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395259\Desktop\All in personal\Cities Archieve\Haifa - 2016 included - needs data processing\"/>
    </mc:Choice>
  </mc:AlternateContent>
  <bookViews>
    <workbookView xWindow="0" yWindow="0" windowWidth="20490" windowHeight="7755" tabRatio="752" activeTab="4"/>
  </bookViews>
  <sheets>
    <sheet name="הוצאות גיבוי" sheetId="1" r:id="rId1"/>
    <sheet name="הוצאות (2)" sheetId="3" r:id="rId2"/>
    <sheet name="הוצאות לשימוש סופי" sheetId="4" r:id="rId3"/>
    <sheet name="Sheet1" sheetId="5" r:id="rId4"/>
    <sheet name="הכנסות" sheetId="2" r:id="rId5"/>
  </sheets>
  <definedNames>
    <definedName name="_xlnm._FilterDatabase" localSheetId="1" hidden="1">'הוצאות (2)'!$A$6:$J$5972</definedName>
    <definedName name="_xlnm._FilterDatabase" localSheetId="0" hidden="1">'הוצאות גיבוי'!$A$6:$H$6463</definedName>
    <definedName name="_xlnm._FilterDatabase" localSheetId="2" hidden="1">'הוצאות לשימוש סופי'!$A$6:$I$965</definedName>
    <definedName name="_xlnm._FilterDatabase" localSheetId="4" hidden="1">הכנסות!$A$4:$K$256</definedName>
    <definedName name="Budget_2015">'הוצאות (2)'!$H$3:$H$7321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8" i="2" l="1"/>
  <c r="D5977" i="3"/>
  <c r="C5973" i="3"/>
  <c r="B5973" i="3"/>
  <c r="D5973" i="3"/>
  <c r="J5970" i="3"/>
  <c r="J5969" i="3"/>
  <c r="J5968" i="3"/>
  <c r="J5967" i="3"/>
  <c r="J5966" i="3"/>
  <c r="J5965" i="3"/>
  <c r="J5964" i="3"/>
  <c r="J5963" i="3"/>
  <c r="J5962" i="3"/>
  <c r="J5961" i="3"/>
  <c r="J5960" i="3"/>
  <c r="J5959" i="3"/>
  <c r="J5958" i="3"/>
  <c r="J5957" i="3"/>
  <c r="J5956" i="3"/>
  <c r="J5955" i="3"/>
  <c r="J5954" i="3"/>
  <c r="J5953" i="3"/>
  <c r="J5952" i="3"/>
  <c r="J5951" i="3"/>
  <c r="J5950" i="3"/>
  <c r="J5949" i="3"/>
  <c r="J5948" i="3"/>
  <c r="J5947" i="3"/>
  <c r="J5946" i="3"/>
  <c r="J5945" i="3"/>
  <c r="J5944" i="3"/>
  <c r="J5943" i="3"/>
  <c r="J5942" i="3"/>
  <c r="J5941" i="3"/>
  <c r="J5940" i="3"/>
  <c r="J5939" i="3"/>
  <c r="J5938" i="3"/>
  <c r="J5937" i="3"/>
  <c r="J5936" i="3"/>
  <c r="J5935" i="3"/>
  <c r="J5934" i="3"/>
  <c r="J5933" i="3"/>
  <c r="J5932" i="3"/>
  <c r="J5931" i="3"/>
  <c r="J5930" i="3"/>
  <c r="J5929" i="3"/>
  <c r="J5928" i="3"/>
  <c r="J5927" i="3"/>
  <c r="J5926" i="3"/>
  <c r="J5925" i="3"/>
  <c r="J5924" i="3"/>
  <c r="J5923" i="3"/>
  <c r="J5922" i="3"/>
  <c r="J5921" i="3"/>
  <c r="J5920" i="3"/>
  <c r="J5919" i="3"/>
  <c r="J5918" i="3"/>
  <c r="J5917" i="3"/>
  <c r="J5916" i="3"/>
  <c r="J5915" i="3"/>
  <c r="J5914" i="3"/>
  <c r="J5913" i="3"/>
  <c r="J5912" i="3"/>
  <c r="J5911" i="3"/>
  <c r="J5910" i="3"/>
  <c r="J5909" i="3"/>
  <c r="J5908" i="3"/>
  <c r="J5907" i="3"/>
  <c r="J5906" i="3"/>
  <c r="J5905" i="3"/>
  <c r="J5904" i="3"/>
  <c r="J5903" i="3"/>
  <c r="J5902" i="3"/>
  <c r="J5901" i="3"/>
  <c r="J5900" i="3"/>
  <c r="J5899" i="3"/>
  <c r="J5898" i="3"/>
  <c r="J5897" i="3"/>
  <c r="J5896" i="3"/>
  <c r="J5895" i="3"/>
  <c r="J5894" i="3"/>
  <c r="J5893" i="3"/>
  <c r="J5892" i="3"/>
  <c r="J5891" i="3"/>
  <c r="J5890" i="3"/>
  <c r="J5889" i="3"/>
  <c r="J5888" i="3"/>
  <c r="J5887" i="3"/>
  <c r="J5886" i="3"/>
  <c r="J5885" i="3"/>
  <c r="J5884" i="3"/>
  <c r="J5883" i="3"/>
  <c r="J5882" i="3"/>
  <c r="J5881" i="3"/>
  <c r="J5880" i="3"/>
  <c r="J5879" i="3"/>
  <c r="J5878" i="3"/>
  <c r="J5877" i="3"/>
  <c r="J5876" i="3"/>
  <c r="J5875" i="3"/>
  <c r="J5874" i="3"/>
  <c r="J5873" i="3"/>
  <c r="J5872" i="3"/>
  <c r="J5871" i="3"/>
  <c r="J5870" i="3"/>
  <c r="J5869" i="3"/>
  <c r="J5868" i="3"/>
  <c r="J5867" i="3"/>
  <c r="J5866" i="3"/>
  <c r="J5865" i="3"/>
  <c r="J5864" i="3"/>
  <c r="J5863" i="3"/>
  <c r="J5862" i="3"/>
  <c r="J5861" i="3"/>
  <c r="J5860" i="3"/>
  <c r="J5859" i="3"/>
  <c r="J5858" i="3"/>
  <c r="J5857" i="3"/>
  <c r="J5856" i="3"/>
  <c r="J5855" i="3"/>
  <c r="J5854" i="3"/>
  <c r="J5853" i="3"/>
  <c r="J5852" i="3"/>
  <c r="J5851" i="3"/>
  <c r="J5850" i="3"/>
  <c r="J5849" i="3"/>
  <c r="J5848" i="3"/>
  <c r="J5847" i="3"/>
  <c r="J5846" i="3"/>
  <c r="J5845" i="3"/>
  <c r="J5844" i="3"/>
  <c r="J5843" i="3"/>
  <c r="J5842" i="3"/>
  <c r="J5841" i="3"/>
  <c r="J5840" i="3"/>
  <c r="J5839" i="3"/>
  <c r="J5838" i="3"/>
  <c r="J5837" i="3"/>
  <c r="J5836" i="3"/>
  <c r="J5835" i="3"/>
  <c r="J5834" i="3"/>
  <c r="J5833" i="3"/>
  <c r="J5832" i="3"/>
  <c r="J5831" i="3"/>
  <c r="J5830" i="3"/>
  <c r="J5829" i="3"/>
  <c r="J5828" i="3"/>
  <c r="J5827" i="3"/>
  <c r="J5826" i="3"/>
  <c r="J5825" i="3"/>
  <c r="J5824" i="3"/>
  <c r="J5823" i="3"/>
  <c r="J5822" i="3"/>
  <c r="J5821" i="3"/>
  <c r="J5820" i="3"/>
  <c r="J5819" i="3"/>
  <c r="J5818" i="3"/>
  <c r="J5817" i="3"/>
  <c r="J5816" i="3"/>
  <c r="J5815" i="3"/>
  <c r="J5814" i="3"/>
  <c r="J5813" i="3"/>
  <c r="J5812" i="3"/>
  <c r="J5811" i="3"/>
  <c r="J5810" i="3"/>
  <c r="J5809" i="3"/>
  <c r="J5808" i="3"/>
  <c r="J5807" i="3"/>
  <c r="J5806" i="3"/>
  <c r="J5805" i="3"/>
  <c r="J5804" i="3"/>
  <c r="J5803" i="3"/>
  <c r="J5802" i="3"/>
  <c r="J5801" i="3"/>
  <c r="J5800" i="3"/>
  <c r="J5799" i="3"/>
  <c r="J5798" i="3"/>
  <c r="J5797" i="3"/>
  <c r="J5796" i="3"/>
  <c r="J5795" i="3"/>
  <c r="J5794" i="3"/>
  <c r="J5793" i="3"/>
  <c r="J5792" i="3"/>
  <c r="J5791" i="3"/>
  <c r="J5790" i="3"/>
  <c r="J5789" i="3"/>
  <c r="J5788" i="3"/>
  <c r="J5787" i="3"/>
  <c r="J5786" i="3"/>
  <c r="J5785" i="3"/>
  <c r="J5784" i="3"/>
  <c r="J5783" i="3"/>
  <c r="J5782" i="3"/>
  <c r="J5781" i="3"/>
  <c r="J5780" i="3"/>
  <c r="J5779" i="3"/>
  <c r="J5778" i="3"/>
  <c r="J5777" i="3"/>
  <c r="J5776" i="3"/>
  <c r="J5775" i="3"/>
  <c r="J5774" i="3"/>
  <c r="J5773" i="3"/>
  <c r="J5772" i="3"/>
  <c r="J5771" i="3"/>
  <c r="J5770" i="3"/>
  <c r="J5769" i="3"/>
  <c r="J5768" i="3"/>
  <c r="J5767" i="3"/>
  <c r="J5766" i="3"/>
  <c r="J5765" i="3"/>
  <c r="J5764" i="3"/>
  <c r="J5763" i="3"/>
  <c r="J5762" i="3"/>
  <c r="J5761" i="3"/>
  <c r="J5760" i="3"/>
  <c r="J5759" i="3"/>
  <c r="J5758" i="3"/>
  <c r="J5757" i="3"/>
  <c r="J5756" i="3"/>
  <c r="J5755" i="3"/>
  <c r="J5754" i="3"/>
  <c r="J5753" i="3"/>
  <c r="J5752" i="3"/>
  <c r="J5751" i="3"/>
  <c r="J5750" i="3"/>
  <c r="J5749" i="3"/>
  <c r="J5748" i="3"/>
  <c r="J5747" i="3"/>
  <c r="J5746" i="3"/>
  <c r="J5745" i="3"/>
  <c r="J5744" i="3"/>
  <c r="J5743" i="3"/>
  <c r="J5742" i="3"/>
  <c r="J5741" i="3"/>
  <c r="J5740" i="3"/>
  <c r="J5739" i="3"/>
  <c r="J5738" i="3"/>
  <c r="J5737" i="3"/>
  <c r="J5736" i="3"/>
  <c r="J5735" i="3"/>
  <c r="J5734" i="3"/>
  <c r="J5733" i="3"/>
  <c r="J5732" i="3"/>
  <c r="J5731" i="3"/>
  <c r="J5730" i="3"/>
  <c r="J5729" i="3"/>
  <c r="J5728" i="3"/>
  <c r="J5727" i="3"/>
  <c r="J5726" i="3"/>
  <c r="J5725" i="3"/>
  <c r="J5724" i="3"/>
  <c r="J5723" i="3"/>
  <c r="J5722" i="3"/>
  <c r="J5721" i="3"/>
  <c r="J5720" i="3"/>
  <c r="J5719" i="3"/>
  <c r="J5718" i="3"/>
  <c r="J5717" i="3"/>
  <c r="J5716" i="3"/>
  <c r="J5715" i="3"/>
  <c r="J5714" i="3"/>
  <c r="J5713" i="3"/>
  <c r="J5712" i="3"/>
  <c r="J5711" i="3"/>
  <c r="J5710" i="3"/>
  <c r="J5709" i="3"/>
  <c r="J5708" i="3"/>
  <c r="J5707" i="3"/>
  <c r="J5706" i="3"/>
  <c r="J5705" i="3"/>
  <c r="J5704" i="3"/>
  <c r="J5703" i="3"/>
  <c r="J5702" i="3"/>
  <c r="J5701" i="3"/>
  <c r="J5700" i="3"/>
  <c r="J5699" i="3"/>
  <c r="J5698" i="3"/>
  <c r="J5697" i="3"/>
  <c r="J5696" i="3"/>
  <c r="J5695" i="3"/>
  <c r="J5694" i="3"/>
  <c r="J5693" i="3"/>
  <c r="J5692" i="3"/>
  <c r="J5691" i="3"/>
  <c r="J5690" i="3"/>
  <c r="J5689" i="3"/>
  <c r="J5688" i="3"/>
  <c r="J5687" i="3"/>
  <c r="J5686" i="3"/>
  <c r="J5685" i="3"/>
  <c r="J5684" i="3"/>
  <c r="J5683" i="3"/>
  <c r="J5682" i="3"/>
  <c r="J5681" i="3"/>
  <c r="J5680" i="3"/>
  <c r="J5679" i="3"/>
  <c r="J5678" i="3"/>
  <c r="J5677" i="3"/>
  <c r="J5676" i="3"/>
  <c r="J5675" i="3"/>
  <c r="J5674" i="3"/>
  <c r="J5673" i="3"/>
  <c r="J5672" i="3"/>
  <c r="J5671" i="3"/>
  <c r="J5670" i="3"/>
  <c r="J5669" i="3"/>
  <c r="J5668" i="3"/>
  <c r="J5667" i="3"/>
  <c r="J5666" i="3"/>
  <c r="J5665" i="3"/>
  <c r="J5664" i="3"/>
  <c r="J5663" i="3"/>
  <c r="J5662" i="3"/>
  <c r="J5661" i="3"/>
  <c r="J5660" i="3"/>
  <c r="J5659" i="3"/>
  <c r="J5658" i="3"/>
  <c r="J5657" i="3"/>
  <c r="J5656" i="3"/>
  <c r="J5655" i="3"/>
  <c r="J5654" i="3"/>
  <c r="J5653" i="3"/>
  <c r="J5652" i="3"/>
  <c r="J5651" i="3"/>
  <c r="J5650" i="3"/>
  <c r="J5649" i="3"/>
  <c r="J5648" i="3"/>
  <c r="J5647" i="3"/>
  <c r="J5646" i="3"/>
  <c r="J5645" i="3"/>
  <c r="J5644" i="3"/>
  <c r="J5643" i="3"/>
  <c r="J5642" i="3"/>
  <c r="J5641" i="3"/>
  <c r="J5640" i="3"/>
  <c r="J5639" i="3"/>
  <c r="J5638" i="3"/>
  <c r="J5637" i="3"/>
  <c r="J5636" i="3"/>
  <c r="J5635" i="3"/>
  <c r="J5634" i="3"/>
  <c r="J5633" i="3"/>
  <c r="J5632" i="3"/>
  <c r="J5631" i="3"/>
  <c r="J5630" i="3"/>
  <c r="J5629" i="3"/>
  <c r="J5628" i="3"/>
  <c r="J5627" i="3"/>
  <c r="J5626" i="3"/>
  <c r="J5625" i="3"/>
  <c r="J5624" i="3"/>
  <c r="J5623" i="3"/>
  <c r="J5622" i="3"/>
  <c r="J5621" i="3"/>
  <c r="J5620" i="3"/>
  <c r="J5619" i="3"/>
  <c r="J5618" i="3"/>
  <c r="J5617" i="3"/>
  <c r="J5616" i="3"/>
  <c r="J5615" i="3"/>
  <c r="J5614" i="3"/>
  <c r="J5613" i="3"/>
  <c r="J5612" i="3"/>
  <c r="J5611" i="3"/>
  <c r="J5610" i="3"/>
  <c r="J5609" i="3"/>
  <c r="J5608" i="3"/>
  <c r="J5607" i="3"/>
  <c r="J5606" i="3"/>
  <c r="J5605" i="3"/>
  <c r="J5604" i="3"/>
  <c r="J5603" i="3"/>
  <c r="J5602" i="3"/>
  <c r="J5601" i="3"/>
  <c r="J5600" i="3"/>
  <c r="J5599" i="3"/>
  <c r="J5598" i="3"/>
  <c r="J5597" i="3"/>
  <c r="J5596" i="3"/>
  <c r="J5595" i="3"/>
  <c r="J5594" i="3"/>
  <c r="J5593" i="3"/>
  <c r="J5592" i="3"/>
  <c r="J5591" i="3"/>
  <c r="J5590" i="3"/>
  <c r="J5589" i="3"/>
  <c r="J5588" i="3"/>
  <c r="J5587" i="3"/>
  <c r="J5586" i="3"/>
  <c r="J5585" i="3"/>
  <c r="J5584" i="3"/>
  <c r="J5583" i="3"/>
  <c r="J5582" i="3"/>
  <c r="J5581" i="3"/>
  <c r="J5580" i="3"/>
  <c r="J5579" i="3"/>
  <c r="J5578" i="3"/>
  <c r="J5577" i="3"/>
  <c r="J5576" i="3"/>
  <c r="J5575" i="3"/>
  <c r="J5574" i="3"/>
  <c r="J5573" i="3"/>
  <c r="J5572" i="3"/>
  <c r="J5571" i="3"/>
  <c r="J5570" i="3"/>
  <c r="J5569" i="3"/>
  <c r="J5568" i="3"/>
  <c r="J5567" i="3"/>
  <c r="J5566" i="3"/>
  <c r="J5565" i="3"/>
  <c r="J5564" i="3"/>
  <c r="J5563" i="3"/>
  <c r="J5562" i="3"/>
  <c r="J5561" i="3"/>
  <c r="J5560" i="3"/>
  <c r="J5559" i="3"/>
  <c r="J5558" i="3"/>
  <c r="J5557" i="3"/>
  <c r="J5556" i="3"/>
  <c r="J5555" i="3"/>
  <c r="J5554" i="3"/>
  <c r="J5553" i="3"/>
  <c r="J5552" i="3"/>
  <c r="J5551" i="3"/>
  <c r="J5550" i="3"/>
  <c r="J5549" i="3"/>
  <c r="J5548" i="3"/>
  <c r="J5547" i="3"/>
  <c r="J5546" i="3"/>
  <c r="J5545" i="3"/>
  <c r="J5544" i="3"/>
  <c r="J5543" i="3"/>
  <c r="J5542" i="3"/>
  <c r="J5541" i="3"/>
  <c r="J5540" i="3"/>
  <c r="J5539" i="3"/>
  <c r="J5538" i="3"/>
  <c r="J5537" i="3"/>
  <c r="J5536" i="3"/>
  <c r="J5535" i="3"/>
  <c r="J5534" i="3"/>
  <c r="J5533" i="3"/>
  <c r="J5532" i="3"/>
  <c r="J5531" i="3"/>
  <c r="J5530" i="3"/>
  <c r="J5529" i="3"/>
  <c r="J5528" i="3"/>
  <c r="J5527" i="3"/>
  <c r="J5526" i="3"/>
  <c r="J5525" i="3"/>
  <c r="J5524" i="3"/>
  <c r="J5523" i="3"/>
  <c r="J5522" i="3"/>
  <c r="J5521" i="3"/>
  <c r="J5520" i="3"/>
  <c r="J5519" i="3"/>
  <c r="J5518" i="3"/>
  <c r="J5517" i="3"/>
  <c r="J5516" i="3"/>
  <c r="J5515" i="3"/>
  <c r="J5514" i="3"/>
  <c r="J5513" i="3"/>
  <c r="J5512" i="3"/>
  <c r="J5511" i="3"/>
  <c r="J5510" i="3"/>
  <c r="J5509" i="3"/>
  <c r="J5508" i="3"/>
  <c r="J5507" i="3"/>
  <c r="J5506" i="3"/>
  <c r="J5505" i="3"/>
  <c r="J5504" i="3"/>
  <c r="J5503" i="3"/>
  <c r="J5502" i="3"/>
  <c r="J5501" i="3"/>
  <c r="J5500" i="3"/>
  <c r="J5499" i="3"/>
  <c r="J5498" i="3"/>
  <c r="J5497" i="3"/>
  <c r="J5496" i="3"/>
  <c r="J5495" i="3"/>
  <c r="J5494" i="3"/>
  <c r="J5493" i="3"/>
  <c r="J5492" i="3"/>
  <c r="J5491" i="3"/>
  <c r="J5490" i="3"/>
  <c r="J5489" i="3"/>
  <c r="J5488" i="3"/>
  <c r="J5487" i="3"/>
  <c r="J5486" i="3"/>
  <c r="J5485" i="3"/>
  <c r="J5484" i="3"/>
  <c r="J5483" i="3"/>
  <c r="J5482" i="3"/>
  <c r="J5481" i="3"/>
  <c r="J5480" i="3"/>
  <c r="J5479" i="3"/>
  <c r="J5478" i="3"/>
  <c r="J5477" i="3"/>
  <c r="J5476" i="3"/>
  <c r="J5475" i="3"/>
  <c r="J5474" i="3"/>
  <c r="J5473" i="3"/>
  <c r="J5472" i="3"/>
  <c r="J5471" i="3"/>
  <c r="J5470" i="3"/>
  <c r="J5469" i="3"/>
  <c r="J5468" i="3"/>
  <c r="J5467" i="3"/>
  <c r="J5466" i="3"/>
  <c r="J5465" i="3"/>
  <c r="J5464" i="3"/>
  <c r="J5463" i="3"/>
  <c r="J5462" i="3"/>
  <c r="J5461" i="3"/>
  <c r="J5460" i="3"/>
  <c r="J5459" i="3"/>
  <c r="J5458" i="3"/>
  <c r="J5457" i="3"/>
  <c r="J5456" i="3"/>
  <c r="J5455" i="3"/>
  <c r="J5454" i="3"/>
  <c r="J5453" i="3"/>
  <c r="J5452" i="3"/>
  <c r="J5451" i="3"/>
  <c r="J5450" i="3"/>
  <c r="J5449" i="3"/>
  <c r="J5448" i="3"/>
  <c r="J5447" i="3"/>
  <c r="J5446" i="3"/>
  <c r="J5445" i="3"/>
  <c r="J5444" i="3"/>
  <c r="J5443" i="3"/>
  <c r="J5442" i="3"/>
  <c r="J5441" i="3"/>
  <c r="J5440" i="3"/>
  <c r="J5439" i="3"/>
  <c r="J5438" i="3"/>
  <c r="J5437" i="3"/>
  <c r="J5436" i="3"/>
  <c r="J5435" i="3"/>
  <c r="J5434" i="3"/>
  <c r="J5433" i="3"/>
  <c r="J5432" i="3"/>
  <c r="J5431" i="3"/>
  <c r="J5430" i="3"/>
  <c r="J5429" i="3"/>
  <c r="J5428" i="3"/>
  <c r="J5427" i="3"/>
  <c r="J5426" i="3"/>
  <c r="J5425" i="3"/>
  <c r="J5424" i="3"/>
  <c r="J5423" i="3"/>
  <c r="J5422" i="3"/>
  <c r="J5421" i="3"/>
  <c r="J5420" i="3"/>
  <c r="J5419" i="3"/>
  <c r="J5418" i="3"/>
  <c r="J5417" i="3"/>
  <c r="J5416" i="3"/>
  <c r="J5415" i="3"/>
  <c r="J5414" i="3"/>
  <c r="J5413" i="3"/>
  <c r="J5412" i="3"/>
  <c r="J5411" i="3"/>
  <c r="J5410" i="3"/>
  <c r="J5409" i="3"/>
  <c r="J5408" i="3"/>
  <c r="J5407" i="3"/>
  <c r="J5406" i="3"/>
  <c r="J5405" i="3"/>
  <c r="J5404" i="3"/>
  <c r="J5403" i="3"/>
  <c r="J5402" i="3"/>
  <c r="J5401" i="3"/>
  <c r="J5400" i="3"/>
  <c r="J5399" i="3"/>
  <c r="J5398" i="3"/>
  <c r="J5397" i="3"/>
  <c r="J5396" i="3"/>
  <c r="J5395" i="3"/>
  <c r="J5394" i="3"/>
  <c r="J5393" i="3"/>
  <c r="J5392" i="3"/>
  <c r="J5391" i="3"/>
  <c r="J5390" i="3"/>
  <c r="J5389" i="3"/>
  <c r="J5388" i="3"/>
  <c r="J5387" i="3"/>
  <c r="J5386" i="3"/>
  <c r="J5385" i="3"/>
  <c r="J5384" i="3"/>
  <c r="J5383" i="3"/>
  <c r="J5382" i="3"/>
  <c r="J5381" i="3"/>
  <c r="J5380" i="3"/>
  <c r="J5379" i="3"/>
  <c r="J5378" i="3"/>
  <c r="J5377" i="3"/>
  <c r="J5376" i="3"/>
  <c r="J5375" i="3"/>
  <c r="J5374" i="3"/>
  <c r="J5373" i="3"/>
  <c r="J5372" i="3"/>
  <c r="J5371" i="3"/>
  <c r="J5370" i="3"/>
  <c r="J5369" i="3"/>
  <c r="J5368" i="3"/>
  <c r="J5367" i="3"/>
  <c r="J5366" i="3"/>
  <c r="J5365" i="3"/>
  <c r="J5364" i="3"/>
  <c r="J5363" i="3"/>
  <c r="J5362" i="3"/>
  <c r="J5361" i="3"/>
  <c r="J5360" i="3"/>
  <c r="J5359" i="3"/>
  <c r="J5358" i="3"/>
  <c r="J5357" i="3"/>
  <c r="J5356" i="3"/>
  <c r="J5355" i="3"/>
  <c r="J5354" i="3"/>
  <c r="J5353" i="3"/>
  <c r="J5352" i="3"/>
  <c r="J5351" i="3"/>
  <c r="J5350" i="3"/>
  <c r="J5349" i="3"/>
  <c r="J5348" i="3"/>
  <c r="J5347" i="3"/>
  <c r="J5346" i="3"/>
  <c r="J5345" i="3"/>
  <c r="J5344" i="3"/>
  <c r="J5343" i="3"/>
  <c r="J5342" i="3"/>
  <c r="J5341" i="3"/>
  <c r="J5340" i="3"/>
  <c r="J5339" i="3"/>
  <c r="J5338" i="3"/>
  <c r="J5337" i="3"/>
  <c r="J5336" i="3"/>
  <c r="J5335" i="3"/>
  <c r="J5334" i="3"/>
  <c r="J5333" i="3"/>
  <c r="J5332" i="3"/>
  <c r="J5331" i="3"/>
  <c r="J5330" i="3"/>
  <c r="J5329" i="3"/>
  <c r="J5328" i="3"/>
  <c r="J5327" i="3"/>
  <c r="J5326" i="3"/>
  <c r="J5325" i="3"/>
  <c r="J5324" i="3"/>
  <c r="J5323" i="3"/>
  <c r="J5322" i="3"/>
  <c r="J5321" i="3"/>
  <c r="J5320" i="3"/>
  <c r="J5319" i="3"/>
  <c r="J5318" i="3"/>
  <c r="J5317" i="3"/>
  <c r="J5316" i="3"/>
  <c r="J5315" i="3"/>
  <c r="J5314" i="3"/>
  <c r="J5313" i="3"/>
  <c r="J5312" i="3"/>
  <c r="J5311" i="3"/>
  <c r="J5310" i="3"/>
  <c r="J5309" i="3"/>
  <c r="J5308" i="3"/>
  <c r="J5307" i="3"/>
  <c r="J5306" i="3"/>
  <c r="J5305" i="3"/>
  <c r="J5304" i="3"/>
  <c r="J5303" i="3"/>
  <c r="J5302" i="3"/>
  <c r="J5301" i="3"/>
  <c r="J5300" i="3"/>
  <c r="J5299" i="3"/>
  <c r="J5298" i="3"/>
  <c r="J5297" i="3"/>
  <c r="J5296" i="3"/>
  <c r="J5295" i="3"/>
  <c r="J5294" i="3"/>
  <c r="J5293" i="3"/>
  <c r="J5292" i="3"/>
  <c r="J5291" i="3"/>
  <c r="J5290" i="3"/>
  <c r="J5289" i="3"/>
  <c r="J5288" i="3"/>
  <c r="J5287" i="3"/>
  <c r="J5286" i="3"/>
  <c r="J5285" i="3"/>
  <c r="J5284" i="3"/>
  <c r="J5283" i="3"/>
  <c r="J5282" i="3"/>
  <c r="J5281" i="3"/>
  <c r="J5280" i="3"/>
  <c r="J5279" i="3"/>
  <c r="J5278" i="3"/>
  <c r="J5277" i="3"/>
  <c r="J5276" i="3"/>
  <c r="J5275" i="3"/>
  <c r="J5274" i="3"/>
  <c r="J5273" i="3"/>
  <c r="J5272" i="3"/>
  <c r="J5271" i="3"/>
  <c r="J5270" i="3"/>
  <c r="J5269" i="3"/>
  <c r="J5268" i="3"/>
  <c r="J5267" i="3"/>
  <c r="J5266" i="3"/>
  <c r="J5265" i="3"/>
  <c r="J5264" i="3"/>
  <c r="J5263" i="3"/>
  <c r="J5262" i="3"/>
  <c r="J5261" i="3"/>
  <c r="J5260" i="3"/>
  <c r="J5259" i="3"/>
  <c r="J5258" i="3"/>
  <c r="J5257" i="3"/>
  <c r="J5256" i="3"/>
  <c r="J5255" i="3"/>
  <c r="J5254" i="3"/>
  <c r="J5253" i="3"/>
  <c r="J5252" i="3"/>
  <c r="J5251" i="3"/>
  <c r="J5250" i="3"/>
  <c r="J5249" i="3"/>
  <c r="J5248" i="3"/>
  <c r="J5247" i="3"/>
  <c r="J5246" i="3"/>
  <c r="J5245" i="3"/>
  <c r="J5244" i="3"/>
  <c r="J5243" i="3"/>
  <c r="J5242" i="3"/>
  <c r="J5241" i="3"/>
  <c r="J5240" i="3"/>
  <c r="J5239" i="3"/>
  <c r="J5238" i="3"/>
  <c r="J5237" i="3"/>
  <c r="J5236" i="3"/>
  <c r="J5235" i="3"/>
  <c r="J5234" i="3"/>
  <c r="J5233" i="3"/>
  <c r="J5232" i="3"/>
  <c r="J5231" i="3"/>
  <c r="J5230" i="3"/>
  <c r="J5229" i="3"/>
  <c r="J5228" i="3"/>
  <c r="J5227" i="3"/>
  <c r="J5226" i="3"/>
  <c r="J5225" i="3"/>
  <c r="J5224" i="3"/>
  <c r="J5223" i="3"/>
  <c r="J5222" i="3"/>
  <c r="J5221" i="3"/>
  <c r="J5220" i="3"/>
  <c r="J5219" i="3"/>
  <c r="J5218" i="3"/>
  <c r="J5217" i="3"/>
  <c r="J5216" i="3"/>
  <c r="J5215" i="3"/>
  <c r="J5214" i="3"/>
  <c r="J5213" i="3"/>
  <c r="J5212" i="3"/>
  <c r="J5211" i="3"/>
  <c r="J5210" i="3"/>
  <c r="J5209" i="3"/>
  <c r="J5208" i="3"/>
  <c r="J5207" i="3"/>
  <c r="J5206" i="3"/>
  <c r="J5205" i="3"/>
  <c r="J5204" i="3"/>
  <c r="J5203" i="3"/>
  <c r="J5202" i="3"/>
  <c r="J5201" i="3"/>
  <c r="J5200" i="3"/>
  <c r="J5199" i="3"/>
  <c r="J5198" i="3"/>
  <c r="J5197" i="3"/>
  <c r="J5196" i="3"/>
  <c r="J5195" i="3"/>
  <c r="J5194" i="3"/>
  <c r="J5193" i="3"/>
  <c r="J5192" i="3"/>
  <c r="J5191" i="3"/>
  <c r="J5190" i="3"/>
  <c r="J5189" i="3"/>
  <c r="J5188" i="3"/>
  <c r="J5187" i="3"/>
  <c r="J5186" i="3"/>
  <c r="J5185" i="3"/>
  <c r="J5184" i="3"/>
  <c r="J5183" i="3"/>
  <c r="J5182" i="3"/>
  <c r="J5181" i="3"/>
  <c r="J5180" i="3"/>
  <c r="J5179" i="3"/>
  <c r="J5178" i="3"/>
  <c r="J5177" i="3"/>
  <c r="J5176" i="3"/>
  <c r="J5175" i="3"/>
  <c r="J5174" i="3"/>
  <c r="J5173" i="3"/>
  <c r="J5172" i="3"/>
  <c r="J5171" i="3"/>
  <c r="J5170" i="3"/>
  <c r="J5169" i="3"/>
  <c r="J5168" i="3"/>
  <c r="J5167" i="3"/>
  <c r="J5166" i="3"/>
  <c r="J5165" i="3"/>
  <c r="J5164" i="3"/>
  <c r="J5163" i="3"/>
  <c r="J5162" i="3"/>
  <c r="J5161" i="3"/>
  <c r="J5160" i="3"/>
  <c r="J5159" i="3"/>
  <c r="J5158" i="3"/>
  <c r="J5157" i="3"/>
  <c r="J5156" i="3"/>
  <c r="J5155" i="3"/>
  <c r="J5154" i="3"/>
  <c r="J5153" i="3"/>
  <c r="J5152" i="3"/>
  <c r="J5151" i="3"/>
  <c r="J5150" i="3"/>
  <c r="J5149" i="3"/>
  <c r="J5148" i="3"/>
  <c r="J5147" i="3"/>
  <c r="J5146" i="3"/>
  <c r="J5145" i="3"/>
  <c r="J5144" i="3"/>
  <c r="J5143" i="3"/>
  <c r="J5142" i="3"/>
  <c r="J5141" i="3"/>
  <c r="J5140" i="3"/>
  <c r="J5139" i="3"/>
  <c r="J5138" i="3"/>
  <c r="J5137" i="3"/>
  <c r="J5136" i="3"/>
  <c r="J5135" i="3"/>
  <c r="J5134" i="3"/>
  <c r="J5133" i="3"/>
  <c r="J5132" i="3"/>
  <c r="J5131" i="3"/>
  <c r="J5130" i="3"/>
  <c r="J5129" i="3"/>
  <c r="J5128" i="3"/>
  <c r="J5127" i="3"/>
  <c r="J5126" i="3"/>
  <c r="J5125" i="3"/>
  <c r="J5124" i="3"/>
  <c r="J5123" i="3"/>
  <c r="J5122" i="3"/>
  <c r="J5121" i="3"/>
  <c r="J5120" i="3"/>
  <c r="J5119" i="3"/>
  <c r="J5118" i="3"/>
  <c r="J5117" i="3"/>
  <c r="J5116" i="3"/>
  <c r="J5115" i="3"/>
  <c r="J5114" i="3"/>
  <c r="J5113" i="3"/>
  <c r="J5112" i="3"/>
  <c r="J5111" i="3"/>
  <c r="J5110" i="3"/>
  <c r="J5109" i="3"/>
  <c r="J5108" i="3"/>
  <c r="J5107" i="3"/>
  <c r="J5106" i="3"/>
  <c r="J5105" i="3"/>
  <c r="J5104" i="3"/>
  <c r="J5103" i="3"/>
  <c r="J5102" i="3"/>
  <c r="J5101" i="3"/>
  <c r="J5100" i="3"/>
  <c r="J5099" i="3"/>
  <c r="J5098" i="3"/>
  <c r="J5097" i="3"/>
  <c r="J5096" i="3"/>
  <c r="J5095" i="3"/>
  <c r="J5094" i="3"/>
  <c r="J5093" i="3"/>
  <c r="J5092" i="3"/>
  <c r="J5091" i="3"/>
  <c r="J5090" i="3"/>
  <c r="J5089" i="3"/>
  <c r="J5088" i="3"/>
  <c r="J5087" i="3"/>
  <c r="J5086" i="3"/>
  <c r="J5085" i="3"/>
  <c r="J5084" i="3"/>
  <c r="J5083" i="3"/>
  <c r="J5082" i="3"/>
  <c r="J5081" i="3"/>
  <c r="J5080" i="3"/>
  <c r="J5079" i="3"/>
  <c r="J5078" i="3"/>
  <c r="J5077" i="3"/>
  <c r="J5076" i="3"/>
  <c r="J5075" i="3"/>
  <c r="J5074" i="3"/>
  <c r="J5073" i="3"/>
  <c r="J5072" i="3"/>
  <c r="J5071" i="3"/>
  <c r="J5070" i="3"/>
  <c r="J5069" i="3"/>
  <c r="J5068" i="3"/>
  <c r="J5067" i="3"/>
  <c r="J5066" i="3"/>
  <c r="J5065" i="3"/>
  <c r="J5064" i="3"/>
  <c r="J5063" i="3"/>
  <c r="J5062" i="3"/>
  <c r="J5061" i="3"/>
  <c r="J5060" i="3"/>
  <c r="J5059" i="3"/>
  <c r="J5058" i="3"/>
  <c r="J5057" i="3"/>
  <c r="J5056" i="3"/>
  <c r="J5055" i="3"/>
  <c r="J5054" i="3"/>
  <c r="J5053" i="3"/>
  <c r="J5052" i="3"/>
  <c r="J5051" i="3"/>
  <c r="J5050" i="3"/>
  <c r="J5049" i="3"/>
  <c r="J5048" i="3"/>
  <c r="J5047" i="3"/>
  <c r="J5046" i="3"/>
  <c r="J5045" i="3"/>
  <c r="J5044" i="3"/>
  <c r="J5043" i="3"/>
  <c r="J5042" i="3"/>
  <c r="J5041" i="3"/>
  <c r="J5040" i="3"/>
  <c r="J5039" i="3"/>
  <c r="J5038" i="3"/>
  <c r="J5037" i="3"/>
  <c r="J5036" i="3"/>
  <c r="J5035" i="3"/>
  <c r="J5034" i="3"/>
  <c r="J5033" i="3"/>
  <c r="J5032" i="3"/>
  <c r="J5031" i="3"/>
  <c r="J5030" i="3"/>
  <c r="J5029" i="3"/>
  <c r="J5028" i="3"/>
  <c r="J5027" i="3"/>
  <c r="J5026" i="3"/>
  <c r="J5025" i="3"/>
  <c r="J5024" i="3"/>
  <c r="J5023" i="3"/>
  <c r="J5022" i="3"/>
  <c r="J5021" i="3"/>
  <c r="J5020" i="3"/>
  <c r="J5019" i="3"/>
  <c r="J5018" i="3"/>
  <c r="J5017" i="3"/>
  <c r="J5016" i="3"/>
  <c r="J5015" i="3"/>
  <c r="J5014" i="3"/>
  <c r="J5013" i="3"/>
  <c r="J5012" i="3"/>
  <c r="J5011" i="3"/>
  <c r="J5010" i="3"/>
  <c r="J5009" i="3"/>
  <c r="J5008" i="3"/>
  <c r="J5007" i="3"/>
  <c r="J5006" i="3"/>
  <c r="J5005" i="3"/>
  <c r="J5004" i="3"/>
  <c r="J5003" i="3"/>
  <c r="J5002" i="3"/>
  <c r="J5001" i="3"/>
  <c r="J5000" i="3"/>
  <c r="J4999" i="3"/>
  <c r="J4998" i="3"/>
  <c r="J4997" i="3"/>
  <c r="J4996" i="3"/>
  <c r="J4995" i="3"/>
  <c r="J4994" i="3"/>
  <c r="J4993" i="3"/>
  <c r="J4992" i="3"/>
  <c r="J4991" i="3"/>
  <c r="J4990" i="3"/>
  <c r="J4989" i="3"/>
  <c r="J4988" i="3"/>
  <c r="J4987" i="3"/>
  <c r="J4986" i="3"/>
  <c r="J4985" i="3"/>
  <c r="J4984" i="3"/>
  <c r="J4983" i="3"/>
  <c r="J4982" i="3"/>
  <c r="J4981" i="3"/>
  <c r="J4980" i="3"/>
  <c r="J4979" i="3"/>
  <c r="J4978" i="3"/>
  <c r="J4977" i="3"/>
  <c r="J4976" i="3"/>
  <c r="J4975" i="3"/>
  <c r="J4974" i="3"/>
  <c r="J4973" i="3"/>
  <c r="J4972" i="3"/>
  <c r="J4971" i="3"/>
  <c r="J4970" i="3"/>
  <c r="J4969" i="3"/>
  <c r="J4968" i="3"/>
  <c r="J4967" i="3"/>
  <c r="J4966" i="3"/>
  <c r="J4965" i="3"/>
  <c r="J4964" i="3"/>
  <c r="J4963" i="3"/>
  <c r="J4962" i="3"/>
  <c r="J4961" i="3"/>
  <c r="J4960" i="3"/>
  <c r="J4959" i="3"/>
  <c r="J4958" i="3"/>
  <c r="J4957" i="3"/>
  <c r="J4956" i="3"/>
  <c r="J4955" i="3"/>
  <c r="J4954" i="3"/>
  <c r="J4953" i="3"/>
  <c r="J4952" i="3"/>
  <c r="J4951" i="3"/>
  <c r="J4950" i="3"/>
  <c r="J4949" i="3"/>
  <c r="J4948" i="3"/>
  <c r="J4947" i="3"/>
  <c r="J4946" i="3"/>
  <c r="J4945" i="3"/>
  <c r="J4944" i="3"/>
  <c r="J4943" i="3"/>
  <c r="J4942" i="3"/>
  <c r="J4941" i="3"/>
  <c r="J4940" i="3"/>
  <c r="J4939" i="3"/>
  <c r="J4938" i="3"/>
  <c r="J4937" i="3"/>
  <c r="J4936" i="3"/>
  <c r="J4935" i="3"/>
  <c r="J4934" i="3"/>
  <c r="J4933" i="3"/>
  <c r="J4932" i="3"/>
  <c r="J4931" i="3"/>
  <c r="J4930" i="3"/>
  <c r="J4929" i="3"/>
  <c r="J4928" i="3"/>
  <c r="J4927" i="3"/>
  <c r="J4926" i="3"/>
  <c r="J4925" i="3"/>
  <c r="J4924" i="3"/>
  <c r="J4923" i="3"/>
  <c r="J4922" i="3"/>
  <c r="J4921" i="3"/>
  <c r="J4920" i="3"/>
  <c r="J4919" i="3"/>
  <c r="J4918" i="3"/>
  <c r="J4917" i="3"/>
  <c r="J4916" i="3"/>
  <c r="J4915" i="3"/>
  <c r="J4914" i="3"/>
  <c r="J4913" i="3"/>
  <c r="J4912" i="3"/>
  <c r="J4911" i="3"/>
  <c r="J4910" i="3"/>
  <c r="J4909" i="3"/>
  <c r="J4908" i="3"/>
  <c r="J4907" i="3"/>
  <c r="J4906" i="3"/>
  <c r="J4905" i="3"/>
  <c r="J4904" i="3"/>
  <c r="J4903" i="3"/>
  <c r="J4902" i="3"/>
  <c r="J4901" i="3"/>
  <c r="J4900" i="3"/>
  <c r="J4899" i="3"/>
  <c r="J4898" i="3"/>
  <c r="J4897" i="3"/>
  <c r="J4896" i="3"/>
  <c r="J4895" i="3"/>
  <c r="J4894" i="3"/>
  <c r="J4893" i="3"/>
  <c r="J4892" i="3"/>
  <c r="J4891" i="3"/>
  <c r="J4890" i="3"/>
  <c r="J4889" i="3"/>
  <c r="J4888" i="3"/>
  <c r="J4887" i="3"/>
  <c r="J4886" i="3"/>
  <c r="J4885" i="3"/>
  <c r="J4884" i="3"/>
  <c r="J4883" i="3"/>
  <c r="J4882" i="3"/>
  <c r="J4881" i="3"/>
  <c r="J4880" i="3"/>
  <c r="J4879" i="3"/>
  <c r="J4878" i="3"/>
  <c r="J4877" i="3"/>
  <c r="J4876" i="3"/>
  <c r="J4875" i="3"/>
  <c r="J4874" i="3"/>
  <c r="J4873" i="3"/>
  <c r="J4872" i="3"/>
  <c r="J4871" i="3"/>
  <c r="J4870" i="3"/>
  <c r="J4869" i="3"/>
  <c r="J4868" i="3"/>
  <c r="J4867" i="3"/>
  <c r="J4866" i="3"/>
  <c r="J4865" i="3"/>
  <c r="J4864" i="3"/>
  <c r="J4863" i="3"/>
  <c r="J4862" i="3"/>
  <c r="J4861" i="3"/>
  <c r="J4860" i="3"/>
  <c r="J4859" i="3"/>
  <c r="J4858" i="3"/>
  <c r="J4857" i="3"/>
  <c r="J4856" i="3"/>
  <c r="J4855" i="3"/>
  <c r="J4854" i="3"/>
  <c r="J4853" i="3"/>
  <c r="J4852" i="3"/>
  <c r="J4851" i="3"/>
  <c r="J4850" i="3"/>
  <c r="J4849" i="3"/>
  <c r="J4848" i="3"/>
  <c r="J4847" i="3"/>
  <c r="J4846" i="3"/>
  <c r="J4845" i="3"/>
  <c r="J4844" i="3"/>
  <c r="J4843" i="3"/>
  <c r="J4842" i="3"/>
  <c r="J4841" i="3"/>
  <c r="J4840" i="3"/>
  <c r="J4839" i="3"/>
  <c r="J4838" i="3"/>
  <c r="J4837" i="3"/>
  <c r="J4836" i="3"/>
  <c r="J4835" i="3"/>
  <c r="J4834" i="3"/>
  <c r="J4833" i="3"/>
  <c r="J4832" i="3"/>
  <c r="J4831" i="3"/>
  <c r="J4830" i="3"/>
  <c r="J4829" i="3"/>
  <c r="J4828" i="3"/>
  <c r="J4827" i="3"/>
  <c r="J4826" i="3"/>
  <c r="J4825" i="3"/>
  <c r="J4824" i="3"/>
  <c r="J4823" i="3"/>
  <c r="J4822" i="3"/>
  <c r="J4821" i="3"/>
  <c r="J4820" i="3"/>
  <c r="J4819" i="3"/>
  <c r="J4818" i="3"/>
  <c r="J4817" i="3"/>
  <c r="J4816" i="3"/>
  <c r="J4815" i="3"/>
  <c r="J4814" i="3"/>
  <c r="J4813" i="3"/>
  <c r="J4812" i="3"/>
  <c r="J4811" i="3"/>
  <c r="J4810" i="3"/>
  <c r="J4809" i="3"/>
  <c r="J4808" i="3"/>
  <c r="J4807" i="3"/>
  <c r="J4806" i="3"/>
  <c r="J4805" i="3"/>
  <c r="J4804" i="3"/>
  <c r="J4803" i="3"/>
  <c r="J4802" i="3"/>
  <c r="J4801" i="3"/>
  <c r="J4800" i="3"/>
  <c r="J4799" i="3"/>
  <c r="J4798" i="3"/>
  <c r="J4797" i="3"/>
  <c r="J4796" i="3"/>
  <c r="J4795" i="3"/>
  <c r="J4794" i="3"/>
  <c r="J4793" i="3"/>
  <c r="J4792" i="3"/>
  <c r="J4791" i="3"/>
  <c r="J4790" i="3"/>
  <c r="J4789" i="3"/>
  <c r="J4788" i="3"/>
  <c r="J4787" i="3"/>
  <c r="J4786" i="3"/>
  <c r="J4785" i="3"/>
  <c r="J4784" i="3"/>
  <c r="J4783" i="3"/>
  <c r="J4782" i="3"/>
  <c r="J4781" i="3"/>
  <c r="J4780" i="3"/>
  <c r="J4779" i="3"/>
  <c r="J4778" i="3"/>
  <c r="J4777" i="3"/>
  <c r="J4776" i="3"/>
  <c r="J4775" i="3"/>
  <c r="J4774" i="3"/>
  <c r="J4773" i="3"/>
  <c r="J4772" i="3"/>
  <c r="J4771" i="3"/>
  <c r="J4770" i="3"/>
  <c r="J4769" i="3"/>
  <c r="J4768" i="3"/>
  <c r="J4767" i="3"/>
  <c r="J4766" i="3"/>
  <c r="J4765" i="3"/>
  <c r="J4764" i="3"/>
  <c r="J4763" i="3"/>
  <c r="J4762" i="3"/>
  <c r="J4761" i="3"/>
  <c r="J4760" i="3"/>
  <c r="J4759" i="3"/>
  <c r="J4758" i="3"/>
  <c r="J4757" i="3"/>
  <c r="J4756" i="3"/>
  <c r="J4755" i="3"/>
  <c r="J4754" i="3"/>
  <c r="J4753" i="3"/>
  <c r="J4752" i="3"/>
  <c r="J4751" i="3"/>
  <c r="J4750" i="3"/>
  <c r="J4749" i="3"/>
  <c r="J4748" i="3"/>
  <c r="J4747" i="3"/>
  <c r="J4746" i="3"/>
  <c r="J4745" i="3"/>
  <c r="J4744" i="3"/>
  <c r="J4743" i="3"/>
  <c r="J4742" i="3"/>
  <c r="J4741" i="3"/>
  <c r="J4740" i="3"/>
  <c r="J4739" i="3"/>
  <c r="J4738" i="3"/>
  <c r="J4737" i="3"/>
  <c r="J4736" i="3"/>
  <c r="J4735" i="3"/>
  <c r="J4734" i="3"/>
  <c r="J4733" i="3"/>
  <c r="J4732" i="3"/>
  <c r="J4731" i="3"/>
  <c r="J4730" i="3"/>
  <c r="J4729" i="3"/>
  <c r="J4728" i="3"/>
  <c r="J4727" i="3"/>
  <c r="J4726" i="3"/>
  <c r="J4725" i="3"/>
  <c r="J4724" i="3"/>
  <c r="J4723" i="3"/>
  <c r="J4722" i="3"/>
  <c r="J4721" i="3"/>
  <c r="J4720" i="3"/>
  <c r="J4719" i="3"/>
  <c r="J4718" i="3"/>
  <c r="J4717" i="3"/>
  <c r="J4716" i="3"/>
  <c r="J4715" i="3"/>
  <c r="J4714" i="3"/>
  <c r="J4713" i="3"/>
  <c r="J4712" i="3"/>
  <c r="J4711" i="3"/>
  <c r="J4710" i="3"/>
  <c r="J4709" i="3"/>
  <c r="J4708" i="3"/>
  <c r="J4707" i="3"/>
  <c r="J4706" i="3"/>
  <c r="J4705" i="3"/>
  <c r="J4704" i="3"/>
  <c r="J4703" i="3"/>
  <c r="J4702" i="3"/>
  <c r="J4701" i="3"/>
  <c r="J4700" i="3"/>
  <c r="J4699" i="3"/>
  <c r="J4698" i="3"/>
  <c r="J4697" i="3"/>
  <c r="J4696" i="3"/>
  <c r="J4695" i="3"/>
  <c r="J4694" i="3"/>
  <c r="J4693" i="3"/>
  <c r="J4692" i="3"/>
  <c r="J4691" i="3"/>
  <c r="J4690" i="3"/>
  <c r="J4689" i="3"/>
  <c r="J4688" i="3"/>
  <c r="J4687" i="3"/>
  <c r="J4686" i="3"/>
  <c r="J4685" i="3"/>
  <c r="J4684" i="3"/>
  <c r="J4683" i="3"/>
  <c r="J4682" i="3"/>
  <c r="J4681" i="3"/>
  <c r="J4680" i="3"/>
  <c r="J4679" i="3"/>
  <c r="J4678" i="3"/>
  <c r="J4677" i="3"/>
  <c r="J4676" i="3"/>
  <c r="J4675" i="3"/>
  <c r="J4674" i="3"/>
  <c r="J4673" i="3"/>
  <c r="J4672" i="3"/>
  <c r="J4671" i="3"/>
  <c r="J4670" i="3"/>
  <c r="J4669" i="3"/>
  <c r="J4668" i="3"/>
  <c r="J4667" i="3"/>
  <c r="J4666" i="3"/>
  <c r="J4665" i="3"/>
  <c r="J4664" i="3"/>
  <c r="J4663" i="3"/>
  <c r="J4662" i="3"/>
  <c r="J4661" i="3"/>
  <c r="J4660" i="3"/>
  <c r="J4659" i="3"/>
  <c r="J4658" i="3"/>
  <c r="J4657" i="3"/>
  <c r="J4656" i="3"/>
  <c r="J4655" i="3"/>
  <c r="J4654" i="3"/>
  <c r="J4653" i="3"/>
  <c r="J4652" i="3"/>
  <c r="J4651" i="3"/>
  <c r="J4650" i="3"/>
  <c r="J4649" i="3"/>
  <c r="J4648" i="3"/>
  <c r="J4647" i="3"/>
  <c r="J4646" i="3"/>
  <c r="J4645" i="3"/>
  <c r="J4644" i="3"/>
  <c r="J4643" i="3"/>
  <c r="J4642" i="3"/>
  <c r="J4641" i="3"/>
  <c r="J4640" i="3"/>
  <c r="J4639" i="3"/>
  <c r="J4638" i="3"/>
  <c r="J4637" i="3"/>
  <c r="J4636" i="3"/>
  <c r="J4635" i="3"/>
  <c r="J4634" i="3"/>
  <c r="J4633" i="3"/>
  <c r="J4632" i="3"/>
  <c r="J4631" i="3"/>
  <c r="J4630" i="3"/>
  <c r="J4629" i="3"/>
  <c r="J4628" i="3"/>
  <c r="J4627" i="3"/>
  <c r="J4626" i="3"/>
  <c r="J4625" i="3"/>
  <c r="J4624" i="3"/>
  <c r="J4623" i="3"/>
  <c r="J4622" i="3"/>
  <c r="J4621" i="3"/>
  <c r="J4620" i="3"/>
  <c r="J4619" i="3"/>
  <c r="J4618" i="3"/>
  <c r="J4617" i="3"/>
  <c r="J4616" i="3"/>
  <c r="J4615" i="3"/>
  <c r="J4614" i="3"/>
  <c r="J4613" i="3"/>
  <c r="J4612" i="3"/>
  <c r="J4611" i="3"/>
  <c r="J4610" i="3"/>
  <c r="J4609" i="3"/>
  <c r="J4608" i="3"/>
  <c r="J4607" i="3"/>
  <c r="J4606" i="3"/>
  <c r="J4605" i="3"/>
  <c r="J4604" i="3"/>
  <c r="J4603" i="3"/>
  <c r="J4602" i="3"/>
  <c r="J4601" i="3"/>
  <c r="J4600" i="3"/>
  <c r="J4599" i="3"/>
  <c r="J4598" i="3"/>
  <c r="J4597" i="3"/>
  <c r="J4596" i="3"/>
  <c r="J4595" i="3"/>
  <c r="J4594" i="3"/>
  <c r="J4593" i="3"/>
  <c r="J4592" i="3"/>
  <c r="J4591" i="3"/>
  <c r="J4590" i="3"/>
  <c r="J4589" i="3"/>
  <c r="J4588" i="3"/>
  <c r="J4587" i="3"/>
  <c r="J4586" i="3"/>
  <c r="J4585" i="3"/>
  <c r="J4584" i="3"/>
  <c r="J4583" i="3"/>
  <c r="J4582" i="3"/>
  <c r="J4581" i="3"/>
  <c r="J4580" i="3"/>
  <c r="J4579" i="3"/>
  <c r="J4578" i="3"/>
  <c r="J4577" i="3"/>
  <c r="J4576" i="3"/>
  <c r="J4575" i="3"/>
  <c r="J4574" i="3"/>
  <c r="J4573" i="3"/>
  <c r="J4572" i="3"/>
  <c r="J4571" i="3"/>
  <c r="J4570" i="3"/>
  <c r="J4569" i="3"/>
  <c r="J4568" i="3"/>
  <c r="J4567" i="3"/>
  <c r="J4566" i="3"/>
  <c r="J4565" i="3"/>
  <c r="J4564" i="3"/>
  <c r="J4563" i="3"/>
  <c r="J4562" i="3"/>
  <c r="J4561" i="3"/>
  <c r="J4560" i="3"/>
  <c r="J4559" i="3"/>
  <c r="J4558" i="3"/>
  <c r="J4557" i="3"/>
  <c r="J4556" i="3"/>
  <c r="J4555" i="3"/>
  <c r="J4554" i="3"/>
  <c r="J4553" i="3"/>
  <c r="J4552" i="3"/>
  <c r="J4551" i="3"/>
  <c r="J4550" i="3"/>
  <c r="J4549" i="3"/>
  <c r="J4548" i="3"/>
  <c r="J4547" i="3"/>
  <c r="J4546" i="3"/>
  <c r="J4545" i="3"/>
  <c r="J4544" i="3"/>
  <c r="J4543" i="3"/>
  <c r="J4542" i="3"/>
  <c r="J4541" i="3"/>
  <c r="J4540" i="3"/>
  <c r="J4539" i="3"/>
  <c r="J4538" i="3"/>
  <c r="J4537" i="3"/>
  <c r="J4536" i="3"/>
  <c r="J4535" i="3"/>
  <c r="J4534" i="3"/>
  <c r="J4533" i="3"/>
  <c r="J4532" i="3"/>
  <c r="J4531" i="3"/>
  <c r="J4530" i="3"/>
  <c r="J4529" i="3"/>
  <c r="J4528" i="3"/>
  <c r="J4527" i="3"/>
  <c r="J4526" i="3"/>
  <c r="J4525" i="3"/>
  <c r="J4524" i="3"/>
  <c r="J4523" i="3"/>
  <c r="J4522" i="3"/>
  <c r="J4521" i="3"/>
  <c r="J4520" i="3"/>
  <c r="J4519" i="3"/>
  <c r="J4518" i="3"/>
  <c r="J4517" i="3"/>
  <c r="J4516" i="3"/>
  <c r="J4515" i="3"/>
  <c r="J4514" i="3"/>
  <c r="J4513" i="3"/>
  <c r="J4512" i="3"/>
  <c r="J4511" i="3"/>
  <c r="J4510" i="3"/>
  <c r="J4509" i="3"/>
  <c r="J4508" i="3"/>
  <c r="J4507" i="3"/>
  <c r="J4506" i="3"/>
  <c r="J4505" i="3"/>
  <c r="J4504" i="3"/>
  <c r="J4503" i="3"/>
  <c r="J4502" i="3"/>
  <c r="J4501" i="3"/>
  <c r="J4500" i="3"/>
  <c r="J4499" i="3"/>
  <c r="J4498" i="3"/>
  <c r="J4497" i="3"/>
  <c r="J4496" i="3"/>
  <c r="J4495" i="3"/>
  <c r="J4494" i="3"/>
  <c r="J4493" i="3"/>
  <c r="J4492" i="3"/>
  <c r="J4491" i="3"/>
  <c r="J4490" i="3"/>
  <c r="J4489" i="3"/>
  <c r="J4488" i="3"/>
  <c r="J4487" i="3"/>
  <c r="J4486" i="3"/>
  <c r="J4485" i="3"/>
  <c r="J4484" i="3"/>
  <c r="J4483" i="3"/>
  <c r="J4482" i="3"/>
  <c r="J4481" i="3"/>
  <c r="J4480" i="3"/>
  <c r="J4479" i="3"/>
  <c r="J4478" i="3"/>
  <c r="J4477" i="3"/>
  <c r="J4476" i="3"/>
  <c r="J4475" i="3"/>
  <c r="J4474" i="3"/>
  <c r="J4473" i="3"/>
  <c r="J4472" i="3"/>
  <c r="J4471" i="3"/>
  <c r="J4470" i="3"/>
  <c r="J4469" i="3"/>
  <c r="J4468" i="3"/>
  <c r="J4467" i="3"/>
  <c r="J4466" i="3"/>
  <c r="J4465" i="3"/>
  <c r="J4464" i="3"/>
  <c r="J4463" i="3"/>
  <c r="J4462" i="3"/>
  <c r="J4461" i="3"/>
  <c r="J4460" i="3"/>
  <c r="J4459" i="3"/>
  <c r="J4458" i="3"/>
  <c r="J4457" i="3"/>
  <c r="J4456" i="3"/>
  <c r="J4455" i="3"/>
  <c r="J4454" i="3"/>
  <c r="J4453" i="3"/>
  <c r="J4452" i="3"/>
  <c r="J4451" i="3"/>
  <c r="J4450" i="3"/>
  <c r="J4449" i="3"/>
  <c r="J4448" i="3"/>
  <c r="J4447" i="3"/>
  <c r="J4446" i="3"/>
  <c r="J4445" i="3"/>
  <c r="J4444" i="3"/>
  <c r="J4443" i="3"/>
  <c r="J4442" i="3"/>
  <c r="J4441" i="3"/>
  <c r="J4440" i="3"/>
  <c r="J4439" i="3"/>
  <c r="J4438" i="3"/>
  <c r="J4437" i="3"/>
  <c r="J4436" i="3"/>
  <c r="J4435" i="3"/>
  <c r="J4434" i="3"/>
  <c r="J4433" i="3"/>
  <c r="J4432" i="3"/>
  <c r="J4431" i="3"/>
  <c r="J4430" i="3"/>
  <c r="J4429" i="3"/>
  <c r="J4428" i="3"/>
  <c r="J4427" i="3"/>
  <c r="J4426" i="3"/>
  <c r="J4425" i="3"/>
  <c r="J4424" i="3"/>
  <c r="J4423" i="3"/>
  <c r="J4422" i="3"/>
  <c r="J4421" i="3"/>
  <c r="J4420" i="3"/>
  <c r="J4419" i="3"/>
  <c r="J4418" i="3"/>
  <c r="J4417" i="3"/>
  <c r="J4416" i="3"/>
  <c r="J4415" i="3"/>
  <c r="J4414" i="3"/>
  <c r="J4413" i="3"/>
  <c r="J4412" i="3"/>
  <c r="J4411" i="3"/>
  <c r="J4410" i="3"/>
  <c r="J4409" i="3"/>
  <c r="J4408" i="3"/>
  <c r="J4407" i="3"/>
  <c r="J4406" i="3"/>
  <c r="J4405" i="3"/>
  <c r="J4404" i="3"/>
  <c r="J4403" i="3"/>
  <c r="J4402" i="3"/>
  <c r="J4401" i="3"/>
  <c r="J4400" i="3"/>
  <c r="J4399" i="3"/>
  <c r="J4398" i="3"/>
  <c r="J4397" i="3"/>
  <c r="J4396" i="3"/>
  <c r="J4395" i="3"/>
  <c r="J4394" i="3"/>
  <c r="J4393" i="3"/>
  <c r="J4392" i="3"/>
  <c r="J4391" i="3"/>
  <c r="J4390" i="3"/>
  <c r="J4389" i="3"/>
  <c r="J4388" i="3"/>
  <c r="J4387" i="3"/>
  <c r="J4386" i="3"/>
  <c r="J4385" i="3"/>
  <c r="J4384" i="3"/>
  <c r="J4383" i="3"/>
  <c r="J4382" i="3"/>
  <c r="J4381" i="3"/>
  <c r="J4380" i="3"/>
  <c r="J4379" i="3"/>
  <c r="J4378" i="3"/>
  <c r="J4377" i="3"/>
  <c r="J4376" i="3"/>
  <c r="J4375" i="3"/>
  <c r="J4374" i="3"/>
  <c r="J4373" i="3"/>
  <c r="J4372" i="3"/>
  <c r="J4371" i="3"/>
  <c r="J4370" i="3"/>
  <c r="J4369" i="3"/>
  <c r="J4368" i="3"/>
  <c r="J4367" i="3"/>
  <c r="J4366" i="3"/>
  <c r="J4365" i="3"/>
  <c r="J4364" i="3"/>
  <c r="J4363" i="3"/>
  <c r="J4362" i="3"/>
  <c r="J4361" i="3"/>
  <c r="J4360" i="3"/>
  <c r="J4359" i="3"/>
  <c r="J4358" i="3"/>
  <c r="J4357" i="3"/>
  <c r="J4356" i="3"/>
  <c r="J4355" i="3"/>
  <c r="J4354" i="3"/>
  <c r="J4353" i="3"/>
  <c r="J4352" i="3"/>
  <c r="J4351" i="3"/>
  <c r="J4350" i="3"/>
  <c r="J4349" i="3"/>
  <c r="J4348" i="3"/>
  <c r="J4347" i="3"/>
  <c r="J4346" i="3"/>
  <c r="J4345" i="3"/>
  <c r="J4344" i="3"/>
  <c r="J4343" i="3"/>
  <c r="J4342" i="3"/>
  <c r="J4341" i="3"/>
  <c r="J4340" i="3"/>
  <c r="J4339" i="3"/>
  <c r="J4338" i="3"/>
  <c r="J4337" i="3"/>
  <c r="J4336" i="3"/>
  <c r="J4335" i="3"/>
  <c r="J4334" i="3"/>
  <c r="J4333" i="3"/>
  <c r="J4332" i="3"/>
  <c r="J4331" i="3"/>
  <c r="J4330" i="3"/>
  <c r="J4329" i="3"/>
  <c r="J4328" i="3"/>
  <c r="J4327" i="3"/>
  <c r="J4326" i="3"/>
  <c r="J4325" i="3"/>
  <c r="J4324" i="3"/>
  <c r="J4323" i="3"/>
  <c r="J4322" i="3"/>
  <c r="J4321" i="3"/>
  <c r="J4320" i="3"/>
  <c r="J4319" i="3"/>
  <c r="J4318" i="3"/>
  <c r="J4317" i="3"/>
  <c r="J4316" i="3"/>
  <c r="J4315" i="3"/>
  <c r="J4314" i="3"/>
  <c r="J4313" i="3"/>
  <c r="J4312" i="3"/>
  <c r="J4311" i="3"/>
  <c r="J4310" i="3"/>
  <c r="J4309" i="3"/>
  <c r="J4308" i="3"/>
  <c r="J4307" i="3"/>
  <c r="J4306" i="3"/>
  <c r="J4305" i="3"/>
  <c r="J4304" i="3"/>
  <c r="J4303" i="3"/>
  <c r="J4302" i="3"/>
  <c r="J4301" i="3"/>
  <c r="J4300" i="3"/>
  <c r="J4299" i="3"/>
  <c r="J4298" i="3"/>
  <c r="J4297" i="3"/>
  <c r="J4296" i="3"/>
  <c r="J4295" i="3"/>
  <c r="J4294" i="3"/>
  <c r="J4293" i="3"/>
  <c r="J4292" i="3"/>
  <c r="J4291" i="3"/>
  <c r="J4290" i="3"/>
  <c r="J4289" i="3"/>
  <c r="J4288" i="3"/>
  <c r="J4287" i="3"/>
  <c r="J4286" i="3"/>
  <c r="J4285" i="3"/>
  <c r="J4284" i="3"/>
  <c r="J4283" i="3"/>
  <c r="J4282" i="3"/>
  <c r="J4281" i="3"/>
  <c r="J4280" i="3"/>
  <c r="J4279" i="3"/>
  <c r="J4278" i="3"/>
  <c r="J4277" i="3"/>
  <c r="J4276" i="3"/>
  <c r="J4275" i="3"/>
  <c r="J4274" i="3"/>
  <c r="J4273" i="3"/>
  <c r="J4272" i="3"/>
  <c r="J4271" i="3"/>
  <c r="J4270" i="3"/>
  <c r="J4269" i="3"/>
  <c r="J4268" i="3"/>
  <c r="J4267" i="3"/>
  <c r="J4266" i="3"/>
  <c r="J4265" i="3"/>
  <c r="J4264" i="3"/>
  <c r="J4263" i="3"/>
  <c r="J4262" i="3"/>
  <c r="J4261" i="3"/>
  <c r="J4260" i="3"/>
  <c r="J4259" i="3"/>
  <c r="J4258" i="3"/>
  <c r="J4257" i="3"/>
  <c r="J4256" i="3"/>
  <c r="J4255" i="3"/>
  <c r="J4254" i="3"/>
  <c r="J4253" i="3"/>
  <c r="J4252" i="3"/>
  <c r="J4251" i="3"/>
  <c r="J4250" i="3"/>
  <c r="J4249" i="3"/>
  <c r="J4248" i="3"/>
  <c r="J4247" i="3"/>
  <c r="J4246" i="3"/>
  <c r="J4245" i="3"/>
  <c r="J4244" i="3"/>
  <c r="J4243" i="3"/>
  <c r="J4242" i="3"/>
  <c r="J4241" i="3"/>
  <c r="J4240" i="3"/>
  <c r="J4239" i="3"/>
  <c r="J4238" i="3"/>
  <c r="J4237" i="3"/>
  <c r="J4236" i="3"/>
  <c r="J4235" i="3"/>
  <c r="J4234" i="3"/>
  <c r="J4233" i="3"/>
  <c r="J4232" i="3"/>
  <c r="J4231" i="3"/>
  <c r="J4230" i="3"/>
  <c r="J4229" i="3"/>
  <c r="J4228" i="3"/>
  <c r="J4227" i="3"/>
  <c r="J4226" i="3"/>
  <c r="J4225" i="3"/>
  <c r="J4224" i="3"/>
  <c r="J4223" i="3"/>
  <c r="J4222" i="3"/>
  <c r="J4221" i="3"/>
  <c r="J4220" i="3"/>
  <c r="J4219" i="3"/>
  <c r="J4218" i="3"/>
  <c r="J4217" i="3"/>
  <c r="J4216" i="3"/>
  <c r="J4215" i="3"/>
  <c r="J4214" i="3"/>
  <c r="J4213" i="3"/>
  <c r="J4212" i="3"/>
  <c r="J4211" i="3"/>
  <c r="J4210" i="3"/>
  <c r="J4209" i="3"/>
  <c r="J4208" i="3"/>
  <c r="J4207" i="3"/>
  <c r="J4206" i="3"/>
  <c r="J4205" i="3"/>
  <c r="J4204" i="3"/>
  <c r="J4203" i="3"/>
  <c r="J4202" i="3"/>
  <c r="J4201" i="3"/>
  <c r="J4200" i="3"/>
  <c r="J4199" i="3"/>
  <c r="J4198" i="3"/>
  <c r="J4197" i="3"/>
  <c r="J4196" i="3"/>
  <c r="J4195" i="3"/>
  <c r="J4194" i="3"/>
  <c r="J4193" i="3"/>
  <c r="J4192" i="3"/>
  <c r="J4191" i="3"/>
  <c r="J4190" i="3"/>
  <c r="J4189" i="3"/>
  <c r="J4188" i="3"/>
  <c r="J4187" i="3"/>
  <c r="J4186" i="3"/>
  <c r="J4185" i="3"/>
  <c r="J4184" i="3"/>
  <c r="J4183" i="3"/>
  <c r="J4182" i="3"/>
  <c r="J4181" i="3"/>
  <c r="J4180" i="3"/>
  <c r="J4179" i="3"/>
  <c r="J4178" i="3"/>
  <c r="J4177" i="3"/>
  <c r="J4176" i="3"/>
  <c r="J4175" i="3"/>
  <c r="J4174" i="3"/>
  <c r="J4173" i="3"/>
  <c r="J4172" i="3"/>
  <c r="J4171" i="3"/>
  <c r="J4170" i="3"/>
  <c r="J4169" i="3"/>
  <c r="J4168" i="3"/>
  <c r="J4167" i="3"/>
  <c r="J4166" i="3"/>
  <c r="J4165" i="3"/>
  <c r="J4164" i="3"/>
  <c r="J4163" i="3"/>
  <c r="J4162" i="3"/>
  <c r="J4161" i="3"/>
  <c r="J4160" i="3"/>
  <c r="J4159" i="3"/>
  <c r="J4158" i="3"/>
  <c r="J4157" i="3"/>
  <c r="J4156" i="3"/>
  <c r="J4155" i="3"/>
  <c r="J4154" i="3"/>
  <c r="J4153" i="3"/>
  <c r="J4152" i="3"/>
  <c r="J4151" i="3"/>
  <c r="J4150" i="3"/>
  <c r="J4149" i="3"/>
  <c r="J4148" i="3"/>
  <c r="J4147" i="3"/>
  <c r="J4146" i="3"/>
  <c r="J4145" i="3"/>
  <c r="J4144" i="3"/>
  <c r="J4143" i="3"/>
  <c r="J4142" i="3"/>
  <c r="J4141" i="3"/>
  <c r="J4140" i="3"/>
  <c r="J4139" i="3"/>
  <c r="J4138" i="3"/>
  <c r="J4137" i="3"/>
  <c r="J4136" i="3"/>
  <c r="J4135" i="3"/>
  <c r="J4134" i="3"/>
  <c r="J4133" i="3"/>
  <c r="J4132" i="3"/>
  <c r="J4131" i="3"/>
  <c r="J4130" i="3"/>
  <c r="J4129" i="3"/>
  <c r="J4128" i="3"/>
  <c r="J4127" i="3"/>
  <c r="J4126" i="3"/>
  <c r="J4125" i="3"/>
  <c r="J4124" i="3"/>
  <c r="J4123" i="3"/>
  <c r="J4122" i="3"/>
  <c r="J4121" i="3"/>
  <c r="J4120" i="3"/>
  <c r="J4119" i="3"/>
  <c r="J4118" i="3"/>
  <c r="J4117" i="3"/>
  <c r="J4116" i="3"/>
  <c r="J4115" i="3"/>
  <c r="J4114" i="3"/>
  <c r="J4113" i="3"/>
  <c r="J4112" i="3"/>
  <c r="J4111" i="3"/>
  <c r="J4110" i="3"/>
  <c r="J4109" i="3"/>
  <c r="J4108" i="3"/>
  <c r="J4107" i="3"/>
  <c r="J4106" i="3"/>
  <c r="J4105" i="3"/>
  <c r="J4104" i="3"/>
  <c r="J4103" i="3"/>
  <c r="J4102" i="3"/>
  <c r="J4101" i="3"/>
  <c r="J4100" i="3"/>
  <c r="J4099" i="3"/>
  <c r="J4098" i="3"/>
  <c r="J4097" i="3"/>
  <c r="J4096" i="3"/>
  <c r="J4095" i="3"/>
  <c r="J4094" i="3"/>
  <c r="J4093" i="3"/>
  <c r="J4092" i="3"/>
  <c r="J4091" i="3"/>
  <c r="J4090" i="3"/>
  <c r="J4089" i="3"/>
  <c r="J4088" i="3"/>
  <c r="J4087" i="3"/>
  <c r="J4086" i="3"/>
  <c r="J4085" i="3"/>
  <c r="J4084" i="3"/>
  <c r="J4083" i="3"/>
  <c r="J4082" i="3"/>
  <c r="J4081" i="3"/>
  <c r="J4080" i="3"/>
  <c r="J4079" i="3"/>
  <c r="J4078" i="3"/>
  <c r="J4077" i="3"/>
  <c r="J4076" i="3"/>
  <c r="J4075" i="3"/>
  <c r="J4074" i="3"/>
  <c r="J4073" i="3"/>
  <c r="J4072" i="3"/>
  <c r="J4071" i="3"/>
  <c r="J4070" i="3"/>
  <c r="J4069" i="3"/>
  <c r="J4068" i="3"/>
  <c r="J4067" i="3"/>
  <c r="J4066" i="3"/>
  <c r="J4065" i="3"/>
  <c r="J4064" i="3"/>
  <c r="J4063" i="3"/>
  <c r="J4062" i="3"/>
  <c r="J4061" i="3"/>
  <c r="J4060" i="3"/>
  <c r="J4059" i="3"/>
  <c r="J4058" i="3"/>
  <c r="J4057" i="3"/>
  <c r="J4056" i="3"/>
  <c r="J4055" i="3"/>
  <c r="J4054" i="3"/>
  <c r="J4053" i="3"/>
  <c r="J4052" i="3"/>
  <c r="J4051" i="3"/>
  <c r="J4050" i="3"/>
  <c r="J4049" i="3"/>
  <c r="J4048" i="3"/>
  <c r="J4047" i="3"/>
  <c r="J4046" i="3"/>
  <c r="J4045" i="3"/>
  <c r="J4044" i="3"/>
  <c r="J4043" i="3"/>
  <c r="J4042" i="3"/>
  <c r="J4041" i="3"/>
  <c r="J4040" i="3"/>
  <c r="J4039" i="3"/>
  <c r="J4038" i="3"/>
  <c r="J4037" i="3"/>
  <c r="J4036" i="3"/>
  <c r="J4035" i="3"/>
  <c r="J4034" i="3"/>
  <c r="J4033" i="3"/>
  <c r="J4032" i="3"/>
  <c r="J4031" i="3"/>
  <c r="J4030" i="3"/>
  <c r="J4029" i="3"/>
  <c r="J4028" i="3"/>
  <c r="J4027" i="3"/>
  <c r="J4026" i="3"/>
  <c r="J4025" i="3"/>
  <c r="J4024" i="3"/>
  <c r="J4023" i="3"/>
  <c r="J4022" i="3"/>
  <c r="J4021" i="3"/>
  <c r="J4020" i="3"/>
  <c r="J4019" i="3"/>
  <c r="J4018" i="3"/>
  <c r="J4017" i="3"/>
  <c r="J4016" i="3"/>
  <c r="J4015" i="3"/>
  <c r="J4014" i="3"/>
  <c r="J4013" i="3"/>
  <c r="J4012" i="3"/>
  <c r="J4011" i="3"/>
  <c r="J4010" i="3"/>
  <c r="J4009" i="3"/>
  <c r="J4008" i="3"/>
  <c r="J4007" i="3"/>
  <c r="J4006" i="3"/>
  <c r="J4005" i="3"/>
  <c r="J4004" i="3"/>
  <c r="J4003" i="3"/>
  <c r="J4002" i="3"/>
  <c r="J4001" i="3"/>
  <c r="J4000" i="3"/>
  <c r="J3999" i="3"/>
  <c r="J3998" i="3"/>
  <c r="J3997" i="3"/>
  <c r="J3996" i="3"/>
  <c r="J3995" i="3"/>
  <c r="J3994" i="3"/>
  <c r="J3993" i="3"/>
  <c r="J3992" i="3"/>
  <c r="J3991" i="3"/>
  <c r="J3990" i="3"/>
  <c r="J3989" i="3"/>
  <c r="J3988" i="3"/>
  <c r="J3987" i="3"/>
  <c r="J3986" i="3"/>
  <c r="J3985" i="3"/>
  <c r="J3984" i="3"/>
  <c r="J3983" i="3"/>
  <c r="J3982" i="3"/>
  <c r="J3981" i="3"/>
  <c r="J3980" i="3"/>
  <c r="J3979" i="3"/>
  <c r="J3978" i="3"/>
  <c r="J3977" i="3"/>
  <c r="J3976" i="3"/>
  <c r="J3975" i="3"/>
  <c r="J3974" i="3"/>
  <c r="J3973" i="3"/>
  <c r="J3972" i="3"/>
  <c r="J3971" i="3"/>
  <c r="J3970" i="3"/>
  <c r="J3969" i="3"/>
  <c r="J3968" i="3"/>
  <c r="J3967" i="3"/>
  <c r="J3966" i="3"/>
  <c r="J3965" i="3"/>
  <c r="J3964" i="3"/>
  <c r="J3963" i="3"/>
  <c r="J3962" i="3"/>
  <c r="J3961" i="3"/>
  <c r="J3960" i="3"/>
  <c r="J3959" i="3"/>
  <c r="J3958" i="3"/>
  <c r="J3957" i="3"/>
  <c r="J3956" i="3"/>
  <c r="J3955" i="3"/>
  <c r="J3954" i="3"/>
  <c r="J3953" i="3"/>
  <c r="J3952" i="3"/>
  <c r="J3951" i="3"/>
  <c r="J3950" i="3"/>
  <c r="J3949" i="3"/>
  <c r="J3948" i="3"/>
  <c r="J3947" i="3"/>
  <c r="J3946" i="3"/>
  <c r="J3945" i="3"/>
  <c r="J3944" i="3"/>
  <c r="J3943" i="3"/>
  <c r="J3942" i="3"/>
  <c r="J3941" i="3"/>
  <c r="J3940" i="3"/>
  <c r="J3939" i="3"/>
  <c r="J3938" i="3"/>
  <c r="J3937" i="3"/>
  <c r="J3936" i="3"/>
  <c r="J3935" i="3"/>
  <c r="J3934" i="3"/>
  <c r="J3933" i="3"/>
  <c r="J3932" i="3"/>
  <c r="J3931" i="3"/>
  <c r="J3930" i="3"/>
  <c r="J3929" i="3"/>
  <c r="J3928" i="3"/>
  <c r="J3927" i="3"/>
  <c r="J3926" i="3"/>
  <c r="J3925" i="3"/>
  <c r="J3924" i="3"/>
  <c r="J3923" i="3"/>
  <c r="J3922" i="3"/>
  <c r="J3921" i="3"/>
  <c r="J3920" i="3"/>
  <c r="J3919" i="3"/>
  <c r="J3918" i="3"/>
  <c r="J3917" i="3"/>
  <c r="J3916" i="3"/>
  <c r="J3915" i="3"/>
  <c r="J3914" i="3"/>
  <c r="J3913" i="3"/>
  <c r="J3912" i="3"/>
  <c r="J3911" i="3"/>
  <c r="J3910" i="3"/>
  <c r="J3909" i="3"/>
  <c r="J3908" i="3"/>
  <c r="J3907" i="3"/>
  <c r="J3906" i="3"/>
  <c r="J3905" i="3"/>
  <c r="J3904" i="3"/>
  <c r="J3903" i="3"/>
  <c r="J3902" i="3"/>
  <c r="J3901" i="3"/>
  <c r="J3900" i="3"/>
  <c r="J3899" i="3"/>
  <c r="J3898" i="3"/>
  <c r="J3897" i="3"/>
  <c r="J3896" i="3"/>
  <c r="J3895" i="3"/>
  <c r="J3894" i="3"/>
  <c r="J3893" i="3"/>
  <c r="J3892" i="3"/>
  <c r="J3891" i="3"/>
  <c r="J3890" i="3"/>
  <c r="J3889" i="3"/>
  <c r="J3888" i="3"/>
  <c r="J3887" i="3"/>
  <c r="J3886" i="3"/>
  <c r="J3885" i="3"/>
  <c r="J3884" i="3"/>
  <c r="J3883" i="3"/>
  <c r="J3882" i="3"/>
  <c r="J3881" i="3"/>
  <c r="J3880" i="3"/>
  <c r="J3879" i="3"/>
  <c r="J3878" i="3"/>
  <c r="J3877" i="3"/>
  <c r="J3876" i="3"/>
  <c r="J3875" i="3"/>
  <c r="J3874" i="3"/>
  <c r="J3873" i="3"/>
  <c r="J3872" i="3"/>
  <c r="J3871" i="3"/>
  <c r="J3870" i="3"/>
  <c r="J3869" i="3"/>
  <c r="J3868" i="3"/>
  <c r="J3867" i="3"/>
  <c r="J3866" i="3"/>
  <c r="J3865" i="3"/>
  <c r="J3864" i="3"/>
  <c r="J3863" i="3"/>
  <c r="J3862" i="3"/>
  <c r="J3861" i="3"/>
  <c r="J3860" i="3"/>
  <c r="J3859" i="3"/>
  <c r="J3858" i="3"/>
  <c r="J3857" i="3"/>
  <c r="J3856" i="3"/>
  <c r="J3855" i="3"/>
  <c r="J3854" i="3"/>
  <c r="J3853" i="3"/>
  <c r="J3852" i="3"/>
  <c r="J3851" i="3"/>
  <c r="J3850" i="3"/>
  <c r="J3849" i="3"/>
  <c r="J3848" i="3"/>
  <c r="J3847" i="3"/>
  <c r="J3846" i="3"/>
  <c r="J3845" i="3"/>
  <c r="J3844" i="3"/>
  <c r="J3843" i="3"/>
  <c r="J3842" i="3"/>
  <c r="J3841" i="3"/>
  <c r="J3840" i="3"/>
  <c r="J3839" i="3"/>
  <c r="J3838" i="3"/>
  <c r="J3837" i="3"/>
  <c r="J3836" i="3"/>
  <c r="J3835" i="3"/>
  <c r="J3834" i="3"/>
  <c r="J3833" i="3"/>
  <c r="J3832" i="3"/>
  <c r="J3831" i="3"/>
  <c r="J3830" i="3"/>
  <c r="J3829" i="3"/>
  <c r="J3828" i="3"/>
  <c r="J3827" i="3"/>
  <c r="J3826" i="3"/>
  <c r="J3825" i="3"/>
  <c r="J3824" i="3"/>
  <c r="J3823" i="3"/>
  <c r="J3822" i="3"/>
  <c r="J3821" i="3"/>
  <c r="J3820" i="3"/>
  <c r="J3819" i="3"/>
  <c r="J3818" i="3"/>
  <c r="J3817" i="3"/>
  <c r="J3816" i="3"/>
  <c r="J3815" i="3"/>
  <c r="J3814" i="3"/>
  <c r="J3813" i="3"/>
  <c r="J3812" i="3"/>
  <c r="J3811" i="3"/>
  <c r="J3810" i="3"/>
  <c r="J3809" i="3"/>
  <c r="J3808" i="3"/>
  <c r="J3807" i="3"/>
  <c r="J3806" i="3"/>
  <c r="J3805" i="3"/>
  <c r="J3804" i="3"/>
  <c r="J3803" i="3"/>
  <c r="J3802" i="3"/>
  <c r="J3801" i="3"/>
  <c r="J3800" i="3"/>
  <c r="J3799" i="3"/>
  <c r="J3798" i="3"/>
  <c r="J3797" i="3"/>
  <c r="J3796" i="3"/>
  <c r="J3795" i="3"/>
  <c r="J3794" i="3"/>
  <c r="J3793" i="3"/>
  <c r="J3792" i="3"/>
  <c r="J3791" i="3"/>
  <c r="J3790" i="3"/>
  <c r="J3789" i="3"/>
  <c r="J3788" i="3"/>
  <c r="J3787" i="3"/>
  <c r="J3786" i="3"/>
  <c r="J3785" i="3"/>
  <c r="J3784" i="3"/>
  <c r="J3783" i="3"/>
  <c r="J3782" i="3"/>
  <c r="J3781" i="3"/>
  <c r="J3780" i="3"/>
  <c r="J3779" i="3"/>
  <c r="J3778" i="3"/>
  <c r="J3777" i="3"/>
  <c r="J3776" i="3"/>
  <c r="J3775" i="3"/>
  <c r="J3774" i="3"/>
  <c r="J3773" i="3"/>
  <c r="J3772" i="3"/>
  <c r="J3771" i="3"/>
  <c r="J3770" i="3"/>
  <c r="J3769" i="3"/>
  <c r="J3768" i="3"/>
  <c r="J3767" i="3"/>
  <c r="J3766" i="3"/>
  <c r="J3765" i="3"/>
  <c r="J3764" i="3"/>
  <c r="J3763" i="3"/>
  <c r="J3762" i="3"/>
  <c r="J3761" i="3"/>
  <c r="J3760" i="3"/>
  <c r="J3759" i="3"/>
  <c r="J3758" i="3"/>
  <c r="J3757" i="3"/>
  <c r="J3756" i="3"/>
  <c r="J3755" i="3"/>
  <c r="J3754" i="3"/>
  <c r="J3753" i="3"/>
  <c r="J3752" i="3"/>
  <c r="J3751" i="3"/>
  <c r="J3750" i="3"/>
  <c r="J3749" i="3"/>
  <c r="J3748" i="3"/>
  <c r="J3747" i="3"/>
  <c r="J3746" i="3"/>
  <c r="J3745" i="3"/>
  <c r="J3744" i="3"/>
  <c r="J3743" i="3"/>
  <c r="J3742" i="3"/>
  <c r="J3741" i="3"/>
  <c r="J3740" i="3"/>
  <c r="J3739" i="3"/>
  <c r="J3738" i="3"/>
  <c r="J3737" i="3"/>
  <c r="J3736" i="3"/>
  <c r="J3735" i="3"/>
  <c r="J3734" i="3"/>
  <c r="J3733" i="3"/>
  <c r="J3732" i="3"/>
  <c r="J3731" i="3"/>
  <c r="J3730" i="3"/>
  <c r="J3729" i="3"/>
  <c r="J3728" i="3"/>
  <c r="J3727" i="3"/>
  <c r="J3726" i="3"/>
  <c r="J3725" i="3"/>
  <c r="J3724" i="3"/>
  <c r="J3723" i="3"/>
  <c r="J3722" i="3"/>
  <c r="J3721" i="3"/>
  <c r="J3720" i="3"/>
  <c r="J3719" i="3"/>
  <c r="J3718" i="3"/>
  <c r="J3717" i="3"/>
  <c r="J3716" i="3"/>
  <c r="J3715" i="3"/>
  <c r="J3714" i="3"/>
  <c r="J3713" i="3"/>
  <c r="J3712" i="3"/>
  <c r="J3711" i="3"/>
  <c r="J3710" i="3"/>
  <c r="J3709" i="3"/>
  <c r="J3708" i="3"/>
  <c r="J3707" i="3"/>
  <c r="J3706" i="3"/>
  <c r="J3705" i="3"/>
  <c r="J3704" i="3"/>
  <c r="J3703" i="3"/>
  <c r="J3702" i="3"/>
  <c r="J3701" i="3"/>
  <c r="J3700" i="3"/>
  <c r="J3699" i="3"/>
  <c r="J3698" i="3"/>
  <c r="J3697" i="3"/>
  <c r="J3696" i="3"/>
  <c r="J3695" i="3"/>
  <c r="J3694" i="3"/>
  <c r="J3693" i="3"/>
  <c r="J3692" i="3"/>
  <c r="J3691" i="3"/>
  <c r="J3690" i="3"/>
  <c r="J3689" i="3"/>
  <c r="J3688" i="3"/>
  <c r="J3687" i="3"/>
  <c r="J3686" i="3"/>
  <c r="J3685" i="3"/>
  <c r="J3684" i="3"/>
  <c r="J3683" i="3"/>
  <c r="J3682" i="3"/>
  <c r="J3681" i="3"/>
  <c r="J3680" i="3"/>
  <c r="J3679" i="3"/>
  <c r="J3678" i="3"/>
  <c r="J3677" i="3"/>
  <c r="J3676" i="3"/>
  <c r="J3675" i="3"/>
  <c r="J3674" i="3"/>
  <c r="J3673" i="3"/>
  <c r="J3672" i="3"/>
  <c r="J3671" i="3"/>
  <c r="J3670" i="3"/>
  <c r="J3669" i="3"/>
  <c r="J3668" i="3"/>
  <c r="J3667" i="3"/>
  <c r="J3666" i="3"/>
  <c r="J3665" i="3"/>
  <c r="J3664" i="3"/>
  <c r="J3663" i="3"/>
  <c r="J3662" i="3"/>
  <c r="J3661" i="3"/>
  <c r="J3660" i="3"/>
  <c r="J3659" i="3"/>
  <c r="J3658" i="3"/>
  <c r="J3657" i="3"/>
  <c r="J3656" i="3"/>
  <c r="J3655" i="3"/>
  <c r="J3654" i="3"/>
  <c r="J3653" i="3"/>
  <c r="J3652" i="3"/>
  <c r="J3651" i="3"/>
  <c r="J3650" i="3"/>
  <c r="J3649" i="3"/>
  <c r="J3648" i="3"/>
  <c r="J3647" i="3"/>
  <c r="J3646" i="3"/>
  <c r="J3645" i="3"/>
  <c r="J3644" i="3"/>
  <c r="J3643" i="3"/>
  <c r="J3642" i="3"/>
  <c r="J3641" i="3"/>
  <c r="J3640" i="3"/>
  <c r="J3639" i="3"/>
  <c r="J3638" i="3"/>
  <c r="J3637" i="3"/>
  <c r="J3636" i="3"/>
  <c r="J3635" i="3"/>
  <c r="J3634" i="3"/>
  <c r="J3633" i="3"/>
  <c r="J3632" i="3"/>
  <c r="J3631" i="3"/>
  <c r="J3630" i="3"/>
  <c r="J3629" i="3"/>
  <c r="J3628" i="3"/>
  <c r="J3627" i="3"/>
  <c r="J3626" i="3"/>
  <c r="J3625" i="3"/>
  <c r="J3624" i="3"/>
  <c r="J3623" i="3"/>
  <c r="J3622" i="3"/>
  <c r="J3621" i="3"/>
  <c r="J3620" i="3"/>
  <c r="J3619" i="3"/>
  <c r="J3618" i="3"/>
  <c r="J3617" i="3"/>
  <c r="J3616" i="3"/>
  <c r="J3615" i="3"/>
  <c r="J3614" i="3"/>
  <c r="J3613" i="3"/>
  <c r="J3612" i="3"/>
  <c r="J3611" i="3"/>
  <c r="J3610" i="3"/>
  <c r="J3609" i="3"/>
  <c r="J3608" i="3"/>
  <c r="J3607" i="3"/>
  <c r="J3606" i="3"/>
  <c r="J3605" i="3"/>
  <c r="J3604" i="3"/>
  <c r="J3603" i="3"/>
  <c r="J3602" i="3"/>
  <c r="J3601" i="3"/>
  <c r="J3600" i="3"/>
  <c r="J3599" i="3"/>
  <c r="J3598" i="3"/>
  <c r="J3597" i="3"/>
  <c r="J3596" i="3"/>
  <c r="J3595" i="3"/>
  <c r="J3594" i="3"/>
  <c r="J3593" i="3"/>
  <c r="J3592" i="3"/>
  <c r="J3591" i="3"/>
  <c r="J3590" i="3"/>
  <c r="J3589" i="3"/>
  <c r="J3588" i="3"/>
  <c r="J3587" i="3"/>
  <c r="J3586" i="3"/>
  <c r="J3585" i="3"/>
  <c r="J3584" i="3"/>
  <c r="J3583" i="3"/>
  <c r="J3582" i="3"/>
  <c r="J3581" i="3"/>
  <c r="J3580" i="3"/>
  <c r="J3579" i="3"/>
  <c r="J3578" i="3"/>
  <c r="J3577" i="3"/>
  <c r="J3576" i="3"/>
  <c r="J3575" i="3"/>
  <c r="J3574" i="3"/>
  <c r="J3573" i="3"/>
  <c r="J3572" i="3"/>
  <c r="J3571" i="3"/>
  <c r="J3570" i="3"/>
  <c r="J3569" i="3"/>
  <c r="J3568" i="3"/>
  <c r="J3567" i="3"/>
  <c r="J3566" i="3"/>
  <c r="J3565" i="3"/>
  <c r="J3564" i="3"/>
  <c r="J3563" i="3"/>
  <c r="J3562" i="3"/>
  <c r="J3561" i="3"/>
  <c r="J3560" i="3"/>
  <c r="J3559" i="3"/>
  <c r="J3558" i="3"/>
  <c r="J3557" i="3"/>
  <c r="J3556" i="3"/>
  <c r="J3555" i="3"/>
  <c r="J3554" i="3"/>
  <c r="J3553" i="3"/>
  <c r="J3552" i="3"/>
  <c r="J3551" i="3"/>
  <c r="J3550" i="3"/>
  <c r="J3549" i="3"/>
  <c r="J3548" i="3"/>
  <c r="J3547" i="3"/>
  <c r="J3546" i="3"/>
  <c r="J3545" i="3"/>
  <c r="J3544" i="3"/>
  <c r="J3543" i="3"/>
  <c r="J3542" i="3"/>
  <c r="J3541" i="3"/>
  <c r="J3540" i="3"/>
  <c r="J3539" i="3"/>
  <c r="J3538" i="3"/>
  <c r="J3537" i="3"/>
  <c r="J3536" i="3"/>
  <c r="J3535" i="3"/>
  <c r="J3534" i="3"/>
  <c r="J3533" i="3"/>
  <c r="J3532" i="3"/>
  <c r="J3531" i="3"/>
  <c r="J3530" i="3"/>
  <c r="J3529" i="3"/>
  <c r="J3528" i="3"/>
  <c r="J3527" i="3"/>
  <c r="J3526" i="3"/>
  <c r="J3525" i="3"/>
  <c r="J3524" i="3"/>
  <c r="J3523" i="3"/>
  <c r="J3522" i="3"/>
  <c r="J3521" i="3"/>
  <c r="J3520" i="3"/>
  <c r="J3519" i="3"/>
  <c r="J3518" i="3"/>
  <c r="J3517" i="3"/>
  <c r="J3516" i="3"/>
  <c r="J3515" i="3"/>
  <c r="J3514" i="3"/>
  <c r="J3513" i="3"/>
  <c r="J3512" i="3"/>
  <c r="J3511" i="3"/>
  <c r="J3510" i="3"/>
  <c r="J3509" i="3"/>
  <c r="J3508" i="3"/>
  <c r="J3507" i="3"/>
  <c r="J3506" i="3"/>
  <c r="J3505" i="3"/>
  <c r="J3504" i="3"/>
  <c r="J3503" i="3"/>
  <c r="J3502" i="3"/>
  <c r="J3501" i="3"/>
  <c r="J3500" i="3"/>
  <c r="J3499" i="3"/>
  <c r="J3498" i="3"/>
  <c r="J3497" i="3"/>
  <c r="J3496" i="3"/>
  <c r="J3495" i="3"/>
  <c r="J3494" i="3"/>
  <c r="J3493" i="3"/>
  <c r="J3492" i="3"/>
  <c r="J3491" i="3"/>
  <c r="J3490" i="3"/>
  <c r="J3489" i="3"/>
  <c r="J3488" i="3"/>
  <c r="J3487" i="3"/>
  <c r="J3486" i="3"/>
  <c r="J3485" i="3"/>
  <c r="J3484" i="3"/>
  <c r="J3483" i="3"/>
  <c r="J3482" i="3"/>
  <c r="J3481" i="3"/>
  <c r="J3480" i="3"/>
  <c r="J3479" i="3"/>
  <c r="J3478" i="3"/>
  <c r="J3477" i="3"/>
  <c r="J3476" i="3"/>
  <c r="J3475" i="3"/>
  <c r="J3474" i="3"/>
  <c r="J3473" i="3"/>
  <c r="J3472" i="3"/>
  <c r="J3471" i="3"/>
  <c r="J3470" i="3"/>
  <c r="J3469" i="3"/>
  <c r="J3468" i="3"/>
  <c r="J3467" i="3"/>
  <c r="J3466" i="3"/>
  <c r="J3465" i="3"/>
  <c r="J3464" i="3"/>
  <c r="J3463" i="3"/>
  <c r="J3462" i="3"/>
  <c r="J3461" i="3"/>
  <c r="J3460" i="3"/>
  <c r="J3459" i="3"/>
  <c r="J3458" i="3"/>
  <c r="J3457" i="3"/>
  <c r="J3456" i="3"/>
  <c r="J3455" i="3"/>
  <c r="J3454" i="3"/>
  <c r="J3453" i="3"/>
  <c r="J3452" i="3"/>
  <c r="J3451" i="3"/>
  <c r="J3450" i="3"/>
  <c r="J3449" i="3"/>
  <c r="J3448" i="3"/>
  <c r="J3447" i="3"/>
  <c r="J3446" i="3"/>
  <c r="J3445" i="3"/>
  <c r="J3444" i="3"/>
  <c r="J3443" i="3"/>
  <c r="J3442" i="3"/>
  <c r="J3441" i="3"/>
  <c r="J3440" i="3"/>
  <c r="J3439" i="3"/>
  <c r="J3438" i="3"/>
  <c r="J3437" i="3"/>
  <c r="J3436" i="3"/>
  <c r="J3435" i="3"/>
  <c r="J3434" i="3"/>
  <c r="J3433" i="3"/>
  <c r="J3432" i="3"/>
  <c r="J3431" i="3"/>
  <c r="J3430" i="3"/>
  <c r="J3429" i="3"/>
  <c r="J3428" i="3"/>
  <c r="J3427" i="3"/>
  <c r="J3426" i="3"/>
  <c r="J3425" i="3"/>
  <c r="J3424" i="3"/>
  <c r="J3423" i="3"/>
  <c r="J3422" i="3"/>
  <c r="J3421" i="3"/>
  <c r="J3420" i="3"/>
  <c r="J3419" i="3"/>
  <c r="J3418" i="3"/>
  <c r="J3417" i="3"/>
  <c r="J3416" i="3"/>
  <c r="J3415" i="3"/>
  <c r="J3414" i="3"/>
  <c r="J3413" i="3"/>
  <c r="J3412" i="3"/>
  <c r="J3411" i="3"/>
  <c r="J3410" i="3"/>
  <c r="J3409" i="3"/>
  <c r="J3408" i="3"/>
  <c r="J3407" i="3"/>
  <c r="J3406" i="3"/>
  <c r="J3405" i="3"/>
  <c r="J3404" i="3"/>
  <c r="J3403" i="3"/>
  <c r="J3402" i="3"/>
  <c r="J3401" i="3"/>
  <c r="J3400" i="3"/>
  <c r="J3399" i="3"/>
  <c r="J3398" i="3"/>
  <c r="J3397" i="3"/>
  <c r="J3396" i="3"/>
  <c r="J3395" i="3"/>
  <c r="J3394" i="3"/>
  <c r="J3393" i="3"/>
  <c r="J3392" i="3"/>
  <c r="J3391" i="3"/>
  <c r="J3390" i="3"/>
  <c r="J3389" i="3"/>
  <c r="J3388" i="3"/>
  <c r="J3387" i="3"/>
  <c r="J3386" i="3"/>
  <c r="J3385" i="3"/>
  <c r="J3384" i="3"/>
  <c r="J3383" i="3"/>
  <c r="J3382" i="3"/>
  <c r="J3381" i="3"/>
  <c r="J3380" i="3"/>
  <c r="J3379" i="3"/>
  <c r="J3378" i="3"/>
  <c r="J3377" i="3"/>
  <c r="J3376" i="3"/>
  <c r="J3375" i="3"/>
  <c r="J3374" i="3"/>
  <c r="J3373" i="3"/>
  <c r="J3372" i="3"/>
  <c r="J3371" i="3"/>
  <c r="J3370" i="3"/>
  <c r="J3369" i="3"/>
  <c r="J3368" i="3"/>
  <c r="J3367" i="3"/>
  <c r="J3366" i="3"/>
  <c r="J3365" i="3"/>
  <c r="J3364" i="3"/>
  <c r="J3363" i="3"/>
  <c r="J3362" i="3"/>
  <c r="J3361" i="3"/>
  <c r="J3360" i="3"/>
  <c r="J3359" i="3"/>
  <c r="J3358" i="3"/>
  <c r="J3357" i="3"/>
  <c r="J3356" i="3"/>
  <c r="J3355" i="3"/>
  <c r="J3354" i="3"/>
  <c r="J3353" i="3"/>
  <c r="J3352" i="3"/>
  <c r="J3351" i="3"/>
  <c r="J3350" i="3"/>
  <c r="J3349" i="3"/>
  <c r="J3348" i="3"/>
  <c r="J3347" i="3"/>
  <c r="J3346" i="3"/>
  <c r="J3345" i="3"/>
  <c r="J3344" i="3"/>
  <c r="J3343" i="3"/>
  <c r="J3342" i="3"/>
  <c r="J3341" i="3"/>
  <c r="J3340" i="3"/>
  <c r="J3339" i="3"/>
  <c r="J3338" i="3"/>
  <c r="J3337" i="3"/>
  <c r="J3336" i="3"/>
  <c r="J3335" i="3"/>
  <c r="J3334" i="3"/>
  <c r="J3333" i="3"/>
  <c r="J3332" i="3"/>
  <c r="J3331" i="3"/>
  <c r="J3330" i="3"/>
  <c r="J3329" i="3"/>
  <c r="J3328" i="3"/>
  <c r="J3327" i="3"/>
  <c r="J3326" i="3"/>
  <c r="J3325" i="3"/>
  <c r="J3324" i="3"/>
  <c r="J3323" i="3"/>
  <c r="J3322" i="3"/>
  <c r="J3321" i="3"/>
  <c r="J3320" i="3"/>
  <c r="J3319" i="3"/>
  <c r="J3318" i="3"/>
  <c r="J3317" i="3"/>
  <c r="J3316" i="3"/>
  <c r="J3315" i="3"/>
  <c r="J3314" i="3"/>
  <c r="J3313" i="3"/>
  <c r="J3312" i="3"/>
  <c r="J3311" i="3"/>
  <c r="J3310" i="3"/>
  <c r="J3309" i="3"/>
  <c r="J3308" i="3"/>
  <c r="J3307" i="3"/>
  <c r="J3306" i="3"/>
  <c r="J3305" i="3"/>
  <c r="J3304" i="3"/>
  <c r="J3303" i="3"/>
  <c r="J3302" i="3"/>
  <c r="J3301" i="3"/>
  <c r="J3300" i="3"/>
  <c r="J3299" i="3"/>
  <c r="J3298" i="3"/>
  <c r="J3297" i="3"/>
  <c r="J3296" i="3"/>
  <c r="J3295" i="3"/>
  <c r="J3294" i="3"/>
  <c r="J3293" i="3"/>
  <c r="J3292" i="3"/>
  <c r="J3291" i="3"/>
  <c r="J3290" i="3"/>
  <c r="J3289" i="3"/>
  <c r="J3288" i="3"/>
  <c r="J3287" i="3"/>
  <c r="J3286" i="3"/>
  <c r="J3285" i="3"/>
  <c r="J3284" i="3"/>
  <c r="J3283" i="3"/>
  <c r="J3282" i="3"/>
  <c r="J3281" i="3"/>
  <c r="J3280" i="3"/>
  <c r="J3279" i="3"/>
  <c r="J3278" i="3"/>
  <c r="J3277" i="3"/>
  <c r="J3276" i="3"/>
  <c r="J3275" i="3"/>
  <c r="J3274" i="3"/>
  <c r="J3273" i="3"/>
  <c r="J3272" i="3"/>
  <c r="J3271" i="3"/>
  <c r="J3270" i="3"/>
  <c r="J3269" i="3"/>
  <c r="J3268" i="3"/>
  <c r="J3267" i="3"/>
  <c r="J3266" i="3"/>
  <c r="J3265" i="3"/>
  <c r="J3264" i="3"/>
  <c r="J3263" i="3"/>
  <c r="J3262" i="3"/>
  <c r="J3261" i="3"/>
  <c r="J3260" i="3"/>
  <c r="J3259" i="3"/>
  <c r="J3258" i="3"/>
  <c r="J3257" i="3"/>
  <c r="J3256" i="3"/>
  <c r="J3255" i="3"/>
  <c r="J3254" i="3"/>
  <c r="J3253" i="3"/>
  <c r="J3252" i="3"/>
  <c r="J3251" i="3"/>
  <c r="J3250" i="3"/>
  <c r="J3249" i="3"/>
  <c r="J3248" i="3"/>
  <c r="J3247" i="3"/>
  <c r="J3246" i="3"/>
  <c r="J3245" i="3"/>
  <c r="J3244" i="3"/>
  <c r="J3243" i="3"/>
  <c r="J3242" i="3"/>
  <c r="J3241" i="3"/>
  <c r="J3240" i="3"/>
  <c r="J3239" i="3"/>
  <c r="J3238" i="3"/>
  <c r="J3237" i="3"/>
  <c r="J3236" i="3"/>
  <c r="J3235" i="3"/>
  <c r="J3234" i="3"/>
  <c r="J3233" i="3"/>
  <c r="J3232" i="3"/>
  <c r="J3231" i="3"/>
  <c r="J3230" i="3"/>
  <c r="J3229" i="3"/>
  <c r="J3228" i="3"/>
  <c r="J3227" i="3"/>
  <c r="J3226" i="3"/>
  <c r="J3225" i="3"/>
  <c r="J3224" i="3"/>
  <c r="J3223" i="3"/>
  <c r="J3222" i="3"/>
  <c r="J3221" i="3"/>
  <c r="J3220" i="3"/>
  <c r="J3219" i="3"/>
  <c r="J3218" i="3"/>
  <c r="J3217" i="3"/>
  <c r="J3216" i="3"/>
  <c r="J3215" i="3"/>
  <c r="J3214" i="3"/>
  <c r="J3213" i="3"/>
  <c r="J3212" i="3"/>
  <c r="J3211" i="3"/>
  <c r="J3210" i="3"/>
  <c r="J3209" i="3"/>
  <c r="J3208" i="3"/>
  <c r="J3207" i="3"/>
  <c r="J3206" i="3"/>
  <c r="J3205" i="3"/>
  <c r="J3204" i="3"/>
  <c r="J3203" i="3"/>
  <c r="J3202" i="3"/>
  <c r="J3201" i="3"/>
  <c r="J3200" i="3"/>
  <c r="J3199" i="3"/>
  <c r="J3198" i="3"/>
  <c r="J3197" i="3"/>
  <c r="J3196" i="3"/>
  <c r="J3195" i="3"/>
  <c r="J3194" i="3"/>
  <c r="J3193" i="3"/>
  <c r="J3192" i="3"/>
  <c r="J3191" i="3"/>
  <c r="J3190" i="3"/>
  <c r="J3189" i="3"/>
  <c r="J3188" i="3"/>
  <c r="J3187" i="3"/>
  <c r="J3186" i="3"/>
  <c r="J3185" i="3"/>
  <c r="J3184" i="3"/>
  <c r="J3183" i="3"/>
  <c r="J3182" i="3"/>
  <c r="J3181" i="3"/>
  <c r="J3180" i="3"/>
  <c r="J3179" i="3"/>
  <c r="J3178" i="3"/>
  <c r="J3177" i="3"/>
  <c r="J3176" i="3"/>
  <c r="J3175" i="3"/>
  <c r="J3174" i="3"/>
  <c r="J3173" i="3"/>
  <c r="J3172" i="3"/>
  <c r="J3171" i="3"/>
  <c r="J3170" i="3"/>
  <c r="J3169" i="3"/>
  <c r="J3168" i="3"/>
  <c r="J3167" i="3"/>
  <c r="J3166" i="3"/>
  <c r="J3165" i="3"/>
  <c r="J3164" i="3"/>
  <c r="J3163" i="3"/>
  <c r="J3162" i="3"/>
  <c r="J3161" i="3"/>
  <c r="J3160" i="3"/>
  <c r="J3159" i="3"/>
  <c r="J3158" i="3"/>
  <c r="J3157" i="3"/>
  <c r="J3156" i="3"/>
  <c r="J3155" i="3"/>
  <c r="J3154" i="3"/>
  <c r="J3153" i="3"/>
  <c r="J3152" i="3"/>
  <c r="J3151" i="3"/>
  <c r="J3150" i="3"/>
  <c r="J3149" i="3"/>
  <c r="J3148" i="3"/>
  <c r="J3147" i="3"/>
  <c r="J3146" i="3"/>
  <c r="J3145" i="3"/>
  <c r="J3144" i="3"/>
  <c r="J3143" i="3"/>
  <c r="J3142" i="3"/>
  <c r="J3141" i="3"/>
  <c r="J3140" i="3"/>
  <c r="J3139" i="3"/>
  <c r="J3138" i="3"/>
  <c r="J3137" i="3"/>
  <c r="J3136" i="3"/>
  <c r="J3135" i="3"/>
  <c r="J3134" i="3"/>
  <c r="J3133" i="3"/>
  <c r="J3132" i="3"/>
  <c r="J3131" i="3"/>
  <c r="J3130" i="3"/>
  <c r="J3129" i="3"/>
  <c r="J3128" i="3"/>
  <c r="J3127" i="3"/>
  <c r="J3126" i="3"/>
  <c r="J3125" i="3"/>
  <c r="J3124" i="3"/>
  <c r="J3123" i="3"/>
  <c r="J3122" i="3"/>
  <c r="J3121" i="3"/>
  <c r="J3120" i="3"/>
  <c r="J3119" i="3"/>
  <c r="J3118" i="3"/>
  <c r="J3117" i="3"/>
  <c r="J3116" i="3"/>
  <c r="J3115" i="3"/>
  <c r="J3114" i="3"/>
  <c r="J3113" i="3"/>
  <c r="J3112" i="3"/>
  <c r="J3111" i="3"/>
  <c r="J3110" i="3"/>
  <c r="J3109" i="3"/>
  <c r="J3108" i="3"/>
  <c r="J3107" i="3"/>
  <c r="J3106" i="3"/>
  <c r="J3105" i="3"/>
  <c r="J3104" i="3"/>
  <c r="J3103" i="3"/>
  <c r="J3102" i="3"/>
  <c r="J3101" i="3"/>
  <c r="J3100" i="3"/>
  <c r="J3099" i="3"/>
  <c r="J3098" i="3"/>
  <c r="J3097" i="3"/>
  <c r="J3096" i="3"/>
  <c r="J3095" i="3"/>
  <c r="J3094" i="3"/>
  <c r="J3093" i="3"/>
  <c r="J3092" i="3"/>
  <c r="J3091" i="3"/>
  <c r="J3090" i="3"/>
  <c r="J3089" i="3"/>
  <c r="J3088" i="3"/>
  <c r="J3087" i="3"/>
  <c r="J3086" i="3"/>
  <c r="J3085" i="3"/>
  <c r="J3084" i="3"/>
  <c r="J3083" i="3"/>
  <c r="J3082" i="3"/>
  <c r="J3081" i="3"/>
  <c r="J3080" i="3"/>
  <c r="J3079" i="3"/>
  <c r="J3078" i="3"/>
  <c r="J3077" i="3"/>
  <c r="J3076" i="3"/>
  <c r="J3075" i="3"/>
  <c r="J3074" i="3"/>
  <c r="J3073" i="3"/>
  <c r="J3072" i="3"/>
  <c r="J3071" i="3"/>
  <c r="J3070" i="3"/>
  <c r="J3069" i="3"/>
  <c r="J3068" i="3"/>
  <c r="J3067" i="3"/>
  <c r="J3066" i="3"/>
  <c r="J3065" i="3"/>
  <c r="J3064" i="3"/>
  <c r="J3063" i="3"/>
  <c r="J3062" i="3"/>
  <c r="J3061" i="3"/>
  <c r="J3060" i="3"/>
  <c r="J3059" i="3"/>
  <c r="J3058" i="3"/>
  <c r="J3057" i="3"/>
  <c r="J3056" i="3"/>
  <c r="J3055" i="3"/>
  <c r="J3054" i="3"/>
  <c r="J3053" i="3"/>
  <c r="J3052" i="3"/>
  <c r="J3051" i="3"/>
  <c r="J3050" i="3"/>
  <c r="J3049" i="3"/>
  <c r="J3048" i="3"/>
  <c r="J3047" i="3"/>
  <c r="J3046" i="3"/>
  <c r="J3045" i="3"/>
  <c r="J3044" i="3"/>
  <c r="J3043" i="3"/>
  <c r="J3042" i="3"/>
  <c r="J3041" i="3"/>
  <c r="J3040" i="3"/>
  <c r="J3039" i="3"/>
  <c r="J3038" i="3"/>
  <c r="J3037" i="3"/>
  <c r="J3036" i="3"/>
  <c r="J3035" i="3"/>
  <c r="J3034" i="3"/>
  <c r="J3033" i="3"/>
  <c r="J3032" i="3"/>
  <c r="J3031" i="3"/>
  <c r="J3030" i="3"/>
  <c r="J3029" i="3"/>
  <c r="J3028" i="3"/>
  <c r="J3027" i="3"/>
  <c r="J3026" i="3"/>
  <c r="J3025" i="3"/>
  <c r="J3024" i="3"/>
  <c r="J3023" i="3"/>
  <c r="J3022" i="3"/>
  <c r="J3021" i="3"/>
  <c r="J3020" i="3"/>
  <c r="J3019" i="3"/>
  <c r="J3018" i="3"/>
  <c r="J3017" i="3"/>
  <c r="J3016" i="3"/>
  <c r="J3015" i="3"/>
  <c r="J3014" i="3"/>
  <c r="J3013" i="3"/>
  <c r="J3012" i="3"/>
  <c r="J3011" i="3"/>
  <c r="J3010" i="3"/>
  <c r="J3009" i="3"/>
  <c r="J3008" i="3"/>
  <c r="J3007" i="3"/>
  <c r="J3006" i="3"/>
  <c r="J3005" i="3"/>
  <c r="J3004" i="3"/>
  <c r="J3003" i="3"/>
  <c r="J3002" i="3"/>
  <c r="J3001" i="3"/>
  <c r="J3000" i="3"/>
  <c r="J2999" i="3"/>
  <c r="J2998" i="3"/>
  <c r="J2997" i="3"/>
  <c r="J2996" i="3"/>
  <c r="J2995" i="3"/>
  <c r="J2994" i="3"/>
  <c r="J2993" i="3"/>
  <c r="J2992" i="3"/>
  <c r="J2991" i="3"/>
  <c r="J2990" i="3"/>
  <c r="J2989" i="3"/>
  <c r="J2988" i="3"/>
  <c r="J2987" i="3"/>
  <c r="J2986" i="3"/>
  <c r="J2985" i="3"/>
  <c r="J2984" i="3"/>
  <c r="J2983" i="3"/>
  <c r="J2982" i="3"/>
  <c r="J2981" i="3"/>
  <c r="J2980" i="3"/>
  <c r="J2979" i="3"/>
  <c r="J2978" i="3"/>
  <c r="J2977" i="3"/>
  <c r="J2976" i="3"/>
  <c r="J2975" i="3"/>
  <c r="J2974" i="3"/>
  <c r="J2973" i="3"/>
  <c r="J2972" i="3"/>
  <c r="J2971" i="3"/>
  <c r="J2970" i="3"/>
  <c r="J2969" i="3"/>
  <c r="J2968" i="3"/>
  <c r="J2967" i="3"/>
  <c r="J2966" i="3"/>
  <c r="J2965" i="3"/>
  <c r="J2964" i="3"/>
  <c r="J2963" i="3"/>
  <c r="J2962" i="3"/>
  <c r="J2961" i="3"/>
  <c r="J2960" i="3"/>
  <c r="J2959" i="3"/>
  <c r="J2958" i="3"/>
  <c r="J2957" i="3"/>
  <c r="J2956" i="3"/>
  <c r="J2955" i="3"/>
  <c r="J2954" i="3"/>
  <c r="J2953" i="3"/>
  <c r="J2952" i="3"/>
  <c r="J2951" i="3"/>
  <c r="J2950" i="3"/>
  <c r="J2949" i="3"/>
  <c r="J2948" i="3"/>
  <c r="J2947" i="3"/>
  <c r="J2946" i="3"/>
  <c r="J2945" i="3"/>
  <c r="J2944" i="3"/>
  <c r="J2943" i="3"/>
  <c r="J2942" i="3"/>
  <c r="J2941" i="3"/>
  <c r="J2940" i="3"/>
  <c r="J2939" i="3"/>
  <c r="J2938" i="3"/>
  <c r="J2937" i="3"/>
  <c r="J2936" i="3"/>
  <c r="J2935" i="3"/>
  <c r="J2934" i="3"/>
  <c r="J2933" i="3"/>
  <c r="J2932" i="3"/>
  <c r="J2931" i="3"/>
  <c r="J2930" i="3"/>
  <c r="J2929" i="3"/>
  <c r="J2928" i="3"/>
  <c r="J2927" i="3"/>
  <c r="J2926" i="3"/>
  <c r="J2925" i="3"/>
  <c r="J2924" i="3"/>
  <c r="J2923" i="3"/>
  <c r="J2922" i="3"/>
  <c r="J2921" i="3"/>
  <c r="J2920" i="3"/>
  <c r="J2919" i="3"/>
  <c r="J2918" i="3"/>
  <c r="J2917" i="3"/>
  <c r="J2916" i="3"/>
  <c r="J2915" i="3"/>
  <c r="J2914" i="3"/>
  <c r="J2913" i="3"/>
  <c r="J2912" i="3"/>
  <c r="J2911" i="3"/>
  <c r="J2910" i="3"/>
  <c r="J2909" i="3"/>
  <c r="J2908" i="3"/>
  <c r="J2907" i="3"/>
  <c r="J2906" i="3"/>
  <c r="J2905" i="3"/>
  <c r="J2904" i="3"/>
  <c r="J2903" i="3"/>
  <c r="J2902" i="3"/>
  <c r="J2901" i="3"/>
  <c r="J2900" i="3"/>
  <c r="J2899" i="3"/>
  <c r="J2898" i="3"/>
  <c r="J2897" i="3"/>
  <c r="J2896" i="3"/>
  <c r="J2895" i="3"/>
  <c r="J2894" i="3"/>
  <c r="J2893" i="3"/>
  <c r="J2892" i="3"/>
  <c r="J2891" i="3"/>
  <c r="J2890" i="3"/>
  <c r="J2889" i="3"/>
  <c r="J2888" i="3"/>
  <c r="J2887" i="3"/>
  <c r="J2886" i="3"/>
  <c r="J2885" i="3"/>
  <c r="J2884" i="3"/>
  <c r="J2883" i="3"/>
  <c r="J2882" i="3"/>
  <c r="J2881" i="3"/>
  <c r="J2880" i="3"/>
  <c r="J2879" i="3"/>
  <c r="J2878" i="3"/>
  <c r="J2877" i="3"/>
  <c r="J2876" i="3"/>
  <c r="J2875" i="3"/>
  <c r="J2874" i="3"/>
  <c r="J2873" i="3"/>
  <c r="J2872" i="3"/>
  <c r="J2871" i="3"/>
  <c r="J2870" i="3"/>
  <c r="J2869" i="3"/>
  <c r="J2868" i="3"/>
  <c r="J2867" i="3"/>
  <c r="J2866" i="3"/>
  <c r="J2865" i="3"/>
  <c r="J2864" i="3"/>
  <c r="J2863" i="3"/>
  <c r="J2862" i="3"/>
  <c r="J2861" i="3"/>
  <c r="J2860" i="3"/>
  <c r="J2859" i="3"/>
  <c r="J2858" i="3"/>
  <c r="J2857" i="3"/>
  <c r="J2856" i="3"/>
  <c r="J2855" i="3"/>
  <c r="J2854" i="3"/>
  <c r="J2853" i="3"/>
  <c r="J2852" i="3"/>
  <c r="J2851" i="3"/>
  <c r="J2850" i="3"/>
  <c r="J2849" i="3"/>
  <c r="J2848" i="3"/>
  <c r="J2847" i="3"/>
  <c r="J2846" i="3"/>
  <c r="J2845" i="3"/>
  <c r="J2844" i="3"/>
  <c r="J2843" i="3"/>
  <c r="J2842" i="3"/>
  <c r="J2841" i="3"/>
  <c r="J2840" i="3"/>
  <c r="J2839" i="3"/>
  <c r="J2838" i="3"/>
  <c r="J2837" i="3"/>
  <c r="J2836" i="3"/>
  <c r="J2835" i="3"/>
  <c r="J2834" i="3"/>
  <c r="J2833" i="3"/>
  <c r="J2832" i="3"/>
  <c r="J2831" i="3"/>
  <c r="J2830" i="3"/>
  <c r="J2829" i="3"/>
  <c r="J2828" i="3"/>
  <c r="J2827" i="3"/>
  <c r="J2826" i="3"/>
  <c r="J2825" i="3"/>
  <c r="J2824" i="3"/>
  <c r="J2823" i="3"/>
  <c r="J2822" i="3"/>
  <c r="J2821" i="3"/>
  <c r="J2820" i="3"/>
  <c r="J2819" i="3"/>
  <c r="J2818" i="3"/>
  <c r="J2817" i="3"/>
  <c r="J2816" i="3"/>
  <c r="J2815" i="3"/>
  <c r="J2814" i="3"/>
  <c r="J2813" i="3"/>
  <c r="J2812" i="3"/>
  <c r="J2811" i="3"/>
  <c r="J2810" i="3"/>
  <c r="J2809" i="3"/>
  <c r="J2808" i="3"/>
  <c r="J2807" i="3"/>
  <c r="J2806" i="3"/>
  <c r="J2805" i="3"/>
  <c r="J2804" i="3"/>
  <c r="J2803" i="3"/>
  <c r="J2802" i="3"/>
  <c r="J2801" i="3"/>
  <c r="J2800" i="3"/>
  <c r="J2799" i="3"/>
  <c r="J2798" i="3"/>
  <c r="J2797" i="3"/>
  <c r="J2796" i="3"/>
  <c r="J2795" i="3"/>
  <c r="J2794" i="3"/>
  <c r="J2793" i="3"/>
  <c r="J2792" i="3"/>
  <c r="J2791" i="3"/>
  <c r="J2790" i="3"/>
  <c r="J2789" i="3"/>
  <c r="J2788" i="3"/>
  <c r="J2787" i="3"/>
  <c r="J2786" i="3"/>
  <c r="J2785" i="3"/>
  <c r="J2784" i="3"/>
  <c r="J2783" i="3"/>
  <c r="J2782" i="3"/>
  <c r="J2781" i="3"/>
  <c r="J2780" i="3"/>
  <c r="J2779" i="3"/>
  <c r="J2778" i="3"/>
  <c r="J2777" i="3"/>
  <c r="J2776" i="3"/>
  <c r="J2775" i="3"/>
  <c r="J2774" i="3"/>
  <c r="J2773" i="3"/>
  <c r="J2772" i="3"/>
  <c r="J2771" i="3"/>
  <c r="J2770" i="3"/>
  <c r="J2769" i="3"/>
  <c r="J2768" i="3"/>
  <c r="J2767" i="3"/>
  <c r="J2766" i="3"/>
  <c r="J2765" i="3"/>
  <c r="J2764" i="3"/>
  <c r="J2763" i="3"/>
  <c r="J2762" i="3"/>
  <c r="J2761" i="3"/>
  <c r="J2760" i="3"/>
  <c r="J2759" i="3"/>
  <c r="J2758" i="3"/>
  <c r="J2757" i="3"/>
  <c r="J2756" i="3"/>
  <c r="J2755" i="3"/>
  <c r="J2754" i="3"/>
  <c r="J2753" i="3"/>
  <c r="J2752" i="3"/>
  <c r="J2751" i="3"/>
  <c r="J2750" i="3"/>
  <c r="J2749" i="3"/>
  <c r="J2748" i="3"/>
  <c r="J2747" i="3"/>
  <c r="J2746" i="3"/>
  <c r="J2745" i="3"/>
  <c r="J2744" i="3"/>
  <c r="J2743" i="3"/>
  <c r="J2742" i="3"/>
  <c r="J2741" i="3"/>
  <c r="J2740" i="3"/>
  <c r="J2739" i="3"/>
  <c r="J2738" i="3"/>
  <c r="J2737" i="3"/>
  <c r="J2736" i="3"/>
  <c r="J2735" i="3"/>
  <c r="J2734" i="3"/>
  <c r="J2733" i="3"/>
  <c r="J2732" i="3"/>
  <c r="J2731" i="3"/>
  <c r="J2730" i="3"/>
  <c r="J2729" i="3"/>
  <c r="J2728" i="3"/>
  <c r="J2727" i="3"/>
  <c r="J2726" i="3"/>
  <c r="J2725" i="3"/>
  <c r="J2724" i="3"/>
  <c r="J2723" i="3"/>
  <c r="J2722" i="3"/>
  <c r="J2721" i="3"/>
  <c r="J2720" i="3"/>
  <c r="J2719" i="3"/>
  <c r="J2718" i="3"/>
  <c r="J2717" i="3"/>
  <c r="J2716" i="3"/>
  <c r="J2715" i="3"/>
  <c r="J2714" i="3"/>
  <c r="J2713" i="3"/>
  <c r="J2712" i="3"/>
  <c r="J2711" i="3"/>
  <c r="J2710" i="3"/>
  <c r="J2709" i="3"/>
  <c r="J2708" i="3"/>
  <c r="J2707" i="3"/>
  <c r="J2706" i="3"/>
  <c r="J2705" i="3"/>
  <c r="J2704" i="3"/>
  <c r="J2703" i="3"/>
  <c r="J2702" i="3"/>
  <c r="J2701" i="3"/>
  <c r="J2700" i="3"/>
  <c r="J2699" i="3"/>
  <c r="J2698" i="3"/>
  <c r="J2697" i="3"/>
  <c r="J2696" i="3"/>
  <c r="J2695" i="3"/>
  <c r="J2694" i="3"/>
  <c r="J2693" i="3"/>
  <c r="J2692" i="3"/>
  <c r="J2691" i="3"/>
  <c r="J2690" i="3"/>
  <c r="J2689" i="3"/>
  <c r="J2688" i="3"/>
  <c r="J2687" i="3"/>
  <c r="J2686" i="3"/>
  <c r="J2685" i="3"/>
  <c r="J2684" i="3"/>
  <c r="J2683" i="3"/>
  <c r="J2682" i="3"/>
  <c r="J2681" i="3"/>
  <c r="J2680" i="3"/>
  <c r="J2679" i="3"/>
  <c r="J2678" i="3"/>
  <c r="J2677" i="3"/>
  <c r="J2676" i="3"/>
  <c r="J2675" i="3"/>
  <c r="J2674" i="3"/>
  <c r="J2673" i="3"/>
  <c r="J2672" i="3"/>
  <c r="J2671" i="3"/>
  <c r="J2670" i="3"/>
  <c r="J2669" i="3"/>
  <c r="J2668" i="3"/>
  <c r="J2667" i="3"/>
  <c r="J2666" i="3"/>
  <c r="J2665" i="3"/>
  <c r="J2664" i="3"/>
  <c r="J2663" i="3"/>
  <c r="J2662" i="3"/>
  <c r="J2661" i="3"/>
  <c r="J2660" i="3"/>
  <c r="J2659" i="3"/>
  <c r="J2658" i="3"/>
  <c r="J2657" i="3"/>
  <c r="J2656" i="3"/>
  <c r="J2655" i="3"/>
  <c r="J2654" i="3"/>
  <c r="J2653" i="3"/>
  <c r="J2652" i="3"/>
  <c r="J2651" i="3"/>
  <c r="J2650" i="3"/>
  <c r="J2649" i="3"/>
  <c r="J2648" i="3"/>
  <c r="J2647" i="3"/>
  <c r="J2646" i="3"/>
  <c r="J2645" i="3"/>
  <c r="J2644" i="3"/>
  <c r="J2643" i="3"/>
  <c r="J2642" i="3"/>
  <c r="J2641" i="3"/>
  <c r="J2640" i="3"/>
  <c r="J2639" i="3"/>
  <c r="J2638" i="3"/>
  <c r="J2637" i="3"/>
  <c r="J2636" i="3"/>
  <c r="J2635" i="3"/>
  <c r="J2634" i="3"/>
  <c r="J2633" i="3"/>
  <c r="J2632" i="3"/>
  <c r="J2631" i="3"/>
  <c r="J2630" i="3"/>
  <c r="J2629" i="3"/>
  <c r="J2628" i="3"/>
  <c r="J2627" i="3"/>
  <c r="J2626" i="3"/>
  <c r="J2625" i="3"/>
  <c r="J2624" i="3"/>
  <c r="J2623" i="3"/>
  <c r="J2622" i="3"/>
  <c r="J2621" i="3"/>
  <c r="J2620" i="3"/>
  <c r="J2619" i="3"/>
  <c r="J2618" i="3"/>
  <c r="J2617" i="3"/>
  <c r="J2616" i="3"/>
  <c r="J2615" i="3"/>
  <c r="J2614" i="3"/>
  <c r="J2613" i="3"/>
  <c r="J2612" i="3"/>
  <c r="J2611" i="3"/>
  <c r="J2610" i="3"/>
  <c r="J2609" i="3"/>
  <c r="J2608" i="3"/>
  <c r="J2607" i="3"/>
  <c r="J2606" i="3"/>
  <c r="J2605" i="3"/>
  <c r="J2604" i="3"/>
  <c r="J2603" i="3"/>
  <c r="J2602" i="3"/>
  <c r="J2601" i="3"/>
  <c r="J2600" i="3"/>
  <c r="J2599" i="3"/>
  <c r="J2598" i="3"/>
  <c r="J2597" i="3"/>
  <c r="J2596" i="3"/>
  <c r="J2595" i="3"/>
  <c r="J2594" i="3"/>
  <c r="J2593" i="3"/>
  <c r="J2592" i="3"/>
  <c r="J2591" i="3"/>
  <c r="J2590" i="3"/>
  <c r="J2589" i="3"/>
  <c r="J2588" i="3"/>
  <c r="J2587" i="3"/>
  <c r="J2586" i="3"/>
  <c r="J2585" i="3"/>
  <c r="J2584" i="3"/>
  <c r="J2583" i="3"/>
  <c r="J2582" i="3"/>
  <c r="J2581" i="3"/>
  <c r="J2580" i="3"/>
  <c r="J2579" i="3"/>
  <c r="J2578" i="3"/>
  <c r="J2577" i="3"/>
  <c r="J2576" i="3"/>
  <c r="J2575" i="3"/>
  <c r="J2574" i="3"/>
  <c r="J2573" i="3"/>
  <c r="J2572" i="3"/>
  <c r="J2571" i="3"/>
  <c r="J2570" i="3"/>
  <c r="J2569" i="3"/>
  <c r="J2568" i="3"/>
  <c r="J2567" i="3"/>
  <c r="J2566" i="3"/>
  <c r="J2565" i="3"/>
  <c r="J2564" i="3"/>
  <c r="J2563" i="3"/>
  <c r="J2562" i="3"/>
  <c r="J2561" i="3"/>
  <c r="J2560" i="3"/>
  <c r="J2559" i="3"/>
  <c r="J2558" i="3"/>
  <c r="J2557" i="3"/>
  <c r="J2556" i="3"/>
  <c r="J2555" i="3"/>
  <c r="J2554" i="3"/>
  <c r="J2553" i="3"/>
  <c r="J2552" i="3"/>
  <c r="J2551" i="3"/>
  <c r="J2550" i="3"/>
  <c r="J2549" i="3"/>
  <c r="J2548" i="3"/>
  <c r="J2547" i="3"/>
  <c r="J2546" i="3"/>
  <c r="J2545" i="3"/>
  <c r="J2544" i="3"/>
  <c r="J2543" i="3"/>
  <c r="J2542" i="3"/>
  <c r="J2541" i="3"/>
  <c r="J2540" i="3"/>
  <c r="J2539" i="3"/>
  <c r="J2538" i="3"/>
  <c r="J2537" i="3"/>
  <c r="J2536" i="3"/>
  <c r="J2535" i="3"/>
  <c r="J2534" i="3"/>
  <c r="J2533" i="3"/>
  <c r="J2532" i="3"/>
  <c r="J2531" i="3"/>
  <c r="J2530" i="3"/>
  <c r="J2529" i="3"/>
  <c r="J2528" i="3"/>
  <c r="J2527" i="3"/>
  <c r="J2526" i="3"/>
  <c r="J2525" i="3"/>
  <c r="J2524" i="3"/>
  <c r="J2523" i="3"/>
  <c r="J2522" i="3"/>
  <c r="J2521" i="3"/>
  <c r="J2520" i="3"/>
  <c r="J2519" i="3"/>
  <c r="J2518" i="3"/>
  <c r="J2517" i="3"/>
  <c r="J2516" i="3"/>
  <c r="J2515" i="3"/>
  <c r="J2514" i="3"/>
  <c r="J2513" i="3"/>
  <c r="J2512" i="3"/>
  <c r="J2511" i="3"/>
  <c r="J2510" i="3"/>
  <c r="J2509" i="3"/>
  <c r="J2508" i="3"/>
  <c r="J2507" i="3"/>
  <c r="J2506" i="3"/>
  <c r="J2505" i="3"/>
  <c r="J2504" i="3"/>
  <c r="J2503" i="3"/>
  <c r="J2502" i="3"/>
  <c r="J2501" i="3"/>
  <c r="J2500" i="3"/>
  <c r="J2499" i="3"/>
  <c r="J2498" i="3"/>
  <c r="J2497" i="3"/>
  <c r="J2496" i="3"/>
  <c r="J2495" i="3"/>
  <c r="J2494" i="3"/>
  <c r="J2493" i="3"/>
  <c r="J2492" i="3"/>
  <c r="J2491" i="3"/>
  <c r="J2490" i="3"/>
  <c r="J2489" i="3"/>
  <c r="J2488" i="3"/>
  <c r="J2487" i="3"/>
  <c r="J2486" i="3"/>
  <c r="J2485" i="3"/>
  <c r="J2484" i="3"/>
  <c r="J2483" i="3"/>
  <c r="J2482" i="3"/>
  <c r="J2481" i="3"/>
  <c r="J2480" i="3"/>
  <c r="J2479" i="3"/>
  <c r="J2478" i="3"/>
  <c r="J2477" i="3"/>
  <c r="J2476" i="3"/>
  <c r="J2475" i="3"/>
  <c r="J2474" i="3"/>
  <c r="J2473" i="3"/>
  <c r="J2472" i="3"/>
  <c r="J2471" i="3"/>
  <c r="J2470" i="3"/>
  <c r="J2469" i="3"/>
  <c r="J2468" i="3"/>
  <c r="J2467" i="3"/>
  <c r="J2466" i="3"/>
  <c r="J2465" i="3"/>
  <c r="J2464" i="3"/>
  <c r="J2463" i="3"/>
  <c r="J2462" i="3"/>
  <c r="J2461" i="3"/>
  <c r="J2460" i="3"/>
  <c r="J2459" i="3"/>
  <c r="J2458" i="3"/>
  <c r="J2457" i="3"/>
  <c r="J2456" i="3"/>
  <c r="J2455" i="3"/>
  <c r="J2454" i="3"/>
  <c r="J2453" i="3"/>
  <c r="J2452" i="3"/>
  <c r="J2451" i="3"/>
  <c r="J2450" i="3"/>
  <c r="J2449" i="3"/>
  <c r="J2448" i="3"/>
  <c r="J2447" i="3"/>
  <c r="J2446" i="3"/>
  <c r="J2445" i="3"/>
  <c r="J2444" i="3"/>
  <c r="J2443" i="3"/>
  <c r="J2442" i="3"/>
  <c r="J2441" i="3"/>
  <c r="J2440" i="3"/>
  <c r="J2439" i="3"/>
  <c r="J2438" i="3"/>
  <c r="J2437" i="3"/>
  <c r="J2436" i="3"/>
  <c r="J2435" i="3"/>
  <c r="J2434" i="3"/>
  <c r="J2433" i="3"/>
  <c r="J2432" i="3"/>
  <c r="J2431" i="3"/>
  <c r="J2430" i="3"/>
  <c r="J2429" i="3"/>
  <c r="J2428" i="3"/>
  <c r="J2427" i="3"/>
  <c r="J2426" i="3"/>
  <c r="J2425" i="3"/>
  <c r="J2424" i="3"/>
  <c r="J2423" i="3"/>
  <c r="J2422" i="3"/>
  <c r="J2421" i="3"/>
  <c r="J2420" i="3"/>
  <c r="J2419" i="3"/>
  <c r="J2418" i="3"/>
  <c r="J2417" i="3"/>
  <c r="J2416" i="3"/>
  <c r="J2415" i="3"/>
  <c r="J2414" i="3"/>
  <c r="J2413" i="3"/>
  <c r="J2412" i="3"/>
  <c r="J2411" i="3"/>
  <c r="J2410" i="3"/>
  <c r="J2409" i="3"/>
  <c r="J2408" i="3"/>
  <c r="J2407" i="3"/>
  <c r="J2406" i="3"/>
  <c r="J2405" i="3"/>
  <c r="J2404" i="3"/>
  <c r="J2403" i="3"/>
  <c r="J2402" i="3"/>
  <c r="J2401" i="3"/>
  <c r="J2400" i="3"/>
  <c r="J2399" i="3"/>
  <c r="J2398" i="3"/>
  <c r="J2397" i="3"/>
  <c r="J2396" i="3"/>
  <c r="J2395" i="3"/>
  <c r="J2394" i="3"/>
  <c r="J2393" i="3"/>
  <c r="J2392" i="3"/>
  <c r="J2391" i="3"/>
  <c r="J2390" i="3"/>
  <c r="J2389" i="3"/>
  <c r="J2388" i="3"/>
  <c r="J2387" i="3"/>
  <c r="J2386" i="3"/>
  <c r="J2385" i="3"/>
  <c r="J2384" i="3"/>
  <c r="J2383" i="3"/>
  <c r="J2382" i="3"/>
  <c r="J2381" i="3"/>
  <c r="J2380" i="3"/>
  <c r="J2379" i="3"/>
  <c r="J2378" i="3"/>
  <c r="J2377" i="3"/>
  <c r="J2376" i="3"/>
  <c r="J2375" i="3"/>
  <c r="J2374" i="3"/>
  <c r="J2373" i="3"/>
  <c r="J2372" i="3"/>
  <c r="J2371" i="3"/>
  <c r="J2370" i="3"/>
  <c r="J2369" i="3"/>
  <c r="J2368" i="3"/>
  <c r="J2367" i="3"/>
  <c r="J2366" i="3"/>
  <c r="J2365" i="3"/>
  <c r="J2364" i="3"/>
  <c r="J2363" i="3"/>
  <c r="J2362" i="3"/>
  <c r="J2361" i="3"/>
  <c r="J2360" i="3"/>
  <c r="J2359" i="3"/>
  <c r="J2358" i="3"/>
  <c r="J2357" i="3"/>
  <c r="J2356" i="3"/>
  <c r="J2355" i="3"/>
  <c r="J2354" i="3"/>
  <c r="J2353" i="3"/>
  <c r="J2352" i="3"/>
  <c r="J2351" i="3"/>
  <c r="J2350" i="3"/>
  <c r="J2349" i="3"/>
  <c r="J2348" i="3"/>
  <c r="J2347" i="3"/>
  <c r="J2346" i="3"/>
  <c r="J2345" i="3"/>
  <c r="J2344" i="3"/>
  <c r="J2343" i="3"/>
  <c r="J2342" i="3"/>
  <c r="J2341" i="3"/>
  <c r="J2340" i="3"/>
  <c r="J2339" i="3"/>
  <c r="J2338" i="3"/>
  <c r="J2337" i="3"/>
  <c r="J2336" i="3"/>
  <c r="J2335" i="3"/>
  <c r="J2334" i="3"/>
  <c r="J2333" i="3"/>
  <c r="J2332" i="3"/>
  <c r="J2331" i="3"/>
  <c r="J2330" i="3"/>
  <c r="J2329" i="3"/>
  <c r="J2328" i="3"/>
  <c r="J2327" i="3"/>
  <c r="J2326" i="3"/>
  <c r="J2325" i="3"/>
  <c r="J2324" i="3"/>
  <c r="J2323" i="3"/>
  <c r="J2322" i="3"/>
  <c r="J2321" i="3"/>
  <c r="J2320" i="3"/>
  <c r="J2319" i="3"/>
  <c r="J2318" i="3"/>
  <c r="J2317" i="3"/>
  <c r="J2316" i="3"/>
  <c r="J2315" i="3"/>
  <c r="J2314" i="3"/>
  <c r="J2313" i="3"/>
  <c r="J2312" i="3"/>
  <c r="J2311" i="3"/>
  <c r="J2310" i="3"/>
  <c r="J2309" i="3"/>
  <c r="J2308" i="3"/>
  <c r="J2307" i="3"/>
  <c r="J2306" i="3"/>
  <c r="J2305" i="3"/>
  <c r="J2304" i="3"/>
  <c r="J2303" i="3"/>
  <c r="J2302" i="3"/>
  <c r="J2301" i="3"/>
  <c r="J2300" i="3"/>
  <c r="J2299" i="3"/>
  <c r="J2298" i="3"/>
  <c r="J2297" i="3"/>
  <c r="J2296" i="3"/>
  <c r="J2295" i="3"/>
  <c r="J2294" i="3"/>
  <c r="J2293" i="3"/>
  <c r="J2292" i="3"/>
  <c r="J2291" i="3"/>
  <c r="J2290" i="3"/>
  <c r="J2289" i="3"/>
  <c r="J2288" i="3"/>
  <c r="J2287" i="3"/>
  <c r="J2286" i="3"/>
  <c r="J2285" i="3"/>
  <c r="J2284" i="3"/>
  <c r="J2283" i="3"/>
  <c r="J2282" i="3"/>
  <c r="J2281" i="3"/>
  <c r="J2280" i="3"/>
  <c r="J2279" i="3"/>
  <c r="J2278" i="3"/>
  <c r="J2277" i="3"/>
  <c r="J2276" i="3"/>
  <c r="J2275" i="3"/>
  <c r="J2274" i="3"/>
  <c r="J2273" i="3"/>
  <c r="J2272" i="3"/>
  <c r="J2271" i="3"/>
  <c r="J2270" i="3"/>
  <c r="J2269" i="3"/>
  <c r="J2268" i="3"/>
  <c r="J2267" i="3"/>
  <c r="J2266" i="3"/>
  <c r="J2265" i="3"/>
  <c r="J2264" i="3"/>
  <c r="J2263" i="3"/>
  <c r="J2262" i="3"/>
  <c r="J2261" i="3"/>
  <c r="J2260" i="3"/>
  <c r="J2259" i="3"/>
  <c r="J2258" i="3"/>
  <c r="J2257" i="3"/>
  <c r="J2256" i="3"/>
  <c r="J2255" i="3"/>
  <c r="J2254" i="3"/>
  <c r="J2253" i="3"/>
  <c r="J2252" i="3"/>
  <c r="J2251" i="3"/>
  <c r="J2250" i="3"/>
  <c r="J2249" i="3"/>
  <c r="J2248" i="3"/>
  <c r="J2247" i="3"/>
  <c r="J2246" i="3"/>
  <c r="J2245" i="3"/>
  <c r="J2244" i="3"/>
  <c r="J2243" i="3"/>
  <c r="J2242" i="3"/>
  <c r="J2241" i="3"/>
  <c r="J2240" i="3"/>
  <c r="J2239" i="3"/>
  <c r="J2238" i="3"/>
  <c r="J2237" i="3"/>
  <c r="J2236" i="3"/>
  <c r="J2235" i="3"/>
  <c r="J2234" i="3"/>
  <c r="J2233" i="3"/>
  <c r="J2232" i="3"/>
  <c r="J2231" i="3"/>
  <c r="J2230" i="3"/>
  <c r="J2229" i="3"/>
  <c r="J2228" i="3"/>
  <c r="J2227" i="3"/>
  <c r="J2226" i="3"/>
  <c r="J2225" i="3"/>
  <c r="J2224" i="3"/>
  <c r="J2223" i="3"/>
  <c r="J2222" i="3"/>
  <c r="J2221" i="3"/>
  <c r="J2220" i="3"/>
  <c r="J2219" i="3"/>
  <c r="J2218" i="3"/>
  <c r="J2217" i="3"/>
  <c r="J2216" i="3"/>
  <c r="J2215" i="3"/>
  <c r="J2214" i="3"/>
  <c r="J2213" i="3"/>
  <c r="J2212" i="3"/>
  <c r="J2211" i="3"/>
  <c r="J2210" i="3"/>
  <c r="J2209" i="3"/>
  <c r="J2208" i="3"/>
  <c r="J2207" i="3"/>
  <c r="J2206" i="3"/>
  <c r="J2205" i="3"/>
  <c r="J2204" i="3"/>
  <c r="J2203" i="3"/>
  <c r="J2202" i="3"/>
  <c r="J2201" i="3"/>
  <c r="J2200" i="3"/>
  <c r="J2199" i="3"/>
  <c r="J2198" i="3"/>
  <c r="J2197" i="3"/>
  <c r="J2196" i="3"/>
  <c r="J2195" i="3"/>
  <c r="J2194" i="3"/>
  <c r="J2193" i="3"/>
  <c r="J2192" i="3"/>
  <c r="J2191" i="3"/>
  <c r="J2190" i="3"/>
  <c r="J2189" i="3"/>
  <c r="J2188" i="3"/>
  <c r="J2187" i="3"/>
  <c r="J2186" i="3"/>
  <c r="J2185" i="3"/>
  <c r="J2184" i="3"/>
  <c r="J2183" i="3"/>
  <c r="J2182" i="3"/>
  <c r="J2181" i="3"/>
  <c r="J2180" i="3"/>
  <c r="J2179" i="3"/>
  <c r="J2178" i="3"/>
  <c r="J2177" i="3"/>
  <c r="J2176" i="3"/>
  <c r="J2175" i="3"/>
  <c r="J2174" i="3"/>
  <c r="J2173" i="3"/>
  <c r="J2172" i="3"/>
  <c r="J2171" i="3"/>
  <c r="J2170" i="3"/>
  <c r="J2169" i="3"/>
  <c r="J2168" i="3"/>
  <c r="J2167" i="3"/>
  <c r="J2166" i="3"/>
  <c r="J2165" i="3"/>
  <c r="J2164" i="3"/>
  <c r="J2163" i="3"/>
  <c r="J2162" i="3"/>
  <c r="J2161" i="3"/>
  <c r="J2160" i="3"/>
  <c r="J2159" i="3"/>
  <c r="J2158" i="3"/>
  <c r="J2157" i="3"/>
  <c r="J2156" i="3"/>
  <c r="J2155" i="3"/>
  <c r="J2154" i="3"/>
  <c r="J2153" i="3"/>
  <c r="J2152" i="3"/>
  <c r="J2151" i="3"/>
  <c r="J2150" i="3"/>
  <c r="J2149" i="3"/>
  <c r="J2148" i="3"/>
  <c r="J2147" i="3"/>
  <c r="J2146" i="3"/>
  <c r="J2145" i="3"/>
  <c r="J2144" i="3"/>
  <c r="J2143" i="3"/>
  <c r="J2142" i="3"/>
  <c r="J2141" i="3"/>
  <c r="J2140" i="3"/>
  <c r="J2139" i="3"/>
  <c r="J2138" i="3"/>
  <c r="J2137" i="3"/>
  <c r="J2136" i="3"/>
  <c r="J2135" i="3"/>
  <c r="J2134" i="3"/>
  <c r="J2133" i="3"/>
  <c r="J2132" i="3"/>
  <c r="J2131" i="3"/>
  <c r="J2130" i="3"/>
  <c r="J2129" i="3"/>
  <c r="J2128" i="3"/>
  <c r="J2127" i="3"/>
  <c r="J2126" i="3"/>
  <c r="J2125" i="3"/>
  <c r="J2124" i="3"/>
  <c r="J2123" i="3"/>
  <c r="J2122" i="3"/>
  <c r="J2121" i="3"/>
  <c r="J2120" i="3"/>
  <c r="J2119" i="3"/>
  <c r="J2118" i="3"/>
  <c r="J2117" i="3"/>
  <c r="J2116" i="3"/>
  <c r="J2115" i="3"/>
  <c r="J2114" i="3"/>
  <c r="J2113" i="3"/>
  <c r="J2112" i="3"/>
  <c r="J2111" i="3"/>
  <c r="J2110" i="3"/>
  <c r="J2109" i="3"/>
  <c r="J2108" i="3"/>
  <c r="J2107" i="3"/>
  <c r="J2106" i="3"/>
  <c r="J2105" i="3"/>
  <c r="J2104" i="3"/>
  <c r="J2103" i="3"/>
  <c r="J2102" i="3"/>
  <c r="J2101" i="3"/>
  <c r="J2100" i="3"/>
  <c r="J2099" i="3"/>
  <c r="J2098" i="3"/>
  <c r="J2097" i="3"/>
  <c r="J2096" i="3"/>
  <c r="J2095" i="3"/>
  <c r="J2094" i="3"/>
  <c r="J2093" i="3"/>
  <c r="J2092" i="3"/>
  <c r="J2091" i="3"/>
  <c r="J2090" i="3"/>
  <c r="J2089" i="3"/>
  <c r="J2088" i="3"/>
  <c r="J2087" i="3"/>
  <c r="J2086" i="3"/>
  <c r="J2085" i="3"/>
  <c r="J2084" i="3"/>
  <c r="J2083" i="3"/>
  <c r="J2082" i="3"/>
  <c r="J2081" i="3"/>
  <c r="J2080" i="3"/>
  <c r="J2079" i="3"/>
  <c r="J2078" i="3"/>
  <c r="J2077" i="3"/>
  <c r="J2076" i="3"/>
  <c r="J2075" i="3"/>
  <c r="J2074" i="3"/>
  <c r="J2073" i="3"/>
  <c r="J2072" i="3"/>
  <c r="J2071" i="3"/>
  <c r="J2070" i="3"/>
  <c r="J2069" i="3"/>
  <c r="J2068" i="3"/>
  <c r="J2067" i="3"/>
  <c r="J2066" i="3"/>
  <c r="J2065" i="3"/>
  <c r="J2064" i="3"/>
  <c r="J2063" i="3"/>
  <c r="J2062" i="3"/>
  <c r="J2061" i="3"/>
  <c r="J2060" i="3"/>
  <c r="J2059" i="3"/>
  <c r="J2058" i="3"/>
  <c r="J2057" i="3"/>
  <c r="J2056" i="3"/>
  <c r="J2055" i="3"/>
  <c r="J2054" i="3"/>
  <c r="J2053" i="3"/>
  <c r="J2052" i="3"/>
  <c r="J2051" i="3"/>
  <c r="J2050" i="3"/>
  <c r="J2049" i="3"/>
  <c r="J2048" i="3"/>
  <c r="J2047" i="3"/>
  <c r="J2046" i="3"/>
  <c r="J2045" i="3"/>
  <c r="J2044" i="3"/>
  <c r="J2043" i="3"/>
  <c r="J2042" i="3"/>
  <c r="J2041" i="3"/>
  <c r="J2040" i="3"/>
  <c r="J2039" i="3"/>
  <c r="J2038" i="3"/>
  <c r="J2037" i="3"/>
  <c r="J2036" i="3"/>
  <c r="J2035" i="3"/>
  <c r="J2034" i="3"/>
  <c r="J2033" i="3"/>
  <c r="J2032" i="3"/>
  <c r="J2031" i="3"/>
  <c r="J2030" i="3"/>
  <c r="J2029" i="3"/>
  <c r="J2028" i="3"/>
  <c r="J2027" i="3"/>
  <c r="J2026" i="3"/>
  <c r="J2025" i="3"/>
  <c r="J2024" i="3"/>
  <c r="J2023" i="3"/>
  <c r="J2022" i="3"/>
  <c r="J2021" i="3"/>
  <c r="J2020" i="3"/>
  <c r="J2019" i="3"/>
  <c r="J2018" i="3"/>
  <c r="J2017" i="3"/>
  <c r="J2016" i="3"/>
  <c r="J2015" i="3"/>
  <c r="J2014" i="3"/>
  <c r="J2013" i="3"/>
  <c r="J2012" i="3"/>
  <c r="J2011" i="3"/>
  <c r="J2010" i="3"/>
  <c r="J2009" i="3"/>
  <c r="J2008" i="3"/>
  <c r="J2007" i="3"/>
  <c r="J2006" i="3"/>
  <c r="J2005" i="3"/>
  <c r="J2004" i="3"/>
  <c r="J2003" i="3"/>
  <c r="J2002" i="3"/>
  <c r="J2001" i="3"/>
  <c r="J2000" i="3"/>
  <c r="J1999" i="3"/>
  <c r="J1998" i="3"/>
  <c r="J1997" i="3"/>
  <c r="J1996" i="3"/>
  <c r="J1995" i="3"/>
  <c r="J1994" i="3"/>
  <c r="J1993" i="3"/>
  <c r="J1992" i="3"/>
  <c r="J1991" i="3"/>
  <c r="J1990" i="3"/>
  <c r="J1989" i="3"/>
  <c r="J1988" i="3"/>
  <c r="J1987" i="3"/>
  <c r="J1986" i="3"/>
  <c r="J1985" i="3"/>
  <c r="J1984" i="3"/>
  <c r="J1983" i="3"/>
  <c r="J1982" i="3"/>
  <c r="J1981" i="3"/>
  <c r="J1980" i="3"/>
  <c r="J1979" i="3"/>
  <c r="J1978" i="3"/>
  <c r="J1977" i="3"/>
  <c r="J1976" i="3"/>
  <c r="J1975" i="3"/>
  <c r="J1974" i="3"/>
  <c r="J1973" i="3"/>
  <c r="J1972" i="3"/>
  <c r="J1971" i="3"/>
  <c r="J1970" i="3"/>
  <c r="J1969" i="3"/>
  <c r="J1968" i="3"/>
  <c r="J1967" i="3"/>
  <c r="J1966" i="3"/>
  <c r="J1965" i="3"/>
  <c r="J1964" i="3"/>
  <c r="J1963" i="3"/>
  <c r="J1962" i="3"/>
  <c r="J1961" i="3"/>
  <c r="J1960" i="3"/>
  <c r="J1959" i="3"/>
  <c r="J1958" i="3"/>
  <c r="J1957" i="3"/>
  <c r="J1956" i="3"/>
  <c r="J1955" i="3"/>
  <c r="J1954" i="3"/>
  <c r="J1953" i="3"/>
  <c r="J1952" i="3"/>
  <c r="J1951" i="3"/>
  <c r="J1950" i="3"/>
  <c r="J1949" i="3"/>
  <c r="J1948" i="3"/>
  <c r="J1947" i="3"/>
  <c r="J1946" i="3"/>
  <c r="J1945" i="3"/>
  <c r="J1944" i="3"/>
  <c r="J1943" i="3"/>
  <c r="J1942" i="3"/>
  <c r="J1941" i="3"/>
  <c r="J1940" i="3"/>
  <c r="J1939" i="3"/>
  <c r="J1938" i="3"/>
  <c r="J1937" i="3"/>
  <c r="J1936" i="3"/>
  <c r="J1935" i="3"/>
  <c r="J1934" i="3"/>
  <c r="J1933" i="3"/>
  <c r="J1932" i="3"/>
  <c r="J1931" i="3"/>
  <c r="J1930" i="3"/>
  <c r="J1929" i="3"/>
  <c r="J1928" i="3"/>
  <c r="J1927" i="3"/>
  <c r="J1926" i="3"/>
  <c r="J1925" i="3"/>
  <c r="J1924" i="3"/>
  <c r="J1923" i="3"/>
  <c r="J1922" i="3"/>
  <c r="J1921" i="3"/>
  <c r="J1920" i="3"/>
  <c r="J1919" i="3"/>
  <c r="J1918" i="3"/>
  <c r="J1917" i="3"/>
  <c r="J1916" i="3"/>
  <c r="J1915" i="3"/>
  <c r="J1914" i="3"/>
  <c r="J1913" i="3"/>
  <c r="J1912" i="3"/>
  <c r="J1911" i="3"/>
  <c r="J1910" i="3"/>
  <c r="J1909" i="3"/>
  <c r="J1908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D967" i="4"/>
  <c r="B966" i="4"/>
  <c r="C966" i="4"/>
  <c r="D966" i="4"/>
  <c r="D968" i="4" l="1"/>
  <c r="G474" i="4"/>
  <c r="G725" i="4" l="1"/>
  <c r="G724" i="4"/>
  <c r="G926" i="4"/>
  <c r="G921" i="4"/>
  <c r="G916" i="4"/>
  <c r="G906" i="4"/>
  <c r="G902" i="4"/>
  <c r="G889" i="4"/>
  <c r="G884" i="4"/>
  <c r="G880" i="4"/>
  <c r="G872" i="4"/>
  <c r="G864" i="4"/>
  <c r="G843" i="4"/>
  <c r="G841" i="4"/>
  <c r="G835" i="4"/>
  <c r="G813" i="4"/>
  <c r="G809" i="4"/>
  <c r="G805" i="4"/>
  <c r="G802" i="4"/>
  <c r="G799" i="4"/>
  <c r="G787" i="4"/>
  <c r="G783" i="4"/>
  <c r="G778" i="4"/>
  <c r="G768" i="4"/>
  <c r="G761" i="4"/>
  <c r="G753" i="4"/>
  <c r="G747" i="4"/>
  <c r="G738" i="4"/>
  <c r="G730" i="4"/>
  <c r="G727" i="4"/>
  <c r="G721" i="4"/>
  <c r="G719" i="4"/>
  <c r="G713" i="4"/>
  <c r="G707" i="4"/>
  <c r="G701" i="4"/>
  <c r="G697" i="4"/>
  <c r="G694" i="4"/>
  <c r="G687" i="4"/>
  <c r="G684" i="4"/>
  <c r="G680" i="4"/>
  <c r="G675" i="4"/>
  <c r="G672" i="4"/>
  <c r="G665" i="4"/>
  <c r="G662" i="4"/>
  <c r="G656" i="4"/>
  <c r="G650" i="4"/>
  <c r="G643" i="4"/>
  <c r="G637" i="4"/>
  <c r="G632" i="4"/>
  <c r="G626" i="4"/>
  <c r="G620" i="4"/>
  <c r="G615" i="4"/>
  <c r="G609" i="4"/>
  <c r="G604" i="4"/>
  <c r="G598" i="4"/>
  <c r="G594" i="4"/>
  <c r="G588" i="4"/>
  <c r="G586" i="4"/>
  <c r="G583" i="4"/>
  <c r="G577" i="4"/>
  <c r="G570" i="4"/>
  <c r="G563" i="4"/>
  <c r="G557" i="4"/>
  <c r="G550" i="4"/>
  <c r="G544" i="4"/>
  <c r="G539" i="4"/>
  <c r="G532" i="4"/>
  <c r="G526" i="4"/>
  <c r="G520" i="4"/>
  <c r="G514" i="4"/>
  <c r="G508" i="4"/>
  <c r="G502" i="4"/>
  <c r="G496" i="4"/>
  <c r="G490" i="4"/>
  <c r="G477" i="4"/>
  <c r="G449" i="4"/>
  <c r="G433" i="4"/>
  <c r="G429" i="4"/>
  <c r="G425" i="4"/>
  <c r="G419" i="4"/>
  <c r="G411" i="4"/>
  <c r="G407" i="4"/>
  <c r="G401" i="4"/>
  <c r="G397" i="4"/>
  <c r="G394" i="4"/>
  <c r="G387" i="4"/>
  <c r="G369" i="4"/>
  <c r="G359" i="4"/>
  <c r="G353" i="4"/>
  <c r="G347" i="4"/>
  <c r="G342" i="4"/>
  <c r="G336" i="4"/>
  <c r="G330" i="4"/>
  <c r="G315" i="4"/>
  <c r="G309" i="4"/>
  <c r="G301" i="4"/>
  <c r="G294" i="4"/>
  <c r="G284" i="4"/>
  <c r="G278" i="4"/>
  <c r="G272" i="4"/>
  <c r="G266" i="4"/>
  <c r="G260" i="4"/>
  <c r="G254" i="4"/>
  <c r="G248" i="4"/>
  <c r="G242" i="4"/>
  <c r="G236" i="4"/>
  <c r="G230" i="4"/>
  <c r="G224" i="4"/>
  <c r="G219" i="4"/>
  <c r="G212" i="4"/>
  <c r="G206" i="4"/>
  <c r="G199" i="4"/>
  <c r="G197" i="4"/>
  <c r="G191" i="4"/>
  <c r="G185" i="4"/>
  <c r="G183" i="4"/>
  <c r="G181" i="4"/>
  <c r="G175" i="4"/>
  <c r="G169" i="4"/>
  <c r="G163" i="4"/>
  <c r="G161" i="4"/>
  <c r="G155" i="4"/>
  <c r="G149" i="4"/>
  <c r="G147" i="4"/>
  <c r="G145" i="4"/>
  <c r="G141" i="4"/>
  <c r="G135" i="4"/>
  <c r="G129" i="4"/>
  <c r="G121" i="4"/>
  <c r="G118" i="4"/>
  <c r="G113" i="4"/>
  <c r="G110" i="4"/>
  <c r="G107" i="4"/>
  <c r="G99" i="4"/>
  <c r="G95" i="4"/>
  <c r="G92" i="4"/>
  <c r="G89" i="4"/>
  <c r="G83" i="4"/>
  <c r="G75" i="4"/>
  <c r="G69" i="4"/>
  <c r="G64" i="4"/>
  <c r="G60" i="4"/>
  <c r="G55" i="4"/>
  <c r="G48" i="4"/>
  <c r="G43" i="4"/>
  <c r="G40" i="4"/>
  <c r="G33" i="4"/>
  <c r="G30" i="4"/>
  <c r="G19" i="4"/>
  <c r="G12" i="4"/>
  <c r="G8" i="4"/>
  <c r="G488" i="4"/>
  <c r="G486" i="4"/>
  <c r="G484" i="4"/>
  <c r="G133" i="4"/>
  <c r="J965" i="4" l="1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K255" i="2"/>
  <c r="J255" i="2"/>
  <c r="I255" i="2"/>
  <c r="K254" i="2"/>
  <c r="J254" i="2"/>
  <c r="I254" i="2"/>
  <c r="K253" i="2"/>
  <c r="J253" i="2"/>
  <c r="I253" i="2"/>
  <c r="K252" i="2"/>
  <c r="J252" i="2"/>
  <c r="I252" i="2"/>
  <c r="K251" i="2"/>
  <c r="J251" i="2"/>
  <c r="I251" i="2"/>
  <c r="K250" i="2"/>
  <c r="J250" i="2"/>
  <c r="I250" i="2"/>
  <c r="K249" i="2"/>
  <c r="J249" i="2"/>
  <c r="I249" i="2"/>
  <c r="K248" i="2"/>
  <c r="J248" i="2"/>
  <c r="I248" i="2"/>
  <c r="K247" i="2"/>
  <c r="J247" i="2"/>
  <c r="I247" i="2"/>
  <c r="K246" i="2"/>
  <c r="J246" i="2"/>
  <c r="I246" i="2"/>
  <c r="K245" i="2"/>
  <c r="J245" i="2"/>
  <c r="I245" i="2"/>
  <c r="K244" i="2"/>
  <c r="J244" i="2"/>
  <c r="I244" i="2"/>
  <c r="K243" i="2"/>
  <c r="J243" i="2"/>
  <c r="I243" i="2"/>
  <c r="K242" i="2"/>
  <c r="J242" i="2"/>
  <c r="I242" i="2"/>
  <c r="K241" i="2"/>
  <c r="J241" i="2"/>
  <c r="I241" i="2"/>
  <c r="K240" i="2"/>
  <c r="J240" i="2"/>
  <c r="I240" i="2"/>
  <c r="K239" i="2"/>
  <c r="J239" i="2"/>
  <c r="I239" i="2"/>
  <c r="K238" i="2"/>
  <c r="J238" i="2"/>
  <c r="I238" i="2"/>
  <c r="K237" i="2"/>
  <c r="J237" i="2"/>
  <c r="I237" i="2"/>
  <c r="K236" i="2"/>
  <c r="J236" i="2"/>
  <c r="I236" i="2"/>
  <c r="K235" i="2"/>
  <c r="J235" i="2"/>
  <c r="I235" i="2"/>
  <c r="K234" i="2"/>
  <c r="J234" i="2"/>
  <c r="I234" i="2"/>
  <c r="K233" i="2"/>
  <c r="J233" i="2"/>
  <c r="I233" i="2"/>
  <c r="K232" i="2"/>
  <c r="J232" i="2"/>
  <c r="I232" i="2"/>
  <c r="K231" i="2"/>
  <c r="J231" i="2"/>
  <c r="I231" i="2"/>
  <c r="K230" i="2"/>
  <c r="J230" i="2"/>
  <c r="I230" i="2"/>
  <c r="K229" i="2"/>
  <c r="J229" i="2"/>
  <c r="I229" i="2"/>
  <c r="K228" i="2"/>
  <c r="J228" i="2"/>
  <c r="I228" i="2"/>
  <c r="K227" i="2"/>
  <c r="J227" i="2"/>
  <c r="I227" i="2"/>
  <c r="K226" i="2"/>
  <c r="J226" i="2"/>
  <c r="I226" i="2"/>
  <c r="K225" i="2"/>
  <c r="J225" i="2"/>
  <c r="I225" i="2"/>
  <c r="K224" i="2"/>
  <c r="J224" i="2"/>
  <c r="I224" i="2"/>
  <c r="K223" i="2"/>
  <c r="J223" i="2"/>
  <c r="I223" i="2"/>
  <c r="K222" i="2"/>
  <c r="J222" i="2"/>
  <c r="I222" i="2"/>
  <c r="K221" i="2"/>
  <c r="J221" i="2"/>
  <c r="I221" i="2"/>
  <c r="K220" i="2"/>
  <c r="J220" i="2"/>
  <c r="I220" i="2"/>
  <c r="K219" i="2"/>
  <c r="J219" i="2"/>
  <c r="I219" i="2"/>
  <c r="K218" i="2"/>
  <c r="J218" i="2"/>
  <c r="I218" i="2"/>
  <c r="K217" i="2"/>
  <c r="J217" i="2"/>
  <c r="I217" i="2"/>
  <c r="K216" i="2"/>
  <c r="J216" i="2"/>
  <c r="I216" i="2"/>
  <c r="K215" i="2"/>
  <c r="J215" i="2"/>
  <c r="I215" i="2"/>
  <c r="K214" i="2"/>
  <c r="J214" i="2"/>
  <c r="I214" i="2"/>
  <c r="K213" i="2"/>
  <c r="J213" i="2"/>
  <c r="I213" i="2"/>
  <c r="K212" i="2"/>
  <c r="J212" i="2"/>
  <c r="I212" i="2"/>
  <c r="K211" i="2"/>
  <c r="J211" i="2"/>
  <c r="I211" i="2"/>
  <c r="K210" i="2"/>
  <c r="J210" i="2"/>
  <c r="I210" i="2"/>
  <c r="K209" i="2"/>
  <c r="J209" i="2"/>
  <c r="I209" i="2"/>
  <c r="K208" i="2"/>
  <c r="J208" i="2"/>
  <c r="I208" i="2"/>
  <c r="K207" i="2"/>
  <c r="J207" i="2"/>
  <c r="I207" i="2"/>
  <c r="K206" i="2"/>
  <c r="J206" i="2"/>
  <c r="I206" i="2"/>
  <c r="K205" i="2"/>
  <c r="J205" i="2"/>
  <c r="I205" i="2"/>
  <c r="K204" i="2"/>
  <c r="J204" i="2"/>
  <c r="I204" i="2"/>
  <c r="K203" i="2"/>
  <c r="J203" i="2"/>
  <c r="I203" i="2"/>
  <c r="K202" i="2"/>
  <c r="J202" i="2"/>
  <c r="I202" i="2"/>
  <c r="K201" i="2"/>
  <c r="J201" i="2"/>
  <c r="I201" i="2"/>
  <c r="K200" i="2"/>
  <c r="J200" i="2"/>
  <c r="I200" i="2"/>
  <c r="K199" i="2"/>
  <c r="J199" i="2"/>
  <c r="I199" i="2"/>
  <c r="K198" i="2"/>
  <c r="J198" i="2"/>
  <c r="I198" i="2"/>
  <c r="K197" i="2"/>
  <c r="J197" i="2"/>
  <c r="I197" i="2"/>
  <c r="K196" i="2"/>
  <c r="J196" i="2"/>
  <c r="I196" i="2"/>
  <c r="K195" i="2"/>
  <c r="J195" i="2"/>
  <c r="I195" i="2"/>
  <c r="K194" i="2"/>
  <c r="J194" i="2"/>
  <c r="I194" i="2"/>
  <c r="K193" i="2"/>
  <c r="J193" i="2"/>
  <c r="I193" i="2"/>
  <c r="K192" i="2"/>
  <c r="J192" i="2"/>
  <c r="I192" i="2"/>
  <c r="K191" i="2"/>
  <c r="J191" i="2"/>
  <c r="I191" i="2"/>
  <c r="K190" i="2"/>
  <c r="J190" i="2"/>
  <c r="I190" i="2"/>
  <c r="K189" i="2"/>
  <c r="J189" i="2"/>
  <c r="I189" i="2"/>
  <c r="K188" i="2"/>
  <c r="J188" i="2"/>
  <c r="I188" i="2"/>
  <c r="K187" i="2"/>
  <c r="J187" i="2"/>
  <c r="I187" i="2"/>
  <c r="K186" i="2"/>
  <c r="J186" i="2"/>
  <c r="I186" i="2"/>
  <c r="K185" i="2"/>
  <c r="J185" i="2"/>
  <c r="I185" i="2"/>
  <c r="K184" i="2"/>
  <c r="J184" i="2"/>
  <c r="I184" i="2"/>
  <c r="K183" i="2"/>
  <c r="J183" i="2"/>
  <c r="I183" i="2"/>
  <c r="K182" i="2"/>
  <c r="J182" i="2"/>
  <c r="I182" i="2"/>
  <c r="K181" i="2"/>
  <c r="J181" i="2"/>
  <c r="I181" i="2"/>
  <c r="K180" i="2"/>
  <c r="J180" i="2"/>
  <c r="I180" i="2"/>
  <c r="K179" i="2"/>
  <c r="J179" i="2"/>
  <c r="I179" i="2"/>
  <c r="K178" i="2"/>
  <c r="J178" i="2"/>
  <c r="I178" i="2"/>
  <c r="K177" i="2"/>
  <c r="J177" i="2"/>
  <c r="I177" i="2"/>
  <c r="K176" i="2"/>
  <c r="J176" i="2"/>
  <c r="I176" i="2"/>
  <c r="K175" i="2"/>
  <c r="J175" i="2"/>
  <c r="I175" i="2"/>
  <c r="K174" i="2"/>
  <c r="J174" i="2"/>
  <c r="I174" i="2"/>
  <c r="K173" i="2"/>
  <c r="J173" i="2"/>
  <c r="I173" i="2"/>
  <c r="K172" i="2"/>
  <c r="J172" i="2"/>
  <c r="I172" i="2"/>
  <c r="K171" i="2"/>
  <c r="J171" i="2"/>
  <c r="I171" i="2"/>
  <c r="K170" i="2"/>
  <c r="J170" i="2"/>
  <c r="I170" i="2"/>
  <c r="K169" i="2"/>
  <c r="J169" i="2"/>
  <c r="I169" i="2"/>
  <c r="K168" i="2"/>
  <c r="J168" i="2"/>
  <c r="I168" i="2"/>
  <c r="K167" i="2"/>
  <c r="J167" i="2"/>
  <c r="I167" i="2"/>
  <c r="K166" i="2"/>
  <c r="J166" i="2"/>
  <c r="I166" i="2"/>
  <c r="K165" i="2"/>
  <c r="J165" i="2"/>
  <c r="I165" i="2"/>
  <c r="K164" i="2"/>
  <c r="J164" i="2"/>
  <c r="I164" i="2"/>
  <c r="K163" i="2"/>
  <c r="J163" i="2"/>
  <c r="I163" i="2"/>
  <c r="K162" i="2"/>
  <c r="J162" i="2"/>
  <c r="I162" i="2"/>
  <c r="K161" i="2"/>
  <c r="J161" i="2"/>
  <c r="I161" i="2"/>
  <c r="K160" i="2"/>
  <c r="J160" i="2"/>
  <c r="I160" i="2"/>
  <c r="K159" i="2"/>
  <c r="J159" i="2"/>
  <c r="I159" i="2"/>
  <c r="K158" i="2"/>
  <c r="J158" i="2"/>
  <c r="I158" i="2"/>
  <c r="K157" i="2"/>
  <c r="J157" i="2"/>
  <c r="I157" i="2"/>
  <c r="K156" i="2"/>
  <c r="J156" i="2"/>
  <c r="I156" i="2"/>
  <c r="K155" i="2"/>
  <c r="J155" i="2"/>
  <c r="I155" i="2"/>
  <c r="K154" i="2"/>
  <c r="J154" i="2"/>
  <c r="I154" i="2"/>
  <c r="K153" i="2"/>
  <c r="J153" i="2"/>
  <c r="I153" i="2"/>
  <c r="K152" i="2"/>
  <c r="J152" i="2"/>
  <c r="I152" i="2"/>
  <c r="K151" i="2"/>
  <c r="J151" i="2"/>
  <c r="I151" i="2"/>
  <c r="K150" i="2"/>
  <c r="J150" i="2"/>
  <c r="I150" i="2"/>
  <c r="K149" i="2"/>
  <c r="J149" i="2"/>
  <c r="I149" i="2"/>
  <c r="K148" i="2"/>
  <c r="J148" i="2"/>
  <c r="I148" i="2"/>
  <c r="K147" i="2"/>
  <c r="J147" i="2"/>
  <c r="I147" i="2"/>
  <c r="K146" i="2"/>
  <c r="J146" i="2"/>
  <c r="I146" i="2"/>
  <c r="K145" i="2"/>
  <c r="J145" i="2"/>
  <c r="I145" i="2"/>
  <c r="K144" i="2"/>
  <c r="J144" i="2"/>
  <c r="I144" i="2"/>
  <c r="K143" i="2"/>
  <c r="J143" i="2"/>
  <c r="I143" i="2"/>
  <c r="K142" i="2"/>
  <c r="J142" i="2"/>
  <c r="I142" i="2"/>
  <c r="K141" i="2"/>
  <c r="J141" i="2"/>
  <c r="I141" i="2"/>
  <c r="K140" i="2"/>
  <c r="J140" i="2"/>
  <c r="I140" i="2"/>
  <c r="K139" i="2"/>
  <c r="J139" i="2"/>
  <c r="I139" i="2"/>
  <c r="K138" i="2"/>
  <c r="J138" i="2"/>
  <c r="I138" i="2"/>
  <c r="K137" i="2"/>
  <c r="J137" i="2"/>
  <c r="I137" i="2"/>
  <c r="K136" i="2"/>
  <c r="J136" i="2"/>
  <c r="I136" i="2"/>
  <c r="K135" i="2"/>
  <c r="J135" i="2"/>
  <c r="I135" i="2"/>
  <c r="K134" i="2"/>
  <c r="J134" i="2"/>
  <c r="I134" i="2"/>
  <c r="K133" i="2"/>
  <c r="J133" i="2"/>
  <c r="I133" i="2"/>
  <c r="K132" i="2"/>
  <c r="J132" i="2"/>
  <c r="I132" i="2"/>
  <c r="K131" i="2"/>
  <c r="J131" i="2"/>
  <c r="I131" i="2"/>
  <c r="K130" i="2"/>
  <c r="J130" i="2"/>
  <c r="I130" i="2"/>
  <c r="K129" i="2"/>
  <c r="J129" i="2"/>
  <c r="I129" i="2"/>
  <c r="K128" i="2"/>
  <c r="J128" i="2"/>
  <c r="I128" i="2"/>
  <c r="K127" i="2"/>
  <c r="J127" i="2"/>
  <c r="I127" i="2"/>
  <c r="K126" i="2"/>
  <c r="J126" i="2"/>
  <c r="I126" i="2"/>
  <c r="K125" i="2"/>
  <c r="J125" i="2"/>
  <c r="I125" i="2"/>
  <c r="K124" i="2"/>
  <c r="J124" i="2"/>
  <c r="I124" i="2"/>
  <c r="K123" i="2"/>
  <c r="J123" i="2"/>
  <c r="I123" i="2"/>
  <c r="K122" i="2"/>
  <c r="J122" i="2"/>
  <c r="I122" i="2"/>
  <c r="K121" i="2"/>
  <c r="J121" i="2"/>
  <c r="I121" i="2"/>
  <c r="K120" i="2"/>
  <c r="J120" i="2"/>
  <c r="I120" i="2"/>
  <c r="K119" i="2"/>
  <c r="J119" i="2"/>
  <c r="I119" i="2"/>
  <c r="K118" i="2"/>
  <c r="J118" i="2"/>
  <c r="I118" i="2"/>
  <c r="K117" i="2"/>
  <c r="J117" i="2"/>
  <c r="I117" i="2"/>
  <c r="K116" i="2"/>
  <c r="J116" i="2"/>
  <c r="I116" i="2"/>
  <c r="K115" i="2"/>
  <c r="J115" i="2"/>
  <c r="I115" i="2"/>
  <c r="K114" i="2"/>
  <c r="J114" i="2"/>
  <c r="I114" i="2"/>
  <c r="K113" i="2"/>
  <c r="J113" i="2"/>
  <c r="I113" i="2"/>
  <c r="K112" i="2"/>
  <c r="J112" i="2"/>
  <c r="I112" i="2"/>
  <c r="K111" i="2"/>
  <c r="J111" i="2"/>
  <c r="I111" i="2"/>
  <c r="K110" i="2"/>
  <c r="J110" i="2"/>
  <c r="I110" i="2"/>
  <c r="K109" i="2"/>
  <c r="J109" i="2"/>
  <c r="I109" i="2"/>
  <c r="K108" i="2"/>
  <c r="J108" i="2"/>
  <c r="I108" i="2"/>
  <c r="K107" i="2"/>
  <c r="J107" i="2"/>
  <c r="I107" i="2"/>
  <c r="K106" i="2"/>
  <c r="J106" i="2"/>
  <c r="I106" i="2"/>
  <c r="K105" i="2"/>
  <c r="J105" i="2"/>
  <c r="I105" i="2"/>
  <c r="K104" i="2"/>
  <c r="J104" i="2"/>
  <c r="I104" i="2"/>
  <c r="K103" i="2"/>
  <c r="J103" i="2"/>
  <c r="I103" i="2"/>
  <c r="K102" i="2"/>
  <c r="J102" i="2"/>
  <c r="I102" i="2"/>
  <c r="K101" i="2"/>
  <c r="J101" i="2"/>
  <c r="I101" i="2"/>
  <c r="K100" i="2"/>
  <c r="J100" i="2"/>
  <c r="I100" i="2"/>
  <c r="K99" i="2"/>
  <c r="J99" i="2"/>
  <c r="I99" i="2"/>
  <c r="K98" i="2"/>
  <c r="J98" i="2"/>
  <c r="I98" i="2"/>
  <c r="K97" i="2"/>
  <c r="J97" i="2"/>
  <c r="I97" i="2"/>
  <c r="K96" i="2"/>
  <c r="J96" i="2"/>
  <c r="I96" i="2"/>
  <c r="K95" i="2"/>
  <c r="J95" i="2"/>
  <c r="I95" i="2"/>
  <c r="K94" i="2"/>
  <c r="J94" i="2"/>
  <c r="I94" i="2"/>
  <c r="K93" i="2"/>
  <c r="J93" i="2"/>
  <c r="I93" i="2"/>
  <c r="K92" i="2"/>
  <c r="J92" i="2"/>
  <c r="I92" i="2"/>
  <c r="K91" i="2"/>
  <c r="J91" i="2"/>
  <c r="I91" i="2"/>
  <c r="K90" i="2"/>
  <c r="J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K85" i="2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256" i="2"/>
  <c r="J256" i="2"/>
  <c r="I256" i="2"/>
  <c r="K5" i="2"/>
  <c r="J5" i="2"/>
  <c r="I5" i="2"/>
  <c r="I258" i="2" l="1"/>
  <c r="I257" i="2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5" i="4"/>
  <c r="G924" i="4"/>
  <c r="G923" i="4"/>
  <c r="G922" i="4"/>
  <c r="G920" i="4"/>
  <c r="G919" i="4"/>
  <c r="G918" i="4"/>
  <c r="G917" i="4"/>
  <c r="G915" i="4"/>
  <c r="G914" i="4"/>
  <c r="G913" i="4"/>
  <c r="G912" i="4"/>
  <c r="G911" i="4"/>
  <c r="G910" i="4"/>
  <c r="G909" i="4"/>
  <c r="G908" i="4"/>
  <c r="G907" i="4"/>
  <c r="G905" i="4"/>
  <c r="G904" i="4"/>
  <c r="G903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8" i="4"/>
  <c r="G887" i="4"/>
  <c r="G886" i="4"/>
  <c r="G885" i="4"/>
  <c r="G883" i="4"/>
  <c r="G882" i="4"/>
  <c r="G881" i="4"/>
  <c r="G879" i="4"/>
  <c r="G878" i="4"/>
  <c r="G877" i="4"/>
  <c r="G876" i="4"/>
  <c r="G875" i="4"/>
  <c r="G874" i="4"/>
  <c r="G873" i="4"/>
  <c r="G871" i="4"/>
  <c r="G870" i="4"/>
  <c r="G869" i="4"/>
  <c r="G868" i="4"/>
  <c r="G867" i="4"/>
  <c r="G866" i="4"/>
  <c r="G865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2" i="4"/>
  <c r="G840" i="4"/>
  <c r="G839" i="4"/>
  <c r="G838" i="4"/>
  <c r="G837" i="4"/>
  <c r="G836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2" i="4"/>
  <c r="G811" i="4"/>
  <c r="G810" i="4"/>
  <c r="G808" i="4"/>
  <c r="G807" i="4"/>
  <c r="G806" i="4"/>
  <c r="G804" i="4"/>
  <c r="G803" i="4"/>
  <c r="G801" i="4"/>
  <c r="G800" i="4"/>
  <c r="G798" i="4"/>
  <c r="G797" i="4"/>
  <c r="G796" i="4"/>
  <c r="G795" i="4"/>
  <c r="G794" i="4"/>
  <c r="G793" i="4"/>
  <c r="G792" i="4"/>
  <c r="G791" i="4"/>
  <c r="G790" i="4"/>
  <c r="G789" i="4"/>
  <c r="G788" i="4"/>
  <c r="G786" i="4"/>
  <c r="G785" i="4"/>
  <c r="G784" i="4"/>
  <c r="G782" i="4"/>
  <c r="G781" i="4"/>
  <c r="G780" i="4"/>
  <c r="G779" i="4"/>
  <c r="G777" i="4"/>
  <c r="G776" i="4"/>
  <c r="G775" i="4"/>
  <c r="G774" i="4"/>
  <c r="G773" i="4"/>
  <c r="G772" i="4"/>
  <c r="G771" i="4"/>
  <c r="G770" i="4"/>
  <c r="G769" i="4"/>
  <c r="G767" i="4"/>
  <c r="G766" i="4"/>
  <c r="G765" i="4"/>
  <c r="G764" i="4"/>
  <c r="G763" i="4"/>
  <c r="G762" i="4"/>
  <c r="G760" i="4"/>
  <c r="G759" i="4"/>
  <c r="G758" i="4"/>
  <c r="G757" i="4"/>
  <c r="G756" i="4"/>
  <c r="G755" i="4"/>
  <c r="G754" i="4"/>
  <c r="G752" i="4"/>
  <c r="G751" i="4"/>
  <c r="G750" i="4"/>
  <c r="G749" i="4"/>
  <c r="G748" i="4"/>
  <c r="G746" i="4"/>
  <c r="G745" i="4"/>
  <c r="G744" i="4"/>
  <c r="G743" i="4"/>
  <c r="G742" i="4"/>
  <c r="G741" i="4"/>
  <c r="G740" i="4"/>
  <c r="G739" i="4"/>
  <c r="G737" i="4"/>
  <c r="G736" i="4"/>
  <c r="G735" i="4"/>
  <c r="G734" i="4"/>
  <c r="G733" i="4"/>
  <c r="G732" i="4"/>
  <c r="G731" i="4"/>
  <c r="G729" i="4"/>
  <c r="G728" i="4"/>
  <c r="G726" i="4"/>
  <c r="G723" i="4"/>
  <c r="G722" i="4"/>
  <c r="G720" i="4"/>
  <c r="G718" i="4"/>
  <c r="G717" i="4"/>
  <c r="G716" i="4"/>
  <c r="G715" i="4"/>
  <c r="G714" i="4"/>
  <c r="G712" i="4"/>
  <c r="G711" i="4"/>
  <c r="G710" i="4"/>
  <c r="G709" i="4"/>
  <c r="G708" i="4"/>
  <c r="G706" i="4"/>
  <c r="G705" i="4"/>
  <c r="G704" i="4"/>
  <c r="G703" i="4"/>
  <c r="G702" i="4"/>
  <c r="G700" i="4"/>
  <c r="G699" i="4"/>
  <c r="G698" i="4"/>
  <c r="G696" i="4"/>
  <c r="G695" i="4"/>
  <c r="G693" i="4"/>
  <c r="G692" i="4"/>
  <c r="G691" i="4"/>
  <c r="G690" i="4"/>
  <c r="G689" i="4"/>
  <c r="G688" i="4"/>
  <c r="G686" i="4"/>
  <c r="G685" i="4"/>
  <c r="G683" i="4"/>
  <c r="G682" i="4"/>
  <c r="G681" i="4"/>
  <c r="G679" i="4"/>
  <c r="G678" i="4"/>
  <c r="G677" i="4"/>
  <c r="G676" i="4"/>
  <c r="G674" i="4"/>
  <c r="G673" i="4"/>
  <c r="G671" i="4"/>
  <c r="G670" i="4"/>
  <c r="G669" i="4"/>
  <c r="G668" i="4"/>
  <c r="G667" i="4"/>
  <c r="G666" i="4"/>
  <c r="G664" i="4"/>
  <c r="G663" i="4"/>
  <c r="G661" i="4"/>
  <c r="G660" i="4"/>
  <c r="G659" i="4"/>
  <c r="G658" i="4"/>
  <c r="G657" i="4"/>
  <c r="G655" i="4"/>
  <c r="G654" i="4"/>
  <c r="G653" i="4"/>
  <c r="G652" i="4"/>
  <c r="G651" i="4"/>
  <c r="G649" i="4"/>
  <c r="G648" i="4"/>
  <c r="G647" i="4"/>
  <c r="G646" i="4"/>
  <c r="G645" i="4"/>
  <c r="G644" i="4"/>
  <c r="G642" i="4"/>
  <c r="G641" i="4"/>
  <c r="G640" i="4"/>
  <c r="G639" i="4"/>
  <c r="G638" i="4"/>
  <c r="G636" i="4"/>
  <c r="G635" i="4"/>
  <c r="G634" i="4"/>
  <c r="G633" i="4"/>
  <c r="G631" i="4"/>
  <c r="G630" i="4"/>
  <c r="G629" i="4"/>
  <c r="G628" i="4"/>
  <c r="G627" i="4"/>
  <c r="G625" i="4"/>
  <c r="G624" i="4"/>
  <c r="G623" i="4"/>
  <c r="G622" i="4"/>
  <c r="G621" i="4"/>
  <c r="G619" i="4"/>
  <c r="G618" i="4"/>
  <c r="G617" i="4"/>
  <c r="G616" i="4"/>
  <c r="G614" i="4"/>
  <c r="G613" i="4"/>
  <c r="G612" i="4"/>
  <c r="G611" i="4"/>
  <c r="G610" i="4"/>
  <c r="G608" i="4"/>
  <c r="G607" i="4"/>
  <c r="G606" i="4"/>
  <c r="G605" i="4"/>
  <c r="G603" i="4"/>
  <c r="G602" i="4"/>
  <c r="G601" i="4"/>
  <c r="G600" i="4"/>
  <c r="G599" i="4"/>
  <c r="G597" i="4"/>
  <c r="G596" i="4"/>
  <c r="G595" i="4"/>
  <c r="G593" i="4"/>
  <c r="G592" i="4"/>
  <c r="G591" i="4"/>
  <c r="G590" i="4"/>
  <c r="G589" i="4"/>
  <c r="G587" i="4"/>
  <c r="G585" i="4"/>
  <c r="G584" i="4"/>
  <c r="G582" i="4"/>
  <c r="G581" i="4"/>
  <c r="G580" i="4"/>
  <c r="G579" i="4"/>
  <c r="G578" i="4"/>
  <c r="G576" i="4"/>
  <c r="G575" i="4"/>
  <c r="G574" i="4"/>
  <c r="G573" i="4"/>
  <c r="G572" i="4"/>
  <c r="G571" i="4"/>
  <c r="G569" i="4"/>
  <c r="G568" i="4"/>
  <c r="G567" i="4"/>
  <c r="G566" i="4"/>
  <c r="G565" i="4"/>
  <c r="G564" i="4"/>
  <c r="G562" i="4"/>
  <c r="G561" i="4"/>
  <c r="G560" i="4"/>
  <c r="G559" i="4"/>
  <c r="G558" i="4"/>
  <c r="G556" i="4"/>
  <c r="G555" i="4"/>
  <c r="G554" i="4"/>
  <c r="G553" i="4"/>
  <c r="G552" i="4"/>
  <c r="G551" i="4"/>
  <c r="G549" i="4"/>
  <c r="G548" i="4"/>
  <c r="G547" i="4"/>
  <c r="G546" i="4"/>
  <c r="G545" i="4"/>
  <c r="G543" i="4"/>
  <c r="G542" i="4"/>
  <c r="G541" i="4"/>
  <c r="G540" i="4"/>
  <c r="G538" i="4"/>
  <c r="G537" i="4"/>
  <c r="G536" i="4"/>
  <c r="G535" i="4"/>
  <c r="G534" i="4"/>
  <c r="G533" i="4"/>
  <c r="G531" i="4"/>
  <c r="G530" i="4"/>
  <c r="G529" i="4"/>
  <c r="G528" i="4"/>
  <c r="G527" i="4"/>
  <c r="G525" i="4"/>
  <c r="G524" i="4"/>
  <c r="G523" i="4"/>
  <c r="G522" i="4"/>
  <c r="G521" i="4"/>
  <c r="G519" i="4"/>
  <c r="G518" i="4"/>
  <c r="G517" i="4"/>
  <c r="G516" i="4"/>
  <c r="G515" i="4"/>
  <c r="G513" i="4"/>
  <c r="G512" i="4"/>
  <c r="G511" i="4"/>
  <c r="G510" i="4"/>
  <c r="G509" i="4"/>
  <c r="G507" i="4"/>
  <c r="G506" i="4"/>
  <c r="G505" i="4"/>
  <c r="G504" i="4"/>
  <c r="G503" i="4"/>
  <c r="G501" i="4"/>
  <c r="G500" i="4"/>
  <c r="G499" i="4"/>
  <c r="G498" i="4"/>
  <c r="G497" i="4"/>
  <c r="G495" i="4"/>
  <c r="G494" i="4"/>
  <c r="G493" i="4"/>
  <c r="G492" i="4"/>
  <c r="G491" i="4"/>
  <c r="G489" i="4"/>
  <c r="G487" i="4"/>
  <c r="G485" i="4"/>
  <c r="G483" i="4"/>
  <c r="G482" i="4"/>
  <c r="G481" i="4"/>
  <c r="G480" i="4"/>
  <c r="G479" i="4"/>
  <c r="G478" i="4"/>
  <c r="G476" i="4"/>
  <c r="G475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2" i="4"/>
  <c r="G431" i="4"/>
  <c r="G430" i="4"/>
  <c r="G428" i="4"/>
  <c r="G427" i="4"/>
  <c r="G426" i="4"/>
  <c r="G424" i="4"/>
  <c r="G423" i="4"/>
  <c r="G422" i="4"/>
  <c r="G421" i="4"/>
  <c r="G420" i="4"/>
  <c r="G418" i="4"/>
  <c r="G417" i="4"/>
  <c r="G416" i="4"/>
  <c r="G415" i="4"/>
  <c r="G414" i="4"/>
  <c r="G413" i="4"/>
  <c r="G412" i="4"/>
  <c r="G410" i="4"/>
  <c r="G409" i="4"/>
  <c r="G408" i="4"/>
  <c r="G406" i="4"/>
  <c r="G405" i="4"/>
  <c r="G404" i="4"/>
  <c r="G403" i="4"/>
  <c r="G402" i="4"/>
  <c r="G400" i="4"/>
  <c r="G399" i="4"/>
  <c r="G398" i="4"/>
  <c r="G396" i="4"/>
  <c r="G395" i="4"/>
  <c r="G393" i="4"/>
  <c r="G392" i="4"/>
  <c r="G391" i="4"/>
  <c r="G390" i="4"/>
  <c r="G389" i="4"/>
  <c r="G388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8" i="4"/>
  <c r="G367" i="4"/>
  <c r="G366" i="4"/>
  <c r="G365" i="4"/>
  <c r="G364" i="4"/>
  <c r="G363" i="4"/>
  <c r="G362" i="4"/>
  <c r="G361" i="4"/>
  <c r="G360" i="4"/>
  <c r="G358" i="4"/>
  <c r="G357" i="4"/>
  <c r="G356" i="4"/>
  <c r="G355" i="4"/>
  <c r="G354" i="4"/>
  <c r="G352" i="4"/>
  <c r="G351" i="4"/>
  <c r="G350" i="4"/>
  <c r="G349" i="4"/>
  <c r="G348" i="4"/>
  <c r="G346" i="4"/>
  <c r="G345" i="4"/>
  <c r="G344" i="4"/>
  <c r="G343" i="4"/>
  <c r="G341" i="4"/>
  <c r="G340" i="4"/>
  <c r="G339" i="4"/>
  <c r="G338" i="4"/>
  <c r="G337" i="4"/>
  <c r="G335" i="4"/>
  <c r="G334" i="4"/>
  <c r="G333" i="4"/>
  <c r="G332" i="4"/>
  <c r="G331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4" i="4"/>
  <c r="G313" i="4"/>
  <c r="G312" i="4"/>
  <c r="G311" i="4"/>
  <c r="G310" i="4"/>
  <c r="G308" i="4"/>
  <c r="G307" i="4"/>
  <c r="G306" i="4"/>
  <c r="G305" i="4"/>
  <c r="G304" i="4"/>
  <c r="G303" i="4"/>
  <c r="G302" i="4"/>
  <c r="G300" i="4"/>
  <c r="G299" i="4"/>
  <c r="G298" i="4"/>
  <c r="G297" i="4"/>
  <c r="G296" i="4"/>
  <c r="G295" i="4"/>
  <c r="G293" i="4"/>
  <c r="G292" i="4"/>
  <c r="G291" i="4"/>
  <c r="G290" i="4"/>
  <c r="G289" i="4"/>
  <c r="G288" i="4"/>
  <c r="G287" i="4"/>
  <c r="G286" i="4"/>
  <c r="G285" i="4"/>
  <c r="G283" i="4"/>
  <c r="G282" i="4"/>
  <c r="G281" i="4"/>
  <c r="G280" i="4"/>
  <c r="G279" i="4"/>
  <c r="G277" i="4"/>
  <c r="G276" i="4"/>
  <c r="G275" i="4"/>
  <c r="G274" i="4"/>
  <c r="G273" i="4"/>
  <c r="G271" i="4"/>
  <c r="G270" i="4"/>
  <c r="G269" i="4"/>
  <c r="G268" i="4"/>
  <c r="G267" i="4"/>
  <c r="G265" i="4"/>
  <c r="G264" i="4"/>
  <c r="G263" i="4"/>
  <c r="G262" i="4"/>
  <c r="G261" i="4"/>
  <c r="G259" i="4"/>
  <c r="G258" i="4"/>
  <c r="G257" i="4"/>
  <c r="G256" i="4"/>
  <c r="G255" i="4"/>
  <c r="G253" i="4"/>
  <c r="G252" i="4"/>
  <c r="G251" i="4"/>
  <c r="G250" i="4"/>
  <c r="G249" i="4"/>
  <c r="G247" i="4"/>
  <c r="G246" i="4"/>
  <c r="G245" i="4"/>
  <c r="G244" i="4"/>
  <c r="G243" i="4"/>
  <c r="G241" i="4"/>
  <c r="G240" i="4"/>
  <c r="G239" i="4"/>
  <c r="G238" i="4"/>
  <c r="G237" i="4"/>
  <c r="G235" i="4"/>
  <c r="G234" i="4"/>
  <c r="G233" i="4"/>
  <c r="G232" i="4"/>
  <c r="G231" i="4"/>
  <c r="G229" i="4"/>
  <c r="G228" i="4"/>
  <c r="G227" i="4"/>
  <c r="G226" i="4"/>
  <c r="G225" i="4"/>
  <c r="G223" i="4"/>
  <c r="G222" i="4"/>
  <c r="G221" i="4"/>
  <c r="G220" i="4"/>
  <c r="G218" i="4"/>
  <c r="G217" i="4"/>
  <c r="G216" i="4"/>
  <c r="G215" i="4"/>
  <c r="G214" i="4"/>
  <c r="G213" i="4"/>
  <c r="G211" i="4"/>
  <c r="G210" i="4"/>
  <c r="G209" i="4"/>
  <c r="G208" i="4"/>
  <c r="G207" i="4"/>
  <c r="G205" i="4"/>
  <c r="G204" i="4"/>
  <c r="G203" i="4"/>
  <c r="G202" i="4"/>
  <c r="G201" i="4"/>
  <c r="G200" i="4"/>
  <c r="G198" i="4"/>
  <c r="G196" i="4"/>
  <c r="G195" i="4"/>
  <c r="G194" i="4"/>
  <c r="G193" i="4"/>
  <c r="G192" i="4"/>
  <c r="G190" i="4"/>
  <c r="G189" i="4"/>
  <c r="G188" i="4"/>
  <c r="G187" i="4"/>
  <c r="G186" i="4"/>
  <c r="G184" i="4"/>
  <c r="G182" i="4"/>
  <c r="G180" i="4"/>
  <c r="G179" i="4"/>
  <c r="G178" i="4"/>
  <c r="G177" i="4"/>
  <c r="G176" i="4"/>
  <c r="G174" i="4"/>
  <c r="G173" i="4"/>
  <c r="G172" i="4"/>
  <c r="G171" i="4"/>
  <c r="G170" i="4"/>
  <c r="G168" i="4"/>
  <c r="G167" i="4"/>
  <c r="G166" i="4"/>
  <c r="G165" i="4"/>
  <c r="G164" i="4"/>
  <c r="G162" i="4"/>
  <c r="G160" i="4"/>
  <c r="G159" i="4"/>
  <c r="G158" i="4"/>
  <c r="G157" i="4"/>
  <c r="G156" i="4"/>
  <c r="G154" i="4"/>
  <c r="G153" i="4"/>
  <c r="G152" i="4"/>
  <c r="G151" i="4"/>
  <c r="G150" i="4"/>
  <c r="G148" i="4"/>
  <c r="G146" i="4"/>
  <c r="G144" i="4"/>
  <c r="G143" i="4"/>
  <c r="G142" i="4"/>
  <c r="G140" i="4"/>
  <c r="G139" i="4"/>
  <c r="G138" i="4"/>
  <c r="G137" i="4"/>
  <c r="G136" i="4"/>
  <c r="G134" i="4"/>
  <c r="G132" i="4"/>
  <c r="G131" i="4"/>
  <c r="G130" i="4"/>
  <c r="G128" i="4"/>
  <c r="G127" i="4"/>
  <c r="G126" i="4"/>
  <c r="G125" i="4"/>
  <c r="G124" i="4"/>
  <c r="G123" i="4"/>
  <c r="G122" i="4"/>
  <c r="G120" i="4"/>
  <c r="G119" i="4"/>
  <c r="G117" i="4"/>
  <c r="G116" i="4"/>
  <c r="G115" i="4"/>
  <c r="G114" i="4"/>
  <c r="G112" i="4"/>
  <c r="G111" i="4"/>
  <c r="G109" i="4"/>
  <c r="G108" i="4"/>
  <c r="G106" i="4"/>
  <c r="G105" i="4"/>
  <c r="G104" i="4"/>
  <c r="G103" i="4"/>
  <c r="G102" i="4"/>
  <c r="G101" i="4"/>
  <c r="G100" i="4"/>
  <c r="G98" i="4"/>
  <c r="G97" i="4"/>
  <c r="G96" i="4"/>
  <c r="G94" i="4"/>
  <c r="G93" i="4"/>
  <c r="G91" i="4"/>
  <c r="G90" i="4"/>
  <c r="G88" i="4"/>
  <c r="G87" i="4"/>
  <c r="G86" i="4"/>
  <c r="G85" i="4"/>
  <c r="G84" i="4"/>
  <c r="G82" i="4"/>
  <c r="G81" i="4"/>
  <c r="G80" i="4"/>
  <c r="G79" i="4"/>
  <c r="G78" i="4"/>
  <c r="G77" i="4"/>
  <c r="G76" i="4"/>
  <c r="G74" i="4"/>
  <c r="G73" i="4"/>
  <c r="G72" i="4"/>
  <c r="G71" i="4"/>
  <c r="G70" i="4"/>
  <c r="G68" i="4"/>
  <c r="G67" i="4"/>
  <c r="G66" i="4"/>
  <c r="G65" i="4"/>
  <c r="G63" i="4"/>
  <c r="G62" i="4"/>
  <c r="G61" i="4"/>
  <c r="G59" i="4"/>
  <c r="G58" i="4"/>
  <c r="G57" i="4"/>
  <c r="G56" i="4"/>
  <c r="G54" i="4"/>
  <c r="G53" i="4"/>
  <c r="G52" i="4"/>
  <c r="G51" i="4"/>
  <c r="G50" i="4"/>
  <c r="G49" i="4"/>
  <c r="G47" i="4"/>
  <c r="G46" i="4"/>
  <c r="G45" i="4"/>
  <c r="G44" i="4"/>
  <c r="G42" i="4"/>
  <c r="G41" i="4"/>
  <c r="G39" i="4"/>
  <c r="G38" i="4"/>
  <c r="G37" i="4"/>
  <c r="G36" i="4"/>
  <c r="G35" i="4"/>
  <c r="G34" i="4"/>
  <c r="G32" i="4"/>
  <c r="G31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1" i="4"/>
  <c r="G10" i="4"/>
  <c r="G9" i="4"/>
  <c r="G7" i="4"/>
  <c r="G5970" i="3" l="1"/>
  <c r="G5960" i="3"/>
  <c r="G5959" i="3"/>
  <c r="G5958" i="3"/>
  <c r="G5957" i="3"/>
  <c r="G5956" i="3"/>
  <c r="G5955" i="3"/>
  <c r="G5954" i="3"/>
  <c r="G5953" i="3"/>
  <c r="G5943" i="3"/>
  <c r="G5942" i="3"/>
  <c r="G5941" i="3"/>
  <c r="G5940" i="3"/>
  <c r="G5939" i="3"/>
  <c r="G5938" i="3"/>
  <c r="G5937" i="3"/>
  <c r="G5936" i="3"/>
  <c r="G5935" i="3"/>
  <c r="G5925" i="3"/>
  <c r="G5924" i="3"/>
  <c r="G5923" i="3"/>
  <c r="G5922" i="3"/>
  <c r="G5921" i="3"/>
  <c r="G5920" i="3"/>
  <c r="G5919" i="3"/>
  <c r="G5918" i="3"/>
  <c r="G5908" i="3"/>
  <c r="G5907" i="3"/>
  <c r="G5906" i="3"/>
  <c r="G5905" i="3"/>
  <c r="G5904" i="3"/>
  <c r="G5903" i="3"/>
  <c r="G5902" i="3"/>
  <c r="G5901" i="3"/>
  <c r="G5891" i="3"/>
  <c r="G5890" i="3"/>
  <c r="G5889" i="3"/>
  <c r="G5888" i="3"/>
  <c r="G5887" i="3"/>
  <c r="G5886" i="3"/>
  <c r="G5885" i="3"/>
  <c r="G5884" i="3"/>
  <c r="G5874" i="3"/>
  <c r="G5873" i="3"/>
  <c r="G5872" i="3"/>
  <c r="G5871" i="3"/>
  <c r="G5870" i="3"/>
  <c r="G5869" i="3"/>
  <c r="G5868" i="3"/>
  <c r="G5867" i="3"/>
  <c r="G5857" i="3"/>
  <c r="G5856" i="3"/>
  <c r="G5855" i="3"/>
  <c r="G5854" i="3"/>
  <c r="G5853" i="3"/>
  <c r="G5852" i="3"/>
  <c r="G5851" i="3"/>
  <c r="G5850" i="3"/>
  <c r="G5840" i="3"/>
  <c r="G5839" i="3"/>
  <c r="G5838" i="3"/>
  <c r="G5837" i="3"/>
  <c r="G5836" i="3"/>
  <c r="G5835" i="3"/>
  <c r="G5834" i="3"/>
  <c r="G5833" i="3"/>
  <c r="G5823" i="3"/>
  <c r="G5822" i="3"/>
  <c r="G5821" i="3"/>
  <c r="G5820" i="3"/>
  <c r="G5819" i="3"/>
  <c r="G5818" i="3"/>
  <c r="G5817" i="3"/>
  <c r="G5816" i="3"/>
  <c r="G5806" i="3"/>
  <c r="G5805" i="3"/>
  <c r="G5804" i="3"/>
  <c r="G5803" i="3"/>
  <c r="G5802" i="3"/>
  <c r="G5801" i="3"/>
  <c r="G5800" i="3"/>
  <c r="G5799" i="3"/>
  <c r="G5789" i="3"/>
  <c r="G5788" i="3"/>
  <c r="G5787" i="3"/>
  <c r="G5786" i="3"/>
  <c r="G5785" i="3"/>
  <c r="G5784" i="3"/>
  <c r="G5783" i="3"/>
  <c r="G5782" i="3"/>
  <c r="G5772" i="3"/>
  <c r="G5771" i="3"/>
  <c r="G5770" i="3"/>
  <c r="G5769" i="3"/>
  <c r="G5768" i="3"/>
  <c r="G5767" i="3"/>
  <c r="G5766" i="3"/>
  <c r="G5765" i="3"/>
  <c r="G5755" i="3"/>
  <c r="G5754" i="3"/>
  <c r="G5753" i="3"/>
  <c r="G5752" i="3"/>
  <c r="G5751" i="3"/>
  <c r="G5750" i="3"/>
  <c r="G5749" i="3"/>
  <c r="G5748" i="3"/>
  <c r="G5738" i="3"/>
  <c r="G5737" i="3"/>
  <c r="G5736" i="3"/>
  <c r="G5735" i="3"/>
  <c r="G5734" i="3"/>
  <c r="G5733" i="3"/>
  <c r="G5732" i="3"/>
  <c r="G5731" i="3"/>
  <c r="G5721" i="3"/>
  <c r="G5720" i="3"/>
  <c r="G5719" i="3"/>
  <c r="G5718" i="3"/>
  <c r="G5717" i="3"/>
  <c r="G5716" i="3"/>
  <c r="G5715" i="3"/>
  <c r="G5714" i="3"/>
  <c r="G5713" i="3"/>
  <c r="G5703" i="3"/>
  <c r="G5702" i="3"/>
  <c r="G5701" i="3"/>
  <c r="G5700" i="3"/>
  <c r="G5699" i="3"/>
  <c r="G5698" i="3"/>
  <c r="G5697" i="3"/>
  <c r="G5696" i="3"/>
  <c r="G5695" i="3"/>
  <c r="G5685" i="3"/>
  <c r="G5684" i="3"/>
  <c r="G5683" i="3"/>
  <c r="G5682" i="3"/>
  <c r="G5681" i="3"/>
  <c r="G5680" i="3"/>
  <c r="G5679" i="3"/>
  <c r="G5678" i="3"/>
  <c r="G5668" i="3"/>
  <c r="G5667" i="3"/>
  <c r="G5666" i="3"/>
  <c r="G5665" i="3"/>
  <c r="G5664" i="3"/>
  <c r="G5663" i="3"/>
  <c r="G5662" i="3"/>
  <c r="G5661" i="3"/>
  <c r="G5660" i="3"/>
  <c r="G5650" i="3"/>
  <c r="G5649" i="3"/>
  <c r="G5648" i="3"/>
  <c r="G5647" i="3"/>
  <c r="G5646" i="3"/>
  <c r="G5645" i="3"/>
  <c r="G5644" i="3"/>
  <c r="G5643" i="3"/>
  <c r="G5633" i="3"/>
  <c r="G5632" i="3"/>
  <c r="G5631" i="3"/>
  <c r="G5630" i="3"/>
  <c r="G5629" i="3"/>
  <c r="G5628" i="3"/>
  <c r="G5627" i="3"/>
  <c r="G5626" i="3"/>
  <c r="G5616" i="3"/>
  <c r="G5615" i="3"/>
  <c r="G5614" i="3"/>
  <c r="G5613" i="3"/>
  <c r="G5612" i="3"/>
  <c r="G5611" i="3"/>
  <c r="G5610" i="3"/>
  <c r="G5609" i="3"/>
  <c r="G5599" i="3"/>
  <c r="G5598" i="3"/>
  <c r="G5597" i="3"/>
  <c r="G5596" i="3"/>
  <c r="G5595" i="3"/>
  <c r="G5594" i="3"/>
  <c r="G5593" i="3"/>
  <c r="G5592" i="3"/>
  <c r="G5591" i="3"/>
  <c r="G5590" i="3"/>
  <c r="G5580" i="3"/>
  <c r="G5579" i="3"/>
  <c r="G5578" i="3"/>
  <c r="G5577" i="3"/>
  <c r="G5576" i="3"/>
  <c r="G5575" i="3"/>
  <c r="G5574" i="3"/>
  <c r="G5573" i="3"/>
  <c r="G5572" i="3"/>
  <c r="G5562" i="3"/>
  <c r="G5561" i="3"/>
  <c r="G5560" i="3"/>
  <c r="G5559" i="3"/>
  <c r="G5558" i="3"/>
  <c r="G5557" i="3"/>
  <c r="G5556" i="3"/>
  <c r="G5555" i="3"/>
  <c r="G5554" i="3"/>
  <c r="G5544" i="3"/>
  <c r="G5543" i="3"/>
  <c r="G5542" i="3"/>
  <c r="G5541" i="3"/>
  <c r="G5540" i="3"/>
  <c r="G5539" i="3"/>
  <c r="G5538" i="3"/>
  <c r="G5537" i="3"/>
  <c r="G5536" i="3"/>
  <c r="G5535" i="3"/>
  <c r="G5525" i="3"/>
  <c r="G5524" i="3"/>
  <c r="G5523" i="3"/>
  <c r="G5522" i="3"/>
  <c r="G5521" i="3"/>
  <c r="G5520" i="3"/>
  <c r="G5519" i="3"/>
  <c r="G5518" i="3"/>
  <c r="G5517" i="3"/>
  <c r="G5507" i="3"/>
  <c r="G5506" i="3"/>
  <c r="G5505" i="3"/>
  <c r="G5504" i="3"/>
  <c r="G5503" i="3"/>
  <c r="G5502" i="3"/>
  <c r="G5501" i="3"/>
  <c r="G5500" i="3"/>
  <c r="G5499" i="3"/>
  <c r="G5489" i="3"/>
  <c r="G5488" i="3"/>
  <c r="G5487" i="3"/>
  <c r="G5486" i="3"/>
  <c r="G5485" i="3"/>
  <c r="G5484" i="3"/>
  <c r="G5483" i="3"/>
  <c r="G5482" i="3"/>
  <c r="G5481" i="3"/>
  <c r="G5471" i="3"/>
  <c r="G5470" i="3"/>
  <c r="G5469" i="3"/>
  <c r="G5468" i="3"/>
  <c r="G5467" i="3"/>
  <c r="G5466" i="3"/>
  <c r="G5465" i="3"/>
  <c r="G5464" i="3"/>
  <c r="G5463" i="3"/>
  <c r="G5453" i="3"/>
  <c r="G5452" i="3"/>
  <c r="G5451" i="3"/>
  <c r="G5450" i="3"/>
  <c r="G5449" i="3"/>
  <c r="G5448" i="3"/>
  <c r="G5447" i="3"/>
  <c r="G5446" i="3"/>
  <c r="G5445" i="3"/>
  <c r="G5435" i="3"/>
  <c r="G5434" i="3"/>
  <c r="G5433" i="3"/>
  <c r="G5432" i="3"/>
  <c r="G5431" i="3"/>
  <c r="G5430" i="3"/>
  <c r="G5429" i="3"/>
  <c r="G5428" i="3"/>
  <c r="G5427" i="3"/>
  <c r="G5417" i="3"/>
  <c r="G5418" i="3" s="1"/>
  <c r="G5416" i="3"/>
  <c r="G5415" i="3"/>
  <c r="G5414" i="3"/>
  <c r="G5413" i="3"/>
  <c r="G5412" i="3"/>
  <c r="G5411" i="3"/>
  <c r="G5410" i="3"/>
  <c r="G5409" i="3"/>
  <c r="G5399" i="3"/>
  <c r="G5398" i="3"/>
  <c r="G5397" i="3"/>
  <c r="G5396" i="3"/>
  <c r="G5395" i="3"/>
  <c r="G5394" i="3"/>
  <c r="G5393" i="3"/>
  <c r="G5392" i="3"/>
  <c r="G5391" i="3"/>
  <c r="G5381" i="3"/>
  <c r="G5380" i="3"/>
  <c r="G5379" i="3"/>
  <c r="G5378" i="3"/>
  <c r="G5377" i="3"/>
  <c r="G5376" i="3"/>
  <c r="G5375" i="3"/>
  <c r="G5374" i="3"/>
  <c r="G5373" i="3"/>
  <c r="G5372" i="3"/>
  <c r="G5362" i="3"/>
  <c r="G5361" i="3"/>
  <c r="G5360" i="3"/>
  <c r="G5359" i="3"/>
  <c r="G5358" i="3"/>
  <c r="G5357" i="3"/>
  <c r="G5356" i="3"/>
  <c r="G5355" i="3"/>
  <c r="G5354" i="3"/>
  <c r="G5344" i="3"/>
  <c r="G5343" i="3"/>
  <c r="G5342" i="3"/>
  <c r="G5341" i="3"/>
  <c r="G5340" i="3"/>
  <c r="G5339" i="3"/>
  <c r="G5338" i="3"/>
  <c r="G5337" i="3"/>
  <c r="G5336" i="3"/>
  <c r="G5326" i="3"/>
  <c r="G5325" i="3"/>
  <c r="G5324" i="3"/>
  <c r="G5323" i="3"/>
  <c r="G5322" i="3"/>
  <c r="G5321" i="3"/>
  <c r="G5320" i="3"/>
  <c r="G5319" i="3"/>
  <c r="G5318" i="3"/>
  <c r="G5308" i="3"/>
  <c r="G5307" i="3"/>
  <c r="G5306" i="3"/>
  <c r="G5305" i="3"/>
  <c r="G5304" i="3"/>
  <c r="G5303" i="3"/>
  <c r="G5302" i="3"/>
  <c r="G5301" i="3"/>
  <c r="G5300" i="3"/>
  <c r="G5290" i="3"/>
  <c r="G5289" i="3"/>
  <c r="G5288" i="3"/>
  <c r="G5287" i="3"/>
  <c r="G5286" i="3"/>
  <c r="G5285" i="3"/>
  <c r="G5284" i="3"/>
  <c r="G5283" i="3"/>
  <c r="G5282" i="3"/>
  <c r="G5272" i="3"/>
  <c r="G5271" i="3"/>
  <c r="G5270" i="3"/>
  <c r="G5269" i="3"/>
  <c r="G5268" i="3"/>
  <c r="G5267" i="3"/>
  <c r="G5266" i="3"/>
  <c r="G5265" i="3"/>
  <c r="G5264" i="3"/>
  <c r="G5254" i="3"/>
  <c r="G5253" i="3"/>
  <c r="G5252" i="3"/>
  <c r="G5251" i="3"/>
  <c r="G5250" i="3"/>
  <c r="G5249" i="3"/>
  <c r="G5248" i="3"/>
  <c r="G5247" i="3"/>
  <c r="G5246" i="3"/>
  <c r="G5236" i="3"/>
  <c r="G5235" i="3"/>
  <c r="G5234" i="3"/>
  <c r="G5233" i="3"/>
  <c r="G5232" i="3"/>
  <c r="G5231" i="3"/>
  <c r="G5230" i="3"/>
  <c r="G5229" i="3"/>
  <c r="G5228" i="3"/>
  <c r="G5218" i="3"/>
  <c r="G5217" i="3"/>
  <c r="G5216" i="3"/>
  <c r="G5215" i="3"/>
  <c r="G5214" i="3"/>
  <c r="G5213" i="3"/>
  <c r="G5212" i="3"/>
  <c r="G5211" i="3"/>
  <c r="G5210" i="3"/>
  <c r="G5200" i="3"/>
  <c r="G5199" i="3"/>
  <c r="G5198" i="3"/>
  <c r="G5197" i="3"/>
  <c r="G5196" i="3"/>
  <c r="G5195" i="3"/>
  <c r="G5194" i="3"/>
  <c r="G5193" i="3"/>
  <c r="G5192" i="3"/>
  <c r="G5182" i="3"/>
  <c r="G5181" i="3"/>
  <c r="G5180" i="3"/>
  <c r="G5179" i="3"/>
  <c r="G5178" i="3"/>
  <c r="G5177" i="3"/>
  <c r="G5176" i="3"/>
  <c r="G5175" i="3"/>
  <c r="G5174" i="3"/>
  <c r="G5164" i="3"/>
  <c r="G5163" i="3"/>
  <c r="G5162" i="3"/>
  <c r="G5161" i="3"/>
  <c r="G5160" i="3"/>
  <c r="G5159" i="3"/>
  <c r="G5158" i="3"/>
  <c r="G5157" i="3"/>
  <c r="G5156" i="3"/>
  <c r="G5146" i="3"/>
  <c r="G5145" i="3"/>
  <c r="G5144" i="3"/>
  <c r="G5143" i="3"/>
  <c r="G5142" i="3"/>
  <c r="G5141" i="3"/>
  <c r="G5140" i="3"/>
  <c r="G5139" i="3"/>
  <c r="G5138" i="3"/>
  <c r="G5128" i="3"/>
  <c r="G5127" i="3"/>
  <c r="G5126" i="3"/>
  <c r="G5125" i="3"/>
  <c r="G5124" i="3"/>
  <c r="G5123" i="3"/>
  <c r="G5122" i="3"/>
  <c r="G5121" i="3"/>
  <c r="G5120" i="3"/>
  <c r="G5110" i="3"/>
  <c r="G5111" i="3" s="1"/>
  <c r="G5109" i="3"/>
  <c r="G5108" i="3"/>
  <c r="G5107" i="3"/>
  <c r="G5106" i="3"/>
  <c r="G5105" i="3"/>
  <c r="G5104" i="3"/>
  <c r="G5103" i="3"/>
  <c r="G5102" i="3"/>
  <c r="G5101" i="3"/>
  <c r="G5091" i="3"/>
  <c r="G5090" i="3"/>
  <c r="G5089" i="3"/>
  <c r="G5088" i="3"/>
  <c r="G5087" i="3"/>
  <c r="G5086" i="3"/>
  <c r="G5085" i="3"/>
  <c r="G5084" i="3"/>
  <c r="G5083" i="3"/>
  <c r="G5073" i="3"/>
  <c r="G5072" i="3"/>
  <c r="G5071" i="3"/>
  <c r="G5070" i="3"/>
  <c r="G5069" i="3"/>
  <c r="G5068" i="3"/>
  <c r="G5067" i="3"/>
  <c r="G5066" i="3"/>
  <c r="G5065" i="3"/>
  <c r="G5055" i="3"/>
  <c r="G5054" i="3"/>
  <c r="G5053" i="3"/>
  <c r="G5052" i="3"/>
  <c r="G5051" i="3"/>
  <c r="G5050" i="3"/>
  <c r="G5049" i="3"/>
  <c r="G5048" i="3"/>
  <c r="G5047" i="3"/>
  <c r="G5037" i="3"/>
  <c r="G5036" i="3"/>
  <c r="G5035" i="3"/>
  <c r="G5034" i="3"/>
  <c r="G5033" i="3"/>
  <c r="G5032" i="3"/>
  <c r="G5031" i="3"/>
  <c r="G5030" i="3"/>
  <c r="G5029" i="3"/>
  <c r="G5019" i="3"/>
  <c r="G5018" i="3"/>
  <c r="G5017" i="3"/>
  <c r="G5016" i="3"/>
  <c r="G5015" i="3"/>
  <c r="G5014" i="3"/>
  <c r="G5013" i="3"/>
  <c r="G5012" i="3"/>
  <c r="G5011" i="3"/>
  <c r="G5001" i="3"/>
  <c r="G5000" i="3"/>
  <c r="G4999" i="3"/>
  <c r="G4998" i="3"/>
  <c r="G4997" i="3"/>
  <c r="G4996" i="3"/>
  <c r="G4995" i="3"/>
  <c r="G4994" i="3"/>
  <c r="G4993" i="3"/>
  <c r="G4983" i="3"/>
  <c r="G4982" i="3"/>
  <c r="G4981" i="3"/>
  <c r="G4980" i="3"/>
  <c r="G4979" i="3"/>
  <c r="G4978" i="3"/>
  <c r="G4977" i="3"/>
  <c r="G4976" i="3"/>
  <c r="G4975" i="3"/>
  <c r="G4965" i="3"/>
  <c r="G4964" i="3"/>
  <c r="G4963" i="3"/>
  <c r="G4962" i="3"/>
  <c r="G4961" i="3"/>
  <c r="G4960" i="3"/>
  <c r="G4959" i="3"/>
  <c r="G4958" i="3"/>
  <c r="G4957" i="3"/>
  <c r="G4947" i="3"/>
  <c r="G4946" i="3"/>
  <c r="G4945" i="3"/>
  <c r="G4944" i="3"/>
  <c r="G4943" i="3"/>
  <c r="G4942" i="3"/>
  <c r="G4941" i="3"/>
  <c r="G4940" i="3"/>
  <c r="G4939" i="3"/>
  <c r="G4929" i="3"/>
  <c r="G4928" i="3"/>
  <c r="G4927" i="3"/>
  <c r="G4926" i="3"/>
  <c r="G4925" i="3"/>
  <c r="G4924" i="3"/>
  <c r="G4923" i="3"/>
  <c r="G4922" i="3"/>
  <c r="G4921" i="3"/>
  <c r="G4911" i="3"/>
  <c r="G4910" i="3"/>
  <c r="G4909" i="3"/>
  <c r="G4908" i="3"/>
  <c r="G4907" i="3"/>
  <c r="G4906" i="3"/>
  <c r="G4905" i="3"/>
  <c r="G4904" i="3"/>
  <c r="G4903" i="3"/>
  <c r="G4893" i="3"/>
  <c r="G4892" i="3"/>
  <c r="G4891" i="3"/>
  <c r="G4890" i="3"/>
  <c r="G4889" i="3"/>
  <c r="G4888" i="3"/>
  <c r="G4887" i="3"/>
  <c r="G4886" i="3"/>
  <c r="G4885" i="3"/>
  <c r="G4884" i="3"/>
  <c r="G4883" i="3"/>
  <c r="G4873" i="3"/>
  <c r="G4872" i="3"/>
  <c r="G4871" i="3"/>
  <c r="G4870" i="3"/>
  <c r="G4869" i="3"/>
  <c r="G4868" i="3"/>
  <c r="G4867" i="3"/>
  <c r="G4866" i="3"/>
  <c r="G4865" i="3"/>
  <c r="G4855" i="3"/>
  <c r="G4854" i="3"/>
  <c r="G4853" i="3"/>
  <c r="G4852" i="3"/>
  <c r="G4851" i="3"/>
  <c r="G4850" i="3"/>
  <c r="G4849" i="3"/>
  <c r="G4848" i="3"/>
  <c r="G4847" i="3"/>
  <c r="G4837" i="3"/>
  <c r="G4836" i="3"/>
  <c r="G4835" i="3"/>
  <c r="G4834" i="3"/>
  <c r="G4833" i="3"/>
  <c r="G4832" i="3"/>
  <c r="G4831" i="3"/>
  <c r="G4830" i="3"/>
  <c r="G4829" i="3"/>
  <c r="G4819" i="3"/>
  <c r="G4818" i="3"/>
  <c r="G4817" i="3"/>
  <c r="G4816" i="3"/>
  <c r="G4815" i="3"/>
  <c r="G4814" i="3"/>
  <c r="G4813" i="3"/>
  <c r="G4812" i="3"/>
  <c r="G4811" i="3"/>
  <c r="G4801" i="3"/>
  <c r="G4800" i="3"/>
  <c r="G4799" i="3"/>
  <c r="G4798" i="3"/>
  <c r="G4797" i="3"/>
  <c r="G4796" i="3"/>
  <c r="G4795" i="3"/>
  <c r="G4794" i="3"/>
  <c r="G4793" i="3"/>
  <c r="G4783" i="3"/>
  <c r="G4782" i="3"/>
  <c r="G4781" i="3"/>
  <c r="G4780" i="3"/>
  <c r="G4779" i="3"/>
  <c r="G4778" i="3"/>
  <c r="G4777" i="3"/>
  <c r="G4776" i="3"/>
  <c r="G4775" i="3"/>
  <c r="G4765" i="3"/>
  <c r="G4764" i="3"/>
  <c r="G4763" i="3"/>
  <c r="G4762" i="3"/>
  <c r="G4761" i="3"/>
  <c r="G4760" i="3"/>
  <c r="G4759" i="3"/>
  <c r="G4758" i="3"/>
  <c r="G4757" i="3"/>
  <c r="G4747" i="3"/>
  <c r="G4746" i="3"/>
  <c r="G4745" i="3"/>
  <c r="G4744" i="3"/>
  <c r="G4743" i="3"/>
  <c r="G4742" i="3"/>
  <c r="G4741" i="3"/>
  <c r="G4740" i="3"/>
  <c r="G4739" i="3"/>
  <c r="G4729" i="3"/>
  <c r="G4728" i="3"/>
  <c r="G4727" i="3"/>
  <c r="G4726" i="3"/>
  <c r="G4725" i="3"/>
  <c r="G4724" i="3"/>
  <c r="G4723" i="3"/>
  <c r="G4722" i="3"/>
  <c r="G4721" i="3"/>
  <c r="G4711" i="3"/>
  <c r="G4710" i="3"/>
  <c r="G4709" i="3"/>
  <c r="G4708" i="3"/>
  <c r="G4707" i="3"/>
  <c r="G4706" i="3"/>
  <c r="G4705" i="3"/>
  <c r="G4704" i="3"/>
  <c r="G4703" i="3"/>
  <c r="G4693" i="3"/>
  <c r="G4692" i="3"/>
  <c r="G4691" i="3"/>
  <c r="G4690" i="3"/>
  <c r="G4689" i="3"/>
  <c r="G4688" i="3"/>
  <c r="G4687" i="3"/>
  <c r="G4686" i="3"/>
  <c r="G4685" i="3"/>
  <c r="G4675" i="3"/>
  <c r="G4674" i="3"/>
  <c r="G4673" i="3"/>
  <c r="G4672" i="3"/>
  <c r="G4671" i="3"/>
  <c r="G4670" i="3"/>
  <c r="G4669" i="3"/>
  <c r="G4668" i="3"/>
  <c r="G4667" i="3"/>
  <c r="G4657" i="3"/>
  <c r="G4656" i="3"/>
  <c r="G4655" i="3"/>
  <c r="G4654" i="3"/>
  <c r="G4653" i="3"/>
  <c r="G4652" i="3"/>
  <c r="G4651" i="3"/>
  <c r="G4650" i="3"/>
  <c r="G4649" i="3"/>
  <c r="G4648" i="3"/>
  <c r="G4638" i="3"/>
  <c r="G4637" i="3"/>
  <c r="G4636" i="3"/>
  <c r="G4635" i="3"/>
  <c r="G4634" i="3"/>
  <c r="G4633" i="3"/>
  <c r="G4632" i="3"/>
  <c r="G4631" i="3"/>
  <c r="G4630" i="3"/>
  <c r="G4629" i="3"/>
  <c r="G4619" i="3"/>
  <c r="G4618" i="3"/>
  <c r="G4617" i="3"/>
  <c r="G4616" i="3"/>
  <c r="G4615" i="3"/>
  <c r="G4614" i="3"/>
  <c r="G4613" i="3"/>
  <c r="G4612" i="3"/>
  <c r="G4611" i="3"/>
  <c r="G4601" i="3"/>
  <c r="G4600" i="3"/>
  <c r="G4599" i="3"/>
  <c r="G4598" i="3"/>
  <c r="G4597" i="3"/>
  <c r="G4596" i="3"/>
  <c r="G4595" i="3"/>
  <c r="G4594" i="3"/>
  <c r="G4593" i="3"/>
  <c r="G4583" i="3"/>
  <c r="G4582" i="3"/>
  <c r="G4581" i="3"/>
  <c r="G4580" i="3"/>
  <c r="G4579" i="3"/>
  <c r="G4578" i="3"/>
  <c r="G4577" i="3"/>
  <c r="G4576" i="3"/>
  <c r="G4575" i="3"/>
  <c r="G4565" i="3"/>
  <c r="G4564" i="3"/>
  <c r="G4563" i="3"/>
  <c r="G4562" i="3"/>
  <c r="G4561" i="3"/>
  <c r="G4560" i="3"/>
  <c r="G4559" i="3"/>
  <c r="G4558" i="3"/>
  <c r="G4557" i="3"/>
  <c r="G4547" i="3"/>
  <c r="G4546" i="3"/>
  <c r="G4545" i="3"/>
  <c r="G4544" i="3"/>
  <c r="G4543" i="3"/>
  <c r="G4542" i="3"/>
  <c r="G4541" i="3"/>
  <c r="G4540" i="3"/>
  <c r="G4539" i="3"/>
  <c r="G4529" i="3"/>
  <c r="G4528" i="3"/>
  <c r="G4527" i="3"/>
  <c r="G4526" i="3"/>
  <c r="G4525" i="3"/>
  <c r="G4524" i="3"/>
  <c r="G4523" i="3"/>
  <c r="G4522" i="3"/>
  <c r="G4521" i="3"/>
  <c r="G4511" i="3"/>
  <c r="G4510" i="3"/>
  <c r="G4509" i="3"/>
  <c r="G4508" i="3"/>
  <c r="G4507" i="3"/>
  <c r="G4506" i="3"/>
  <c r="G4505" i="3"/>
  <c r="G4504" i="3"/>
  <c r="G4503" i="3"/>
  <c r="G4493" i="3"/>
  <c r="G4492" i="3"/>
  <c r="G4491" i="3"/>
  <c r="G4490" i="3"/>
  <c r="G4489" i="3"/>
  <c r="G4488" i="3"/>
  <c r="G4487" i="3"/>
  <c r="G4486" i="3"/>
  <c r="G4485" i="3"/>
  <c r="G4475" i="3"/>
  <c r="G4474" i="3"/>
  <c r="G4473" i="3"/>
  <c r="G4472" i="3"/>
  <c r="G4471" i="3"/>
  <c r="G4470" i="3"/>
  <c r="G4469" i="3"/>
  <c r="G4468" i="3"/>
  <c r="G4467" i="3"/>
  <c r="G4457" i="3"/>
  <c r="G4456" i="3"/>
  <c r="G4455" i="3"/>
  <c r="G4454" i="3"/>
  <c r="G4453" i="3"/>
  <c r="G4452" i="3"/>
  <c r="G4451" i="3"/>
  <c r="G4450" i="3"/>
  <c r="G4449" i="3"/>
  <c r="G4439" i="3"/>
  <c r="G4438" i="3"/>
  <c r="G4437" i="3"/>
  <c r="G4436" i="3"/>
  <c r="G4435" i="3"/>
  <c r="G4434" i="3"/>
  <c r="G4433" i="3"/>
  <c r="G4432" i="3"/>
  <c r="G4431" i="3"/>
  <c r="G4421" i="3"/>
  <c r="G4420" i="3"/>
  <c r="G4419" i="3"/>
  <c r="G4418" i="3"/>
  <c r="G4417" i="3"/>
  <c r="G4416" i="3"/>
  <c r="G4415" i="3"/>
  <c r="G4414" i="3"/>
  <c r="G4413" i="3"/>
  <c r="G4403" i="3"/>
  <c r="G4402" i="3"/>
  <c r="G4401" i="3"/>
  <c r="G4400" i="3"/>
  <c r="G4399" i="3"/>
  <c r="G4398" i="3"/>
  <c r="G4397" i="3"/>
  <c r="G4396" i="3"/>
  <c r="G4395" i="3"/>
  <c r="G4385" i="3"/>
  <c r="G4384" i="3"/>
  <c r="G4383" i="3"/>
  <c r="G4382" i="3"/>
  <c r="G4381" i="3"/>
  <c r="G4380" i="3"/>
  <c r="G4379" i="3"/>
  <c r="G4378" i="3"/>
  <c r="G4377" i="3"/>
  <c r="G4367" i="3"/>
  <c r="G4366" i="3"/>
  <c r="G4365" i="3"/>
  <c r="G4364" i="3"/>
  <c r="G4363" i="3"/>
  <c r="G4362" i="3"/>
  <c r="G4361" i="3"/>
  <c r="G4360" i="3"/>
  <c r="G4359" i="3"/>
  <c r="G4349" i="3"/>
  <c r="G4348" i="3"/>
  <c r="G4347" i="3"/>
  <c r="G4346" i="3"/>
  <c r="G4345" i="3"/>
  <c r="G4344" i="3"/>
  <c r="G4343" i="3"/>
  <c r="G4342" i="3"/>
  <c r="G4341" i="3"/>
  <c r="G4331" i="3"/>
  <c r="G4330" i="3"/>
  <c r="G4329" i="3"/>
  <c r="G4328" i="3"/>
  <c r="G4327" i="3"/>
  <c r="G4326" i="3"/>
  <c r="G4325" i="3"/>
  <c r="G4324" i="3"/>
  <c r="G4323" i="3"/>
  <c r="G4313" i="3"/>
  <c r="G4312" i="3"/>
  <c r="G4311" i="3"/>
  <c r="G4310" i="3"/>
  <c r="G4309" i="3"/>
  <c r="G4308" i="3"/>
  <c r="G4307" i="3"/>
  <c r="G4306" i="3"/>
  <c r="G4296" i="3"/>
  <c r="G4295" i="3"/>
  <c r="G4294" i="3"/>
  <c r="G4293" i="3"/>
  <c r="G4292" i="3"/>
  <c r="G4291" i="3"/>
  <c r="G4290" i="3"/>
  <c r="G4289" i="3"/>
  <c r="G4288" i="3"/>
  <c r="G4278" i="3"/>
  <c r="G4277" i="3"/>
  <c r="G4276" i="3"/>
  <c r="G4275" i="3"/>
  <c r="G4274" i="3"/>
  <c r="G4273" i="3"/>
  <c r="G4272" i="3"/>
  <c r="G4271" i="3"/>
  <c r="G4270" i="3"/>
  <c r="G4260" i="3"/>
  <c r="G4259" i="3"/>
  <c r="G4258" i="3"/>
  <c r="G4257" i="3"/>
  <c r="G4256" i="3"/>
  <c r="G4255" i="3"/>
  <c r="G4254" i="3"/>
  <c r="G4253" i="3"/>
  <c r="G4252" i="3"/>
  <c r="G4242" i="3"/>
  <c r="G4241" i="3"/>
  <c r="G4240" i="3"/>
  <c r="G4239" i="3"/>
  <c r="G4238" i="3"/>
  <c r="G4237" i="3"/>
  <c r="G4236" i="3"/>
  <c r="G4235" i="3"/>
  <c r="G4234" i="3"/>
  <c r="G4224" i="3"/>
  <c r="G4223" i="3"/>
  <c r="G4222" i="3"/>
  <c r="G4221" i="3"/>
  <c r="G4220" i="3"/>
  <c r="G4219" i="3"/>
  <c r="G4218" i="3"/>
  <c r="G4217" i="3"/>
  <c r="G4216" i="3"/>
  <c r="G4206" i="3"/>
  <c r="G4205" i="3"/>
  <c r="G4204" i="3"/>
  <c r="G4203" i="3"/>
  <c r="G4202" i="3"/>
  <c r="G4201" i="3"/>
  <c r="G4200" i="3"/>
  <c r="G4199" i="3"/>
  <c r="G4198" i="3"/>
  <c r="G4197" i="3"/>
  <c r="G4187" i="3"/>
  <c r="G4186" i="3"/>
  <c r="G4185" i="3"/>
  <c r="G4184" i="3"/>
  <c r="G4183" i="3"/>
  <c r="G4182" i="3"/>
  <c r="G4181" i="3"/>
  <c r="G4180" i="3"/>
  <c r="G4179" i="3"/>
  <c r="G4169" i="3"/>
  <c r="G4168" i="3"/>
  <c r="G4167" i="3"/>
  <c r="G4166" i="3"/>
  <c r="G4165" i="3"/>
  <c r="G4164" i="3"/>
  <c r="G4163" i="3"/>
  <c r="G4162" i="3"/>
  <c r="G4161" i="3"/>
  <c r="G4151" i="3"/>
  <c r="G4150" i="3"/>
  <c r="G4149" i="3"/>
  <c r="G4148" i="3"/>
  <c r="G4147" i="3"/>
  <c r="G4146" i="3"/>
  <c r="G4145" i="3"/>
  <c r="G4144" i="3"/>
  <c r="G4143" i="3"/>
  <c r="G4133" i="3"/>
  <c r="G4132" i="3"/>
  <c r="G4131" i="3"/>
  <c r="G4130" i="3"/>
  <c r="G4129" i="3"/>
  <c r="G4128" i="3"/>
  <c r="G4127" i="3"/>
  <c r="G4126" i="3"/>
  <c r="G4125" i="3"/>
  <c r="G4115" i="3"/>
  <c r="G4114" i="3"/>
  <c r="G4113" i="3"/>
  <c r="G4112" i="3"/>
  <c r="G4111" i="3"/>
  <c r="G4110" i="3"/>
  <c r="G4109" i="3"/>
  <c r="G4108" i="3"/>
  <c r="G4107" i="3"/>
  <c r="G4097" i="3"/>
  <c r="G4096" i="3"/>
  <c r="G4095" i="3"/>
  <c r="G4094" i="3"/>
  <c r="G4093" i="3"/>
  <c r="G4092" i="3"/>
  <c r="G4091" i="3"/>
  <c r="G4090" i="3"/>
  <c r="G4089" i="3"/>
  <c r="G4079" i="3"/>
  <c r="G4078" i="3"/>
  <c r="G4077" i="3"/>
  <c r="G4076" i="3"/>
  <c r="G4075" i="3"/>
  <c r="G4074" i="3"/>
  <c r="G4073" i="3"/>
  <c r="G4072" i="3"/>
  <c r="G4071" i="3"/>
  <c r="G4070" i="3"/>
  <c r="G4060" i="3"/>
  <c r="G4059" i="3"/>
  <c r="G4058" i="3"/>
  <c r="G4057" i="3"/>
  <c r="G4056" i="3"/>
  <c r="G4055" i="3"/>
  <c r="G4054" i="3"/>
  <c r="G4053" i="3"/>
  <c r="G4052" i="3"/>
  <c r="G4042" i="3"/>
  <c r="G4041" i="3"/>
  <c r="G4040" i="3"/>
  <c r="G4039" i="3"/>
  <c r="G4038" i="3"/>
  <c r="G4037" i="3"/>
  <c r="G4036" i="3"/>
  <c r="G4035" i="3"/>
  <c r="G4034" i="3"/>
  <c r="G4024" i="3"/>
  <c r="G4023" i="3"/>
  <c r="G4022" i="3"/>
  <c r="G4021" i="3"/>
  <c r="G4020" i="3"/>
  <c r="G4019" i="3"/>
  <c r="G4018" i="3"/>
  <c r="G4017" i="3"/>
  <c r="G4016" i="3"/>
  <c r="G4006" i="3"/>
  <c r="G4005" i="3"/>
  <c r="G4004" i="3"/>
  <c r="G4003" i="3"/>
  <c r="G4002" i="3"/>
  <c r="G4001" i="3"/>
  <c r="G4000" i="3"/>
  <c r="G3999" i="3"/>
  <c r="G3998" i="3"/>
  <c r="G3988" i="3"/>
  <c r="G3987" i="3"/>
  <c r="G3986" i="3"/>
  <c r="G3985" i="3"/>
  <c r="G3984" i="3"/>
  <c r="G3983" i="3"/>
  <c r="G3982" i="3"/>
  <c r="G3981" i="3"/>
  <c r="G3980" i="3"/>
  <c r="G3970" i="3"/>
  <c r="G3969" i="3"/>
  <c r="G3968" i="3"/>
  <c r="G3967" i="3"/>
  <c r="G3966" i="3"/>
  <c r="G3965" i="3"/>
  <c r="G3964" i="3"/>
  <c r="G3963" i="3"/>
  <c r="G3962" i="3"/>
  <c r="G3952" i="3"/>
  <c r="G3951" i="3"/>
  <c r="G3950" i="3"/>
  <c r="G3949" i="3"/>
  <c r="G3948" i="3"/>
  <c r="G3947" i="3"/>
  <c r="G3946" i="3"/>
  <c r="G3945" i="3"/>
  <c r="G3944" i="3"/>
  <c r="G3934" i="3"/>
  <c r="G3933" i="3"/>
  <c r="G3932" i="3"/>
  <c r="G3931" i="3"/>
  <c r="G3930" i="3"/>
  <c r="G3929" i="3"/>
  <c r="G3928" i="3"/>
  <c r="G3927" i="3"/>
  <c r="G3926" i="3"/>
  <c r="G3916" i="3"/>
  <c r="G3915" i="3"/>
  <c r="G3914" i="3"/>
  <c r="G3913" i="3"/>
  <c r="G3912" i="3"/>
  <c r="G3911" i="3"/>
  <c r="G3910" i="3"/>
  <c r="G3909" i="3"/>
  <c r="G3908" i="3"/>
  <c r="G3898" i="3"/>
  <c r="G3897" i="3"/>
  <c r="G3896" i="3"/>
  <c r="G3895" i="3"/>
  <c r="G3894" i="3"/>
  <c r="G3893" i="3"/>
  <c r="G3892" i="3"/>
  <c r="G3891" i="3"/>
  <c r="G3890" i="3"/>
  <c r="G3880" i="3"/>
  <c r="G3879" i="3"/>
  <c r="G3878" i="3"/>
  <c r="G3877" i="3"/>
  <c r="G3876" i="3"/>
  <c r="G3875" i="3"/>
  <c r="G3874" i="3"/>
  <c r="G3873" i="3"/>
  <c r="G3872" i="3"/>
  <c r="G3862" i="3"/>
  <c r="G3861" i="3"/>
  <c r="G3860" i="3"/>
  <c r="G3859" i="3"/>
  <c r="G3858" i="3"/>
  <c r="G3857" i="3"/>
  <c r="G3856" i="3"/>
  <c r="G3855" i="3"/>
  <c r="G3854" i="3"/>
  <c r="G3844" i="3"/>
  <c r="G3843" i="3"/>
  <c r="G3842" i="3"/>
  <c r="G3841" i="3"/>
  <c r="G3840" i="3"/>
  <c r="G3839" i="3"/>
  <c r="G3838" i="3"/>
  <c r="G3837" i="3"/>
  <c r="G3836" i="3"/>
  <c r="G3835" i="3"/>
  <c r="G3825" i="3"/>
  <c r="G3824" i="3"/>
  <c r="G3823" i="3"/>
  <c r="G3822" i="3"/>
  <c r="G3821" i="3"/>
  <c r="G3820" i="3"/>
  <c r="G3819" i="3"/>
  <c r="G3818" i="3"/>
  <c r="G3817" i="3"/>
  <c r="G3807" i="3"/>
  <c r="G3806" i="3"/>
  <c r="G3805" i="3"/>
  <c r="G3804" i="3"/>
  <c r="G3803" i="3"/>
  <c r="G3802" i="3"/>
  <c r="G3801" i="3"/>
  <c r="G3800" i="3"/>
  <c r="G3799" i="3"/>
  <c r="G3789" i="3"/>
  <c r="G3788" i="3"/>
  <c r="G3787" i="3"/>
  <c r="G3786" i="3"/>
  <c r="G3785" i="3"/>
  <c r="G3784" i="3"/>
  <c r="G3783" i="3"/>
  <c r="G3782" i="3"/>
  <c r="G3781" i="3"/>
  <c r="G3771" i="3"/>
  <c r="G3770" i="3"/>
  <c r="G3769" i="3"/>
  <c r="G3768" i="3"/>
  <c r="G3767" i="3"/>
  <c r="G3766" i="3"/>
  <c r="G3765" i="3"/>
  <c r="G3764" i="3"/>
  <c r="G3763" i="3"/>
  <c r="G3753" i="3"/>
  <c r="G3752" i="3"/>
  <c r="G3751" i="3"/>
  <c r="G3750" i="3"/>
  <c r="G3749" i="3"/>
  <c r="G3748" i="3"/>
  <c r="G3747" i="3"/>
  <c r="G3746" i="3"/>
  <c r="G3745" i="3"/>
  <c r="G3735" i="3"/>
  <c r="G3734" i="3"/>
  <c r="G3733" i="3"/>
  <c r="G3732" i="3"/>
  <c r="G3731" i="3"/>
  <c r="G3730" i="3"/>
  <c r="G3729" i="3"/>
  <c r="G3728" i="3"/>
  <c r="G3727" i="3"/>
  <c r="G3717" i="3"/>
  <c r="G3716" i="3"/>
  <c r="G3715" i="3"/>
  <c r="G3714" i="3"/>
  <c r="G3713" i="3"/>
  <c r="G3712" i="3"/>
  <c r="G3711" i="3"/>
  <c r="G3710" i="3"/>
  <c r="G3709" i="3"/>
  <c r="G3699" i="3"/>
  <c r="G3698" i="3"/>
  <c r="G3697" i="3"/>
  <c r="G3696" i="3"/>
  <c r="G3695" i="3"/>
  <c r="G3694" i="3"/>
  <c r="G3693" i="3"/>
  <c r="G3692" i="3"/>
  <c r="G3691" i="3"/>
  <c r="G3690" i="3"/>
  <c r="G3680" i="3"/>
  <c r="G3679" i="3"/>
  <c r="G3678" i="3"/>
  <c r="G3677" i="3"/>
  <c r="G3676" i="3"/>
  <c r="G3675" i="3"/>
  <c r="G3674" i="3"/>
  <c r="G3673" i="3"/>
  <c r="G3672" i="3"/>
  <c r="G3662" i="3"/>
  <c r="G3661" i="3"/>
  <c r="G3660" i="3"/>
  <c r="G3659" i="3"/>
  <c r="G3658" i="3"/>
  <c r="G3657" i="3"/>
  <c r="G3656" i="3"/>
  <c r="G3655" i="3"/>
  <c r="G3645" i="3"/>
  <c r="G3644" i="3"/>
  <c r="G3643" i="3"/>
  <c r="G3642" i="3"/>
  <c r="G3641" i="3"/>
  <c r="G3640" i="3"/>
  <c r="G3639" i="3"/>
  <c r="G3638" i="3"/>
  <c r="G3628" i="3"/>
  <c r="G3627" i="3"/>
  <c r="G3626" i="3"/>
  <c r="G3625" i="3"/>
  <c r="G3624" i="3"/>
  <c r="G3623" i="3"/>
  <c r="G3622" i="3"/>
  <c r="G3621" i="3"/>
  <c r="G3611" i="3"/>
  <c r="G3610" i="3"/>
  <c r="G3609" i="3"/>
  <c r="G3608" i="3"/>
  <c r="G3607" i="3"/>
  <c r="G3606" i="3"/>
  <c r="G3605" i="3"/>
  <c r="G3604" i="3"/>
  <c r="G3594" i="3"/>
  <c r="G3593" i="3"/>
  <c r="G3592" i="3"/>
  <c r="G3591" i="3"/>
  <c r="G3590" i="3"/>
  <c r="G3589" i="3"/>
  <c r="G3588" i="3"/>
  <c r="G3587" i="3"/>
  <c r="G3577" i="3"/>
  <c r="G3576" i="3"/>
  <c r="G3575" i="3"/>
  <c r="G3574" i="3"/>
  <c r="G3573" i="3"/>
  <c r="G3572" i="3"/>
  <c r="G3571" i="3"/>
  <c r="G3570" i="3"/>
  <c r="G3560" i="3"/>
  <c r="G3559" i="3"/>
  <c r="G3558" i="3"/>
  <c r="G3557" i="3"/>
  <c r="G3556" i="3"/>
  <c r="G3555" i="3"/>
  <c r="G3554" i="3"/>
  <c r="G3553" i="3"/>
  <c r="G3543" i="3"/>
  <c r="G3542" i="3"/>
  <c r="G3541" i="3"/>
  <c r="G3540" i="3"/>
  <c r="G3539" i="3"/>
  <c r="G3538" i="3"/>
  <c r="G3537" i="3"/>
  <c r="G3536" i="3"/>
  <c r="G3526" i="3"/>
  <c r="G3527" i="3" s="1"/>
  <c r="G3525" i="3"/>
  <c r="G3524" i="3"/>
  <c r="G3523" i="3"/>
  <c r="G3522" i="3"/>
  <c r="G3521" i="3"/>
  <c r="G3520" i="3"/>
  <c r="G3519" i="3"/>
  <c r="G3509" i="3"/>
  <c r="G3508" i="3"/>
  <c r="G3507" i="3"/>
  <c r="G3506" i="3"/>
  <c r="G3505" i="3"/>
  <c r="G3504" i="3"/>
  <c r="G3503" i="3"/>
  <c r="G3502" i="3"/>
  <c r="G3492" i="3"/>
  <c r="G3493" i="3" s="1"/>
  <c r="G3491" i="3"/>
  <c r="G3490" i="3"/>
  <c r="G3489" i="3"/>
  <c r="G3488" i="3"/>
  <c r="G3487" i="3"/>
  <c r="G3486" i="3"/>
  <c r="G3485" i="3"/>
  <c r="G3475" i="3"/>
  <c r="G3474" i="3"/>
  <c r="G3473" i="3"/>
  <c r="G3472" i="3"/>
  <c r="G3471" i="3"/>
  <c r="G3470" i="3"/>
  <c r="G3469" i="3"/>
  <c r="G3468" i="3"/>
  <c r="G3458" i="3"/>
  <c r="G3459" i="3" s="1"/>
  <c r="G3457" i="3"/>
  <c r="G3456" i="3"/>
  <c r="G3455" i="3"/>
  <c r="G3454" i="3"/>
  <c r="G3453" i="3"/>
  <c r="G3452" i="3"/>
  <c r="G3451" i="3"/>
  <c r="G3441" i="3"/>
  <c r="G3440" i="3"/>
  <c r="G3439" i="3"/>
  <c r="G3438" i="3"/>
  <c r="G3437" i="3"/>
  <c r="G3436" i="3"/>
  <c r="G3435" i="3"/>
  <c r="G3434" i="3"/>
  <c r="G3433" i="3"/>
  <c r="G3423" i="3"/>
  <c r="G3424" i="3" s="1"/>
  <c r="G3422" i="3"/>
  <c r="G3421" i="3"/>
  <c r="G3420" i="3"/>
  <c r="G3419" i="3"/>
  <c r="G3418" i="3"/>
  <c r="G3417" i="3"/>
  <c r="G3416" i="3"/>
  <c r="G3415" i="3"/>
  <c r="G3405" i="3"/>
  <c r="G3404" i="3"/>
  <c r="G3403" i="3"/>
  <c r="G3402" i="3"/>
  <c r="G3401" i="3"/>
  <c r="G3400" i="3"/>
  <c r="G3399" i="3"/>
  <c r="G3398" i="3"/>
  <c r="G3397" i="3"/>
  <c r="G3387" i="3"/>
  <c r="G3388" i="3" s="1"/>
  <c r="G3386" i="3"/>
  <c r="G3385" i="3"/>
  <c r="G3384" i="3"/>
  <c r="G3383" i="3"/>
  <c r="G3382" i="3"/>
  <c r="G3381" i="3"/>
  <c r="G3380" i="3"/>
  <c r="G3379" i="3"/>
  <c r="G3369" i="3"/>
  <c r="G3368" i="3"/>
  <c r="G3367" i="3"/>
  <c r="G3366" i="3"/>
  <c r="G3365" i="3"/>
  <c r="G3364" i="3"/>
  <c r="G3363" i="3"/>
  <c r="G3362" i="3"/>
  <c r="G3361" i="3"/>
  <c r="G3351" i="3"/>
  <c r="G3352" i="3" s="1"/>
  <c r="G3350" i="3"/>
  <c r="G3349" i="3"/>
  <c r="G3348" i="3"/>
  <c r="G3347" i="3"/>
  <c r="G3346" i="3"/>
  <c r="G3345" i="3"/>
  <c r="G3344" i="3"/>
  <c r="G3343" i="3"/>
  <c r="G3333" i="3"/>
  <c r="G3332" i="3"/>
  <c r="G3331" i="3"/>
  <c r="G3330" i="3"/>
  <c r="G3329" i="3"/>
  <c r="G3328" i="3"/>
  <c r="G3327" i="3"/>
  <c r="G3326" i="3"/>
  <c r="G3325" i="3"/>
  <c r="G3315" i="3"/>
  <c r="G3316" i="3" s="1"/>
  <c r="G3314" i="3"/>
  <c r="G3313" i="3"/>
  <c r="G3312" i="3"/>
  <c r="G3311" i="3"/>
  <c r="G3310" i="3"/>
  <c r="G3309" i="3"/>
  <c r="G3308" i="3"/>
  <c r="G3307" i="3"/>
  <c r="G3297" i="3"/>
  <c r="G3296" i="3"/>
  <c r="G3295" i="3"/>
  <c r="G3294" i="3"/>
  <c r="G3293" i="3"/>
  <c r="G3292" i="3"/>
  <c r="G3291" i="3"/>
  <c r="G3290" i="3"/>
  <c r="G3289" i="3"/>
  <c r="G3279" i="3"/>
  <c r="G3280" i="3" s="1"/>
  <c r="G3278" i="3"/>
  <c r="G3277" i="3"/>
  <c r="G3276" i="3"/>
  <c r="G3275" i="3"/>
  <c r="G3274" i="3"/>
  <c r="G3273" i="3"/>
  <c r="G3272" i="3"/>
  <c r="G3262" i="3"/>
  <c r="G3261" i="3"/>
  <c r="G3260" i="3"/>
  <c r="G3259" i="3"/>
  <c r="G3258" i="3"/>
  <c r="G3257" i="3"/>
  <c r="G3256" i="3"/>
  <c r="G3255" i="3"/>
  <c r="G3254" i="3"/>
  <c r="G3244" i="3"/>
  <c r="G3245" i="3" s="1"/>
  <c r="G3243" i="3"/>
  <c r="G3242" i="3"/>
  <c r="G3241" i="3"/>
  <c r="G3240" i="3"/>
  <c r="G3239" i="3"/>
  <c r="G3238" i="3"/>
  <c r="G3237" i="3"/>
  <c r="G3236" i="3"/>
  <c r="G3226" i="3"/>
  <c r="G3225" i="3"/>
  <c r="G3224" i="3"/>
  <c r="G3223" i="3"/>
  <c r="G3222" i="3"/>
  <c r="G3221" i="3"/>
  <c r="G3220" i="3"/>
  <c r="G3219" i="3"/>
  <c r="G3218" i="3"/>
  <c r="G3208" i="3"/>
  <c r="G3209" i="3" s="1"/>
  <c r="G3207" i="3"/>
  <c r="G3206" i="3"/>
  <c r="G3205" i="3"/>
  <c r="G3204" i="3"/>
  <c r="G3203" i="3"/>
  <c r="G3202" i="3"/>
  <c r="G3201" i="3"/>
  <c r="G3191" i="3"/>
  <c r="G3190" i="3"/>
  <c r="G3189" i="3"/>
  <c r="G3188" i="3"/>
  <c r="G3187" i="3"/>
  <c r="G3186" i="3"/>
  <c r="G3185" i="3"/>
  <c r="G3184" i="3"/>
  <c r="G3174" i="3"/>
  <c r="G3175" i="3" s="1"/>
  <c r="G3173" i="3"/>
  <c r="G3172" i="3"/>
  <c r="G3171" i="3"/>
  <c r="G3170" i="3"/>
  <c r="G3169" i="3"/>
  <c r="G3168" i="3"/>
  <c r="G3167" i="3"/>
  <c r="G3157" i="3"/>
  <c r="G3156" i="3"/>
  <c r="G3155" i="3"/>
  <c r="G3154" i="3"/>
  <c r="G3153" i="3"/>
  <c r="G3152" i="3"/>
  <c r="G3151" i="3"/>
  <c r="G3150" i="3"/>
  <c r="G3140" i="3"/>
  <c r="G3141" i="3" s="1"/>
  <c r="G3139" i="3"/>
  <c r="G3138" i="3"/>
  <c r="G3137" i="3"/>
  <c r="G3136" i="3"/>
  <c r="G3135" i="3"/>
  <c r="G3134" i="3"/>
  <c r="G3133" i="3"/>
  <c r="G3123" i="3"/>
  <c r="G3122" i="3"/>
  <c r="G3121" i="3"/>
  <c r="G3120" i="3"/>
  <c r="G3119" i="3"/>
  <c r="G3118" i="3"/>
  <c r="G3117" i="3"/>
  <c r="G3116" i="3"/>
  <c r="G3106" i="3"/>
  <c r="G3107" i="3" s="1"/>
  <c r="G3105" i="3"/>
  <c r="G3104" i="3"/>
  <c r="G3103" i="3"/>
  <c r="G3102" i="3"/>
  <c r="G3101" i="3"/>
  <c r="G3100" i="3"/>
  <c r="G3099" i="3"/>
  <c r="G3089" i="3"/>
  <c r="G3088" i="3"/>
  <c r="G3087" i="3"/>
  <c r="G3086" i="3"/>
  <c r="G3085" i="3"/>
  <c r="G3084" i="3"/>
  <c r="G3083" i="3"/>
  <c r="G3082" i="3"/>
  <c r="G3081" i="3"/>
  <c r="G3071" i="3"/>
  <c r="G3072" i="3" s="1"/>
  <c r="G3070" i="3"/>
  <c r="G3069" i="3"/>
  <c r="G3068" i="3"/>
  <c r="G3067" i="3"/>
  <c r="G3066" i="3"/>
  <c r="G3065" i="3"/>
  <c r="G3064" i="3"/>
  <c r="G3063" i="3"/>
  <c r="G3053" i="3"/>
  <c r="G3052" i="3"/>
  <c r="G3051" i="3"/>
  <c r="G3050" i="3"/>
  <c r="G3049" i="3"/>
  <c r="G3048" i="3"/>
  <c r="G3047" i="3"/>
  <c r="G3046" i="3"/>
  <c r="G3045" i="3"/>
  <c r="G3035" i="3"/>
  <c r="G3036" i="3" s="1"/>
  <c r="G3034" i="3"/>
  <c r="G3033" i="3"/>
  <c r="G3032" i="3"/>
  <c r="G3031" i="3"/>
  <c r="G3030" i="3"/>
  <c r="G3029" i="3"/>
  <c r="G3028" i="3"/>
  <c r="G3027" i="3"/>
  <c r="G3017" i="3"/>
  <c r="G3016" i="3"/>
  <c r="G3015" i="3"/>
  <c r="G3014" i="3"/>
  <c r="G3013" i="3"/>
  <c r="G3012" i="3"/>
  <c r="G3011" i="3"/>
  <c r="G3010" i="3"/>
  <c r="G3000" i="3"/>
  <c r="G3001" i="3" s="1"/>
  <c r="G2999" i="3"/>
  <c r="G2998" i="3"/>
  <c r="G2997" i="3"/>
  <c r="G2996" i="3"/>
  <c r="G2995" i="3"/>
  <c r="G2994" i="3"/>
  <c r="G2993" i="3"/>
  <c r="G2983" i="3"/>
  <c r="G2982" i="3"/>
  <c r="G2981" i="3"/>
  <c r="G2980" i="3"/>
  <c r="G2979" i="3"/>
  <c r="G2978" i="3"/>
  <c r="G2977" i="3"/>
  <c r="G2976" i="3"/>
  <c r="G2966" i="3"/>
  <c r="G2967" i="3" s="1"/>
  <c r="G2965" i="3"/>
  <c r="G2964" i="3"/>
  <c r="G2963" i="3"/>
  <c r="G2962" i="3"/>
  <c r="G2961" i="3"/>
  <c r="G2960" i="3"/>
  <c r="G2959" i="3"/>
  <c r="G2949" i="3"/>
  <c r="G2948" i="3"/>
  <c r="G2947" i="3"/>
  <c r="G2946" i="3"/>
  <c r="G2945" i="3"/>
  <c r="G2944" i="3"/>
  <c r="G2943" i="3"/>
  <c r="G2933" i="3"/>
  <c r="G2934" i="3" s="1"/>
  <c r="G2932" i="3"/>
  <c r="G2931" i="3"/>
  <c r="G2930" i="3"/>
  <c r="G2929" i="3"/>
  <c r="G2928" i="3"/>
  <c r="G2927" i="3"/>
  <c r="G2926" i="3"/>
  <c r="G2925" i="3"/>
  <c r="G2924" i="3"/>
  <c r="G2923" i="3"/>
  <c r="G2913" i="3"/>
  <c r="G2912" i="3"/>
  <c r="G2911" i="3"/>
  <c r="G2910" i="3"/>
  <c r="G2909" i="3"/>
  <c r="G2899" i="3"/>
  <c r="G2900" i="3" s="1"/>
  <c r="G2898" i="3"/>
  <c r="G2897" i="3"/>
  <c r="G2896" i="3"/>
  <c r="G2895" i="3"/>
  <c r="G2885" i="3"/>
  <c r="G2884" i="3"/>
  <c r="G2883" i="3"/>
  <c r="G2882" i="3"/>
  <c r="G2881" i="3"/>
  <c r="G2880" i="3"/>
  <c r="G2879" i="3"/>
  <c r="G2869" i="3"/>
  <c r="G2870" i="3" s="1"/>
  <c r="G2868" i="3"/>
  <c r="G2867" i="3"/>
  <c r="G2866" i="3"/>
  <c r="G2865" i="3"/>
  <c r="G2864" i="3"/>
  <c r="G2863" i="3"/>
  <c r="G2862" i="3"/>
  <c r="G2861" i="3"/>
  <c r="G2851" i="3"/>
  <c r="G2850" i="3"/>
  <c r="G2849" i="3"/>
  <c r="G2848" i="3"/>
  <c r="G2847" i="3"/>
  <c r="G2846" i="3"/>
  <c r="G2845" i="3"/>
  <c r="G2844" i="3"/>
  <c r="G2834" i="3"/>
  <c r="G2835" i="3" s="1"/>
  <c r="G2833" i="3"/>
  <c r="G2832" i="3"/>
  <c r="G2831" i="3"/>
  <c r="G2830" i="3"/>
  <c r="G2829" i="3"/>
  <c r="G2828" i="3"/>
  <c r="G2827" i="3"/>
  <c r="G2817" i="3"/>
  <c r="G2816" i="3"/>
  <c r="G2815" i="3"/>
  <c r="G2814" i="3"/>
  <c r="G2813" i="3"/>
  <c r="G2812" i="3"/>
  <c r="G2811" i="3"/>
  <c r="G2810" i="3"/>
  <c r="G2800" i="3"/>
  <c r="G2801" i="3" s="1"/>
  <c r="G2799" i="3"/>
  <c r="G2798" i="3"/>
  <c r="G2797" i="3"/>
  <c r="G2796" i="3"/>
  <c r="G2795" i="3"/>
  <c r="G2794" i="3"/>
  <c r="G2793" i="3"/>
  <c r="G2783" i="3"/>
  <c r="G2782" i="3"/>
  <c r="G2781" i="3"/>
  <c r="G2780" i="3"/>
  <c r="G2779" i="3"/>
  <c r="G2778" i="3"/>
  <c r="G2777" i="3"/>
  <c r="G2776" i="3"/>
  <c r="G2766" i="3"/>
  <c r="G2767" i="3" s="1"/>
  <c r="G2765" i="3"/>
  <c r="G2764" i="3"/>
  <c r="G2763" i="3"/>
  <c r="G2762" i="3"/>
  <c r="G2761" i="3"/>
  <c r="G2760" i="3"/>
  <c r="G2759" i="3"/>
  <c r="G2758" i="3"/>
  <c r="G2748" i="3"/>
  <c r="G2747" i="3"/>
  <c r="G2746" i="3"/>
  <c r="G2745" i="3"/>
  <c r="G2744" i="3"/>
  <c r="G2743" i="3"/>
  <c r="G2742" i="3"/>
  <c r="G2741" i="3"/>
  <c r="G2731" i="3"/>
  <c r="G2732" i="3" s="1"/>
  <c r="G2730" i="3"/>
  <c r="G2729" i="3"/>
  <c r="G2728" i="3"/>
  <c r="G2727" i="3"/>
  <c r="G2726" i="3"/>
  <c r="G2725" i="3"/>
  <c r="G2724" i="3"/>
  <c r="G2723" i="3"/>
  <c r="G2713" i="3"/>
  <c r="G2712" i="3"/>
  <c r="G2711" i="3"/>
  <c r="G2710" i="3"/>
  <c r="G2709" i="3"/>
  <c r="G2708" i="3"/>
  <c r="G2707" i="3"/>
  <c r="G2706" i="3"/>
  <c r="G2696" i="3"/>
  <c r="G2697" i="3" s="1"/>
  <c r="G2695" i="3"/>
  <c r="G2694" i="3"/>
  <c r="G2693" i="3"/>
  <c r="G2692" i="3"/>
  <c r="G2691" i="3"/>
  <c r="G2690" i="3"/>
  <c r="G2689" i="3"/>
  <c r="G2679" i="3"/>
  <c r="G2678" i="3"/>
  <c r="G2677" i="3"/>
  <c r="G2676" i="3"/>
  <c r="G2675" i="3"/>
  <c r="G2674" i="3"/>
  <c r="G2673" i="3"/>
  <c r="G2672" i="3"/>
  <c r="G2662" i="3"/>
  <c r="G2663" i="3" s="1"/>
  <c r="G2661" i="3"/>
  <c r="G2660" i="3"/>
  <c r="G2659" i="3"/>
  <c r="G2658" i="3"/>
  <c r="G2657" i="3"/>
  <c r="G2656" i="3"/>
  <c r="G2655" i="3"/>
  <c r="G2645" i="3"/>
  <c r="G2644" i="3"/>
  <c r="G2643" i="3"/>
  <c r="G2642" i="3"/>
  <c r="G2641" i="3"/>
  <c r="G2640" i="3"/>
  <c r="G2639" i="3"/>
  <c r="G2638" i="3"/>
  <c r="G2628" i="3"/>
  <c r="G2629" i="3" s="1"/>
  <c r="G2627" i="3"/>
  <c r="G2626" i="3"/>
  <c r="G2625" i="3"/>
  <c r="G2624" i="3"/>
  <c r="G2623" i="3"/>
  <c r="G2622" i="3"/>
  <c r="G2621" i="3"/>
  <c r="G2611" i="3"/>
  <c r="G2610" i="3"/>
  <c r="G2609" i="3"/>
  <c r="G2608" i="3"/>
  <c r="G2607" i="3"/>
  <c r="G2606" i="3"/>
  <c r="G2605" i="3"/>
  <c r="G2604" i="3"/>
  <c r="G2594" i="3"/>
  <c r="G2595" i="3" s="1"/>
  <c r="G2593" i="3"/>
  <c r="G2592" i="3"/>
  <c r="G2591" i="3"/>
  <c r="G2590" i="3"/>
  <c r="G2589" i="3"/>
  <c r="G2588" i="3"/>
  <c r="G2587" i="3"/>
  <c r="G2577" i="3"/>
  <c r="G2576" i="3"/>
  <c r="G2575" i="3"/>
  <c r="G2574" i="3"/>
  <c r="G2573" i="3"/>
  <c r="G2572" i="3"/>
  <c r="G2571" i="3"/>
  <c r="G2570" i="3"/>
  <c r="G2560" i="3"/>
  <c r="G2561" i="3" s="1"/>
  <c r="G2559" i="3"/>
  <c r="G2558" i="3"/>
  <c r="G2557" i="3"/>
  <c r="G2556" i="3"/>
  <c r="G2555" i="3"/>
  <c r="G2554" i="3"/>
  <c r="G2553" i="3"/>
  <c r="G2552" i="3"/>
  <c r="G2542" i="3"/>
  <c r="G2541" i="3"/>
  <c r="G2540" i="3"/>
  <c r="G2539" i="3"/>
  <c r="G2538" i="3"/>
  <c r="G2537" i="3"/>
  <c r="G2536" i="3"/>
  <c r="G2535" i="3"/>
  <c r="G2525" i="3"/>
  <c r="G2526" i="3" s="1"/>
  <c r="G2524" i="3"/>
  <c r="G2523" i="3"/>
  <c r="G2522" i="3"/>
  <c r="G2521" i="3"/>
  <c r="G2520" i="3"/>
  <c r="G2519" i="3"/>
  <c r="G2518" i="3"/>
  <c r="G2517" i="3"/>
  <c r="G2507" i="3"/>
  <c r="G2506" i="3"/>
  <c r="G2505" i="3"/>
  <c r="G2504" i="3"/>
  <c r="G2503" i="3"/>
  <c r="G2502" i="3"/>
  <c r="G2501" i="3"/>
  <c r="G2500" i="3"/>
  <c r="G2490" i="3"/>
  <c r="G2491" i="3" s="1"/>
  <c r="G2489" i="3"/>
  <c r="G2488" i="3"/>
  <c r="G2487" i="3"/>
  <c r="G2486" i="3"/>
  <c r="G2485" i="3"/>
  <c r="G2484" i="3"/>
  <c r="G2483" i="3"/>
  <c r="G2482" i="3"/>
  <c r="G2472" i="3"/>
  <c r="G2471" i="3"/>
  <c r="G2470" i="3"/>
  <c r="G2469" i="3"/>
  <c r="G2468" i="3"/>
  <c r="G2467" i="3"/>
  <c r="G2466" i="3"/>
  <c r="G2465" i="3"/>
  <c r="G2464" i="3"/>
  <c r="G2454" i="3"/>
  <c r="G2455" i="3" s="1"/>
  <c r="G2453" i="3"/>
  <c r="G2452" i="3"/>
  <c r="G2451" i="3"/>
  <c r="G2450" i="3"/>
  <c r="G2449" i="3"/>
  <c r="G2448" i="3"/>
  <c r="G2447" i="3"/>
  <c r="G2446" i="3"/>
  <c r="G2436" i="3"/>
  <c r="G2435" i="3"/>
  <c r="G2434" i="3"/>
  <c r="G2433" i="3"/>
  <c r="G2432" i="3"/>
  <c r="G2431" i="3"/>
  <c r="G2430" i="3"/>
  <c r="G2429" i="3"/>
  <c r="G2419" i="3"/>
  <c r="G2420" i="3" s="1"/>
  <c r="G2418" i="3"/>
  <c r="G2417" i="3"/>
  <c r="G2416" i="3"/>
  <c r="G2415" i="3"/>
  <c r="G2414" i="3"/>
  <c r="G2413" i="3"/>
  <c r="G2412" i="3"/>
  <c r="G2402" i="3"/>
  <c r="G2401" i="3"/>
  <c r="G2400" i="3"/>
  <c r="G2399" i="3"/>
  <c r="G2398" i="3"/>
  <c r="G2397" i="3"/>
  <c r="G2396" i="3"/>
  <c r="G2395" i="3"/>
  <c r="G2394" i="3"/>
  <c r="G2384" i="3"/>
  <c r="G2385" i="3" s="1"/>
  <c r="G2383" i="3"/>
  <c r="G2382" i="3"/>
  <c r="G2381" i="3"/>
  <c r="G2380" i="3"/>
  <c r="G2379" i="3"/>
  <c r="G2378" i="3"/>
  <c r="G2377" i="3"/>
  <c r="G2367" i="3"/>
  <c r="G2366" i="3"/>
  <c r="G2365" i="3"/>
  <c r="G2364" i="3"/>
  <c r="G2363" i="3"/>
  <c r="G2362" i="3"/>
  <c r="G2361" i="3"/>
  <c r="G2360" i="3"/>
  <c r="G2350" i="3"/>
  <c r="G2351" i="3" s="1"/>
  <c r="G2349" i="3"/>
  <c r="G2348" i="3"/>
  <c r="G2347" i="3"/>
  <c r="G2346" i="3"/>
  <c r="G2345" i="3"/>
  <c r="G2344" i="3"/>
  <c r="G2343" i="3"/>
  <c r="G2333" i="3"/>
  <c r="G2332" i="3"/>
  <c r="G2331" i="3"/>
  <c r="G2330" i="3"/>
  <c r="G2329" i="3"/>
  <c r="G2328" i="3"/>
  <c r="G2327" i="3"/>
  <c r="G2326" i="3"/>
  <c r="G2316" i="3"/>
  <c r="G2317" i="3" s="1"/>
  <c r="G2315" i="3"/>
  <c r="G2314" i="3"/>
  <c r="G2313" i="3"/>
  <c r="G2312" i="3"/>
  <c r="G2311" i="3"/>
  <c r="G2310" i="3"/>
  <c r="G2309" i="3"/>
  <c r="G2299" i="3"/>
  <c r="G2298" i="3"/>
  <c r="G2297" i="3"/>
  <c r="G2296" i="3"/>
  <c r="G2295" i="3"/>
  <c r="G2294" i="3"/>
  <c r="G2293" i="3"/>
  <c r="G2292" i="3"/>
  <c r="G2291" i="3"/>
  <c r="G2281" i="3"/>
  <c r="G2282" i="3" s="1"/>
  <c r="G2280" i="3"/>
  <c r="G2279" i="3"/>
  <c r="G2278" i="3"/>
  <c r="G2277" i="3"/>
  <c r="G2276" i="3"/>
  <c r="G2275" i="3"/>
  <c r="G2274" i="3"/>
  <c r="G2273" i="3"/>
  <c r="G2263" i="3"/>
  <c r="G2262" i="3"/>
  <c r="G2261" i="3"/>
  <c r="G2260" i="3"/>
  <c r="G2259" i="3"/>
  <c r="G2258" i="3"/>
  <c r="G2257" i="3"/>
  <c r="G2256" i="3"/>
  <c r="G2255" i="3"/>
  <c r="G2245" i="3"/>
  <c r="G2246" i="3" s="1"/>
  <c r="G2244" i="3"/>
  <c r="G2243" i="3"/>
  <c r="G2242" i="3"/>
  <c r="G2241" i="3"/>
  <c r="G2240" i="3"/>
  <c r="G2239" i="3"/>
  <c r="G2238" i="3"/>
  <c r="G2237" i="3"/>
  <c r="G2227" i="3"/>
  <c r="G2226" i="3"/>
  <c r="G2225" i="3"/>
  <c r="G2224" i="3"/>
  <c r="G2223" i="3"/>
  <c r="G2222" i="3"/>
  <c r="G2221" i="3"/>
  <c r="G2220" i="3"/>
  <c r="G2219" i="3"/>
  <c r="G2209" i="3"/>
  <c r="G2210" i="3" s="1"/>
  <c r="G2208" i="3"/>
  <c r="G2207" i="3"/>
  <c r="G2206" i="3"/>
  <c r="G2205" i="3"/>
  <c r="G2204" i="3"/>
  <c r="G2203" i="3"/>
  <c r="G2202" i="3"/>
  <c r="G2201" i="3"/>
  <c r="G2191" i="3"/>
  <c r="G2190" i="3"/>
  <c r="G2189" i="3"/>
  <c r="G2188" i="3"/>
  <c r="G2187" i="3"/>
  <c r="G2186" i="3"/>
  <c r="G2185" i="3"/>
  <c r="G2184" i="3"/>
  <c r="G2183" i="3"/>
  <c r="G2173" i="3"/>
  <c r="G2174" i="3" s="1"/>
  <c r="G2172" i="3"/>
  <c r="G2171" i="3"/>
  <c r="G2170" i="3"/>
  <c r="G2169" i="3"/>
  <c r="G2168" i="3"/>
  <c r="G2167" i="3"/>
  <c r="G2166" i="3"/>
  <c r="G2165" i="3"/>
  <c r="G2155" i="3"/>
  <c r="G2154" i="3"/>
  <c r="G2153" i="3"/>
  <c r="G2152" i="3"/>
  <c r="G2151" i="3"/>
  <c r="G2150" i="3"/>
  <c r="G2149" i="3"/>
  <c r="G2148" i="3"/>
  <c r="G2147" i="3"/>
  <c r="G2137" i="3"/>
  <c r="G2138" i="3" s="1"/>
  <c r="G2136" i="3"/>
  <c r="G2135" i="3"/>
  <c r="G2134" i="3"/>
  <c r="G2133" i="3"/>
  <c r="G2132" i="3"/>
  <c r="G2131" i="3"/>
  <c r="G2130" i="3"/>
  <c r="G2129" i="3"/>
  <c r="G2119" i="3"/>
  <c r="G2118" i="3"/>
  <c r="G2117" i="3"/>
  <c r="G2116" i="3"/>
  <c r="G2115" i="3"/>
  <c r="G2114" i="3"/>
  <c r="G2113" i="3"/>
  <c r="G2112" i="3"/>
  <c r="G2111" i="3"/>
  <c r="G2110" i="3"/>
  <c r="G2100" i="3"/>
  <c r="G2101" i="3" s="1"/>
  <c r="G2099" i="3"/>
  <c r="G2098" i="3"/>
  <c r="G2097" i="3"/>
  <c r="G2096" i="3"/>
  <c r="G2095" i="3"/>
  <c r="G2094" i="3"/>
  <c r="G2093" i="3"/>
  <c r="G2092" i="3"/>
  <c r="G2091" i="3"/>
  <c r="G2081" i="3"/>
  <c r="G2080" i="3"/>
  <c r="G2079" i="3"/>
  <c r="G2078" i="3"/>
  <c r="G2077" i="3"/>
  <c r="G2076" i="3"/>
  <c r="G2075" i="3"/>
  <c r="G2074" i="3"/>
  <c r="G2073" i="3"/>
  <c r="G2063" i="3"/>
  <c r="G2064" i="3" s="1"/>
  <c r="G2062" i="3"/>
  <c r="G2061" i="3"/>
  <c r="G2060" i="3"/>
  <c r="G2059" i="3"/>
  <c r="G2058" i="3"/>
  <c r="G2057" i="3"/>
  <c r="G2056" i="3"/>
  <c r="G2055" i="3"/>
  <c r="G2045" i="3"/>
  <c r="G2044" i="3"/>
  <c r="G2043" i="3"/>
  <c r="G2042" i="3"/>
  <c r="G2041" i="3"/>
  <c r="G2040" i="3"/>
  <c r="G2039" i="3"/>
  <c r="G2038" i="3"/>
  <c r="G2037" i="3"/>
  <c r="G2027" i="3"/>
  <c r="G2028" i="3" s="1"/>
  <c r="G2026" i="3"/>
  <c r="G2025" i="3"/>
  <c r="G2024" i="3"/>
  <c r="G2023" i="3"/>
  <c r="G2022" i="3"/>
  <c r="G2021" i="3"/>
  <c r="G2020" i="3"/>
  <c r="G2019" i="3"/>
  <c r="G2009" i="3"/>
  <c r="G2008" i="3"/>
  <c r="G2007" i="3"/>
  <c r="G2006" i="3"/>
  <c r="G2005" i="3"/>
  <c r="G2004" i="3"/>
  <c r="G2003" i="3"/>
  <c r="G2002" i="3"/>
  <c r="G2001" i="3"/>
  <c r="G1991" i="3"/>
  <c r="G1992" i="3" s="1"/>
  <c r="G1990" i="3"/>
  <c r="G1989" i="3"/>
  <c r="G1988" i="3"/>
  <c r="G1987" i="3"/>
  <c r="G1986" i="3"/>
  <c r="G1985" i="3"/>
  <c r="G1984" i="3"/>
  <c r="G1983" i="3"/>
  <c r="G1973" i="3"/>
  <c r="G1972" i="3"/>
  <c r="G1971" i="3"/>
  <c r="G1970" i="3"/>
  <c r="G1969" i="3"/>
  <c r="G1968" i="3"/>
  <c r="G1967" i="3"/>
  <c r="G1966" i="3"/>
  <c r="G1965" i="3"/>
  <c r="G1955" i="3"/>
  <c r="G1956" i="3" s="1"/>
  <c r="G1954" i="3"/>
  <c r="G1953" i="3"/>
  <c r="G1952" i="3"/>
  <c r="G1951" i="3"/>
  <c r="G1950" i="3"/>
  <c r="G1949" i="3"/>
  <c r="G1948" i="3"/>
  <c r="G1947" i="3"/>
  <c r="G1937" i="3"/>
  <c r="G1936" i="3"/>
  <c r="G1935" i="3"/>
  <c r="G1934" i="3"/>
  <c r="G1933" i="3"/>
  <c r="G1932" i="3"/>
  <c r="G1931" i="3"/>
  <c r="G1930" i="3"/>
  <c r="G1920" i="3"/>
  <c r="G1921" i="3" s="1"/>
  <c r="G1919" i="3"/>
  <c r="G1918" i="3"/>
  <c r="G1917" i="3"/>
  <c r="G1916" i="3"/>
  <c r="G1915" i="3"/>
  <c r="G1914" i="3"/>
  <c r="G1913" i="3"/>
  <c r="G1903" i="3"/>
  <c r="G1902" i="3"/>
  <c r="G1901" i="3"/>
  <c r="G1900" i="3"/>
  <c r="G1899" i="3"/>
  <c r="G1898" i="3"/>
  <c r="G1897" i="3"/>
  <c r="G1896" i="3"/>
  <c r="G1886" i="3"/>
  <c r="G1887" i="3" s="1"/>
  <c r="G1885" i="3"/>
  <c r="G1884" i="3"/>
  <c r="G1883" i="3"/>
  <c r="G1882" i="3"/>
  <c r="G1881" i="3"/>
  <c r="G1880" i="3"/>
  <c r="G1879" i="3"/>
  <c r="G1869" i="3"/>
  <c r="G1868" i="3"/>
  <c r="G1867" i="3"/>
  <c r="G1866" i="3"/>
  <c r="G1865" i="3"/>
  <c r="G1864" i="3"/>
  <c r="G1863" i="3"/>
  <c r="G1862" i="3"/>
  <c r="G1852" i="3"/>
  <c r="G1853" i="3" s="1"/>
  <c r="G1851" i="3"/>
  <c r="G1850" i="3"/>
  <c r="G1849" i="3"/>
  <c r="G1848" i="3"/>
  <c r="G1847" i="3"/>
  <c r="G1846" i="3"/>
  <c r="G1845" i="3"/>
  <c r="G1835" i="3"/>
  <c r="G1834" i="3"/>
  <c r="G1833" i="3"/>
  <c r="G1832" i="3"/>
  <c r="G1831" i="3"/>
  <c r="G1830" i="3"/>
  <c r="G1829" i="3"/>
  <c r="G1828" i="3"/>
  <c r="G1818" i="3"/>
  <c r="G1819" i="3" s="1"/>
  <c r="G1817" i="3"/>
  <c r="G1816" i="3"/>
  <c r="G1815" i="3"/>
  <c r="G1814" i="3"/>
  <c r="G1813" i="3"/>
  <c r="G1812" i="3"/>
  <c r="G1811" i="3"/>
  <c r="G1801" i="3"/>
  <c r="G1800" i="3"/>
  <c r="G1799" i="3"/>
  <c r="G1798" i="3"/>
  <c r="G1797" i="3"/>
  <c r="G1796" i="3"/>
  <c r="G1795" i="3"/>
  <c r="G1794" i="3"/>
  <c r="G1784" i="3"/>
  <c r="G1785" i="3" s="1"/>
  <c r="G1783" i="3"/>
  <c r="G1782" i="3"/>
  <c r="G1781" i="3"/>
  <c r="G1780" i="3"/>
  <c r="G1779" i="3"/>
  <c r="G1778" i="3"/>
  <c r="G1777" i="3"/>
  <c r="G1767" i="3"/>
  <c r="G1766" i="3"/>
  <c r="G1765" i="3"/>
  <c r="G1764" i="3"/>
  <c r="G1763" i="3"/>
  <c r="G1762" i="3"/>
  <c r="G1761" i="3"/>
  <c r="G1760" i="3"/>
  <c r="G1750" i="3"/>
  <c r="G1751" i="3" s="1"/>
  <c r="G1749" i="3"/>
  <c r="G1748" i="3"/>
  <c r="G1747" i="3"/>
  <c r="G1746" i="3"/>
  <c r="G1745" i="3"/>
  <c r="G1744" i="3"/>
  <c r="G1743" i="3"/>
  <c r="G1733" i="3"/>
  <c r="G1734" i="3" s="1"/>
  <c r="G1732" i="3"/>
  <c r="G1731" i="3"/>
  <c r="G1730" i="3"/>
  <c r="G1729" i="3"/>
  <c r="G1728" i="3"/>
  <c r="G1727" i="3"/>
  <c r="G1726" i="3"/>
  <c r="G1716" i="3"/>
  <c r="G1717" i="3" s="1"/>
  <c r="G1715" i="3"/>
  <c r="G1714" i="3"/>
  <c r="G1713" i="3"/>
  <c r="G1712" i="3"/>
  <c r="G1711" i="3"/>
  <c r="G1710" i="3"/>
  <c r="G1709" i="3"/>
  <c r="G1699" i="3"/>
  <c r="G1700" i="3" s="1"/>
  <c r="G1698" i="3"/>
  <c r="G1697" i="3"/>
  <c r="G1696" i="3"/>
  <c r="G1695" i="3"/>
  <c r="G1694" i="3"/>
  <c r="G1693" i="3"/>
  <c r="G1692" i="3"/>
  <c r="G1682" i="3"/>
  <c r="G1683" i="3" s="1"/>
  <c r="G1681" i="3"/>
  <c r="G1680" i="3"/>
  <c r="G1679" i="3"/>
  <c r="G1678" i="3"/>
  <c r="G1677" i="3"/>
  <c r="G1676" i="3"/>
  <c r="G1675" i="3"/>
  <c r="G1665" i="3"/>
  <c r="G1666" i="3" s="1"/>
  <c r="G1664" i="3"/>
  <c r="G1663" i="3"/>
  <c r="G1662" i="3"/>
  <c r="G1661" i="3"/>
  <c r="G1660" i="3"/>
  <c r="G1659" i="3"/>
  <c r="G1658" i="3"/>
  <c r="G1648" i="3"/>
  <c r="G1649" i="3" s="1"/>
  <c r="G1647" i="3"/>
  <c r="G1646" i="3"/>
  <c r="G1645" i="3"/>
  <c r="G1644" i="3"/>
  <c r="G1643" i="3"/>
  <c r="G1642" i="3"/>
  <c r="G1641" i="3"/>
  <c r="G1631" i="3"/>
  <c r="G1632" i="3" s="1"/>
  <c r="G1630" i="3"/>
  <c r="G1629" i="3"/>
  <c r="G1628" i="3"/>
  <c r="G1627" i="3"/>
  <c r="G1626" i="3"/>
  <c r="G1625" i="3"/>
  <c r="G1624" i="3"/>
  <c r="G1614" i="3"/>
  <c r="G1615" i="3" s="1"/>
  <c r="G1613" i="3"/>
  <c r="G1612" i="3"/>
  <c r="G1611" i="3"/>
  <c r="G1610" i="3"/>
  <c r="G1609" i="3"/>
  <c r="G1608" i="3"/>
  <c r="G1607" i="3"/>
  <c r="G1597" i="3"/>
  <c r="G1598" i="3" s="1"/>
  <c r="G1596" i="3"/>
  <c r="G1595" i="3"/>
  <c r="G1594" i="3"/>
  <c r="G1593" i="3"/>
  <c r="G1592" i="3"/>
  <c r="G1591" i="3"/>
  <c r="G1590" i="3"/>
  <c r="G1580" i="3"/>
  <c r="G1581" i="3" s="1"/>
  <c r="G1579" i="3"/>
  <c r="G1578" i="3"/>
  <c r="G1577" i="3"/>
  <c r="G1576" i="3"/>
  <c r="G1575" i="3"/>
  <c r="G1574" i="3"/>
  <c r="G1573" i="3"/>
  <c r="G1563" i="3"/>
  <c r="G1564" i="3" s="1"/>
  <c r="G1562" i="3"/>
  <c r="G1561" i="3"/>
  <c r="G1560" i="3"/>
  <c r="G1559" i="3"/>
  <c r="G1558" i="3"/>
  <c r="G1557" i="3"/>
  <c r="G1556" i="3"/>
  <c r="G1546" i="3"/>
  <c r="G1547" i="3" s="1"/>
  <c r="G1545" i="3"/>
  <c r="G1544" i="3"/>
  <c r="G1543" i="3"/>
  <c r="G1542" i="3"/>
  <c r="G1541" i="3"/>
  <c r="G1540" i="3"/>
  <c r="G1539" i="3"/>
  <c r="G1538" i="3"/>
  <c r="G1528" i="3"/>
  <c r="G1529" i="3" s="1"/>
  <c r="G1527" i="3"/>
  <c r="G1526" i="3"/>
  <c r="G1525" i="3"/>
  <c r="G1524" i="3"/>
  <c r="G1523" i="3"/>
  <c r="G1522" i="3"/>
  <c r="G1521" i="3"/>
  <c r="G1520" i="3"/>
  <c r="G1510" i="3"/>
  <c r="G1511" i="3" s="1"/>
  <c r="G1509" i="3"/>
  <c r="G1508" i="3"/>
  <c r="G1507" i="3"/>
  <c r="G1506" i="3"/>
  <c r="G1505" i="3"/>
  <c r="G1504" i="3"/>
  <c r="G1503" i="3"/>
  <c r="G1502" i="3"/>
  <c r="G1501" i="3"/>
  <c r="G1491" i="3"/>
  <c r="G1492" i="3" s="1"/>
  <c r="G1490" i="3"/>
  <c r="G1489" i="3"/>
  <c r="G1488" i="3"/>
  <c r="G1487" i="3"/>
  <c r="G1486" i="3"/>
  <c r="G1485" i="3"/>
  <c r="G1484" i="3"/>
  <c r="G1483" i="3"/>
  <c r="G1473" i="3"/>
  <c r="G1474" i="3" s="1"/>
  <c r="G1472" i="3"/>
  <c r="G1471" i="3"/>
  <c r="G1470" i="3"/>
  <c r="G1469" i="3"/>
  <c r="G1468" i="3"/>
  <c r="G1467" i="3"/>
  <c r="G1466" i="3"/>
  <c r="G1465" i="3"/>
  <c r="G1455" i="3"/>
  <c r="G1456" i="3" s="1"/>
  <c r="G1454" i="3"/>
  <c r="G1453" i="3"/>
  <c r="G1452" i="3"/>
  <c r="G1451" i="3"/>
  <c r="G1450" i="3"/>
  <c r="G1449" i="3"/>
  <c r="G1448" i="3"/>
  <c r="G1447" i="3"/>
  <c r="G1437" i="3"/>
  <c r="G1438" i="3" s="1"/>
  <c r="G1436" i="3"/>
  <c r="G1435" i="3"/>
  <c r="G1434" i="3"/>
  <c r="G1433" i="3"/>
  <c r="G1432" i="3"/>
  <c r="G1431" i="3"/>
  <c r="G1430" i="3"/>
  <c r="G1429" i="3"/>
  <c r="G1419" i="3"/>
  <c r="G1420" i="3" s="1"/>
  <c r="G1418" i="3"/>
  <c r="G1417" i="3"/>
  <c r="G1416" i="3"/>
  <c r="G1415" i="3"/>
  <c r="G1414" i="3"/>
  <c r="G1413" i="3"/>
  <c r="G1412" i="3"/>
  <c r="G1411" i="3"/>
  <c r="G1401" i="3"/>
  <c r="G1402" i="3" s="1"/>
  <c r="G1400" i="3"/>
  <c r="G1399" i="3"/>
  <c r="G1398" i="3"/>
  <c r="G1397" i="3"/>
  <c r="G1396" i="3"/>
  <c r="G1395" i="3"/>
  <c r="G1394" i="3"/>
  <c r="G1393" i="3"/>
  <c r="G1383" i="3"/>
  <c r="G1384" i="3" s="1"/>
  <c r="G1382" i="3"/>
  <c r="G1381" i="3"/>
  <c r="G1380" i="3"/>
  <c r="G1379" i="3"/>
  <c r="G1378" i="3"/>
  <c r="G1377" i="3"/>
  <c r="G1376" i="3"/>
  <c r="G1366" i="3"/>
  <c r="G1367" i="3" s="1"/>
  <c r="G1365" i="3"/>
  <c r="G1364" i="3"/>
  <c r="G1363" i="3"/>
  <c r="G1362" i="3"/>
  <c r="G1361" i="3"/>
  <c r="G1360" i="3"/>
  <c r="G1359" i="3"/>
  <c r="G1349" i="3"/>
  <c r="G1350" i="3" s="1"/>
  <c r="G1348" i="3"/>
  <c r="G1347" i="3"/>
  <c r="G1346" i="3"/>
  <c r="G1345" i="3"/>
  <c r="G1344" i="3"/>
  <c r="G1343" i="3"/>
  <c r="G1342" i="3"/>
  <c r="G1332" i="3"/>
  <c r="G1333" i="3" s="1"/>
  <c r="G1331" i="3"/>
  <c r="G1330" i="3"/>
  <c r="G1329" i="3"/>
  <c r="G1328" i="3"/>
  <c r="G1327" i="3"/>
  <c r="G1326" i="3"/>
  <c r="G1325" i="3"/>
  <c r="G1315" i="3"/>
  <c r="G1316" i="3" s="1"/>
  <c r="G1314" i="3"/>
  <c r="G1313" i="3"/>
  <c r="G1312" i="3"/>
  <c r="G1311" i="3"/>
  <c r="G1310" i="3"/>
  <c r="G1309" i="3"/>
  <c r="G1308" i="3"/>
  <c r="G1298" i="3"/>
  <c r="G1299" i="3" s="1"/>
  <c r="G1297" i="3"/>
  <c r="G1296" i="3"/>
  <c r="G1295" i="3"/>
  <c r="G1294" i="3"/>
  <c r="G1293" i="3"/>
  <c r="G1292" i="3"/>
  <c r="G1291" i="3"/>
  <c r="G1281" i="3"/>
  <c r="G1282" i="3" s="1"/>
  <c r="G1280" i="3"/>
  <c r="G1279" i="3"/>
  <c r="G1278" i="3"/>
  <c r="G1277" i="3"/>
  <c r="G1276" i="3"/>
  <c r="G1275" i="3"/>
  <c r="G1274" i="3"/>
  <c r="G1264" i="3"/>
  <c r="G1265" i="3" s="1"/>
  <c r="G1263" i="3"/>
  <c r="G1262" i="3"/>
  <c r="G1261" i="3"/>
  <c r="G1260" i="3"/>
  <c r="G1259" i="3"/>
  <c r="G1258" i="3"/>
  <c r="G1257" i="3"/>
  <c r="G1247" i="3"/>
  <c r="G1248" i="3" s="1"/>
  <c r="G1246" i="3"/>
  <c r="G1245" i="3"/>
  <c r="G1244" i="3"/>
  <c r="G1243" i="3"/>
  <c r="G1242" i="3"/>
  <c r="G1241" i="3"/>
  <c r="G1240" i="3"/>
  <c r="G1230" i="3"/>
  <c r="G1231" i="3" s="1"/>
  <c r="G1229" i="3"/>
  <c r="G1228" i="3"/>
  <c r="G1227" i="3"/>
  <c r="G1226" i="3"/>
  <c r="G1225" i="3"/>
  <c r="G1224" i="3"/>
  <c r="G1223" i="3"/>
  <c r="G1213" i="3"/>
  <c r="G1214" i="3" s="1"/>
  <c r="G1212" i="3"/>
  <c r="G1211" i="3"/>
  <c r="G1210" i="3"/>
  <c r="G1209" i="3"/>
  <c r="G1208" i="3"/>
  <c r="G1207" i="3"/>
  <c r="G1206" i="3"/>
  <c r="G1196" i="3"/>
  <c r="G1197" i="3" s="1"/>
  <c r="G1195" i="3"/>
  <c r="G1194" i="3"/>
  <c r="G1193" i="3"/>
  <c r="G1192" i="3"/>
  <c r="G1191" i="3"/>
  <c r="G1190" i="3"/>
  <c r="G1189" i="3"/>
  <c r="G1179" i="3"/>
  <c r="G1180" i="3" s="1"/>
  <c r="G1178" i="3"/>
  <c r="G1177" i="3"/>
  <c r="G1176" i="3"/>
  <c r="G1175" i="3"/>
  <c r="G1174" i="3"/>
  <c r="G1173" i="3"/>
  <c r="G1172" i="3"/>
  <c r="G1162" i="3"/>
  <c r="G1163" i="3" s="1"/>
  <c r="G1161" i="3"/>
  <c r="G1160" i="3"/>
  <c r="G1159" i="3"/>
  <c r="G1158" i="3"/>
  <c r="G1157" i="3"/>
  <c r="G1156" i="3"/>
  <c r="G1155" i="3"/>
  <c r="G1145" i="3"/>
  <c r="G1146" i="3" s="1"/>
  <c r="G1144" i="3"/>
  <c r="G1143" i="3"/>
  <c r="G1142" i="3"/>
  <c r="G1141" i="3"/>
  <c r="G1140" i="3"/>
  <c r="G1139" i="3"/>
  <c r="G1138" i="3"/>
  <c r="G1128" i="3"/>
  <c r="G1129" i="3" s="1"/>
  <c r="G1127" i="3"/>
  <c r="G1126" i="3"/>
  <c r="G1125" i="3"/>
  <c r="G1124" i="3"/>
  <c r="G1123" i="3"/>
  <c r="G1122" i="3"/>
  <c r="G1121" i="3"/>
  <c r="G1111" i="3"/>
  <c r="G1112" i="3" s="1"/>
  <c r="G1110" i="3"/>
  <c r="G1109" i="3"/>
  <c r="G1108" i="3"/>
  <c r="G1107" i="3"/>
  <c r="G1106" i="3"/>
  <c r="G1105" i="3"/>
  <c r="G1104" i="3"/>
  <c r="G1094" i="3"/>
  <c r="G1095" i="3" s="1"/>
  <c r="G1093" i="3"/>
  <c r="G1092" i="3"/>
  <c r="G1091" i="3"/>
  <c r="G1090" i="3"/>
  <c r="G1089" i="3"/>
  <c r="G1088" i="3"/>
  <c r="G1087" i="3"/>
  <c r="G1077" i="3"/>
  <c r="G1078" i="3" s="1"/>
  <c r="G1076" i="3"/>
  <c r="G1075" i="3"/>
  <c r="G1074" i="3"/>
  <c r="G1073" i="3"/>
  <c r="G1072" i="3"/>
  <c r="G1071" i="3"/>
  <c r="G1070" i="3"/>
  <c r="G1060" i="3"/>
  <c r="G1061" i="3" s="1"/>
  <c r="G1059" i="3"/>
  <c r="G1058" i="3"/>
  <c r="G1057" i="3"/>
  <c r="G1056" i="3"/>
  <c r="G1055" i="3"/>
  <c r="G1054" i="3"/>
  <c r="G1053" i="3"/>
  <c r="G1043" i="3"/>
  <c r="G1044" i="3" s="1"/>
  <c r="G1042" i="3"/>
  <c r="G1041" i="3"/>
  <c r="G1040" i="3"/>
  <c r="G1039" i="3"/>
  <c r="G1038" i="3"/>
  <c r="G1037" i="3"/>
  <c r="G1036" i="3"/>
  <c r="G1026" i="3"/>
  <c r="G1027" i="3" s="1"/>
  <c r="G1025" i="3"/>
  <c r="G1024" i="3"/>
  <c r="G1023" i="3"/>
  <c r="G1022" i="3"/>
  <c r="G1021" i="3"/>
  <c r="G1020" i="3"/>
  <c r="G1019" i="3"/>
  <c r="G1009" i="3"/>
  <c r="G1010" i="3" s="1"/>
  <c r="G1008" i="3"/>
  <c r="G1007" i="3"/>
  <c r="G1006" i="3"/>
  <c r="G1005" i="3"/>
  <c r="G1004" i="3"/>
  <c r="G1003" i="3"/>
  <c r="G1002" i="3"/>
  <c r="G992" i="3"/>
  <c r="G993" i="3" s="1"/>
  <c r="G991" i="3"/>
  <c r="G990" i="3"/>
  <c r="G989" i="3"/>
  <c r="G988" i="3"/>
  <c r="G987" i="3"/>
  <c r="G986" i="3"/>
  <c r="G985" i="3"/>
  <c r="G984" i="3"/>
  <c r="G974" i="3"/>
  <c r="G975" i="3" s="1"/>
  <c r="G973" i="3"/>
  <c r="G972" i="3"/>
  <c r="G971" i="3"/>
  <c r="G970" i="3"/>
  <c r="G969" i="3"/>
  <c r="G968" i="3"/>
  <c r="G967" i="3"/>
  <c r="G966" i="3"/>
  <c r="G956" i="3"/>
  <c r="G957" i="3" s="1"/>
  <c r="G955" i="3"/>
  <c r="G954" i="3"/>
  <c r="G953" i="3"/>
  <c r="G952" i="3"/>
  <c r="G951" i="3"/>
  <c r="G950" i="3"/>
  <c r="G949" i="3"/>
  <c r="G948" i="3"/>
  <c r="G938" i="3"/>
  <c r="G939" i="3" s="1"/>
  <c r="G937" i="3"/>
  <c r="G936" i="3"/>
  <c r="G935" i="3"/>
  <c r="G934" i="3"/>
  <c r="G933" i="3"/>
  <c r="G932" i="3"/>
  <c r="G931" i="3"/>
  <c r="G930" i="3"/>
  <c r="G920" i="3"/>
  <c r="G921" i="3" s="1"/>
  <c r="G919" i="3"/>
  <c r="G918" i="3"/>
  <c r="G917" i="3"/>
  <c r="G916" i="3"/>
  <c r="G915" i="3"/>
  <c r="G914" i="3"/>
  <c r="G913" i="3"/>
  <c r="G912" i="3"/>
  <c r="G902" i="3"/>
  <c r="G903" i="3" s="1"/>
  <c r="G901" i="3"/>
  <c r="G900" i="3"/>
  <c r="G899" i="3"/>
  <c r="G898" i="3"/>
  <c r="G897" i="3"/>
  <c r="G896" i="3"/>
  <c r="G895" i="3"/>
  <c r="G894" i="3"/>
  <c r="G884" i="3"/>
  <c r="G885" i="3" s="1"/>
  <c r="G883" i="3"/>
  <c r="G882" i="3"/>
  <c r="G881" i="3"/>
  <c r="G880" i="3"/>
  <c r="G879" i="3"/>
  <c r="G878" i="3"/>
  <c r="G877" i="3"/>
  <c r="G867" i="3"/>
  <c r="G868" i="3" s="1"/>
  <c r="G866" i="3"/>
  <c r="G865" i="3"/>
  <c r="G864" i="3"/>
  <c r="G863" i="3"/>
  <c r="G862" i="3"/>
  <c r="G861" i="3"/>
  <c r="G860" i="3"/>
  <c r="G850" i="3"/>
  <c r="G851" i="3" s="1"/>
  <c r="G849" i="3"/>
  <c r="G848" i="3"/>
  <c r="G847" i="3"/>
  <c r="G846" i="3"/>
  <c r="G845" i="3"/>
  <c r="G844" i="3"/>
  <c r="G843" i="3"/>
  <c r="G833" i="3"/>
  <c r="G834" i="3" s="1"/>
  <c r="G832" i="3"/>
  <c r="G831" i="3"/>
  <c r="G830" i="3"/>
  <c r="G829" i="3"/>
  <c r="G828" i="3"/>
  <c r="G827" i="3"/>
  <c r="G826" i="3"/>
  <c r="G816" i="3"/>
  <c r="G817" i="3" s="1"/>
  <c r="G815" i="3"/>
  <c r="G814" i="3"/>
  <c r="G813" i="3"/>
  <c r="G812" i="3"/>
  <c r="G811" i="3"/>
  <c r="G810" i="3"/>
  <c r="G809" i="3"/>
  <c r="G799" i="3"/>
  <c r="G800" i="3" s="1"/>
  <c r="G798" i="3"/>
  <c r="G797" i="3"/>
  <c r="G796" i="3"/>
  <c r="G795" i="3"/>
  <c r="G794" i="3"/>
  <c r="G793" i="3"/>
  <c r="G792" i="3"/>
  <c r="G782" i="3"/>
  <c r="G783" i="3" s="1"/>
  <c r="G781" i="3"/>
  <c r="G780" i="3"/>
  <c r="G779" i="3"/>
  <c r="G778" i="3"/>
  <c r="G777" i="3"/>
  <c r="G776" i="3"/>
  <c r="G775" i="3"/>
  <c r="G765" i="3"/>
  <c r="G766" i="3" s="1"/>
  <c r="G764" i="3"/>
  <c r="G763" i="3"/>
  <c r="G762" i="3"/>
  <c r="G761" i="3"/>
  <c r="G760" i="3"/>
  <c r="G759" i="3"/>
  <c r="G758" i="3"/>
  <c r="G748" i="3"/>
  <c r="G749" i="3" s="1"/>
  <c r="G747" i="3"/>
  <c r="G746" i="3"/>
  <c r="G745" i="3"/>
  <c r="G744" i="3"/>
  <c r="G743" i="3"/>
  <c r="G742" i="3"/>
  <c r="G741" i="3"/>
  <c r="G731" i="3"/>
  <c r="G732" i="3" s="1"/>
  <c r="G730" i="3"/>
  <c r="G729" i="3"/>
  <c r="G728" i="3"/>
  <c r="G727" i="3"/>
  <c r="G726" i="3"/>
  <c r="G725" i="3"/>
  <c r="G715" i="3"/>
  <c r="G716" i="3" s="1"/>
  <c r="G714" i="3"/>
  <c r="G713" i="3"/>
  <c r="G712" i="3"/>
  <c r="G711" i="3"/>
  <c r="G710" i="3"/>
  <c r="G709" i="3"/>
  <c r="G708" i="3"/>
  <c r="G698" i="3"/>
  <c r="G699" i="3" s="1"/>
  <c r="G700" i="3" s="1"/>
  <c r="G701" i="3" s="1"/>
  <c r="G702" i="3" s="1"/>
  <c r="G703" i="3" s="1"/>
  <c r="G704" i="3" s="1"/>
  <c r="G705" i="3" s="1"/>
  <c r="G706" i="3" s="1"/>
  <c r="G707" i="3" s="1"/>
  <c r="G697" i="3"/>
  <c r="G696" i="3"/>
  <c r="G695" i="3"/>
  <c r="G694" i="3"/>
  <c r="G693" i="3"/>
  <c r="G692" i="3"/>
  <c r="G691" i="3"/>
  <c r="G681" i="3"/>
  <c r="G682" i="3" s="1"/>
  <c r="G680" i="3"/>
  <c r="G679" i="3"/>
  <c r="G678" i="3"/>
  <c r="G677" i="3"/>
  <c r="G676" i="3"/>
  <c r="G675" i="3"/>
  <c r="G674" i="3"/>
  <c r="G664" i="3"/>
  <c r="G665" i="3" s="1"/>
  <c r="G663" i="3"/>
  <c r="G662" i="3"/>
  <c r="G661" i="3"/>
  <c r="G660" i="3"/>
  <c r="G659" i="3"/>
  <c r="G658" i="3"/>
  <c r="G657" i="3"/>
  <c r="G647" i="3"/>
  <c r="G648" i="3" s="1"/>
  <c r="G646" i="3"/>
  <c r="G645" i="3"/>
  <c r="G644" i="3"/>
  <c r="G643" i="3"/>
  <c r="G642" i="3"/>
  <c r="G641" i="3"/>
  <c r="G640" i="3"/>
  <c r="G630" i="3"/>
  <c r="G631" i="3" s="1"/>
  <c r="G629" i="3"/>
  <c r="G628" i="3"/>
  <c r="G627" i="3"/>
  <c r="G626" i="3"/>
  <c r="G625" i="3"/>
  <c r="G624" i="3"/>
  <c r="G623" i="3"/>
  <c r="G613" i="3"/>
  <c r="G614" i="3" s="1"/>
  <c r="G612" i="3"/>
  <c r="G611" i="3"/>
  <c r="G610" i="3"/>
  <c r="G609" i="3"/>
  <c r="G608" i="3"/>
  <c r="G607" i="3"/>
  <c r="G606" i="3"/>
  <c r="G605" i="3"/>
  <c r="G604" i="3"/>
  <c r="G603" i="3"/>
  <c r="G602" i="3"/>
  <c r="G601" i="3"/>
  <c r="G591" i="3"/>
  <c r="G592" i="3" s="1"/>
  <c r="G590" i="3"/>
  <c r="G589" i="3"/>
  <c r="G588" i="3"/>
  <c r="G587" i="3"/>
  <c r="G586" i="3"/>
  <c r="G585" i="3"/>
  <c r="G584" i="3"/>
  <c r="G574" i="3"/>
  <c r="G575" i="3" s="1"/>
  <c r="G573" i="3"/>
  <c r="G572" i="3"/>
  <c r="G571" i="3"/>
  <c r="G570" i="3"/>
  <c r="G569" i="3"/>
  <c r="G568" i="3"/>
  <c r="G567" i="3"/>
  <c r="G557" i="3"/>
  <c r="G558" i="3" s="1"/>
  <c r="G556" i="3"/>
  <c r="G555" i="3"/>
  <c r="G554" i="3"/>
  <c r="G553" i="3"/>
  <c r="G552" i="3"/>
  <c r="G551" i="3"/>
  <c r="G550" i="3"/>
  <c r="G549" i="3"/>
  <c r="G548" i="3"/>
  <c r="G538" i="3"/>
  <c r="G539" i="3" s="1"/>
  <c r="G540" i="3" s="1"/>
  <c r="G541" i="3" s="1"/>
  <c r="G542" i="3" s="1"/>
  <c r="G543" i="3" s="1"/>
  <c r="G544" i="3" s="1"/>
  <c r="G545" i="3" s="1"/>
  <c r="G537" i="3"/>
  <c r="G536" i="3"/>
  <c r="G535" i="3"/>
  <c r="G534" i="3"/>
  <c r="G533" i="3"/>
  <c r="G532" i="3"/>
  <c r="G531" i="3"/>
  <c r="G521" i="3"/>
  <c r="G522" i="3" s="1"/>
  <c r="G523" i="3" s="1"/>
  <c r="G524" i="3" s="1"/>
  <c r="G525" i="3" s="1"/>
  <c r="G526" i="3" s="1"/>
  <c r="G527" i="3" s="1"/>
  <c r="G528" i="3" s="1"/>
  <c r="G529" i="3" s="1"/>
  <c r="G530" i="3" s="1"/>
  <c r="I530" i="3" s="1"/>
  <c r="G520" i="3"/>
  <c r="G519" i="3"/>
  <c r="G518" i="3"/>
  <c r="G517" i="3"/>
  <c r="G516" i="3"/>
  <c r="G515" i="3"/>
  <c r="G514" i="3"/>
  <c r="G504" i="3"/>
  <c r="G505" i="3" s="1"/>
  <c r="G506" i="3" s="1"/>
  <c r="G507" i="3" s="1"/>
  <c r="G508" i="3" s="1"/>
  <c r="G509" i="3" s="1"/>
  <c r="G510" i="3" s="1"/>
  <c r="G511" i="3" s="1"/>
  <c r="G512" i="3" s="1"/>
  <c r="G513" i="3" s="1"/>
  <c r="I513" i="3" s="1"/>
  <c r="G503" i="3"/>
  <c r="G502" i="3"/>
  <c r="G501" i="3"/>
  <c r="G500" i="3"/>
  <c r="G499" i="3"/>
  <c r="G498" i="3"/>
  <c r="G497" i="3"/>
  <c r="G487" i="3"/>
  <c r="G488" i="3" s="1"/>
  <c r="G489" i="3" s="1"/>
  <c r="G490" i="3" s="1"/>
  <c r="G491" i="3" s="1"/>
  <c r="G492" i="3" s="1"/>
  <c r="G493" i="3" s="1"/>
  <c r="G494" i="3" s="1"/>
  <c r="G495" i="3" s="1"/>
  <c r="G496" i="3" s="1"/>
  <c r="I496" i="3" s="1"/>
  <c r="G486" i="3"/>
  <c r="G485" i="3"/>
  <c r="G484" i="3"/>
  <c r="G483" i="3"/>
  <c r="G482" i="3"/>
  <c r="G481" i="3"/>
  <c r="G480" i="3"/>
  <c r="G470" i="3"/>
  <c r="G471" i="3" s="1"/>
  <c r="G472" i="3" s="1"/>
  <c r="G473" i="3" s="1"/>
  <c r="G474" i="3" s="1"/>
  <c r="G475" i="3" s="1"/>
  <c r="G476" i="3" s="1"/>
  <c r="G477" i="3" s="1"/>
  <c r="G478" i="3" s="1"/>
  <c r="G479" i="3" s="1"/>
  <c r="I479" i="3" s="1"/>
  <c r="G469" i="3"/>
  <c r="G468" i="3"/>
  <c r="G467" i="3"/>
  <c r="G466" i="3"/>
  <c r="G465" i="3"/>
  <c r="G464" i="3"/>
  <c r="G463" i="3"/>
  <c r="G453" i="3"/>
  <c r="G454" i="3" s="1"/>
  <c r="G455" i="3" s="1"/>
  <c r="G456" i="3" s="1"/>
  <c r="G457" i="3" s="1"/>
  <c r="G458" i="3" s="1"/>
  <c r="G459" i="3" s="1"/>
  <c r="G460" i="3" s="1"/>
  <c r="G461" i="3" s="1"/>
  <c r="G462" i="3" s="1"/>
  <c r="I462" i="3" s="1"/>
  <c r="G452" i="3"/>
  <c r="G451" i="3"/>
  <c r="G450" i="3"/>
  <c r="G449" i="3"/>
  <c r="G448" i="3"/>
  <c r="G447" i="3"/>
  <c r="G446" i="3"/>
  <c r="G436" i="3"/>
  <c r="G437" i="3" s="1"/>
  <c r="G438" i="3" s="1"/>
  <c r="G439" i="3" s="1"/>
  <c r="G440" i="3" s="1"/>
  <c r="G441" i="3" s="1"/>
  <c r="G442" i="3" s="1"/>
  <c r="G443" i="3" s="1"/>
  <c r="G444" i="3" s="1"/>
  <c r="G445" i="3" s="1"/>
  <c r="I445" i="3" s="1"/>
  <c r="G435" i="3"/>
  <c r="G434" i="3"/>
  <c r="G433" i="3"/>
  <c r="G432" i="3"/>
  <c r="G431" i="3"/>
  <c r="G430" i="3"/>
  <c r="G429" i="3"/>
  <c r="G419" i="3"/>
  <c r="G420" i="3" s="1"/>
  <c r="G421" i="3" s="1"/>
  <c r="G422" i="3" s="1"/>
  <c r="G423" i="3" s="1"/>
  <c r="G424" i="3" s="1"/>
  <c r="G425" i="3" s="1"/>
  <c r="G426" i="3" s="1"/>
  <c r="G427" i="3" s="1"/>
  <c r="G428" i="3" s="1"/>
  <c r="I428" i="3" s="1"/>
  <c r="G418" i="3"/>
  <c r="G417" i="3"/>
  <c r="G416" i="3"/>
  <c r="G415" i="3"/>
  <c r="G414" i="3"/>
  <c r="G413" i="3"/>
  <c r="G412" i="3"/>
  <c r="G402" i="3"/>
  <c r="G403" i="3" s="1"/>
  <c r="G404" i="3" s="1"/>
  <c r="G405" i="3" s="1"/>
  <c r="G406" i="3" s="1"/>
  <c r="G407" i="3" s="1"/>
  <c r="G408" i="3" s="1"/>
  <c r="G409" i="3" s="1"/>
  <c r="G410" i="3" s="1"/>
  <c r="G411" i="3" s="1"/>
  <c r="I411" i="3" s="1"/>
  <c r="G401" i="3"/>
  <c r="G400" i="3"/>
  <c r="G399" i="3"/>
  <c r="G398" i="3"/>
  <c r="G397" i="3"/>
  <c r="G396" i="3"/>
  <c r="G395" i="3"/>
  <c r="G385" i="3"/>
  <c r="G386" i="3" s="1"/>
  <c r="G387" i="3" s="1"/>
  <c r="G388" i="3" s="1"/>
  <c r="G389" i="3" s="1"/>
  <c r="G390" i="3" s="1"/>
  <c r="G391" i="3" s="1"/>
  <c r="G392" i="3" s="1"/>
  <c r="G393" i="3" s="1"/>
  <c r="G394" i="3" s="1"/>
  <c r="I394" i="3" s="1"/>
  <c r="G384" i="3"/>
  <c r="G383" i="3"/>
  <c r="G382" i="3"/>
  <c r="G381" i="3"/>
  <c r="G380" i="3"/>
  <c r="G379" i="3"/>
  <c r="G378" i="3"/>
  <c r="G368" i="3"/>
  <c r="G369" i="3" s="1"/>
  <c r="G370" i="3" s="1"/>
  <c r="G371" i="3" s="1"/>
  <c r="G372" i="3" s="1"/>
  <c r="G373" i="3" s="1"/>
  <c r="G374" i="3" s="1"/>
  <c r="G375" i="3" s="1"/>
  <c r="G376" i="3" s="1"/>
  <c r="G377" i="3" s="1"/>
  <c r="I377" i="3" s="1"/>
  <c r="G367" i="3"/>
  <c r="G366" i="3"/>
  <c r="G365" i="3"/>
  <c r="G364" i="3"/>
  <c r="G363" i="3"/>
  <c r="G362" i="3"/>
  <c r="G361" i="3"/>
  <c r="G351" i="3"/>
  <c r="G352" i="3" s="1"/>
  <c r="G353" i="3" s="1"/>
  <c r="G354" i="3" s="1"/>
  <c r="G355" i="3" s="1"/>
  <c r="G356" i="3" s="1"/>
  <c r="G357" i="3" s="1"/>
  <c r="G358" i="3" s="1"/>
  <c r="G359" i="3" s="1"/>
  <c r="G360" i="3" s="1"/>
  <c r="I360" i="3" s="1"/>
  <c r="G350" i="3"/>
  <c r="G349" i="3"/>
  <c r="G348" i="3"/>
  <c r="G347" i="3"/>
  <c r="G346" i="3"/>
  <c r="G345" i="3"/>
  <c r="G344" i="3"/>
  <c r="G334" i="3"/>
  <c r="G335" i="3" s="1"/>
  <c r="G336" i="3" s="1"/>
  <c r="G337" i="3" s="1"/>
  <c r="G338" i="3" s="1"/>
  <c r="G339" i="3" s="1"/>
  <c r="G340" i="3" s="1"/>
  <c r="G341" i="3" s="1"/>
  <c r="G342" i="3" s="1"/>
  <c r="G343" i="3" s="1"/>
  <c r="I343" i="3" s="1"/>
  <c r="G333" i="3"/>
  <c r="G332" i="3"/>
  <c r="G331" i="3"/>
  <c r="G330" i="3"/>
  <c r="G329" i="3"/>
  <c r="G328" i="3"/>
  <c r="G327" i="3"/>
  <c r="G317" i="3"/>
  <c r="G318" i="3" s="1"/>
  <c r="G319" i="3" s="1"/>
  <c r="G320" i="3" s="1"/>
  <c r="G321" i="3" s="1"/>
  <c r="G322" i="3" s="1"/>
  <c r="G323" i="3" s="1"/>
  <c r="G324" i="3" s="1"/>
  <c r="G325" i="3" s="1"/>
  <c r="G326" i="3" s="1"/>
  <c r="I326" i="3" s="1"/>
  <c r="G316" i="3"/>
  <c r="G315" i="3"/>
  <c r="G314" i="3"/>
  <c r="G313" i="3"/>
  <c r="G312" i="3"/>
  <c r="G311" i="3"/>
  <c r="G310" i="3"/>
  <c r="G300" i="3"/>
  <c r="G301" i="3" s="1"/>
  <c r="G302" i="3" s="1"/>
  <c r="G303" i="3" s="1"/>
  <c r="G304" i="3" s="1"/>
  <c r="G305" i="3" s="1"/>
  <c r="G306" i="3" s="1"/>
  <c r="G307" i="3" s="1"/>
  <c r="G308" i="3" s="1"/>
  <c r="G309" i="3" s="1"/>
  <c r="I309" i="3" s="1"/>
  <c r="G299" i="3"/>
  <c r="G298" i="3"/>
  <c r="G297" i="3"/>
  <c r="G296" i="3"/>
  <c r="G295" i="3"/>
  <c r="G294" i="3"/>
  <c r="G293" i="3"/>
  <c r="G283" i="3"/>
  <c r="G284" i="3" s="1"/>
  <c r="G285" i="3" s="1"/>
  <c r="G286" i="3" s="1"/>
  <c r="G287" i="3" s="1"/>
  <c r="G288" i="3" s="1"/>
  <c r="G289" i="3" s="1"/>
  <c r="G290" i="3" s="1"/>
  <c r="G291" i="3" s="1"/>
  <c r="G292" i="3" s="1"/>
  <c r="I292" i="3" s="1"/>
  <c r="G282" i="3"/>
  <c r="G281" i="3"/>
  <c r="G280" i="3"/>
  <c r="G279" i="3"/>
  <c r="G278" i="3"/>
  <c r="G277" i="3"/>
  <c r="G276" i="3"/>
  <c r="G266" i="3"/>
  <c r="G267" i="3" s="1"/>
  <c r="G268" i="3" s="1"/>
  <c r="G269" i="3" s="1"/>
  <c r="G270" i="3" s="1"/>
  <c r="G271" i="3" s="1"/>
  <c r="G272" i="3" s="1"/>
  <c r="G273" i="3" s="1"/>
  <c r="G274" i="3" s="1"/>
  <c r="G275" i="3" s="1"/>
  <c r="I275" i="3" s="1"/>
  <c r="G265" i="3"/>
  <c r="G264" i="3"/>
  <c r="G263" i="3"/>
  <c r="G262" i="3"/>
  <c r="G261" i="3"/>
  <c r="G260" i="3"/>
  <c r="G259" i="3"/>
  <c r="G249" i="3"/>
  <c r="G250" i="3" s="1"/>
  <c r="G251" i="3" s="1"/>
  <c r="G252" i="3" s="1"/>
  <c r="G253" i="3" s="1"/>
  <c r="G254" i="3" s="1"/>
  <c r="G255" i="3" s="1"/>
  <c r="G256" i="3" s="1"/>
  <c r="G257" i="3" s="1"/>
  <c r="G258" i="3" s="1"/>
  <c r="I258" i="3" s="1"/>
  <c r="G248" i="3"/>
  <c r="G247" i="3"/>
  <c r="G246" i="3"/>
  <c r="G245" i="3"/>
  <c r="G244" i="3"/>
  <c r="G243" i="3"/>
  <c r="G242" i="3"/>
  <c r="G232" i="3"/>
  <c r="G233" i="3" s="1"/>
  <c r="G234" i="3" s="1"/>
  <c r="G235" i="3" s="1"/>
  <c r="G236" i="3" s="1"/>
  <c r="G237" i="3" s="1"/>
  <c r="G238" i="3" s="1"/>
  <c r="G239" i="3" s="1"/>
  <c r="G240" i="3" s="1"/>
  <c r="G241" i="3" s="1"/>
  <c r="I241" i="3" s="1"/>
  <c r="G231" i="3"/>
  <c r="G230" i="3"/>
  <c r="G229" i="3"/>
  <c r="G228" i="3"/>
  <c r="G227" i="3"/>
  <c r="G226" i="3"/>
  <c r="G225" i="3"/>
  <c r="G215" i="3"/>
  <c r="G216" i="3" s="1"/>
  <c r="G217" i="3" s="1"/>
  <c r="G218" i="3" s="1"/>
  <c r="G219" i="3" s="1"/>
  <c r="G220" i="3" s="1"/>
  <c r="G221" i="3" s="1"/>
  <c r="G222" i="3" s="1"/>
  <c r="G223" i="3" s="1"/>
  <c r="G224" i="3" s="1"/>
  <c r="I224" i="3" s="1"/>
  <c r="G214" i="3"/>
  <c r="G213" i="3"/>
  <c r="G212" i="3"/>
  <c r="G211" i="3"/>
  <c r="G210" i="3"/>
  <c r="G209" i="3"/>
  <c r="G208" i="3"/>
  <c r="G198" i="3"/>
  <c r="G199" i="3" s="1"/>
  <c r="G200" i="3" s="1"/>
  <c r="G201" i="3" s="1"/>
  <c r="G202" i="3" s="1"/>
  <c r="G203" i="3" s="1"/>
  <c r="G204" i="3" s="1"/>
  <c r="G205" i="3" s="1"/>
  <c r="G206" i="3" s="1"/>
  <c r="G207" i="3" s="1"/>
  <c r="I207" i="3" s="1"/>
  <c r="G197" i="3"/>
  <c r="G196" i="3"/>
  <c r="G195" i="3"/>
  <c r="G194" i="3"/>
  <c r="G193" i="3"/>
  <c r="G192" i="3"/>
  <c r="G191" i="3"/>
  <c r="G181" i="3"/>
  <c r="G182" i="3" s="1"/>
  <c r="G183" i="3" s="1"/>
  <c r="G184" i="3" s="1"/>
  <c r="G185" i="3" s="1"/>
  <c r="G186" i="3" s="1"/>
  <c r="G187" i="3" s="1"/>
  <c r="G188" i="3" s="1"/>
  <c r="G189" i="3" s="1"/>
  <c r="G190" i="3" s="1"/>
  <c r="I190" i="3" s="1"/>
  <c r="G180" i="3"/>
  <c r="G179" i="3"/>
  <c r="G178" i="3"/>
  <c r="G177" i="3"/>
  <c r="G176" i="3"/>
  <c r="G175" i="3"/>
  <c r="G174" i="3"/>
  <c r="G164" i="3"/>
  <c r="G165" i="3" s="1"/>
  <c r="G166" i="3" s="1"/>
  <c r="G167" i="3" s="1"/>
  <c r="G168" i="3" s="1"/>
  <c r="G169" i="3" s="1"/>
  <c r="G170" i="3" s="1"/>
  <c r="G171" i="3" s="1"/>
  <c r="G172" i="3" s="1"/>
  <c r="G173" i="3" s="1"/>
  <c r="I173" i="3" s="1"/>
  <c r="G163" i="3"/>
  <c r="G162" i="3"/>
  <c r="G161" i="3"/>
  <c r="G160" i="3"/>
  <c r="G159" i="3"/>
  <c r="G158" i="3"/>
  <c r="G157" i="3"/>
  <c r="G147" i="3"/>
  <c r="G148" i="3" s="1"/>
  <c r="G149" i="3" s="1"/>
  <c r="G150" i="3" s="1"/>
  <c r="G151" i="3" s="1"/>
  <c r="G152" i="3" s="1"/>
  <c r="G153" i="3" s="1"/>
  <c r="G154" i="3" s="1"/>
  <c r="G155" i="3" s="1"/>
  <c r="G156" i="3" s="1"/>
  <c r="I156" i="3" s="1"/>
  <c r="G146" i="3"/>
  <c r="G145" i="3"/>
  <c r="G144" i="3"/>
  <c r="G143" i="3"/>
  <c r="G142" i="3"/>
  <c r="G141" i="3"/>
  <c r="G140" i="3"/>
  <c r="G130" i="3"/>
  <c r="G131" i="3" s="1"/>
  <c r="G132" i="3" s="1"/>
  <c r="G133" i="3" s="1"/>
  <c r="G134" i="3" s="1"/>
  <c r="G135" i="3" s="1"/>
  <c r="G136" i="3" s="1"/>
  <c r="G137" i="3" s="1"/>
  <c r="G138" i="3" s="1"/>
  <c r="G139" i="3" s="1"/>
  <c r="I139" i="3" s="1"/>
  <c r="G129" i="3"/>
  <c r="G128" i="3"/>
  <c r="G127" i="3"/>
  <c r="G126" i="3"/>
  <c r="G125" i="3"/>
  <c r="G124" i="3"/>
  <c r="G123" i="3"/>
  <c r="G113" i="3"/>
  <c r="G114" i="3" s="1"/>
  <c r="G115" i="3" s="1"/>
  <c r="G116" i="3" s="1"/>
  <c r="G117" i="3" s="1"/>
  <c r="G118" i="3" s="1"/>
  <c r="G119" i="3" s="1"/>
  <c r="G120" i="3" s="1"/>
  <c r="G121" i="3" s="1"/>
  <c r="G122" i="3" s="1"/>
  <c r="I122" i="3" s="1"/>
  <c r="G112" i="3"/>
  <c r="G111" i="3"/>
  <c r="G110" i="3"/>
  <c r="G109" i="3"/>
  <c r="G108" i="3"/>
  <c r="G107" i="3"/>
  <c r="G106" i="3"/>
  <c r="G105" i="3"/>
  <c r="G95" i="3"/>
  <c r="G96" i="3" s="1"/>
  <c r="G97" i="3" s="1"/>
  <c r="G98" i="3" s="1"/>
  <c r="G99" i="3" s="1"/>
  <c r="G100" i="3" s="1"/>
  <c r="G101" i="3" s="1"/>
  <c r="G102" i="3" s="1"/>
  <c r="G103" i="3" s="1"/>
  <c r="G104" i="3" s="1"/>
  <c r="I104" i="3" s="1"/>
  <c r="G94" i="3"/>
  <c r="G93" i="3"/>
  <c r="G92" i="3"/>
  <c r="G91" i="3"/>
  <c r="G90" i="3"/>
  <c r="G89" i="3"/>
  <c r="G88" i="3"/>
  <c r="G87" i="3"/>
  <c r="G77" i="3"/>
  <c r="G78" i="3" s="1"/>
  <c r="G79" i="3" s="1"/>
  <c r="G80" i="3" s="1"/>
  <c r="G81" i="3" s="1"/>
  <c r="G82" i="3" s="1"/>
  <c r="G83" i="3" s="1"/>
  <c r="G84" i="3" s="1"/>
  <c r="G85" i="3" s="1"/>
  <c r="G86" i="3" s="1"/>
  <c r="I86" i="3" s="1"/>
  <c r="G76" i="3"/>
  <c r="G75" i="3"/>
  <c r="G74" i="3"/>
  <c r="G73" i="3"/>
  <c r="G72" i="3"/>
  <c r="G71" i="3"/>
  <c r="G70" i="3"/>
  <c r="G60" i="3"/>
  <c r="G61" i="3" s="1"/>
  <c r="G62" i="3" s="1"/>
  <c r="G63" i="3" s="1"/>
  <c r="G64" i="3" s="1"/>
  <c r="G65" i="3" s="1"/>
  <c r="G66" i="3" s="1"/>
  <c r="G67" i="3" s="1"/>
  <c r="G68" i="3" s="1"/>
  <c r="G69" i="3" s="1"/>
  <c r="I69" i="3" s="1"/>
  <c r="G59" i="3"/>
  <c r="G58" i="3"/>
  <c r="G57" i="3"/>
  <c r="G56" i="3"/>
  <c r="G55" i="3"/>
  <c r="G54" i="3"/>
  <c r="G53" i="3"/>
  <c r="G43" i="3"/>
  <c r="G44" i="3" s="1"/>
  <c r="G45" i="3" s="1"/>
  <c r="G46" i="3" s="1"/>
  <c r="G47" i="3" s="1"/>
  <c r="G48" i="3" s="1"/>
  <c r="G49" i="3" s="1"/>
  <c r="G50" i="3" s="1"/>
  <c r="G51" i="3" s="1"/>
  <c r="G52" i="3" s="1"/>
  <c r="I52" i="3" s="1"/>
  <c r="G42" i="3"/>
  <c r="G41" i="3"/>
  <c r="G40" i="3"/>
  <c r="G39" i="3"/>
  <c r="G38" i="3"/>
  <c r="G37" i="3"/>
  <c r="G36" i="3"/>
  <c r="G26" i="3"/>
  <c r="G27" i="3" s="1"/>
  <c r="G28" i="3" s="1"/>
  <c r="G29" i="3" s="1"/>
  <c r="G30" i="3" s="1"/>
  <c r="G31" i="3" s="1"/>
  <c r="G32" i="3" s="1"/>
  <c r="G33" i="3" s="1"/>
  <c r="G34" i="3" s="1"/>
  <c r="G35" i="3" s="1"/>
  <c r="I35" i="3" s="1"/>
  <c r="G25" i="3"/>
  <c r="G24" i="3"/>
  <c r="G23" i="3"/>
  <c r="G22" i="3"/>
  <c r="G21" i="3"/>
  <c r="G20" i="3"/>
  <c r="G19" i="3"/>
  <c r="G9" i="3"/>
  <c r="G10" i="3" s="1"/>
  <c r="G11" i="3" s="1"/>
  <c r="G12" i="3" s="1"/>
  <c r="G13" i="3" s="1"/>
  <c r="G14" i="3" s="1"/>
  <c r="G15" i="3" s="1"/>
  <c r="G16" i="3" s="1"/>
  <c r="G17" i="3" s="1"/>
  <c r="G18" i="3" s="1"/>
  <c r="I18" i="3" s="1"/>
  <c r="G6451" i="1"/>
  <c r="G6452" i="1" s="1"/>
  <c r="G6453" i="1" s="1"/>
  <c r="G6454" i="1" s="1"/>
  <c r="G6455" i="1" s="1"/>
  <c r="G6456" i="1" s="1"/>
  <c r="G6457" i="1" s="1"/>
  <c r="G6458" i="1" s="1"/>
  <c r="G6459" i="1" s="1"/>
  <c r="G6460" i="1" s="1"/>
  <c r="G6433" i="1"/>
  <c r="G6434" i="1" s="1"/>
  <c r="G6435" i="1" s="1"/>
  <c r="G6436" i="1" s="1"/>
  <c r="G6437" i="1" s="1"/>
  <c r="G6438" i="1" s="1"/>
  <c r="G6439" i="1" s="1"/>
  <c r="G6440" i="1" s="1"/>
  <c r="G6441" i="1" s="1"/>
  <c r="G6442" i="1" s="1"/>
  <c r="G6414" i="1"/>
  <c r="G6415" i="1" s="1"/>
  <c r="G6416" i="1" s="1"/>
  <c r="G6417" i="1" s="1"/>
  <c r="G6418" i="1" s="1"/>
  <c r="G6419" i="1" s="1"/>
  <c r="G6420" i="1" s="1"/>
  <c r="G6421" i="1" s="1"/>
  <c r="G6422" i="1" s="1"/>
  <c r="G6423" i="1" s="1"/>
  <c r="G6396" i="1"/>
  <c r="G6397" i="1" s="1"/>
  <c r="G6398" i="1" s="1"/>
  <c r="G6399" i="1" s="1"/>
  <c r="G6400" i="1" s="1"/>
  <c r="G6401" i="1" s="1"/>
  <c r="G6402" i="1" s="1"/>
  <c r="G6403" i="1" s="1"/>
  <c r="G6404" i="1" s="1"/>
  <c r="G6405" i="1" s="1"/>
  <c r="G6378" i="1"/>
  <c r="G6379" i="1" s="1"/>
  <c r="G6380" i="1" s="1"/>
  <c r="G6381" i="1" s="1"/>
  <c r="G6382" i="1" s="1"/>
  <c r="G6383" i="1" s="1"/>
  <c r="G6384" i="1" s="1"/>
  <c r="G6385" i="1" s="1"/>
  <c r="G6386" i="1" s="1"/>
  <c r="G6387" i="1" s="1"/>
  <c r="G6360" i="1"/>
  <c r="G6361" i="1" s="1"/>
  <c r="G6362" i="1" s="1"/>
  <c r="G6363" i="1" s="1"/>
  <c r="G6364" i="1" s="1"/>
  <c r="G6365" i="1" s="1"/>
  <c r="G6366" i="1" s="1"/>
  <c r="G6367" i="1" s="1"/>
  <c r="G6368" i="1" s="1"/>
  <c r="G6369" i="1" s="1"/>
  <c r="G6342" i="1"/>
  <c r="G6343" i="1" s="1"/>
  <c r="G6344" i="1" s="1"/>
  <c r="G6345" i="1" s="1"/>
  <c r="G6346" i="1" s="1"/>
  <c r="G6347" i="1" s="1"/>
  <c r="G6348" i="1" s="1"/>
  <c r="G6349" i="1" s="1"/>
  <c r="G6350" i="1" s="1"/>
  <c r="G6351" i="1" s="1"/>
  <c r="G6324" i="1"/>
  <c r="G6325" i="1" s="1"/>
  <c r="G6326" i="1" s="1"/>
  <c r="G6327" i="1" s="1"/>
  <c r="G6328" i="1" s="1"/>
  <c r="G6329" i="1" s="1"/>
  <c r="G6330" i="1" s="1"/>
  <c r="G6331" i="1" s="1"/>
  <c r="G6332" i="1" s="1"/>
  <c r="G6333" i="1" s="1"/>
  <c r="G6306" i="1"/>
  <c r="G6307" i="1" s="1"/>
  <c r="G6308" i="1" s="1"/>
  <c r="G6309" i="1" s="1"/>
  <c r="G6310" i="1" s="1"/>
  <c r="G6311" i="1" s="1"/>
  <c r="G6312" i="1" s="1"/>
  <c r="G6313" i="1" s="1"/>
  <c r="G6314" i="1" s="1"/>
  <c r="G6315" i="1" s="1"/>
  <c r="G6288" i="1"/>
  <c r="G6289" i="1" s="1"/>
  <c r="G6290" i="1" s="1"/>
  <c r="G6291" i="1" s="1"/>
  <c r="G6292" i="1" s="1"/>
  <c r="G6293" i="1" s="1"/>
  <c r="G6294" i="1" s="1"/>
  <c r="G6295" i="1" s="1"/>
  <c r="G6296" i="1" s="1"/>
  <c r="G6297" i="1" s="1"/>
  <c r="G6270" i="1"/>
  <c r="G6271" i="1" s="1"/>
  <c r="G6272" i="1" s="1"/>
  <c r="G6273" i="1" s="1"/>
  <c r="G6274" i="1" s="1"/>
  <c r="G6275" i="1" s="1"/>
  <c r="G6276" i="1" s="1"/>
  <c r="G6277" i="1" s="1"/>
  <c r="G6278" i="1" s="1"/>
  <c r="G6279" i="1" s="1"/>
  <c r="G6252" i="1"/>
  <c r="G6253" i="1" s="1"/>
  <c r="G6254" i="1" s="1"/>
  <c r="G6255" i="1" s="1"/>
  <c r="G6256" i="1" s="1"/>
  <c r="G6257" i="1" s="1"/>
  <c r="G6258" i="1" s="1"/>
  <c r="G6259" i="1" s="1"/>
  <c r="G6260" i="1" s="1"/>
  <c r="G6261" i="1" s="1"/>
  <c r="G6234" i="1"/>
  <c r="G6235" i="1" s="1"/>
  <c r="G6236" i="1" s="1"/>
  <c r="G6237" i="1" s="1"/>
  <c r="G6238" i="1" s="1"/>
  <c r="G6239" i="1" s="1"/>
  <c r="G6240" i="1" s="1"/>
  <c r="G6241" i="1" s="1"/>
  <c r="G6242" i="1" s="1"/>
  <c r="G6243" i="1" s="1"/>
  <c r="G6216" i="1"/>
  <c r="G6217" i="1" s="1"/>
  <c r="G6218" i="1" s="1"/>
  <c r="G6219" i="1" s="1"/>
  <c r="G6220" i="1" s="1"/>
  <c r="G6221" i="1" s="1"/>
  <c r="G6222" i="1" s="1"/>
  <c r="G6223" i="1" s="1"/>
  <c r="G6224" i="1" s="1"/>
  <c r="G6225" i="1" s="1"/>
  <c r="G6198" i="1"/>
  <c r="G6199" i="1" s="1"/>
  <c r="G6200" i="1" s="1"/>
  <c r="G6201" i="1" s="1"/>
  <c r="G6202" i="1" s="1"/>
  <c r="G6203" i="1" s="1"/>
  <c r="G6204" i="1" s="1"/>
  <c r="G6205" i="1" s="1"/>
  <c r="G6206" i="1" s="1"/>
  <c r="G6207" i="1" s="1"/>
  <c r="G6179" i="1"/>
  <c r="G6180" i="1" s="1"/>
  <c r="G6181" i="1" s="1"/>
  <c r="G6182" i="1" s="1"/>
  <c r="G6183" i="1" s="1"/>
  <c r="G6184" i="1" s="1"/>
  <c r="G6185" i="1" s="1"/>
  <c r="G6186" i="1" s="1"/>
  <c r="G6187" i="1" s="1"/>
  <c r="G6188" i="1" s="1"/>
  <c r="G6160" i="1"/>
  <c r="G6161" i="1" s="1"/>
  <c r="G6162" i="1" s="1"/>
  <c r="G6163" i="1" s="1"/>
  <c r="G6164" i="1" s="1"/>
  <c r="G6165" i="1" s="1"/>
  <c r="G6166" i="1" s="1"/>
  <c r="G6167" i="1" s="1"/>
  <c r="G6168" i="1" s="1"/>
  <c r="G6169" i="1" s="1"/>
  <c r="G6142" i="1"/>
  <c r="G6143" i="1" s="1"/>
  <c r="G6144" i="1" s="1"/>
  <c r="G6145" i="1" s="1"/>
  <c r="G6146" i="1" s="1"/>
  <c r="G6147" i="1" s="1"/>
  <c r="G6148" i="1" s="1"/>
  <c r="G6149" i="1" s="1"/>
  <c r="G6150" i="1" s="1"/>
  <c r="G6151" i="1" s="1"/>
  <c r="G6123" i="1"/>
  <c r="G6124" i="1" s="1"/>
  <c r="G6125" i="1" s="1"/>
  <c r="G6126" i="1" s="1"/>
  <c r="G6127" i="1" s="1"/>
  <c r="G6128" i="1" s="1"/>
  <c r="G6129" i="1" s="1"/>
  <c r="G6130" i="1" s="1"/>
  <c r="G6131" i="1" s="1"/>
  <c r="G6132" i="1" s="1"/>
  <c r="G6105" i="1"/>
  <c r="G6106" i="1" s="1"/>
  <c r="G6107" i="1" s="1"/>
  <c r="G6108" i="1" s="1"/>
  <c r="G6109" i="1" s="1"/>
  <c r="G6110" i="1" s="1"/>
  <c r="G6111" i="1" s="1"/>
  <c r="G6112" i="1" s="1"/>
  <c r="G6113" i="1" s="1"/>
  <c r="G6114" i="1" s="1"/>
  <c r="G6087" i="1"/>
  <c r="G6088" i="1" s="1"/>
  <c r="G6089" i="1" s="1"/>
  <c r="G6090" i="1" s="1"/>
  <c r="G6091" i="1" s="1"/>
  <c r="G6092" i="1" s="1"/>
  <c r="G6093" i="1" s="1"/>
  <c r="G6094" i="1" s="1"/>
  <c r="G6095" i="1" s="1"/>
  <c r="G6096" i="1" s="1"/>
  <c r="G6069" i="1"/>
  <c r="G6070" i="1" s="1"/>
  <c r="G6071" i="1" s="1"/>
  <c r="G6072" i="1" s="1"/>
  <c r="G6073" i="1" s="1"/>
  <c r="G6074" i="1" s="1"/>
  <c r="G6075" i="1" s="1"/>
  <c r="G6076" i="1" s="1"/>
  <c r="G6077" i="1" s="1"/>
  <c r="G6078" i="1" s="1"/>
  <c r="G6049" i="1"/>
  <c r="G6050" i="1" s="1"/>
  <c r="G6051" i="1" s="1"/>
  <c r="G6052" i="1" s="1"/>
  <c r="G6053" i="1" s="1"/>
  <c r="G6054" i="1" s="1"/>
  <c r="G6055" i="1" s="1"/>
  <c r="G6056" i="1" s="1"/>
  <c r="G6057" i="1" s="1"/>
  <c r="G6058" i="1" s="1"/>
  <c r="G6030" i="1"/>
  <c r="G6031" i="1" s="1"/>
  <c r="G6032" i="1" s="1"/>
  <c r="G6033" i="1" s="1"/>
  <c r="G6034" i="1" s="1"/>
  <c r="G6035" i="1" s="1"/>
  <c r="G6036" i="1" s="1"/>
  <c r="G6037" i="1" s="1"/>
  <c r="G6038" i="1" s="1"/>
  <c r="G6039" i="1" s="1"/>
  <c r="G6011" i="1"/>
  <c r="G6012" i="1" s="1"/>
  <c r="G6013" i="1" s="1"/>
  <c r="G6014" i="1" s="1"/>
  <c r="G6015" i="1" s="1"/>
  <c r="G6016" i="1" s="1"/>
  <c r="G6017" i="1" s="1"/>
  <c r="G6018" i="1" s="1"/>
  <c r="G6019" i="1" s="1"/>
  <c r="G6020" i="1" s="1"/>
  <c r="G5990" i="1"/>
  <c r="G5991" i="1" s="1"/>
  <c r="G5992" i="1" s="1"/>
  <c r="G5993" i="1" s="1"/>
  <c r="G5994" i="1" s="1"/>
  <c r="G5995" i="1" s="1"/>
  <c r="G5996" i="1" s="1"/>
  <c r="G5997" i="1" s="1"/>
  <c r="G5998" i="1" s="1"/>
  <c r="G5999" i="1" s="1"/>
  <c r="G5971" i="1"/>
  <c r="G5972" i="1" s="1"/>
  <c r="G5973" i="1" s="1"/>
  <c r="G5974" i="1" s="1"/>
  <c r="G5975" i="1" s="1"/>
  <c r="G5976" i="1" s="1"/>
  <c r="G5977" i="1" s="1"/>
  <c r="G5978" i="1" s="1"/>
  <c r="G5979" i="1" s="1"/>
  <c r="G5980" i="1" s="1"/>
  <c r="G5951" i="1"/>
  <c r="G5952" i="1" s="1"/>
  <c r="G5953" i="1" s="1"/>
  <c r="G5954" i="1" s="1"/>
  <c r="G5955" i="1" s="1"/>
  <c r="G5956" i="1" s="1"/>
  <c r="G5957" i="1" s="1"/>
  <c r="G5958" i="1" s="1"/>
  <c r="G5959" i="1" s="1"/>
  <c r="G5960" i="1" s="1"/>
  <c r="G5931" i="1"/>
  <c r="G5932" i="1" s="1"/>
  <c r="G5933" i="1" s="1"/>
  <c r="G5934" i="1" s="1"/>
  <c r="G5935" i="1" s="1"/>
  <c r="G5936" i="1" s="1"/>
  <c r="G5937" i="1" s="1"/>
  <c r="G5938" i="1" s="1"/>
  <c r="G5939" i="1" s="1"/>
  <c r="G5940" i="1" s="1"/>
  <c r="G5912" i="1"/>
  <c r="G5913" i="1" s="1"/>
  <c r="G5914" i="1" s="1"/>
  <c r="G5915" i="1" s="1"/>
  <c r="G5916" i="1" s="1"/>
  <c r="G5917" i="1" s="1"/>
  <c r="G5918" i="1" s="1"/>
  <c r="G5919" i="1" s="1"/>
  <c r="G5920" i="1" s="1"/>
  <c r="G5921" i="1" s="1"/>
  <c r="G5893" i="1"/>
  <c r="G5894" i="1" s="1"/>
  <c r="G5895" i="1" s="1"/>
  <c r="G5896" i="1" s="1"/>
  <c r="G5897" i="1" s="1"/>
  <c r="G5898" i="1" s="1"/>
  <c r="G5899" i="1" s="1"/>
  <c r="G5900" i="1" s="1"/>
  <c r="G5901" i="1" s="1"/>
  <c r="G5902" i="1" s="1"/>
  <c r="G5874" i="1"/>
  <c r="G5875" i="1" s="1"/>
  <c r="G5876" i="1" s="1"/>
  <c r="G5877" i="1" s="1"/>
  <c r="G5878" i="1" s="1"/>
  <c r="G5879" i="1" s="1"/>
  <c r="G5880" i="1" s="1"/>
  <c r="G5881" i="1" s="1"/>
  <c r="G5882" i="1" s="1"/>
  <c r="G5883" i="1" s="1"/>
  <c r="G5855" i="1"/>
  <c r="G5856" i="1" s="1"/>
  <c r="G5857" i="1" s="1"/>
  <c r="G5858" i="1" s="1"/>
  <c r="G5859" i="1" s="1"/>
  <c r="G5860" i="1" s="1"/>
  <c r="G5861" i="1" s="1"/>
  <c r="G5862" i="1" s="1"/>
  <c r="G5863" i="1" s="1"/>
  <c r="G5864" i="1" s="1"/>
  <c r="G5835" i="1"/>
  <c r="G5836" i="1" s="1"/>
  <c r="G5837" i="1" s="1"/>
  <c r="G5838" i="1" s="1"/>
  <c r="G5839" i="1" s="1"/>
  <c r="G5840" i="1" s="1"/>
  <c r="G5841" i="1" s="1"/>
  <c r="G5842" i="1" s="1"/>
  <c r="G5843" i="1" s="1"/>
  <c r="G5844" i="1" s="1"/>
  <c r="G5815" i="1"/>
  <c r="G5816" i="1" s="1"/>
  <c r="G5817" i="1" s="1"/>
  <c r="G5818" i="1" s="1"/>
  <c r="G5819" i="1" s="1"/>
  <c r="G5820" i="1" s="1"/>
  <c r="G5821" i="1" s="1"/>
  <c r="G5822" i="1" s="1"/>
  <c r="G5823" i="1" s="1"/>
  <c r="G5824" i="1" s="1"/>
  <c r="G5795" i="1"/>
  <c r="G5796" i="1" s="1"/>
  <c r="G5797" i="1" s="1"/>
  <c r="G5798" i="1" s="1"/>
  <c r="G5799" i="1" s="1"/>
  <c r="G5800" i="1" s="1"/>
  <c r="G5801" i="1" s="1"/>
  <c r="G5802" i="1" s="1"/>
  <c r="G5803" i="1" s="1"/>
  <c r="G5804" i="1" s="1"/>
  <c r="G5775" i="1"/>
  <c r="G5776" i="1" s="1"/>
  <c r="G5777" i="1" s="1"/>
  <c r="G5778" i="1" s="1"/>
  <c r="G5779" i="1" s="1"/>
  <c r="G5780" i="1" s="1"/>
  <c r="G5781" i="1" s="1"/>
  <c r="G5782" i="1" s="1"/>
  <c r="G5783" i="1" s="1"/>
  <c r="G5784" i="1" s="1"/>
  <c r="G5755" i="1"/>
  <c r="G5756" i="1" s="1"/>
  <c r="G5757" i="1" s="1"/>
  <c r="G5758" i="1" s="1"/>
  <c r="G5759" i="1" s="1"/>
  <c r="G5760" i="1" s="1"/>
  <c r="G5761" i="1" s="1"/>
  <c r="G5762" i="1" s="1"/>
  <c r="G5763" i="1" s="1"/>
  <c r="G5764" i="1" s="1"/>
  <c r="G5735" i="1"/>
  <c r="G5736" i="1" s="1"/>
  <c r="G5737" i="1" s="1"/>
  <c r="G5738" i="1" s="1"/>
  <c r="G5739" i="1" s="1"/>
  <c r="G5740" i="1" s="1"/>
  <c r="G5741" i="1" s="1"/>
  <c r="G5742" i="1" s="1"/>
  <c r="G5743" i="1" s="1"/>
  <c r="G5744" i="1" s="1"/>
  <c r="G5715" i="1"/>
  <c r="G5716" i="1" s="1"/>
  <c r="G5717" i="1" s="1"/>
  <c r="G5718" i="1" s="1"/>
  <c r="G5719" i="1" s="1"/>
  <c r="G5720" i="1" s="1"/>
  <c r="G5721" i="1" s="1"/>
  <c r="G5722" i="1" s="1"/>
  <c r="G5723" i="1" s="1"/>
  <c r="G5724" i="1" s="1"/>
  <c r="G5695" i="1"/>
  <c r="G5696" i="1" s="1"/>
  <c r="G5697" i="1" s="1"/>
  <c r="G5698" i="1" s="1"/>
  <c r="G5699" i="1" s="1"/>
  <c r="G5700" i="1" s="1"/>
  <c r="G5701" i="1" s="1"/>
  <c r="G5702" i="1" s="1"/>
  <c r="G5703" i="1" s="1"/>
  <c r="G5704" i="1" s="1"/>
  <c r="G5675" i="1"/>
  <c r="G5676" i="1" s="1"/>
  <c r="G5677" i="1" s="1"/>
  <c r="G5678" i="1" s="1"/>
  <c r="G5679" i="1" s="1"/>
  <c r="G5680" i="1" s="1"/>
  <c r="G5681" i="1" s="1"/>
  <c r="G5682" i="1" s="1"/>
  <c r="G5683" i="1" s="1"/>
  <c r="G5684" i="1" s="1"/>
  <c r="G5655" i="1"/>
  <c r="G5656" i="1" s="1"/>
  <c r="G5657" i="1" s="1"/>
  <c r="G5658" i="1" s="1"/>
  <c r="G5659" i="1" s="1"/>
  <c r="G5660" i="1" s="1"/>
  <c r="G5661" i="1" s="1"/>
  <c r="G5662" i="1" s="1"/>
  <c r="G5663" i="1" s="1"/>
  <c r="G5664" i="1" s="1"/>
  <c r="G5635" i="1"/>
  <c r="G5636" i="1" s="1"/>
  <c r="G5637" i="1" s="1"/>
  <c r="G5638" i="1" s="1"/>
  <c r="G5639" i="1" s="1"/>
  <c r="G5640" i="1" s="1"/>
  <c r="G5641" i="1" s="1"/>
  <c r="G5642" i="1" s="1"/>
  <c r="G5643" i="1" s="1"/>
  <c r="G5644" i="1" s="1"/>
  <c r="G5615" i="1"/>
  <c r="G5616" i="1" s="1"/>
  <c r="G5617" i="1" s="1"/>
  <c r="G5618" i="1" s="1"/>
  <c r="G5619" i="1" s="1"/>
  <c r="G5620" i="1" s="1"/>
  <c r="G5621" i="1" s="1"/>
  <c r="G5622" i="1" s="1"/>
  <c r="G5623" i="1" s="1"/>
  <c r="G5624" i="1" s="1"/>
  <c r="G5596" i="1"/>
  <c r="G5597" i="1" s="1"/>
  <c r="G5598" i="1" s="1"/>
  <c r="G5599" i="1" s="1"/>
  <c r="G5600" i="1" s="1"/>
  <c r="G5601" i="1" s="1"/>
  <c r="G5602" i="1" s="1"/>
  <c r="G5603" i="1" s="1"/>
  <c r="G5604" i="1" s="1"/>
  <c r="G5605" i="1" s="1"/>
  <c r="G5577" i="1"/>
  <c r="G5578" i="1" s="1"/>
  <c r="G5579" i="1" s="1"/>
  <c r="G5580" i="1" s="1"/>
  <c r="G5581" i="1" s="1"/>
  <c r="G5582" i="1" s="1"/>
  <c r="G5583" i="1" s="1"/>
  <c r="G5584" i="1" s="1"/>
  <c r="G5585" i="1" s="1"/>
  <c r="G5586" i="1" s="1"/>
  <c r="G5557" i="1"/>
  <c r="G5558" i="1" s="1"/>
  <c r="G5559" i="1" s="1"/>
  <c r="G5560" i="1" s="1"/>
  <c r="G5561" i="1" s="1"/>
  <c r="G5562" i="1" s="1"/>
  <c r="G5563" i="1" s="1"/>
  <c r="G5564" i="1" s="1"/>
  <c r="G5565" i="1" s="1"/>
  <c r="G5566" i="1" s="1"/>
  <c r="G5537" i="1"/>
  <c r="G5538" i="1" s="1"/>
  <c r="G5539" i="1" s="1"/>
  <c r="G5540" i="1" s="1"/>
  <c r="G5541" i="1" s="1"/>
  <c r="G5542" i="1" s="1"/>
  <c r="G5543" i="1" s="1"/>
  <c r="G5544" i="1" s="1"/>
  <c r="G5545" i="1" s="1"/>
  <c r="G5546" i="1" s="1"/>
  <c r="G5517" i="1"/>
  <c r="G5518" i="1" s="1"/>
  <c r="G5519" i="1" s="1"/>
  <c r="G5520" i="1" s="1"/>
  <c r="G5521" i="1" s="1"/>
  <c r="G5522" i="1" s="1"/>
  <c r="G5523" i="1" s="1"/>
  <c r="G5524" i="1" s="1"/>
  <c r="G5525" i="1" s="1"/>
  <c r="G5526" i="1" s="1"/>
  <c r="G5497" i="1"/>
  <c r="G5498" i="1" s="1"/>
  <c r="G5499" i="1" s="1"/>
  <c r="G5500" i="1" s="1"/>
  <c r="G5501" i="1" s="1"/>
  <c r="G5502" i="1" s="1"/>
  <c r="G5503" i="1" s="1"/>
  <c r="G5504" i="1" s="1"/>
  <c r="G5505" i="1" s="1"/>
  <c r="G5506" i="1" s="1"/>
  <c r="G5478" i="1"/>
  <c r="G5479" i="1" s="1"/>
  <c r="G5480" i="1" s="1"/>
  <c r="G5481" i="1" s="1"/>
  <c r="G5482" i="1" s="1"/>
  <c r="G5483" i="1" s="1"/>
  <c r="G5484" i="1" s="1"/>
  <c r="G5485" i="1" s="1"/>
  <c r="G5486" i="1" s="1"/>
  <c r="G5487" i="1" s="1"/>
  <c r="G5459" i="1"/>
  <c r="G5460" i="1" s="1"/>
  <c r="G5461" i="1" s="1"/>
  <c r="G5462" i="1" s="1"/>
  <c r="G5463" i="1" s="1"/>
  <c r="G5464" i="1" s="1"/>
  <c r="G5465" i="1" s="1"/>
  <c r="G5466" i="1" s="1"/>
  <c r="G5467" i="1" s="1"/>
  <c r="G5468" i="1" s="1"/>
  <c r="G5439" i="1"/>
  <c r="G5440" i="1" s="1"/>
  <c r="G5441" i="1" s="1"/>
  <c r="G5442" i="1" s="1"/>
  <c r="G5443" i="1" s="1"/>
  <c r="G5444" i="1" s="1"/>
  <c r="G5445" i="1" s="1"/>
  <c r="G5446" i="1" s="1"/>
  <c r="G5447" i="1" s="1"/>
  <c r="G5448" i="1" s="1"/>
  <c r="G5420" i="1"/>
  <c r="G5421" i="1" s="1"/>
  <c r="G5422" i="1" s="1"/>
  <c r="G5423" i="1" s="1"/>
  <c r="G5424" i="1" s="1"/>
  <c r="G5425" i="1" s="1"/>
  <c r="G5426" i="1" s="1"/>
  <c r="G5427" i="1" s="1"/>
  <c r="G5428" i="1" s="1"/>
  <c r="G5429" i="1" s="1"/>
  <c r="G5400" i="1"/>
  <c r="G5401" i="1" s="1"/>
  <c r="G5402" i="1" s="1"/>
  <c r="G5403" i="1" s="1"/>
  <c r="G5404" i="1" s="1"/>
  <c r="G5405" i="1" s="1"/>
  <c r="G5406" i="1" s="1"/>
  <c r="G5407" i="1" s="1"/>
  <c r="G5408" i="1" s="1"/>
  <c r="G5409" i="1" s="1"/>
  <c r="G5381" i="1"/>
  <c r="G5382" i="1" s="1"/>
  <c r="G5383" i="1" s="1"/>
  <c r="G5384" i="1" s="1"/>
  <c r="G5385" i="1" s="1"/>
  <c r="G5386" i="1" s="1"/>
  <c r="G5387" i="1" s="1"/>
  <c r="G5388" i="1" s="1"/>
  <c r="G5389" i="1" s="1"/>
  <c r="G5390" i="1" s="1"/>
  <c r="G5361" i="1"/>
  <c r="G5362" i="1" s="1"/>
  <c r="G5363" i="1" s="1"/>
  <c r="G5364" i="1" s="1"/>
  <c r="G5365" i="1" s="1"/>
  <c r="G5366" i="1" s="1"/>
  <c r="G5367" i="1" s="1"/>
  <c r="G5368" i="1" s="1"/>
  <c r="G5369" i="1" s="1"/>
  <c r="G5370" i="1" s="1"/>
  <c r="G5341" i="1"/>
  <c r="G5342" i="1" s="1"/>
  <c r="G5343" i="1" s="1"/>
  <c r="G5344" i="1" s="1"/>
  <c r="G5345" i="1" s="1"/>
  <c r="G5346" i="1" s="1"/>
  <c r="G5347" i="1" s="1"/>
  <c r="G5348" i="1" s="1"/>
  <c r="G5349" i="1" s="1"/>
  <c r="G5350" i="1" s="1"/>
  <c r="G5321" i="1"/>
  <c r="G5322" i="1" s="1"/>
  <c r="G5323" i="1" s="1"/>
  <c r="G5324" i="1" s="1"/>
  <c r="G5325" i="1" s="1"/>
  <c r="G5326" i="1" s="1"/>
  <c r="G5327" i="1" s="1"/>
  <c r="G5328" i="1" s="1"/>
  <c r="G5329" i="1" s="1"/>
  <c r="G5330" i="1" s="1"/>
  <c r="G5301" i="1"/>
  <c r="G5302" i="1" s="1"/>
  <c r="G5303" i="1" s="1"/>
  <c r="G5304" i="1" s="1"/>
  <c r="G5305" i="1" s="1"/>
  <c r="G5306" i="1" s="1"/>
  <c r="G5307" i="1" s="1"/>
  <c r="G5308" i="1" s="1"/>
  <c r="G5309" i="1" s="1"/>
  <c r="G5310" i="1" s="1"/>
  <c r="G5280" i="1"/>
  <c r="G5281" i="1" s="1"/>
  <c r="G5282" i="1" s="1"/>
  <c r="G5283" i="1" s="1"/>
  <c r="G5284" i="1" s="1"/>
  <c r="G5285" i="1" s="1"/>
  <c r="G5286" i="1" s="1"/>
  <c r="G5287" i="1" s="1"/>
  <c r="G5288" i="1" s="1"/>
  <c r="G5289" i="1" s="1"/>
  <c r="G5260" i="1"/>
  <c r="G5261" i="1" s="1"/>
  <c r="G5262" i="1" s="1"/>
  <c r="G5263" i="1" s="1"/>
  <c r="G5264" i="1" s="1"/>
  <c r="G5265" i="1" s="1"/>
  <c r="G5266" i="1" s="1"/>
  <c r="G5267" i="1" s="1"/>
  <c r="G5268" i="1" s="1"/>
  <c r="G5269" i="1" s="1"/>
  <c r="G5241" i="1"/>
  <c r="G5242" i="1" s="1"/>
  <c r="G5243" i="1" s="1"/>
  <c r="G5244" i="1" s="1"/>
  <c r="G5245" i="1" s="1"/>
  <c r="G5246" i="1" s="1"/>
  <c r="G5247" i="1" s="1"/>
  <c r="G5248" i="1" s="1"/>
  <c r="G5249" i="1" s="1"/>
  <c r="G5250" i="1" s="1"/>
  <c r="G5222" i="1"/>
  <c r="G5223" i="1" s="1"/>
  <c r="G5224" i="1" s="1"/>
  <c r="G5225" i="1" s="1"/>
  <c r="G5226" i="1" s="1"/>
  <c r="G5227" i="1" s="1"/>
  <c r="G5228" i="1" s="1"/>
  <c r="G5229" i="1" s="1"/>
  <c r="G5230" i="1" s="1"/>
  <c r="G5231" i="1" s="1"/>
  <c r="G5203" i="1"/>
  <c r="G5204" i="1" s="1"/>
  <c r="G5205" i="1" s="1"/>
  <c r="G5206" i="1" s="1"/>
  <c r="G5207" i="1" s="1"/>
  <c r="G5208" i="1" s="1"/>
  <c r="G5209" i="1" s="1"/>
  <c r="G5210" i="1" s="1"/>
  <c r="G5211" i="1" s="1"/>
  <c r="G5212" i="1" s="1"/>
  <c r="G5184" i="1"/>
  <c r="G5185" i="1" s="1"/>
  <c r="G5186" i="1" s="1"/>
  <c r="G5187" i="1" s="1"/>
  <c r="G5188" i="1" s="1"/>
  <c r="G5189" i="1" s="1"/>
  <c r="G5190" i="1" s="1"/>
  <c r="G5191" i="1" s="1"/>
  <c r="G5192" i="1" s="1"/>
  <c r="G5193" i="1" s="1"/>
  <c r="G5165" i="1"/>
  <c r="G5166" i="1" s="1"/>
  <c r="G5167" i="1" s="1"/>
  <c r="G5168" i="1" s="1"/>
  <c r="G5169" i="1" s="1"/>
  <c r="G5170" i="1" s="1"/>
  <c r="G5171" i="1" s="1"/>
  <c r="G5172" i="1" s="1"/>
  <c r="G5173" i="1" s="1"/>
  <c r="G5174" i="1" s="1"/>
  <c r="G5146" i="1"/>
  <c r="G5147" i="1" s="1"/>
  <c r="G5148" i="1" s="1"/>
  <c r="G5149" i="1" s="1"/>
  <c r="G5150" i="1" s="1"/>
  <c r="G5151" i="1" s="1"/>
  <c r="G5152" i="1" s="1"/>
  <c r="G5153" i="1" s="1"/>
  <c r="G5154" i="1" s="1"/>
  <c r="G5155" i="1" s="1"/>
  <c r="G5127" i="1"/>
  <c r="G5128" i="1" s="1"/>
  <c r="G5129" i="1" s="1"/>
  <c r="G5130" i="1" s="1"/>
  <c r="G5131" i="1" s="1"/>
  <c r="G5132" i="1" s="1"/>
  <c r="G5133" i="1" s="1"/>
  <c r="G5134" i="1" s="1"/>
  <c r="G5135" i="1" s="1"/>
  <c r="G5136" i="1" s="1"/>
  <c r="G5108" i="1"/>
  <c r="G5109" i="1" s="1"/>
  <c r="G5110" i="1" s="1"/>
  <c r="G5111" i="1" s="1"/>
  <c r="G5112" i="1" s="1"/>
  <c r="G5113" i="1" s="1"/>
  <c r="G5114" i="1" s="1"/>
  <c r="G5115" i="1" s="1"/>
  <c r="G5116" i="1" s="1"/>
  <c r="G5117" i="1" s="1"/>
  <c r="G5089" i="1"/>
  <c r="G5090" i="1" s="1"/>
  <c r="G5091" i="1" s="1"/>
  <c r="G5092" i="1" s="1"/>
  <c r="G5093" i="1" s="1"/>
  <c r="G5094" i="1" s="1"/>
  <c r="G5095" i="1" s="1"/>
  <c r="G5096" i="1" s="1"/>
  <c r="G5097" i="1" s="1"/>
  <c r="G5098" i="1" s="1"/>
  <c r="G5070" i="1"/>
  <c r="G5071" i="1" s="1"/>
  <c r="G5072" i="1" s="1"/>
  <c r="G5073" i="1" s="1"/>
  <c r="G5074" i="1" s="1"/>
  <c r="G5075" i="1" s="1"/>
  <c r="G5076" i="1" s="1"/>
  <c r="G5077" i="1" s="1"/>
  <c r="G5078" i="1" s="1"/>
  <c r="G5079" i="1" s="1"/>
  <c r="G5051" i="1"/>
  <c r="G5052" i="1" s="1"/>
  <c r="G5053" i="1" s="1"/>
  <c r="G5054" i="1" s="1"/>
  <c r="G5055" i="1" s="1"/>
  <c r="G5056" i="1" s="1"/>
  <c r="G5057" i="1" s="1"/>
  <c r="G5058" i="1" s="1"/>
  <c r="G5059" i="1" s="1"/>
  <c r="G5060" i="1" s="1"/>
  <c r="G5030" i="1"/>
  <c r="G5031" i="1" s="1"/>
  <c r="G5032" i="1" s="1"/>
  <c r="G5033" i="1" s="1"/>
  <c r="G5034" i="1" s="1"/>
  <c r="G5035" i="1" s="1"/>
  <c r="G5036" i="1" s="1"/>
  <c r="G5037" i="1" s="1"/>
  <c r="G5038" i="1" s="1"/>
  <c r="G5039" i="1" s="1"/>
  <c r="G5009" i="1"/>
  <c r="G5010" i="1" s="1"/>
  <c r="G5011" i="1" s="1"/>
  <c r="G5012" i="1" s="1"/>
  <c r="G5013" i="1" s="1"/>
  <c r="G5014" i="1" s="1"/>
  <c r="G5015" i="1" s="1"/>
  <c r="G5016" i="1" s="1"/>
  <c r="G5017" i="1" s="1"/>
  <c r="G5018" i="1" s="1"/>
  <c r="G4989" i="1"/>
  <c r="G4990" i="1" s="1"/>
  <c r="G4991" i="1" s="1"/>
  <c r="G4992" i="1" s="1"/>
  <c r="G4993" i="1" s="1"/>
  <c r="G4994" i="1" s="1"/>
  <c r="G4995" i="1" s="1"/>
  <c r="G4996" i="1" s="1"/>
  <c r="G4997" i="1" s="1"/>
  <c r="G4998" i="1" s="1"/>
  <c r="G4970" i="1"/>
  <c r="G4971" i="1" s="1"/>
  <c r="G4972" i="1" s="1"/>
  <c r="G4973" i="1" s="1"/>
  <c r="G4974" i="1" s="1"/>
  <c r="G4975" i="1" s="1"/>
  <c r="G4976" i="1" s="1"/>
  <c r="G4977" i="1" s="1"/>
  <c r="G4978" i="1" s="1"/>
  <c r="G4979" i="1" s="1"/>
  <c r="G4950" i="1"/>
  <c r="G4951" i="1" s="1"/>
  <c r="G4952" i="1" s="1"/>
  <c r="G4953" i="1" s="1"/>
  <c r="G4954" i="1" s="1"/>
  <c r="G4955" i="1" s="1"/>
  <c r="G4956" i="1" s="1"/>
  <c r="G4957" i="1" s="1"/>
  <c r="G4958" i="1" s="1"/>
  <c r="G4959" i="1" s="1"/>
  <c r="G4932" i="1"/>
  <c r="G4933" i="1" s="1"/>
  <c r="G4934" i="1" s="1"/>
  <c r="G4935" i="1" s="1"/>
  <c r="G4936" i="1" s="1"/>
  <c r="G4937" i="1" s="1"/>
  <c r="G4938" i="1" s="1"/>
  <c r="G4939" i="1" s="1"/>
  <c r="G4940" i="1" s="1"/>
  <c r="G4941" i="1" s="1"/>
  <c r="G4912" i="1"/>
  <c r="G4913" i="1" s="1"/>
  <c r="G4914" i="1" s="1"/>
  <c r="G4915" i="1" s="1"/>
  <c r="G4916" i="1" s="1"/>
  <c r="G4917" i="1" s="1"/>
  <c r="G4918" i="1" s="1"/>
  <c r="G4919" i="1" s="1"/>
  <c r="G4920" i="1" s="1"/>
  <c r="G4921" i="1" s="1"/>
  <c r="G4893" i="1"/>
  <c r="G4894" i="1" s="1"/>
  <c r="G4895" i="1" s="1"/>
  <c r="G4896" i="1" s="1"/>
  <c r="G4897" i="1" s="1"/>
  <c r="G4898" i="1" s="1"/>
  <c r="G4899" i="1" s="1"/>
  <c r="G4900" i="1" s="1"/>
  <c r="G4901" i="1" s="1"/>
  <c r="G4902" i="1" s="1"/>
  <c r="G4873" i="1"/>
  <c r="G4874" i="1" s="1"/>
  <c r="G4875" i="1" s="1"/>
  <c r="G4876" i="1" s="1"/>
  <c r="G4877" i="1" s="1"/>
  <c r="G4878" i="1" s="1"/>
  <c r="G4879" i="1" s="1"/>
  <c r="G4880" i="1" s="1"/>
  <c r="G4881" i="1" s="1"/>
  <c r="G4882" i="1" s="1"/>
  <c r="G4854" i="1"/>
  <c r="G4855" i="1" s="1"/>
  <c r="G4856" i="1" s="1"/>
  <c r="G4857" i="1" s="1"/>
  <c r="G4858" i="1" s="1"/>
  <c r="G4859" i="1" s="1"/>
  <c r="G4860" i="1" s="1"/>
  <c r="G4861" i="1" s="1"/>
  <c r="G4862" i="1" s="1"/>
  <c r="G4863" i="1" s="1"/>
  <c r="G4834" i="1"/>
  <c r="G4835" i="1" s="1"/>
  <c r="G4836" i="1" s="1"/>
  <c r="G4837" i="1" s="1"/>
  <c r="G4838" i="1" s="1"/>
  <c r="G4839" i="1" s="1"/>
  <c r="G4840" i="1" s="1"/>
  <c r="G4841" i="1" s="1"/>
  <c r="G4842" i="1" s="1"/>
  <c r="G4843" i="1" s="1"/>
  <c r="G4815" i="1"/>
  <c r="G4816" i="1" s="1"/>
  <c r="G4817" i="1" s="1"/>
  <c r="G4818" i="1" s="1"/>
  <c r="G4819" i="1" s="1"/>
  <c r="G4820" i="1" s="1"/>
  <c r="G4821" i="1" s="1"/>
  <c r="G4822" i="1" s="1"/>
  <c r="G4823" i="1" s="1"/>
  <c r="G4824" i="1" s="1"/>
  <c r="G4796" i="1"/>
  <c r="G4797" i="1" s="1"/>
  <c r="G4798" i="1" s="1"/>
  <c r="G4799" i="1" s="1"/>
  <c r="G4800" i="1" s="1"/>
  <c r="G4801" i="1" s="1"/>
  <c r="G4802" i="1" s="1"/>
  <c r="G4803" i="1" s="1"/>
  <c r="G4804" i="1" s="1"/>
  <c r="G4805" i="1" s="1"/>
  <c r="G4776" i="1"/>
  <c r="G4777" i="1" s="1"/>
  <c r="G4778" i="1" s="1"/>
  <c r="G4779" i="1" s="1"/>
  <c r="G4780" i="1" s="1"/>
  <c r="G4781" i="1" s="1"/>
  <c r="G4782" i="1" s="1"/>
  <c r="G4783" i="1" s="1"/>
  <c r="G4784" i="1" s="1"/>
  <c r="G4785" i="1" s="1"/>
  <c r="G4756" i="1"/>
  <c r="G4757" i="1" s="1"/>
  <c r="G4758" i="1" s="1"/>
  <c r="G4759" i="1" s="1"/>
  <c r="G4760" i="1" s="1"/>
  <c r="G4761" i="1" s="1"/>
  <c r="G4762" i="1" s="1"/>
  <c r="G4763" i="1" s="1"/>
  <c r="G4764" i="1" s="1"/>
  <c r="G4765" i="1" s="1"/>
  <c r="G4737" i="1"/>
  <c r="G4738" i="1" s="1"/>
  <c r="G4739" i="1" s="1"/>
  <c r="G4740" i="1" s="1"/>
  <c r="G4741" i="1" s="1"/>
  <c r="G4742" i="1" s="1"/>
  <c r="G4743" i="1" s="1"/>
  <c r="G4744" i="1" s="1"/>
  <c r="G4745" i="1" s="1"/>
  <c r="G4746" i="1" s="1"/>
  <c r="G4717" i="1"/>
  <c r="G4718" i="1" s="1"/>
  <c r="G4719" i="1" s="1"/>
  <c r="G4720" i="1" s="1"/>
  <c r="G4721" i="1" s="1"/>
  <c r="G4722" i="1" s="1"/>
  <c r="G4723" i="1" s="1"/>
  <c r="G4724" i="1" s="1"/>
  <c r="G4725" i="1" s="1"/>
  <c r="G4726" i="1" s="1"/>
  <c r="G4697" i="1"/>
  <c r="G4698" i="1" s="1"/>
  <c r="G4699" i="1" s="1"/>
  <c r="G4700" i="1" s="1"/>
  <c r="G4701" i="1" s="1"/>
  <c r="G4702" i="1" s="1"/>
  <c r="G4703" i="1" s="1"/>
  <c r="G4704" i="1" s="1"/>
  <c r="G4705" i="1" s="1"/>
  <c r="G4706" i="1" s="1"/>
  <c r="G4677" i="1"/>
  <c r="G4678" i="1" s="1"/>
  <c r="G4679" i="1" s="1"/>
  <c r="G4680" i="1" s="1"/>
  <c r="G4681" i="1" s="1"/>
  <c r="G4682" i="1" s="1"/>
  <c r="G4683" i="1" s="1"/>
  <c r="G4684" i="1" s="1"/>
  <c r="G4685" i="1" s="1"/>
  <c r="G4686" i="1" s="1"/>
  <c r="G4658" i="1"/>
  <c r="G4659" i="1" s="1"/>
  <c r="G4660" i="1" s="1"/>
  <c r="G4661" i="1" s="1"/>
  <c r="G4662" i="1" s="1"/>
  <c r="G4663" i="1" s="1"/>
  <c r="G4664" i="1" s="1"/>
  <c r="G4665" i="1" s="1"/>
  <c r="G4666" i="1" s="1"/>
  <c r="G4667" i="1" s="1"/>
  <c r="G4639" i="1"/>
  <c r="G4640" i="1" s="1"/>
  <c r="G4641" i="1" s="1"/>
  <c r="G4642" i="1" s="1"/>
  <c r="G4643" i="1" s="1"/>
  <c r="G4644" i="1" s="1"/>
  <c r="G4645" i="1" s="1"/>
  <c r="G4646" i="1" s="1"/>
  <c r="G4647" i="1" s="1"/>
  <c r="G4648" i="1" s="1"/>
  <c r="G4620" i="1"/>
  <c r="G4621" i="1" s="1"/>
  <c r="G4622" i="1" s="1"/>
  <c r="G4623" i="1" s="1"/>
  <c r="G4624" i="1" s="1"/>
  <c r="G4625" i="1" s="1"/>
  <c r="G4626" i="1" s="1"/>
  <c r="G4627" i="1" s="1"/>
  <c r="G4628" i="1" s="1"/>
  <c r="G4629" i="1" s="1"/>
  <c r="G4600" i="1"/>
  <c r="G4601" i="1" s="1"/>
  <c r="G4602" i="1" s="1"/>
  <c r="G4603" i="1" s="1"/>
  <c r="G4604" i="1" s="1"/>
  <c r="G4605" i="1" s="1"/>
  <c r="G4606" i="1" s="1"/>
  <c r="G4607" i="1" s="1"/>
  <c r="G4608" i="1" s="1"/>
  <c r="G4609" i="1" s="1"/>
  <c r="G4581" i="1"/>
  <c r="G4582" i="1" s="1"/>
  <c r="G4583" i="1" s="1"/>
  <c r="G4584" i="1" s="1"/>
  <c r="G4585" i="1" s="1"/>
  <c r="G4586" i="1" s="1"/>
  <c r="G4587" i="1" s="1"/>
  <c r="G4588" i="1" s="1"/>
  <c r="G4589" i="1" s="1"/>
  <c r="G4590" i="1" s="1"/>
  <c r="G4561" i="1"/>
  <c r="G4562" i="1" s="1"/>
  <c r="G4563" i="1" s="1"/>
  <c r="G4564" i="1" s="1"/>
  <c r="G4565" i="1" s="1"/>
  <c r="G4566" i="1" s="1"/>
  <c r="G4567" i="1" s="1"/>
  <c r="G4568" i="1" s="1"/>
  <c r="G4569" i="1" s="1"/>
  <c r="G4570" i="1" s="1"/>
  <c r="G4540" i="1"/>
  <c r="G4541" i="1" s="1"/>
  <c r="G4542" i="1" s="1"/>
  <c r="G4543" i="1" s="1"/>
  <c r="G4544" i="1" s="1"/>
  <c r="G4545" i="1" s="1"/>
  <c r="G4546" i="1" s="1"/>
  <c r="G4547" i="1" s="1"/>
  <c r="G4548" i="1" s="1"/>
  <c r="G4549" i="1" s="1"/>
  <c r="G4521" i="1"/>
  <c r="G4522" i="1" s="1"/>
  <c r="G4523" i="1" s="1"/>
  <c r="G4524" i="1" s="1"/>
  <c r="G4525" i="1" s="1"/>
  <c r="G4526" i="1" s="1"/>
  <c r="G4527" i="1" s="1"/>
  <c r="G4528" i="1" s="1"/>
  <c r="G4529" i="1" s="1"/>
  <c r="G4530" i="1" s="1"/>
  <c r="G4502" i="1"/>
  <c r="G4503" i="1" s="1"/>
  <c r="G4504" i="1" s="1"/>
  <c r="G4505" i="1" s="1"/>
  <c r="G4506" i="1" s="1"/>
  <c r="G4507" i="1" s="1"/>
  <c r="G4508" i="1" s="1"/>
  <c r="G4509" i="1" s="1"/>
  <c r="G4510" i="1" s="1"/>
  <c r="G4511" i="1" s="1"/>
  <c r="G4483" i="1"/>
  <c r="G4484" i="1" s="1"/>
  <c r="G4485" i="1" s="1"/>
  <c r="G4486" i="1" s="1"/>
  <c r="G4487" i="1" s="1"/>
  <c r="G4488" i="1" s="1"/>
  <c r="G4489" i="1" s="1"/>
  <c r="G4490" i="1" s="1"/>
  <c r="G4491" i="1" s="1"/>
  <c r="G4492" i="1" s="1"/>
  <c r="G4464" i="1"/>
  <c r="G4465" i="1" s="1"/>
  <c r="G4466" i="1" s="1"/>
  <c r="G4467" i="1" s="1"/>
  <c r="G4468" i="1" s="1"/>
  <c r="G4469" i="1" s="1"/>
  <c r="G4470" i="1" s="1"/>
  <c r="G4471" i="1" s="1"/>
  <c r="G4472" i="1" s="1"/>
  <c r="G4473" i="1" s="1"/>
  <c r="G4445" i="1"/>
  <c r="G4446" i="1" s="1"/>
  <c r="G4447" i="1" s="1"/>
  <c r="G4448" i="1" s="1"/>
  <c r="G4449" i="1" s="1"/>
  <c r="G4450" i="1" s="1"/>
  <c r="G4451" i="1" s="1"/>
  <c r="G4452" i="1" s="1"/>
  <c r="G4453" i="1" s="1"/>
  <c r="G4454" i="1" s="1"/>
  <c r="G4426" i="1"/>
  <c r="G4427" i="1" s="1"/>
  <c r="G4428" i="1" s="1"/>
  <c r="G4429" i="1" s="1"/>
  <c r="G4430" i="1" s="1"/>
  <c r="G4431" i="1" s="1"/>
  <c r="G4432" i="1" s="1"/>
  <c r="G4433" i="1" s="1"/>
  <c r="G4434" i="1" s="1"/>
  <c r="G4435" i="1" s="1"/>
  <c r="G4405" i="1"/>
  <c r="G4406" i="1" s="1"/>
  <c r="G4407" i="1" s="1"/>
  <c r="G4408" i="1" s="1"/>
  <c r="G4409" i="1" s="1"/>
  <c r="G4410" i="1" s="1"/>
  <c r="G4411" i="1" s="1"/>
  <c r="G4412" i="1" s="1"/>
  <c r="G4413" i="1" s="1"/>
  <c r="G4414" i="1" s="1"/>
  <c r="G4386" i="1"/>
  <c r="G4387" i="1" s="1"/>
  <c r="G4388" i="1" s="1"/>
  <c r="G4389" i="1" s="1"/>
  <c r="G4390" i="1" s="1"/>
  <c r="G4391" i="1" s="1"/>
  <c r="G4392" i="1" s="1"/>
  <c r="G4393" i="1" s="1"/>
  <c r="G4394" i="1" s="1"/>
  <c r="G4395" i="1" s="1"/>
  <c r="G4367" i="1"/>
  <c r="G4368" i="1" s="1"/>
  <c r="G4369" i="1" s="1"/>
  <c r="G4370" i="1" s="1"/>
  <c r="G4371" i="1" s="1"/>
  <c r="G4372" i="1" s="1"/>
  <c r="G4373" i="1" s="1"/>
  <c r="G4374" i="1" s="1"/>
  <c r="G4375" i="1" s="1"/>
  <c r="G4376" i="1" s="1"/>
  <c r="G4348" i="1"/>
  <c r="G4349" i="1" s="1"/>
  <c r="G4350" i="1" s="1"/>
  <c r="G4351" i="1" s="1"/>
  <c r="G4352" i="1" s="1"/>
  <c r="G4353" i="1" s="1"/>
  <c r="G4354" i="1" s="1"/>
  <c r="G4355" i="1" s="1"/>
  <c r="G4356" i="1" s="1"/>
  <c r="G4357" i="1" s="1"/>
  <c r="G4329" i="1"/>
  <c r="G4330" i="1" s="1"/>
  <c r="G4331" i="1" s="1"/>
  <c r="G4332" i="1" s="1"/>
  <c r="G4333" i="1" s="1"/>
  <c r="G4334" i="1" s="1"/>
  <c r="G4335" i="1" s="1"/>
  <c r="G4336" i="1" s="1"/>
  <c r="G4337" i="1" s="1"/>
  <c r="G4338" i="1" s="1"/>
  <c r="G4309" i="1"/>
  <c r="G4310" i="1" s="1"/>
  <c r="G4311" i="1" s="1"/>
  <c r="G4312" i="1" s="1"/>
  <c r="G4313" i="1" s="1"/>
  <c r="G4314" i="1" s="1"/>
  <c r="G4315" i="1" s="1"/>
  <c r="G4316" i="1" s="1"/>
  <c r="G4317" i="1" s="1"/>
  <c r="G4318" i="1" s="1"/>
  <c r="G4290" i="1"/>
  <c r="G4291" i="1" s="1"/>
  <c r="G4292" i="1" s="1"/>
  <c r="G4293" i="1" s="1"/>
  <c r="G4294" i="1" s="1"/>
  <c r="G4295" i="1" s="1"/>
  <c r="G4296" i="1" s="1"/>
  <c r="G4297" i="1" s="1"/>
  <c r="G4298" i="1" s="1"/>
  <c r="G4299" i="1" s="1"/>
  <c r="G4271" i="1"/>
  <c r="G4272" i="1" s="1"/>
  <c r="G4273" i="1" s="1"/>
  <c r="G4274" i="1" s="1"/>
  <c r="G4275" i="1" s="1"/>
  <c r="G4276" i="1" s="1"/>
  <c r="G4277" i="1" s="1"/>
  <c r="G4278" i="1" s="1"/>
  <c r="G4279" i="1" s="1"/>
  <c r="G4280" i="1" s="1"/>
  <c r="G4252" i="1"/>
  <c r="G4253" i="1" s="1"/>
  <c r="G4254" i="1" s="1"/>
  <c r="G4255" i="1" s="1"/>
  <c r="G4256" i="1" s="1"/>
  <c r="G4257" i="1" s="1"/>
  <c r="G4258" i="1" s="1"/>
  <c r="G4259" i="1" s="1"/>
  <c r="G4260" i="1" s="1"/>
  <c r="G4261" i="1" s="1"/>
  <c r="G4232" i="1"/>
  <c r="G4233" i="1" s="1"/>
  <c r="G4234" i="1" s="1"/>
  <c r="G4235" i="1" s="1"/>
  <c r="G4236" i="1" s="1"/>
  <c r="G4237" i="1" s="1"/>
  <c r="G4238" i="1" s="1"/>
  <c r="G4239" i="1" s="1"/>
  <c r="G4240" i="1" s="1"/>
  <c r="G4241" i="1" s="1"/>
  <c r="G4212" i="1"/>
  <c r="G4213" i="1" s="1"/>
  <c r="G4214" i="1" s="1"/>
  <c r="G4215" i="1" s="1"/>
  <c r="G4216" i="1" s="1"/>
  <c r="G4217" i="1" s="1"/>
  <c r="G4218" i="1" s="1"/>
  <c r="G4219" i="1" s="1"/>
  <c r="G4220" i="1" s="1"/>
  <c r="G4221" i="1" s="1"/>
  <c r="G4192" i="1"/>
  <c r="G4193" i="1" s="1"/>
  <c r="G4194" i="1" s="1"/>
  <c r="G4195" i="1" s="1"/>
  <c r="G4196" i="1" s="1"/>
  <c r="G4197" i="1" s="1"/>
  <c r="G4198" i="1" s="1"/>
  <c r="G4199" i="1" s="1"/>
  <c r="G4200" i="1" s="1"/>
  <c r="G4201" i="1" s="1"/>
  <c r="G4173" i="1"/>
  <c r="G4174" i="1" s="1"/>
  <c r="G4175" i="1" s="1"/>
  <c r="G4176" i="1" s="1"/>
  <c r="G4177" i="1" s="1"/>
  <c r="G4178" i="1" s="1"/>
  <c r="G4179" i="1" s="1"/>
  <c r="G4180" i="1" s="1"/>
  <c r="G4181" i="1" s="1"/>
  <c r="G4182" i="1" s="1"/>
  <c r="G4153" i="1"/>
  <c r="G4154" i="1" s="1"/>
  <c r="G4155" i="1" s="1"/>
  <c r="G4156" i="1" s="1"/>
  <c r="G4157" i="1" s="1"/>
  <c r="G4158" i="1" s="1"/>
  <c r="G4159" i="1" s="1"/>
  <c r="G4160" i="1" s="1"/>
  <c r="G4161" i="1" s="1"/>
  <c r="G4162" i="1" s="1"/>
  <c r="G4133" i="1"/>
  <c r="G4134" i="1" s="1"/>
  <c r="G4135" i="1" s="1"/>
  <c r="G4136" i="1" s="1"/>
  <c r="G4137" i="1" s="1"/>
  <c r="G4138" i="1" s="1"/>
  <c r="G4139" i="1" s="1"/>
  <c r="G4140" i="1" s="1"/>
  <c r="G4141" i="1" s="1"/>
  <c r="G4142" i="1" s="1"/>
  <c r="G4113" i="1"/>
  <c r="G4114" i="1" s="1"/>
  <c r="G4115" i="1" s="1"/>
  <c r="G4116" i="1" s="1"/>
  <c r="G4117" i="1" s="1"/>
  <c r="G4118" i="1" s="1"/>
  <c r="G4119" i="1" s="1"/>
  <c r="G4120" i="1" s="1"/>
  <c r="G4121" i="1" s="1"/>
  <c r="G4122" i="1" s="1"/>
  <c r="G4094" i="1"/>
  <c r="G4095" i="1" s="1"/>
  <c r="G4096" i="1" s="1"/>
  <c r="G4097" i="1" s="1"/>
  <c r="G4098" i="1" s="1"/>
  <c r="G4099" i="1" s="1"/>
  <c r="G4100" i="1" s="1"/>
  <c r="G4101" i="1" s="1"/>
  <c r="G4102" i="1" s="1"/>
  <c r="G4103" i="1" s="1"/>
  <c r="G4075" i="1"/>
  <c r="G4076" i="1" s="1"/>
  <c r="G4077" i="1" s="1"/>
  <c r="G4078" i="1" s="1"/>
  <c r="G4079" i="1" s="1"/>
  <c r="G4080" i="1" s="1"/>
  <c r="G4081" i="1" s="1"/>
  <c r="G4082" i="1" s="1"/>
  <c r="G4083" i="1" s="1"/>
  <c r="G4084" i="1" s="1"/>
  <c r="G4055" i="1"/>
  <c r="G4056" i="1" s="1"/>
  <c r="G4057" i="1" s="1"/>
  <c r="G4058" i="1" s="1"/>
  <c r="G4059" i="1" s="1"/>
  <c r="G4060" i="1" s="1"/>
  <c r="G4061" i="1" s="1"/>
  <c r="G4062" i="1" s="1"/>
  <c r="G4063" i="1" s="1"/>
  <c r="G4064" i="1" s="1"/>
  <c r="G4035" i="1"/>
  <c r="G4036" i="1" s="1"/>
  <c r="G4037" i="1" s="1"/>
  <c r="G4038" i="1" s="1"/>
  <c r="G4039" i="1" s="1"/>
  <c r="G4040" i="1" s="1"/>
  <c r="G4041" i="1" s="1"/>
  <c r="G4042" i="1" s="1"/>
  <c r="G4043" i="1" s="1"/>
  <c r="G4044" i="1" s="1"/>
  <c r="G4015" i="1"/>
  <c r="G4016" i="1" s="1"/>
  <c r="G4017" i="1" s="1"/>
  <c r="G4018" i="1" s="1"/>
  <c r="G4019" i="1" s="1"/>
  <c r="G4020" i="1" s="1"/>
  <c r="G4021" i="1" s="1"/>
  <c r="G4022" i="1" s="1"/>
  <c r="G4023" i="1" s="1"/>
  <c r="G4024" i="1" s="1"/>
  <c r="G3994" i="1"/>
  <c r="G3995" i="1" s="1"/>
  <c r="G3996" i="1" s="1"/>
  <c r="G3997" i="1" s="1"/>
  <c r="G3998" i="1" s="1"/>
  <c r="G3999" i="1" s="1"/>
  <c r="G4000" i="1" s="1"/>
  <c r="G4001" i="1" s="1"/>
  <c r="G4002" i="1" s="1"/>
  <c r="G4003" i="1" s="1"/>
  <c r="G3974" i="1"/>
  <c r="G3975" i="1" s="1"/>
  <c r="G3976" i="1" s="1"/>
  <c r="G3977" i="1" s="1"/>
  <c r="G3978" i="1" s="1"/>
  <c r="G3979" i="1" s="1"/>
  <c r="G3980" i="1" s="1"/>
  <c r="G3981" i="1" s="1"/>
  <c r="G3982" i="1" s="1"/>
  <c r="G3983" i="1" s="1"/>
  <c r="G3955" i="1"/>
  <c r="G3956" i="1" s="1"/>
  <c r="G3957" i="1" s="1"/>
  <c r="G3958" i="1" s="1"/>
  <c r="G3959" i="1" s="1"/>
  <c r="G3960" i="1" s="1"/>
  <c r="G3961" i="1" s="1"/>
  <c r="G3962" i="1" s="1"/>
  <c r="G3963" i="1" s="1"/>
  <c r="G3964" i="1" s="1"/>
  <c r="G3936" i="1"/>
  <c r="G3937" i="1" s="1"/>
  <c r="G3938" i="1" s="1"/>
  <c r="G3939" i="1" s="1"/>
  <c r="G3940" i="1" s="1"/>
  <c r="G3941" i="1" s="1"/>
  <c r="G3942" i="1" s="1"/>
  <c r="G3943" i="1" s="1"/>
  <c r="G3944" i="1" s="1"/>
  <c r="G3945" i="1" s="1"/>
  <c r="G3917" i="1"/>
  <c r="G3918" i="1" s="1"/>
  <c r="G3919" i="1" s="1"/>
  <c r="G3920" i="1" s="1"/>
  <c r="G3921" i="1" s="1"/>
  <c r="G3922" i="1" s="1"/>
  <c r="G3923" i="1" s="1"/>
  <c r="G3924" i="1" s="1"/>
  <c r="G3925" i="1" s="1"/>
  <c r="G3926" i="1" s="1"/>
  <c r="G3899" i="1"/>
  <c r="G3900" i="1" s="1"/>
  <c r="G3901" i="1" s="1"/>
  <c r="G3902" i="1" s="1"/>
  <c r="G3903" i="1" s="1"/>
  <c r="G3904" i="1" s="1"/>
  <c r="G3905" i="1" s="1"/>
  <c r="G3906" i="1" s="1"/>
  <c r="G3907" i="1" s="1"/>
  <c r="G3908" i="1" s="1"/>
  <c r="G3880" i="1"/>
  <c r="G3881" i="1" s="1"/>
  <c r="G3882" i="1" s="1"/>
  <c r="G3883" i="1" s="1"/>
  <c r="G3884" i="1" s="1"/>
  <c r="G3885" i="1" s="1"/>
  <c r="G3886" i="1" s="1"/>
  <c r="G3887" i="1" s="1"/>
  <c r="G3888" i="1" s="1"/>
  <c r="G3889" i="1" s="1"/>
  <c r="G3861" i="1"/>
  <c r="G3862" i="1" s="1"/>
  <c r="G3863" i="1" s="1"/>
  <c r="G3864" i="1" s="1"/>
  <c r="G3865" i="1" s="1"/>
  <c r="G3866" i="1" s="1"/>
  <c r="G3867" i="1" s="1"/>
  <c r="G3868" i="1" s="1"/>
  <c r="G3869" i="1" s="1"/>
  <c r="G3870" i="1" s="1"/>
  <c r="G3842" i="1"/>
  <c r="G3843" i="1" s="1"/>
  <c r="G3844" i="1" s="1"/>
  <c r="G3845" i="1" s="1"/>
  <c r="G3846" i="1" s="1"/>
  <c r="G3847" i="1" s="1"/>
  <c r="G3848" i="1" s="1"/>
  <c r="G3849" i="1" s="1"/>
  <c r="G3850" i="1" s="1"/>
  <c r="G3851" i="1" s="1"/>
  <c r="G3823" i="1"/>
  <c r="G3824" i="1" s="1"/>
  <c r="G3825" i="1" s="1"/>
  <c r="G3826" i="1" s="1"/>
  <c r="G3827" i="1" s="1"/>
  <c r="G3828" i="1" s="1"/>
  <c r="G3829" i="1" s="1"/>
  <c r="G3830" i="1" s="1"/>
  <c r="G3831" i="1" s="1"/>
  <c r="G3832" i="1" s="1"/>
  <c r="G3805" i="1"/>
  <c r="G3806" i="1" s="1"/>
  <c r="G3807" i="1" s="1"/>
  <c r="G3808" i="1" s="1"/>
  <c r="G3809" i="1" s="1"/>
  <c r="G3810" i="1" s="1"/>
  <c r="G3811" i="1" s="1"/>
  <c r="G3812" i="1" s="1"/>
  <c r="G3813" i="1" s="1"/>
  <c r="G3814" i="1" s="1"/>
  <c r="G3786" i="1"/>
  <c r="G3787" i="1" s="1"/>
  <c r="G3788" i="1" s="1"/>
  <c r="G3789" i="1" s="1"/>
  <c r="G3790" i="1" s="1"/>
  <c r="G3791" i="1" s="1"/>
  <c r="G3792" i="1" s="1"/>
  <c r="G3793" i="1" s="1"/>
  <c r="G3794" i="1" s="1"/>
  <c r="G3795" i="1" s="1"/>
  <c r="G3767" i="1"/>
  <c r="G3768" i="1" s="1"/>
  <c r="G3769" i="1" s="1"/>
  <c r="G3770" i="1" s="1"/>
  <c r="G3771" i="1" s="1"/>
  <c r="G3772" i="1" s="1"/>
  <c r="G3773" i="1" s="1"/>
  <c r="G3774" i="1" s="1"/>
  <c r="G3775" i="1" s="1"/>
  <c r="G3776" i="1" s="1"/>
  <c r="G3748" i="1"/>
  <c r="G3749" i="1" s="1"/>
  <c r="G3750" i="1" s="1"/>
  <c r="G3751" i="1" s="1"/>
  <c r="G3752" i="1" s="1"/>
  <c r="G3753" i="1" s="1"/>
  <c r="G3754" i="1" s="1"/>
  <c r="G3755" i="1" s="1"/>
  <c r="G3756" i="1" s="1"/>
  <c r="G3757" i="1" s="1"/>
  <c r="G3729" i="1"/>
  <c r="G3730" i="1" s="1"/>
  <c r="G3731" i="1" s="1"/>
  <c r="G3732" i="1" s="1"/>
  <c r="G3733" i="1" s="1"/>
  <c r="G3734" i="1" s="1"/>
  <c r="G3735" i="1" s="1"/>
  <c r="G3736" i="1" s="1"/>
  <c r="G3737" i="1" s="1"/>
  <c r="G3738" i="1" s="1"/>
  <c r="G3709" i="1"/>
  <c r="G3710" i="1" s="1"/>
  <c r="G3711" i="1" s="1"/>
  <c r="G3712" i="1" s="1"/>
  <c r="G3713" i="1" s="1"/>
  <c r="G3714" i="1" s="1"/>
  <c r="G3715" i="1" s="1"/>
  <c r="G3716" i="1" s="1"/>
  <c r="G3717" i="1" s="1"/>
  <c r="G3718" i="1" s="1"/>
  <c r="G3689" i="1"/>
  <c r="G3690" i="1" s="1"/>
  <c r="G3691" i="1" s="1"/>
  <c r="G3692" i="1" s="1"/>
  <c r="G3693" i="1" s="1"/>
  <c r="G3694" i="1" s="1"/>
  <c r="G3695" i="1" s="1"/>
  <c r="G3696" i="1" s="1"/>
  <c r="G3697" i="1" s="1"/>
  <c r="G3698" i="1" s="1"/>
  <c r="G3669" i="1"/>
  <c r="G3670" i="1" s="1"/>
  <c r="G3671" i="1" s="1"/>
  <c r="G3672" i="1" s="1"/>
  <c r="G3673" i="1" s="1"/>
  <c r="G3674" i="1" s="1"/>
  <c r="G3675" i="1" s="1"/>
  <c r="G3676" i="1" s="1"/>
  <c r="G3677" i="1" s="1"/>
  <c r="G3678" i="1" s="1"/>
  <c r="G3649" i="1"/>
  <c r="G3650" i="1" s="1"/>
  <c r="G3651" i="1" s="1"/>
  <c r="G3652" i="1" s="1"/>
  <c r="G3653" i="1" s="1"/>
  <c r="G3654" i="1" s="1"/>
  <c r="G3655" i="1" s="1"/>
  <c r="G3656" i="1" s="1"/>
  <c r="G3657" i="1" s="1"/>
  <c r="G3658" i="1" s="1"/>
  <c r="G3629" i="1"/>
  <c r="G3630" i="1" s="1"/>
  <c r="G3631" i="1" s="1"/>
  <c r="G3632" i="1" s="1"/>
  <c r="G3633" i="1" s="1"/>
  <c r="G3634" i="1" s="1"/>
  <c r="G3635" i="1" s="1"/>
  <c r="G3636" i="1" s="1"/>
  <c r="G3637" i="1" s="1"/>
  <c r="G3638" i="1" s="1"/>
  <c r="G3609" i="1"/>
  <c r="G3610" i="1" s="1"/>
  <c r="G3611" i="1" s="1"/>
  <c r="G3612" i="1" s="1"/>
  <c r="G3613" i="1" s="1"/>
  <c r="G3614" i="1" s="1"/>
  <c r="G3615" i="1" s="1"/>
  <c r="G3616" i="1" s="1"/>
  <c r="G3617" i="1" s="1"/>
  <c r="G3618" i="1" s="1"/>
  <c r="G3589" i="1"/>
  <c r="G3590" i="1" s="1"/>
  <c r="G3591" i="1" s="1"/>
  <c r="G3592" i="1" s="1"/>
  <c r="G3593" i="1" s="1"/>
  <c r="G3594" i="1" s="1"/>
  <c r="G3595" i="1" s="1"/>
  <c r="G3596" i="1" s="1"/>
  <c r="G3597" i="1" s="1"/>
  <c r="G3598" i="1" s="1"/>
  <c r="G3569" i="1"/>
  <c r="G3570" i="1" s="1"/>
  <c r="G3571" i="1" s="1"/>
  <c r="G3572" i="1" s="1"/>
  <c r="G3573" i="1" s="1"/>
  <c r="G3574" i="1" s="1"/>
  <c r="G3575" i="1" s="1"/>
  <c r="G3576" i="1" s="1"/>
  <c r="G3577" i="1" s="1"/>
  <c r="G3578" i="1" s="1"/>
  <c r="G3550" i="1"/>
  <c r="G3551" i="1" s="1"/>
  <c r="G3552" i="1" s="1"/>
  <c r="G3553" i="1" s="1"/>
  <c r="G3554" i="1" s="1"/>
  <c r="G3555" i="1" s="1"/>
  <c r="G3556" i="1" s="1"/>
  <c r="G3557" i="1" s="1"/>
  <c r="G3558" i="1" s="1"/>
  <c r="G3559" i="1" s="1"/>
  <c r="G3531" i="1"/>
  <c r="G3532" i="1" s="1"/>
  <c r="G3533" i="1" s="1"/>
  <c r="G3534" i="1" s="1"/>
  <c r="G3535" i="1" s="1"/>
  <c r="G3536" i="1" s="1"/>
  <c r="G3537" i="1" s="1"/>
  <c r="G3538" i="1" s="1"/>
  <c r="G3539" i="1" s="1"/>
  <c r="G3540" i="1" s="1"/>
  <c r="G3511" i="1"/>
  <c r="G3512" i="1" s="1"/>
  <c r="G3513" i="1" s="1"/>
  <c r="G3514" i="1" s="1"/>
  <c r="G3515" i="1" s="1"/>
  <c r="G3516" i="1" s="1"/>
  <c r="G3517" i="1" s="1"/>
  <c r="G3518" i="1" s="1"/>
  <c r="G3519" i="1" s="1"/>
  <c r="G3520" i="1" s="1"/>
  <c r="G3491" i="1"/>
  <c r="G3492" i="1" s="1"/>
  <c r="G3493" i="1" s="1"/>
  <c r="G3494" i="1" s="1"/>
  <c r="G3495" i="1" s="1"/>
  <c r="G3496" i="1" s="1"/>
  <c r="G3497" i="1" s="1"/>
  <c r="G3498" i="1" s="1"/>
  <c r="G3499" i="1" s="1"/>
  <c r="G3500" i="1" s="1"/>
  <c r="G3472" i="1"/>
  <c r="G3473" i="1" s="1"/>
  <c r="G3474" i="1" s="1"/>
  <c r="G3475" i="1" s="1"/>
  <c r="G3476" i="1" s="1"/>
  <c r="G3477" i="1" s="1"/>
  <c r="G3478" i="1" s="1"/>
  <c r="G3479" i="1" s="1"/>
  <c r="G3480" i="1" s="1"/>
  <c r="G3481" i="1" s="1"/>
  <c r="G3453" i="1"/>
  <c r="G3454" i="1" s="1"/>
  <c r="G3455" i="1" s="1"/>
  <c r="G3456" i="1" s="1"/>
  <c r="G3457" i="1" s="1"/>
  <c r="G3458" i="1" s="1"/>
  <c r="G3459" i="1" s="1"/>
  <c r="G3460" i="1" s="1"/>
  <c r="G3461" i="1" s="1"/>
  <c r="G3462" i="1" s="1"/>
  <c r="G3434" i="1"/>
  <c r="G3435" i="1" s="1"/>
  <c r="G3436" i="1" s="1"/>
  <c r="G3437" i="1" s="1"/>
  <c r="G3438" i="1" s="1"/>
  <c r="G3439" i="1" s="1"/>
  <c r="G3440" i="1" s="1"/>
  <c r="G3441" i="1" s="1"/>
  <c r="G3442" i="1" s="1"/>
  <c r="G3443" i="1" s="1"/>
  <c r="G3416" i="1"/>
  <c r="G3417" i="1" s="1"/>
  <c r="G3418" i="1" s="1"/>
  <c r="G3419" i="1" s="1"/>
  <c r="G3420" i="1" s="1"/>
  <c r="G3421" i="1" s="1"/>
  <c r="G3422" i="1" s="1"/>
  <c r="G3423" i="1" s="1"/>
  <c r="G3424" i="1" s="1"/>
  <c r="G3425" i="1" s="1"/>
  <c r="G3397" i="1"/>
  <c r="G3398" i="1" s="1"/>
  <c r="G3399" i="1" s="1"/>
  <c r="G3400" i="1" s="1"/>
  <c r="G3401" i="1" s="1"/>
  <c r="G3402" i="1" s="1"/>
  <c r="G3403" i="1" s="1"/>
  <c r="G3404" i="1" s="1"/>
  <c r="G3405" i="1" s="1"/>
  <c r="G3406" i="1" s="1"/>
  <c r="G3379" i="1"/>
  <c r="G3380" i="1" s="1"/>
  <c r="G3381" i="1" s="1"/>
  <c r="G3382" i="1" s="1"/>
  <c r="G3383" i="1" s="1"/>
  <c r="G3384" i="1" s="1"/>
  <c r="G3385" i="1" s="1"/>
  <c r="G3386" i="1" s="1"/>
  <c r="G3387" i="1" s="1"/>
  <c r="G3388" i="1" s="1"/>
  <c r="G3360" i="1"/>
  <c r="G3361" i="1" s="1"/>
  <c r="G3362" i="1" s="1"/>
  <c r="G3363" i="1" s="1"/>
  <c r="G3364" i="1" s="1"/>
  <c r="G3365" i="1" s="1"/>
  <c r="G3366" i="1" s="1"/>
  <c r="G3367" i="1" s="1"/>
  <c r="G3368" i="1" s="1"/>
  <c r="G3369" i="1" s="1"/>
  <c r="G3341" i="1"/>
  <c r="G3342" i="1" s="1"/>
  <c r="G3343" i="1" s="1"/>
  <c r="G3344" i="1" s="1"/>
  <c r="G3345" i="1" s="1"/>
  <c r="G3346" i="1" s="1"/>
  <c r="G3347" i="1" s="1"/>
  <c r="G3348" i="1" s="1"/>
  <c r="G3349" i="1" s="1"/>
  <c r="G3350" i="1" s="1"/>
  <c r="G3321" i="1"/>
  <c r="G3322" i="1" s="1"/>
  <c r="G3323" i="1" s="1"/>
  <c r="G3324" i="1" s="1"/>
  <c r="G3325" i="1" s="1"/>
  <c r="G3326" i="1" s="1"/>
  <c r="G3327" i="1" s="1"/>
  <c r="G3328" i="1" s="1"/>
  <c r="G3329" i="1" s="1"/>
  <c r="G3330" i="1" s="1"/>
  <c r="G3301" i="1"/>
  <c r="G3302" i="1" s="1"/>
  <c r="G3303" i="1" s="1"/>
  <c r="G3304" i="1" s="1"/>
  <c r="G3305" i="1" s="1"/>
  <c r="G3306" i="1" s="1"/>
  <c r="G3307" i="1" s="1"/>
  <c r="G3308" i="1" s="1"/>
  <c r="G3309" i="1" s="1"/>
  <c r="G3310" i="1" s="1"/>
  <c r="G3281" i="1"/>
  <c r="G3282" i="1" s="1"/>
  <c r="G3283" i="1" s="1"/>
  <c r="G3284" i="1" s="1"/>
  <c r="G3285" i="1" s="1"/>
  <c r="G3286" i="1" s="1"/>
  <c r="G3287" i="1" s="1"/>
  <c r="G3288" i="1" s="1"/>
  <c r="G3289" i="1" s="1"/>
  <c r="G3290" i="1" s="1"/>
  <c r="G3261" i="1"/>
  <c r="G3262" i="1" s="1"/>
  <c r="G3263" i="1" s="1"/>
  <c r="G3264" i="1" s="1"/>
  <c r="G3265" i="1" s="1"/>
  <c r="G3266" i="1" s="1"/>
  <c r="G3267" i="1" s="1"/>
  <c r="G3268" i="1" s="1"/>
  <c r="G3269" i="1" s="1"/>
  <c r="G3270" i="1" s="1"/>
  <c r="G3242" i="1"/>
  <c r="G3243" i="1" s="1"/>
  <c r="G3244" i="1" s="1"/>
  <c r="G3245" i="1" s="1"/>
  <c r="G3246" i="1" s="1"/>
  <c r="G3247" i="1" s="1"/>
  <c r="G3248" i="1" s="1"/>
  <c r="G3249" i="1" s="1"/>
  <c r="G3250" i="1" s="1"/>
  <c r="G3251" i="1" s="1"/>
  <c r="G3223" i="1"/>
  <c r="G3224" i="1" s="1"/>
  <c r="G3225" i="1" s="1"/>
  <c r="G3226" i="1" s="1"/>
  <c r="G3227" i="1" s="1"/>
  <c r="G3228" i="1" s="1"/>
  <c r="G3229" i="1" s="1"/>
  <c r="G3230" i="1" s="1"/>
  <c r="G3231" i="1" s="1"/>
  <c r="G3232" i="1" s="1"/>
  <c r="G3204" i="1"/>
  <c r="G3205" i="1" s="1"/>
  <c r="G3206" i="1" s="1"/>
  <c r="G3207" i="1" s="1"/>
  <c r="G3208" i="1" s="1"/>
  <c r="G3209" i="1" s="1"/>
  <c r="G3210" i="1" s="1"/>
  <c r="G3211" i="1" s="1"/>
  <c r="G3212" i="1" s="1"/>
  <c r="G3213" i="1" s="1"/>
  <c r="G3185" i="1"/>
  <c r="G3186" i="1" s="1"/>
  <c r="G3187" i="1" s="1"/>
  <c r="G3188" i="1" s="1"/>
  <c r="G3189" i="1" s="1"/>
  <c r="G3190" i="1" s="1"/>
  <c r="G3191" i="1" s="1"/>
  <c r="G3192" i="1" s="1"/>
  <c r="G3193" i="1" s="1"/>
  <c r="G3194" i="1" s="1"/>
  <c r="G3167" i="1"/>
  <c r="G3168" i="1" s="1"/>
  <c r="G3169" i="1" s="1"/>
  <c r="G3170" i="1" s="1"/>
  <c r="G3171" i="1" s="1"/>
  <c r="G3172" i="1" s="1"/>
  <c r="G3173" i="1" s="1"/>
  <c r="G3174" i="1" s="1"/>
  <c r="G3175" i="1" s="1"/>
  <c r="G3176" i="1" s="1"/>
  <c r="G3145" i="1"/>
  <c r="G3146" i="1" s="1"/>
  <c r="G3147" i="1" s="1"/>
  <c r="G3148" i="1" s="1"/>
  <c r="G3149" i="1" s="1"/>
  <c r="G3150" i="1" s="1"/>
  <c r="G3151" i="1" s="1"/>
  <c r="G3152" i="1" s="1"/>
  <c r="G3153" i="1" s="1"/>
  <c r="G3154" i="1" s="1"/>
  <c r="G3130" i="1"/>
  <c r="G3131" i="1" s="1"/>
  <c r="G3132" i="1" s="1"/>
  <c r="G3133" i="1" s="1"/>
  <c r="G3134" i="1" s="1"/>
  <c r="G3135" i="1" s="1"/>
  <c r="G3136" i="1" s="1"/>
  <c r="G3137" i="1" s="1"/>
  <c r="G3138" i="1" s="1"/>
  <c r="G3139" i="1" s="1"/>
  <c r="G3115" i="1"/>
  <c r="G3116" i="1" s="1"/>
  <c r="G3117" i="1" s="1"/>
  <c r="G3118" i="1" s="1"/>
  <c r="G3119" i="1" s="1"/>
  <c r="G3120" i="1" s="1"/>
  <c r="G3121" i="1" s="1"/>
  <c r="G3122" i="1" s="1"/>
  <c r="G3123" i="1" s="1"/>
  <c r="G3124" i="1" s="1"/>
  <c r="G3098" i="1"/>
  <c r="G3099" i="1" s="1"/>
  <c r="G3100" i="1" s="1"/>
  <c r="G3101" i="1" s="1"/>
  <c r="G3102" i="1" s="1"/>
  <c r="G3103" i="1" s="1"/>
  <c r="G3104" i="1" s="1"/>
  <c r="G3105" i="1" s="1"/>
  <c r="G3106" i="1" s="1"/>
  <c r="G3107" i="1" s="1"/>
  <c r="G3079" i="1"/>
  <c r="G3080" i="1" s="1"/>
  <c r="G3081" i="1" s="1"/>
  <c r="G3082" i="1" s="1"/>
  <c r="G3083" i="1" s="1"/>
  <c r="G3084" i="1" s="1"/>
  <c r="G3085" i="1" s="1"/>
  <c r="G3086" i="1" s="1"/>
  <c r="G3087" i="1" s="1"/>
  <c r="G3088" i="1" s="1"/>
  <c r="G3061" i="1"/>
  <c r="G3062" i="1" s="1"/>
  <c r="G3063" i="1" s="1"/>
  <c r="G3064" i="1" s="1"/>
  <c r="G3065" i="1" s="1"/>
  <c r="G3066" i="1" s="1"/>
  <c r="G3067" i="1" s="1"/>
  <c r="G3068" i="1" s="1"/>
  <c r="G3069" i="1" s="1"/>
  <c r="G3070" i="1" s="1"/>
  <c r="G3043" i="1"/>
  <c r="G3044" i="1" s="1"/>
  <c r="G3045" i="1" s="1"/>
  <c r="G3046" i="1" s="1"/>
  <c r="G3047" i="1" s="1"/>
  <c r="G3048" i="1" s="1"/>
  <c r="G3049" i="1" s="1"/>
  <c r="G3050" i="1" s="1"/>
  <c r="G3051" i="1" s="1"/>
  <c r="G3052" i="1" s="1"/>
  <c r="G3025" i="1"/>
  <c r="G3026" i="1" s="1"/>
  <c r="G3027" i="1" s="1"/>
  <c r="G3028" i="1" s="1"/>
  <c r="G3029" i="1" s="1"/>
  <c r="G3030" i="1" s="1"/>
  <c r="G3031" i="1" s="1"/>
  <c r="G3032" i="1" s="1"/>
  <c r="G3033" i="1" s="1"/>
  <c r="G3034" i="1" s="1"/>
  <c r="G3007" i="1"/>
  <c r="G3008" i="1" s="1"/>
  <c r="G3009" i="1" s="1"/>
  <c r="G3010" i="1" s="1"/>
  <c r="G3011" i="1" s="1"/>
  <c r="G3012" i="1" s="1"/>
  <c r="G3013" i="1" s="1"/>
  <c r="G3014" i="1" s="1"/>
  <c r="G3015" i="1" s="1"/>
  <c r="G3016" i="1" s="1"/>
  <c r="G2989" i="1"/>
  <c r="G2990" i="1" s="1"/>
  <c r="G2991" i="1" s="1"/>
  <c r="G2992" i="1" s="1"/>
  <c r="G2993" i="1" s="1"/>
  <c r="G2994" i="1" s="1"/>
  <c r="G2995" i="1" s="1"/>
  <c r="G2996" i="1" s="1"/>
  <c r="G2997" i="1" s="1"/>
  <c r="G2998" i="1" s="1"/>
  <c r="G2970" i="1"/>
  <c r="G2971" i="1" s="1"/>
  <c r="G2972" i="1" s="1"/>
  <c r="G2973" i="1" s="1"/>
  <c r="G2974" i="1" s="1"/>
  <c r="G2975" i="1" s="1"/>
  <c r="G2976" i="1" s="1"/>
  <c r="G2977" i="1" s="1"/>
  <c r="G2978" i="1" s="1"/>
  <c r="G2979" i="1" s="1"/>
  <c r="G2952" i="1"/>
  <c r="G2953" i="1" s="1"/>
  <c r="G2954" i="1" s="1"/>
  <c r="G2955" i="1" s="1"/>
  <c r="G2956" i="1" s="1"/>
  <c r="G2957" i="1" s="1"/>
  <c r="G2958" i="1" s="1"/>
  <c r="G2959" i="1" s="1"/>
  <c r="G2960" i="1" s="1"/>
  <c r="G2961" i="1" s="1"/>
  <c r="G2933" i="1"/>
  <c r="G2934" i="1" s="1"/>
  <c r="G2935" i="1" s="1"/>
  <c r="G2936" i="1" s="1"/>
  <c r="G2937" i="1" s="1"/>
  <c r="G2938" i="1" s="1"/>
  <c r="G2939" i="1" s="1"/>
  <c r="G2940" i="1" s="1"/>
  <c r="G2941" i="1" s="1"/>
  <c r="G2942" i="1" s="1"/>
  <c r="G2915" i="1"/>
  <c r="G2916" i="1" s="1"/>
  <c r="G2917" i="1" s="1"/>
  <c r="G2918" i="1" s="1"/>
  <c r="G2919" i="1" s="1"/>
  <c r="G2920" i="1" s="1"/>
  <c r="G2921" i="1" s="1"/>
  <c r="G2922" i="1" s="1"/>
  <c r="G2923" i="1" s="1"/>
  <c r="G2924" i="1" s="1"/>
  <c r="G2897" i="1"/>
  <c r="G2898" i="1" s="1"/>
  <c r="G2899" i="1" s="1"/>
  <c r="G2900" i="1" s="1"/>
  <c r="G2901" i="1" s="1"/>
  <c r="G2902" i="1" s="1"/>
  <c r="G2903" i="1" s="1"/>
  <c r="G2904" i="1" s="1"/>
  <c r="G2905" i="1" s="1"/>
  <c r="G2906" i="1" s="1"/>
  <c r="G2879" i="1"/>
  <c r="G2880" i="1" s="1"/>
  <c r="G2881" i="1" s="1"/>
  <c r="G2882" i="1" s="1"/>
  <c r="G2883" i="1" s="1"/>
  <c r="G2884" i="1" s="1"/>
  <c r="G2885" i="1" s="1"/>
  <c r="G2886" i="1" s="1"/>
  <c r="G2887" i="1" s="1"/>
  <c r="G2888" i="1" s="1"/>
  <c r="G2861" i="1"/>
  <c r="G2862" i="1" s="1"/>
  <c r="G2863" i="1" s="1"/>
  <c r="G2864" i="1" s="1"/>
  <c r="G2865" i="1" s="1"/>
  <c r="G2866" i="1" s="1"/>
  <c r="G2867" i="1" s="1"/>
  <c r="G2868" i="1" s="1"/>
  <c r="G2869" i="1" s="1"/>
  <c r="G2870" i="1" s="1"/>
  <c r="G2843" i="1"/>
  <c r="G2844" i="1" s="1"/>
  <c r="G2845" i="1" s="1"/>
  <c r="G2846" i="1" s="1"/>
  <c r="G2847" i="1" s="1"/>
  <c r="G2848" i="1" s="1"/>
  <c r="G2849" i="1" s="1"/>
  <c r="G2850" i="1" s="1"/>
  <c r="G2851" i="1" s="1"/>
  <c r="G2852" i="1" s="1"/>
  <c r="G2825" i="1"/>
  <c r="G2826" i="1" s="1"/>
  <c r="G2827" i="1" s="1"/>
  <c r="G2828" i="1" s="1"/>
  <c r="G2829" i="1" s="1"/>
  <c r="G2830" i="1" s="1"/>
  <c r="G2831" i="1" s="1"/>
  <c r="G2832" i="1" s="1"/>
  <c r="G2833" i="1" s="1"/>
  <c r="G2834" i="1" s="1"/>
  <c r="G2807" i="1"/>
  <c r="G2808" i="1" s="1"/>
  <c r="G2809" i="1" s="1"/>
  <c r="G2810" i="1" s="1"/>
  <c r="G2811" i="1" s="1"/>
  <c r="G2812" i="1" s="1"/>
  <c r="G2813" i="1" s="1"/>
  <c r="G2814" i="1" s="1"/>
  <c r="G2815" i="1" s="1"/>
  <c r="G2816" i="1" s="1"/>
  <c r="G2789" i="1"/>
  <c r="G2790" i="1" s="1"/>
  <c r="G2791" i="1" s="1"/>
  <c r="G2792" i="1" s="1"/>
  <c r="G2793" i="1" s="1"/>
  <c r="G2794" i="1" s="1"/>
  <c r="G2795" i="1" s="1"/>
  <c r="G2796" i="1" s="1"/>
  <c r="G2797" i="1" s="1"/>
  <c r="G2798" i="1" s="1"/>
  <c r="G2771" i="1"/>
  <c r="G2772" i="1" s="1"/>
  <c r="G2773" i="1" s="1"/>
  <c r="G2774" i="1" s="1"/>
  <c r="G2775" i="1" s="1"/>
  <c r="G2776" i="1" s="1"/>
  <c r="G2777" i="1" s="1"/>
  <c r="G2778" i="1" s="1"/>
  <c r="G2779" i="1" s="1"/>
  <c r="G2780" i="1" s="1"/>
  <c r="G2752" i="1"/>
  <c r="G2753" i="1" s="1"/>
  <c r="G2754" i="1" s="1"/>
  <c r="G2755" i="1" s="1"/>
  <c r="G2756" i="1" s="1"/>
  <c r="G2757" i="1" s="1"/>
  <c r="G2758" i="1" s="1"/>
  <c r="G2759" i="1" s="1"/>
  <c r="G2760" i="1" s="1"/>
  <c r="G2761" i="1" s="1"/>
  <c r="G2734" i="1"/>
  <c r="G2735" i="1" s="1"/>
  <c r="G2736" i="1" s="1"/>
  <c r="G2737" i="1" s="1"/>
  <c r="G2738" i="1" s="1"/>
  <c r="G2739" i="1" s="1"/>
  <c r="G2740" i="1" s="1"/>
  <c r="G2741" i="1" s="1"/>
  <c r="G2742" i="1" s="1"/>
  <c r="G2743" i="1" s="1"/>
  <c r="G2715" i="1"/>
  <c r="G2716" i="1" s="1"/>
  <c r="G2717" i="1" s="1"/>
  <c r="G2718" i="1" s="1"/>
  <c r="G2719" i="1" s="1"/>
  <c r="G2720" i="1" s="1"/>
  <c r="G2721" i="1" s="1"/>
  <c r="G2722" i="1" s="1"/>
  <c r="G2723" i="1" s="1"/>
  <c r="G2724" i="1" s="1"/>
  <c r="G2697" i="1"/>
  <c r="G2698" i="1" s="1"/>
  <c r="G2699" i="1" s="1"/>
  <c r="G2700" i="1" s="1"/>
  <c r="G2701" i="1" s="1"/>
  <c r="G2702" i="1" s="1"/>
  <c r="G2703" i="1" s="1"/>
  <c r="G2704" i="1" s="1"/>
  <c r="G2705" i="1" s="1"/>
  <c r="G2706" i="1" s="1"/>
  <c r="G2678" i="1"/>
  <c r="G2679" i="1" s="1"/>
  <c r="G2680" i="1" s="1"/>
  <c r="G2681" i="1" s="1"/>
  <c r="G2682" i="1" s="1"/>
  <c r="G2683" i="1" s="1"/>
  <c r="G2684" i="1" s="1"/>
  <c r="G2685" i="1" s="1"/>
  <c r="G2686" i="1" s="1"/>
  <c r="G2687" i="1" s="1"/>
  <c r="G2659" i="1"/>
  <c r="G2660" i="1" s="1"/>
  <c r="G2661" i="1" s="1"/>
  <c r="G2662" i="1" s="1"/>
  <c r="G2663" i="1" s="1"/>
  <c r="G2664" i="1" s="1"/>
  <c r="G2665" i="1" s="1"/>
  <c r="G2666" i="1" s="1"/>
  <c r="G2667" i="1" s="1"/>
  <c r="G2668" i="1" s="1"/>
  <c r="G2640" i="1"/>
  <c r="G2641" i="1" s="1"/>
  <c r="G2642" i="1" s="1"/>
  <c r="G2643" i="1" s="1"/>
  <c r="G2644" i="1" s="1"/>
  <c r="G2645" i="1" s="1"/>
  <c r="G2646" i="1" s="1"/>
  <c r="G2647" i="1" s="1"/>
  <c r="G2648" i="1" s="1"/>
  <c r="G2649" i="1" s="1"/>
  <c r="G2622" i="1"/>
  <c r="G2623" i="1" s="1"/>
  <c r="G2624" i="1" s="1"/>
  <c r="G2625" i="1" s="1"/>
  <c r="G2626" i="1" s="1"/>
  <c r="G2627" i="1" s="1"/>
  <c r="G2628" i="1" s="1"/>
  <c r="G2629" i="1" s="1"/>
  <c r="G2630" i="1" s="1"/>
  <c r="G2631" i="1" s="1"/>
  <c r="G2604" i="1"/>
  <c r="G2605" i="1" s="1"/>
  <c r="G2606" i="1" s="1"/>
  <c r="G2607" i="1" s="1"/>
  <c r="G2608" i="1" s="1"/>
  <c r="G2609" i="1" s="1"/>
  <c r="G2610" i="1" s="1"/>
  <c r="G2611" i="1" s="1"/>
  <c r="G2612" i="1" s="1"/>
  <c r="G2613" i="1" s="1"/>
  <c r="G2585" i="1"/>
  <c r="G2586" i="1" s="1"/>
  <c r="G2587" i="1" s="1"/>
  <c r="G2588" i="1" s="1"/>
  <c r="G2589" i="1" s="1"/>
  <c r="G2590" i="1" s="1"/>
  <c r="G2591" i="1" s="1"/>
  <c r="G2592" i="1" s="1"/>
  <c r="G2593" i="1" s="1"/>
  <c r="G2594" i="1" s="1"/>
  <c r="G2567" i="1"/>
  <c r="G2568" i="1" s="1"/>
  <c r="G2569" i="1" s="1"/>
  <c r="G2570" i="1" s="1"/>
  <c r="G2571" i="1" s="1"/>
  <c r="G2572" i="1" s="1"/>
  <c r="G2573" i="1" s="1"/>
  <c r="G2574" i="1" s="1"/>
  <c r="G2575" i="1" s="1"/>
  <c r="G2576" i="1" s="1"/>
  <c r="G2549" i="1"/>
  <c r="G2550" i="1" s="1"/>
  <c r="G2551" i="1" s="1"/>
  <c r="G2552" i="1" s="1"/>
  <c r="G2553" i="1" s="1"/>
  <c r="G2554" i="1" s="1"/>
  <c r="G2555" i="1" s="1"/>
  <c r="G2556" i="1" s="1"/>
  <c r="G2557" i="1" s="1"/>
  <c r="G2558" i="1" s="1"/>
  <c r="G2530" i="1"/>
  <c r="G2531" i="1" s="1"/>
  <c r="G2532" i="1" s="1"/>
  <c r="G2533" i="1" s="1"/>
  <c r="G2534" i="1" s="1"/>
  <c r="G2535" i="1" s="1"/>
  <c r="G2536" i="1" s="1"/>
  <c r="G2537" i="1" s="1"/>
  <c r="G2538" i="1" s="1"/>
  <c r="G2539" i="1" s="1"/>
  <c r="G2512" i="1"/>
  <c r="G2513" i="1" s="1"/>
  <c r="G2514" i="1" s="1"/>
  <c r="G2515" i="1" s="1"/>
  <c r="G2516" i="1" s="1"/>
  <c r="G2517" i="1" s="1"/>
  <c r="G2518" i="1" s="1"/>
  <c r="G2519" i="1" s="1"/>
  <c r="G2520" i="1" s="1"/>
  <c r="G2521" i="1" s="1"/>
  <c r="G2493" i="1"/>
  <c r="G2494" i="1" s="1"/>
  <c r="G2495" i="1" s="1"/>
  <c r="G2496" i="1" s="1"/>
  <c r="G2497" i="1" s="1"/>
  <c r="G2498" i="1" s="1"/>
  <c r="G2499" i="1" s="1"/>
  <c r="G2500" i="1" s="1"/>
  <c r="G2501" i="1" s="1"/>
  <c r="G2502" i="1" s="1"/>
  <c r="G2474" i="1"/>
  <c r="G2475" i="1" s="1"/>
  <c r="G2476" i="1" s="1"/>
  <c r="G2477" i="1" s="1"/>
  <c r="G2478" i="1" s="1"/>
  <c r="G2479" i="1" s="1"/>
  <c r="G2480" i="1" s="1"/>
  <c r="G2481" i="1" s="1"/>
  <c r="G2482" i="1" s="1"/>
  <c r="G2483" i="1" s="1"/>
  <c r="G2455" i="1"/>
  <c r="G2456" i="1" s="1"/>
  <c r="G2457" i="1" s="1"/>
  <c r="G2458" i="1" s="1"/>
  <c r="G2459" i="1" s="1"/>
  <c r="G2460" i="1" s="1"/>
  <c r="G2461" i="1" s="1"/>
  <c r="G2462" i="1" s="1"/>
  <c r="G2463" i="1" s="1"/>
  <c r="G2464" i="1" s="1"/>
  <c r="G2435" i="1"/>
  <c r="G2436" i="1" s="1"/>
  <c r="G2437" i="1" s="1"/>
  <c r="G2438" i="1" s="1"/>
  <c r="G2439" i="1" s="1"/>
  <c r="G2440" i="1" s="1"/>
  <c r="G2441" i="1" s="1"/>
  <c r="G2442" i="1" s="1"/>
  <c r="G2443" i="1" s="1"/>
  <c r="G2444" i="1" s="1"/>
  <c r="G2416" i="1"/>
  <c r="G2417" i="1" s="1"/>
  <c r="G2418" i="1" s="1"/>
  <c r="G2419" i="1" s="1"/>
  <c r="G2420" i="1" s="1"/>
  <c r="G2421" i="1" s="1"/>
  <c r="G2422" i="1" s="1"/>
  <c r="G2423" i="1" s="1"/>
  <c r="G2424" i="1" s="1"/>
  <c r="G2425" i="1" s="1"/>
  <c r="G2397" i="1"/>
  <c r="G2398" i="1" s="1"/>
  <c r="G2399" i="1" s="1"/>
  <c r="G2400" i="1" s="1"/>
  <c r="G2401" i="1" s="1"/>
  <c r="G2402" i="1" s="1"/>
  <c r="G2403" i="1" s="1"/>
  <c r="G2404" i="1" s="1"/>
  <c r="G2405" i="1" s="1"/>
  <c r="G2406" i="1" s="1"/>
  <c r="G2378" i="1"/>
  <c r="G2379" i="1" s="1"/>
  <c r="G2380" i="1" s="1"/>
  <c r="G2381" i="1" s="1"/>
  <c r="G2382" i="1" s="1"/>
  <c r="G2383" i="1" s="1"/>
  <c r="G2384" i="1" s="1"/>
  <c r="G2385" i="1" s="1"/>
  <c r="G2386" i="1" s="1"/>
  <c r="G2387" i="1" s="1"/>
  <c r="G2358" i="1"/>
  <c r="G2359" i="1" s="1"/>
  <c r="G2360" i="1" s="1"/>
  <c r="G2361" i="1" s="1"/>
  <c r="G2362" i="1" s="1"/>
  <c r="G2363" i="1" s="1"/>
  <c r="G2364" i="1" s="1"/>
  <c r="G2365" i="1" s="1"/>
  <c r="G2366" i="1" s="1"/>
  <c r="G2367" i="1" s="1"/>
  <c r="G2339" i="1"/>
  <c r="G2340" i="1" s="1"/>
  <c r="G2341" i="1" s="1"/>
  <c r="G2342" i="1" s="1"/>
  <c r="G2343" i="1" s="1"/>
  <c r="G2344" i="1" s="1"/>
  <c r="G2345" i="1" s="1"/>
  <c r="G2346" i="1" s="1"/>
  <c r="G2347" i="1" s="1"/>
  <c r="G2348" i="1" s="1"/>
  <c r="G2319" i="1"/>
  <c r="G2320" i="1" s="1"/>
  <c r="G2321" i="1" s="1"/>
  <c r="G2322" i="1" s="1"/>
  <c r="G2323" i="1" s="1"/>
  <c r="G2324" i="1" s="1"/>
  <c r="G2325" i="1" s="1"/>
  <c r="G2326" i="1" s="1"/>
  <c r="G2327" i="1" s="1"/>
  <c r="G2328" i="1" s="1"/>
  <c r="G2300" i="1"/>
  <c r="G2301" i="1" s="1"/>
  <c r="G2302" i="1" s="1"/>
  <c r="G2303" i="1" s="1"/>
  <c r="G2304" i="1" s="1"/>
  <c r="G2305" i="1" s="1"/>
  <c r="G2306" i="1" s="1"/>
  <c r="G2307" i="1" s="1"/>
  <c r="G2308" i="1" s="1"/>
  <c r="G2309" i="1" s="1"/>
  <c r="G2280" i="1"/>
  <c r="G2281" i="1" s="1"/>
  <c r="G2282" i="1" s="1"/>
  <c r="G2283" i="1" s="1"/>
  <c r="G2284" i="1" s="1"/>
  <c r="G2285" i="1" s="1"/>
  <c r="G2286" i="1" s="1"/>
  <c r="G2287" i="1" s="1"/>
  <c r="G2288" i="1" s="1"/>
  <c r="G2289" i="1" s="1"/>
  <c r="G2260" i="1"/>
  <c r="G2261" i="1" s="1"/>
  <c r="G2262" i="1" s="1"/>
  <c r="G2263" i="1" s="1"/>
  <c r="G2264" i="1" s="1"/>
  <c r="G2265" i="1" s="1"/>
  <c r="G2266" i="1" s="1"/>
  <c r="G2267" i="1" s="1"/>
  <c r="G2268" i="1" s="1"/>
  <c r="G2269" i="1" s="1"/>
  <c r="G2241" i="1"/>
  <c r="G2242" i="1" s="1"/>
  <c r="G2243" i="1" s="1"/>
  <c r="G2244" i="1" s="1"/>
  <c r="G2245" i="1" s="1"/>
  <c r="G2246" i="1" s="1"/>
  <c r="G2247" i="1" s="1"/>
  <c r="G2248" i="1" s="1"/>
  <c r="G2249" i="1" s="1"/>
  <c r="G2250" i="1" s="1"/>
  <c r="G2222" i="1"/>
  <c r="G2223" i="1" s="1"/>
  <c r="G2224" i="1" s="1"/>
  <c r="G2225" i="1" s="1"/>
  <c r="G2226" i="1" s="1"/>
  <c r="G2227" i="1" s="1"/>
  <c r="G2228" i="1" s="1"/>
  <c r="G2229" i="1" s="1"/>
  <c r="G2230" i="1" s="1"/>
  <c r="G2231" i="1" s="1"/>
  <c r="G2203" i="1"/>
  <c r="G2204" i="1" s="1"/>
  <c r="G2205" i="1" s="1"/>
  <c r="G2206" i="1" s="1"/>
  <c r="G2207" i="1" s="1"/>
  <c r="G2208" i="1" s="1"/>
  <c r="G2209" i="1" s="1"/>
  <c r="G2210" i="1" s="1"/>
  <c r="G2211" i="1" s="1"/>
  <c r="G2212" i="1" s="1"/>
  <c r="G2184" i="1"/>
  <c r="G2185" i="1" s="1"/>
  <c r="G2186" i="1" s="1"/>
  <c r="G2187" i="1" s="1"/>
  <c r="G2188" i="1" s="1"/>
  <c r="G2189" i="1" s="1"/>
  <c r="G2190" i="1" s="1"/>
  <c r="G2191" i="1" s="1"/>
  <c r="G2192" i="1" s="1"/>
  <c r="G2193" i="1" s="1"/>
  <c r="G2165" i="1"/>
  <c r="G2166" i="1" s="1"/>
  <c r="G2167" i="1" s="1"/>
  <c r="G2168" i="1" s="1"/>
  <c r="G2169" i="1" s="1"/>
  <c r="G2170" i="1" s="1"/>
  <c r="G2171" i="1" s="1"/>
  <c r="G2172" i="1" s="1"/>
  <c r="G2173" i="1" s="1"/>
  <c r="G2174" i="1" s="1"/>
  <c r="G2145" i="1"/>
  <c r="G2146" i="1" s="1"/>
  <c r="G2147" i="1" s="1"/>
  <c r="G2148" i="1" s="1"/>
  <c r="G2149" i="1" s="1"/>
  <c r="G2150" i="1" s="1"/>
  <c r="G2151" i="1" s="1"/>
  <c r="G2152" i="1" s="1"/>
  <c r="G2153" i="1" s="1"/>
  <c r="G2154" i="1" s="1"/>
  <c r="G2126" i="1"/>
  <c r="G2127" i="1" s="1"/>
  <c r="G2128" i="1" s="1"/>
  <c r="G2129" i="1" s="1"/>
  <c r="G2130" i="1" s="1"/>
  <c r="G2131" i="1" s="1"/>
  <c r="G2132" i="1" s="1"/>
  <c r="G2133" i="1" s="1"/>
  <c r="G2134" i="1" s="1"/>
  <c r="G2135" i="1" s="1"/>
  <c r="G2107" i="1"/>
  <c r="G2108" i="1" s="1"/>
  <c r="G2109" i="1" s="1"/>
  <c r="G2110" i="1" s="1"/>
  <c r="G2111" i="1" s="1"/>
  <c r="G2112" i="1" s="1"/>
  <c r="G2113" i="1" s="1"/>
  <c r="G2114" i="1" s="1"/>
  <c r="G2115" i="1" s="1"/>
  <c r="G2116" i="1" s="1"/>
  <c r="G2089" i="1"/>
  <c r="G2090" i="1" s="1"/>
  <c r="G2091" i="1" s="1"/>
  <c r="G2092" i="1" s="1"/>
  <c r="G2093" i="1" s="1"/>
  <c r="G2094" i="1" s="1"/>
  <c r="G2095" i="1" s="1"/>
  <c r="G2096" i="1" s="1"/>
  <c r="G2097" i="1" s="1"/>
  <c r="G2098" i="1" s="1"/>
  <c r="G2071" i="1"/>
  <c r="G2072" i="1" s="1"/>
  <c r="G2073" i="1" s="1"/>
  <c r="G2074" i="1" s="1"/>
  <c r="G2075" i="1" s="1"/>
  <c r="G2076" i="1" s="1"/>
  <c r="G2077" i="1" s="1"/>
  <c r="G2078" i="1" s="1"/>
  <c r="G2079" i="1" s="1"/>
  <c r="G2080" i="1" s="1"/>
  <c r="G2053" i="1"/>
  <c r="G2054" i="1" s="1"/>
  <c r="G2055" i="1" s="1"/>
  <c r="G2056" i="1" s="1"/>
  <c r="G2057" i="1" s="1"/>
  <c r="G2058" i="1" s="1"/>
  <c r="G2059" i="1" s="1"/>
  <c r="G2060" i="1" s="1"/>
  <c r="G2061" i="1" s="1"/>
  <c r="G2062" i="1" s="1"/>
  <c r="G2035" i="1"/>
  <c r="G2036" i="1" s="1"/>
  <c r="G2037" i="1" s="1"/>
  <c r="G2038" i="1" s="1"/>
  <c r="G2039" i="1" s="1"/>
  <c r="G2040" i="1" s="1"/>
  <c r="G2041" i="1" s="1"/>
  <c r="G2042" i="1" s="1"/>
  <c r="G2043" i="1" s="1"/>
  <c r="G2044" i="1" s="1"/>
  <c r="G2017" i="1"/>
  <c r="G2018" i="1" s="1"/>
  <c r="G2019" i="1" s="1"/>
  <c r="G2020" i="1" s="1"/>
  <c r="G2021" i="1" s="1"/>
  <c r="G2022" i="1" s="1"/>
  <c r="G2023" i="1" s="1"/>
  <c r="G2024" i="1" s="1"/>
  <c r="G2025" i="1" s="1"/>
  <c r="G2026" i="1" s="1"/>
  <c r="G1999" i="1"/>
  <c r="G2000" i="1" s="1"/>
  <c r="G2001" i="1" s="1"/>
  <c r="G2002" i="1" s="1"/>
  <c r="G2003" i="1" s="1"/>
  <c r="G2004" i="1" s="1"/>
  <c r="G2005" i="1" s="1"/>
  <c r="G2006" i="1" s="1"/>
  <c r="G2007" i="1" s="1"/>
  <c r="G2008" i="1" s="1"/>
  <c r="G1981" i="1"/>
  <c r="G1982" i="1" s="1"/>
  <c r="G1983" i="1" s="1"/>
  <c r="G1984" i="1" s="1"/>
  <c r="G1985" i="1" s="1"/>
  <c r="G1986" i="1" s="1"/>
  <c r="G1987" i="1" s="1"/>
  <c r="G1988" i="1" s="1"/>
  <c r="G1989" i="1" s="1"/>
  <c r="G1990" i="1" s="1"/>
  <c r="G1963" i="1"/>
  <c r="G1964" i="1" s="1"/>
  <c r="G1965" i="1" s="1"/>
  <c r="G1966" i="1" s="1"/>
  <c r="G1967" i="1" s="1"/>
  <c r="G1968" i="1" s="1"/>
  <c r="G1969" i="1" s="1"/>
  <c r="G1970" i="1" s="1"/>
  <c r="G1971" i="1" s="1"/>
  <c r="G1972" i="1" s="1"/>
  <c r="G1945" i="1"/>
  <c r="G1946" i="1" s="1"/>
  <c r="G1947" i="1" s="1"/>
  <c r="G1948" i="1" s="1"/>
  <c r="G1949" i="1" s="1"/>
  <c r="G1950" i="1" s="1"/>
  <c r="G1951" i="1" s="1"/>
  <c r="G1952" i="1" s="1"/>
  <c r="G1953" i="1" s="1"/>
  <c r="G1954" i="1" s="1"/>
  <c r="G1927" i="1"/>
  <c r="G1928" i="1" s="1"/>
  <c r="G1929" i="1" s="1"/>
  <c r="G1930" i="1" s="1"/>
  <c r="G1931" i="1" s="1"/>
  <c r="G1932" i="1" s="1"/>
  <c r="G1933" i="1" s="1"/>
  <c r="G1934" i="1" s="1"/>
  <c r="G1935" i="1" s="1"/>
  <c r="G1936" i="1" s="1"/>
  <c r="G1909" i="1"/>
  <c r="G1910" i="1" s="1"/>
  <c r="G1911" i="1" s="1"/>
  <c r="G1912" i="1" s="1"/>
  <c r="G1913" i="1" s="1"/>
  <c r="G1914" i="1" s="1"/>
  <c r="G1915" i="1" s="1"/>
  <c r="G1916" i="1" s="1"/>
  <c r="G1917" i="1" s="1"/>
  <c r="G1918" i="1" s="1"/>
  <c r="G1891" i="1"/>
  <c r="G1892" i="1" s="1"/>
  <c r="G1893" i="1" s="1"/>
  <c r="G1894" i="1" s="1"/>
  <c r="G1895" i="1" s="1"/>
  <c r="G1896" i="1" s="1"/>
  <c r="G1897" i="1" s="1"/>
  <c r="G1898" i="1" s="1"/>
  <c r="G1899" i="1" s="1"/>
  <c r="G1900" i="1" s="1"/>
  <c r="G1873" i="1"/>
  <c r="G1874" i="1" s="1"/>
  <c r="G1875" i="1" s="1"/>
  <c r="G1876" i="1" s="1"/>
  <c r="G1877" i="1" s="1"/>
  <c r="G1878" i="1" s="1"/>
  <c r="G1879" i="1" s="1"/>
  <c r="G1880" i="1" s="1"/>
  <c r="G1881" i="1" s="1"/>
  <c r="G1882" i="1" s="1"/>
  <c r="G1855" i="1"/>
  <c r="G1856" i="1" s="1"/>
  <c r="G1857" i="1" s="1"/>
  <c r="G1858" i="1" s="1"/>
  <c r="G1859" i="1" s="1"/>
  <c r="G1860" i="1" s="1"/>
  <c r="G1861" i="1" s="1"/>
  <c r="G1862" i="1" s="1"/>
  <c r="G1863" i="1" s="1"/>
  <c r="G1864" i="1" s="1"/>
  <c r="G1837" i="1"/>
  <c r="G1838" i="1" s="1"/>
  <c r="G1839" i="1" s="1"/>
  <c r="G1840" i="1" s="1"/>
  <c r="G1841" i="1" s="1"/>
  <c r="G1842" i="1" s="1"/>
  <c r="G1843" i="1" s="1"/>
  <c r="G1844" i="1" s="1"/>
  <c r="G1845" i="1" s="1"/>
  <c r="G1846" i="1" s="1"/>
  <c r="G1819" i="1"/>
  <c r="G1820" i="1" s="1"/>
  <c r="G1821" i="1" s="1"/>
  <c r="G1822" i="1" s="1"/>
  <c r="G1823" i="1" s="1"/>
  <c r="G1824" i="1" s="1"/>
  <c r="G1825" i="1" s="1"/>
  <c r="G1826" i="1" s="1"/>
  <c r="G1827" i="1" s="1"/>
  <c r="G1828" i="1" s="1"/>
  <c r="G1800" i="1"/>
  <c r="G1801" i="1" s="1"/>
  <c r="G1802" i="1" s="1"/>
  <c r="G1803" i="1" s="1"/>
  <c r="G1804" i="1" s="1"/>
  <c r="G1805" i="1" s="1"/>
  <c r="G1806" i="1" s="1"/>
  <c r="G1807" i="1" s="1"/>
  <c r="G1808" i="1" s="1"/>
  <c r="G1809" i="1" s="1"/>
  <c r="G1781" i="1"/>
  <c r="G1782" i="1" s="1"/>
  <c r="G1783" i="1" s="1"/>
  <c r="G1784" i="1" s="1"/>
  <c r="G1785" i="1" s="1"/>
  <c r="G1786" i="1" s="1"/>
  <c r="G1787" i="1" s="1"/>
  <c r="G1788" i="1" s="1"/>
  <c r="G1789" i="1" s="1"/>
  <c r="G1790" i="1" s="1"/>
  <c r="G1762" i="1"/>
  <c r="G1763" i="1" s="1"/>
  <c r="G1764" i="1" s="1"/>
  <c r="G1765" i="1" s="1"/>
  <c r="G1766" i="1" s="1"/>
  <c r="G1767" i="1" s="1"/>
  <c r="G1768" i="1" s="1"/>
  <c r="G1769" i="1" s="1"/>
  <c r="G1770" i="1" s="1"/>
  <c r="G1771" i="1" s="1"/>
  <c r="G1743" i="1"/>
  <c r="G1744" i="1" s="1"/>
  <c r="G1745" i="1" s="1"/>
  <c r="G1746" i="1" s="1"/>
  <c r="G1747" i="1" s="1"/>
  <c r="G1748" i="1" s="1"/>
  <c r="G1749" i="1" s="1"/>
  <c r="G1750" i="1" s="1"/>
  <c r="G1751" i="1" s="1"/>
  <c r="G1752" i="1" s="1"/>
  <c r="G1724" i="1"/>
  <c r="G1725" i="1" s="1"/>
  <c r="G1726" i="1" s="1"/>
  <c r="G1727" i="1" s="1"/>
  <c r="G1728" i="1" s="1"/>
  <c r="G1729" i="1" s="1"/>
  <c r="G1730" i="1" s="1"/>
  <c r="G1731" i="1" s="1"/>
  <c r="G1732" i="1" s="1"/>
  <c r="G1733" i="1" s="1"/>
  <c r="G1705" i="1"/>
  <c r="G1706" i="1" s="1"/>
  <c r="G1707" i="1" s="1"/>
  <c r="G1708" i="1" s="1"/>
  <c r="G1709" i="1" s="1"/>
  <c r="G1710" i="1" s="1"/>
  <c r="G1711" i="1" s="1"/>
  <c r="G1712" i="1" s="1"/>
  <c r="G1713" i="1" s="1"/>
  <c r="G1714" i="1" s="1"/>
  <c r="G1687" i="1"/>
  <c r="G1688" i="1" s="1"/>
  <c r="G1689" i="1" s="1"/>
  <c r="G1690" i="1" s="1"/>
  <c r="G1691" i="1" s="1"/>
  <c r="G1692" i="1" s="1"/>
  <c r="G1693" i="1" s="1"/>
  <c r="G1694" i="1" s="1"/>
  <c r="G1695" i="1" s="1"/>
  <c r="G1696" i="1" s="1"/>
  <c r="G1668" i="1"/>
  <c r="G1669" i="1" s="1"/>
  <c r="G1670" i="1" s="1"/>
  <c r="G1671" i="1" s="1"/>
  <c r="G1672" i="1" s="1"/>
  <c r="G1673" i="1" s="1"/>
  <c r="G1674" i="1" s="1"/>
  <c r="G1675" i="1" s="1"/>
  <c r="G1676" i="1" s="1"/>
  <c r="G1677" i="1" s="1"/>
  <c r="G1649" i="1"/>
  <c r="G1650" i="1" s="1"/>
  <c r="G1651" i="1" s="1"/>
  <c r="G1652" i="1" s="1"/>
  <c r="G1653" i="1" s="1"/>
  <c r="G1654" i="1" s="1"/>
  <c r="G1655" i="1" s="1"/>
  <c r="G1656" i="1" s="1"/>
  <c r="G1657" i="1" s="1"/>
  <c r="G1658" i="1" s="1"/>
  <c r="G1629" i="1"/>
  <c r="G1630" i="1" s="1"/>
  <c r="G1631" i="1" s="1"/>
  <c r="G1632" i="1" s="1"/>
  <c r="G1633" i="1" s="1"/>
  <c r="G1634" i="1" s="1"/>
  <c r="G1635" i="1" s="1"/>
  <c r="G1636" i="1" s="1"/>
  <c r="G1637" i="1" s="1"/>
  <c r="G1638" i="1" s="1"/>
  <c r="G1610" i="1"/>
  <c r="G1611" i="1" s="1"/>
  <c r="G1612" i="1" s="1"/>
  <c r="G1613" i="1" s="1"/>
  <c r="G1614" i="1" s="1"/>
  <c r="G1615" i="1" s="1"/>
  <c r="G1616" i="1" s="1"/>
  <c r="G1617" i="1" s="1"/>
  <c r="G1618" i="1" s="1"/>
  <c r="G1619" i="1" s="1"/>
  <c r="G1591" i="1"/>
  <c r="G1592" i="1" s="1"/>
  <c r="G1593" i="1" s="1"/>
  <c r="G1594" i="1" s="1"/>
  <c r="G1595" i="1" s="1"/>
  <c r="G1596" i="1" s="1"/>
  <c r="G1597" i="1" s="1"/>
  <c r="G1598" i="1" s="1"/>
  <c r="G1599" i="1" s="1"/>
  <c r="G1600" i="1" s="1"/>
  <c r="G1572" i="1"/>
  <c r="G1573" i="1" s="1"/>
  <c r="G1574" i="1" s="1"/>
  <c r="G1575" i="1" s="1"/>
  <c r="G1576" i="1" s="1"/>
  <c r="G1577" i="1" s="1"/>
  <c r="G1578" i="1" s="1"/>
  <c r="G1579" i="1" s="1"/>
  <c r="G1580" i="1" s="1"/>
  <c r="G1581" i="1" s="1"/>
  <c r="G1553" i="1"/>
  <c r="G1554" i="1" s="1"/>
  <c r="G1555" i="1" s="1"/>
  <c r="G1556" i="1" s="1"/>
  <c r="G1557" i="1" s="1"/>
  <c r="G1558" i="1" s="1"/>
  <c r="G1559" i="1" s="1"/>
  <c r="G1560" i="1" s="1"/>
  <c r="G1561" i="1" s="1"/>
  <c r="G1562" i="1" s="1"/>
  <c r="G1534" i="1"/>
  <c r="G1535" i="1" s="1"/>
  <c r="G1536" i="1" s="1"/>
  <c r="G1537" i="1" s="1"/>
  <c r="G1538" i="1" s="1"/>
  <c r="G1539" i="1" s="1"/>
  <c r="G1540" i="1" s="1"/>
  <c r="G1541" i="1" s="1"/>
  <c r="G1542" i="1" s="1"/>
  <c r="G1543" i="1" s="1"/>
  <c r="G1514" i="1"/>
  <c r="G1515" i="1" s="1"/>
  <c r="G1516" i="1" s="1"/>
  <c r="G1517" i="1" s="1"/>
  <c r="G1518" i="1" s="1"/>
  <c r="G1519" i="1" s="1"/>
  <c r="G1520" i="1" s="1"/>
  <c r="G1521" i="1" s="1"/>
  <c r="G1522" i="1" s="1"/>
  <c r="G1523" i="1" s="1"/>
  <c r="G1495" i="1"/>
  <c r="G1496" i="1" s="1"/>
  <c r="G1497" i="1" s="1"/>
  <c r="G1498" i="1" s="1"/>
  <c r="G1499" i="1" s="1"/>
  <c r="G1500" i="1" s="1"/>
  <c r="G1501" i="1" s="1"/>
  <c r="G1502" i="1" s="1"/>
  <c r="G1503" i="1" s="1"/>
  <c r="G1504" i="1" s="1"/>
  <c r="G1477" i="1"/>
  <c r="G1478" i="1" s="1"/>
  <c r="G1479" i="1" s="1"/>
  <c r="G1480" i="1" s="1"/>
  <c r="G1481" i="1" s="1"/>
  <c r="G1482" i="1" s="1"/>
  <c r="G1483" i="1" s="1"/>
  <c r="G1484" i="1" s="1"/>
  <c r="G1485" i="1" s="1"/>
  <c r="G1486" i="1" s="1"/>
  <c r="G1458" i="1"/>
  <c r="G1459" i="1" s="1"/>
  <c r="G1460" i="1" s="1"/>
  <c r="G1461" i="1" s="1"/>
  <c r="G1462" i="1" s="1"/>
  <c r="G1463" i="1" s="1"/>
  <c r="G1464" i="1" s="1"/>
  <c r="G1465" i="1" s="1"/>
  <c r="G1466" i="1" s="1"/>
  <c r="G1467" i="1" s="1"/>
  <c r="G1439" i="1"/>
  <c r="G1440" i="1" s="1"/>
  <c r="G1441" i="1" s="1"/>
  <c r="G1442" i="1" s="1"/>
  <c r="G1443" i="1" s="1"/>
  <c r="G1444" i="1" s="1"/>
  <c r="G1445" i="1" s="1"/>
  <c r="G1446" i="1" s="1"/>
  <c r="G1447" i="1" s="1"/>
  <c r="G1448" i="1" s="1"/>
  <c r="G1421" i="1"/>
  <c r="G1422" i="1" s="1"/>
  <c r="G1423" i="1" s="1"/>
  <c r="G1424" i="1" s="1"/>
  <c r="G1425" i="1" s="1"/>
  <c r="G1426" i="1" s="1"/>
  <c r="G1427" i="1" s="1"/>
  <c r="G1428" i="1" s="1"/>
  <c r="G1429" i="1" s="1"/>
  <c r="G1430" i="1" s="1"/>
  <c r="G1403" i="1"/>
  <c r="G1404" i="1" s="1"/>
  <c r="G1405" i="1" s="1"/>
  <c r="G1406" i="1" s="1"/>
  <c r="G1407" i="1" s="1"/>
  <c r="G1408" i="1" s="1"/>
  <c r="G1409" i="1" s="1"/>
  <c r="G1410" i="1" s="1"/>
  <c r="G1411" i="1" s="1"/>
  <c r="G1412" i="1" s="1"/>
  <c r="G1384" i="1"/>
  <c r="G1385" i="1" s="1"/>
  <c r="G1386" i="1" s="1"/>
  <c r="G1387" i="1" s="1"/>
  <c r="G1388" i="1" s="1"/>
  <c r="G1389" i="1" s="1"/>
  <c r="G1390" i="1" s="1"/>
  <c r="G1391" i="1" s="1"/>
  <c r="G1392" i="1" s="1"/>
  <c r="G1393" i="1" s="1"/>
  <c r="G1365" i="1"/>
  <c r="G1366" i="1" s="1"/>
  <c r="G1367" i="1" s="1"/>
  <c r="G1368" i="1" s="1"/>
  <c r="G1369" i="1" s="1"/>
  <c r="G1370" i="1" s="1"/>
  <c r="G1371" i="1" s="1"/>
  <c r="G1372" i="1" s="1"/>
  <c r="G1373" i="1" s="1"/>
  <c r="G1374" i="1" s="1"/>
  <c r="G1346" i="1"/>
  <c r="G1347" i="1" s="1"/>
  <c r="G1348" i="1" s="1"/>
  <c r="G1349" i="1" s="1"/>
  <c r="G1350" i="1" s="1"/>
  <c r="G1351" i="1" s="1"/>
  <c r="G1352" i="1" s="1"/>
  <c r="G1353" i="1" s="1"/>
  <c r="G1354" i="1" s="1"/>
  <c r="G1355" i="1" s="1"/>
  <c r="G1327" i="1"/>
  <c r="G1328" i="1" s="1"/>
  <c r="G1329" i="1" s="1"/>
  <c r="G1330" i="1" s="1"/>
  <c r="G1331" i="1" s="1"/>
  <c r="G1332" i="1" s="1"/>
  <c r="G1333" i="1" s="1"/>
  <c r="G1334" i="1" s="1"/>
  <c r="G1335" i="1" s="1"/>
  <c r="G1336" i="1" s="1"/>
  <c r="G1308" i="1"/>
  <c r="G1309" i="1" s="1"/>
  <c r="G1310" i="1" s="1"/>
  <c r="G1311" i="1" s="1"/>
  <c r="G1312" i="1" s="1"/>
  <c r="G1313" i="1" s="1"/>
  <c r="G1314" i="1" s="1"/>
  <c r="G1315" i="1" s="1"/>
  <c r="G1316" i="1" s="1"/>
  <c r="G1317" i="1" s="1"/>
  <c r="G1289" i="1"/>
  <c r="G1290" i="1" s="1"/>
  <c r="G1291" i="1" s="1"/>
  <c r="G1292" i="1" s="1"/>
  <c r="G1293" i="1" s="1"/>
  <c r="G1294" i="1" s="1"/>
  <c r="G1295" i="1" s="1"/>
  <c r="G1296" i="1" s="1"/>
  <c r="G1297" i="1" s="1"/>
  <c r="G1298" i="1" s="1"/>
  <c r="G1270" i="1"/>
  <c r="G1271" i="1" s="1"/>
  <c r="G1272" i="1" s="1"/>
  <c r="G1273" i="1" s="1"/>
  <c r="G1274" i="1" s="1"/>
  <c r="G1275" i="1" s="1"/>
  <c r="G1276" i="1" s="1"/>
  <c r="G1277" i="1" s="1"/>
  <c r="G1278" i="1" s="1"/>
  <c r="G1279" i="1" s="1"/>
  <c r="G1251" i="1"/>
  <c r="G1252" i="1" s="1"/>
  <c r="G1253" i="1" s="1"/>
  <c r="G1254" i="1" s="1"/>
  <c r="G1255" i="1" s="1"/>
  <c r="G1256" i="1" s="1"/>
  <c r="G1257" i="1" s="1"/>
  <c r="G1258" i="1" s="1"/>
  <c r="G1259" i="1" s="1"/>
  <c r="G1260" i="1" s="1"/>
  <c r="G1233" i="1"/>
  <c r="G1234" i="1" s="1"/>
  <c r="G1235" i="1" s="1"/>
  <c r="G1236" i="1" s="1"/>
  <c r="G1237" i="1" s="1"/>
  <c r="G1238" i="1" s="1"/>
  <c r="G1239" i="1" s="1"/>
  <c r="G1240" i="1" s="1"/>
  <c r="G1241" i="1" s="1"/>
  <c r="G1242" i="1" s="1"/>
  <c r="G1215" i="1"/>
  <c r="G1216" i="1" s="1"/>
  <c r="G1217" i="1" s="1"/>
  <c r="G1218" i="1" s="1"/>
  <c r="G1219" i="1" s="1"/>
  <c r="G1220" i="1" s="1"/>
  <c r="G1221" i="1" s="1"/>
  <c r="G1222" i="1" s="1"/>
  <c r="G1223" i="1" s="1"/>
  <c r="G1224" i="1" s="1"/>
  <c r="G1196" i="1"/>
  <c r="G1197" i="1" s="1"/>
  <c r="G1198" i="1" s="1"/>
  <c r="G1199" i="1" s="1"/>
  <c r="G1200" i="1" s="1"/>
  <c r="G1201" i="1" s="1"/>
  <c r="G1202" i="1" s="1"/>
  <c r="G1203" i="1" s="1"/>
  <c r="G1204" i="1" s="1"/>
  <c r="G1205" i="1" s="1"/>
  <c r="G1177" i="1"/>
  <c r="G1178" i="1" s="1"/>
  <c r="G1179" i="1" s="1"/>
  <c r="G1180" i="1" s="1"/>
  <c r="G1181" i="1" s="1"/>
  <c r="G1182" i="1" s="1"/>
  <c r="G1183" i="1" s="1"/>
  <c r="G1184" i="1" s="1"/>
  <c r="G1185" i="1" s="1"/>
  <c r="G1186" i="1" s="1"/>
  <c r="G1158" i="1"/>
  <c r="G1159" i="1" s="1"/>
  <c r="G1160" i="1" s="1"/>
  <c r="G1161" i="1" s="1"/>
  <c r="G1162" i="1" s="1"/>
  <c r="G1163" i="1" s="1"/>
  <c r="G1164" i="1" s="1"/>
  <c r="G1165" i="1" s="1"/>
  <c r="G1166" i="1" s="1"/>
  <c r="G1167" i="1" s="1"/>
  <c r="G1139" i="1"/>
  <c r="G1140" i="1" s="1"/>
  <c r="G1141" i="1" s="1"/>
  <c r="G1142" i="1" s="1"/>
  <c r="G1143" i="1" s="1"/>
  <c r="G1144" i="1" s="1"/>
  <c r="G1145" i="1" s="1"/>
  <c r="G1146" i="1" s="1"/>
  <c r="G1147" i="1" s="1"/>
  <c r="G1148" i="1" s="1"/>
  <c r="G1121" i="1"/>
  <c r="G1122" i="1" s="1"/>
  <c r="G1123" i="1" s="1"/>
  <c r="G1124" i="1" s="1"/>
  <c r="G1125" i="1" s="1"/>
  <c r="G1126" i="1" s="1"/>
  <c r="G1127" i="1" s="1"/>
  <c r="G1128" i="1" s="1"/>
  <c r="G1129" i="1" s="1"/>
  <c r="G1130" i="1" s="1"/>
  <c r="G1102" i="1"/>
  <c r="G1103" i="1" s="1"/>
  <c r="G1104" i="1" s="1"/>
  <c r="G1105" i="1" s="1"/>
  <c r="G1106" i="1" s="1"/>
  <c r="G1107" i="1" s="1"/>
  <c r="G1108" i="1" s="1"/>
  <c r="G1109" i="1" s="1"/>
  <c r="G1110" i="1" s="1"/>
  <c r="G1111" i="1" s="1"/>
  <c r="G1083" i="1"/>
  <c r="G1084" i="1" s="1"/>
  <c r="G1085" i="1" s="1"/>
  <c r="G1086" i="1" s="1"/>
  <c r="G1087" i="1" s="1"/>
  <c r="G1088" i="1" s="1"/>
  <c r="G1089" i="1" s="1"/>
  <c r="G1090" i="1" s="1"/>
  <c r="G1091" i="1" s="1"/>
  <c r="G1092" i="1" s="1"/>
  <c r="G1063" i="1"/>
  <c r="G1064" i="1" s="1"/>
  <c r="G1065" i="1" s="1"/>
  <c r="G1066" i="1" s="1"/>
  <c r="G1067" i="1" s="1"/>
  <c r="G1068" i="1" s="1"/>
  <c r="G1069" i="1" s="1"/>
  <c r="G1070" i="1" s="1"/>
  <c r="G1071" i="1" s="1"/>
  <c r="G1072" i="1" s="1"/>
  <c r="G1043" i="1"/>
  <c r="G1044" i="1" s="1"/>
  <c r="G1045" i="1" s="1"/>
  <c r="G1046" i="1" s="1"/>
  <c r="G1047" i="1" s="1"/>
  <c r="G1048" i="1" s="1"/>
  <c r="G1049" i="1" s="1"/>
  <c r="G1050" i="1" s="1"/>
  <c r="G1051" i="1" s="1"/>
  <c r="G1052" i="1" s="1"/>
  <c r="G1023" i="1"/>
  <c r="G1024" i="1" s="1"/>
  <c r="G1025" i="1" s="1"/>
  <c r="G1026" i="1" s="1"/>
  <c r="G1027" i="1" s="1"/>
  <c r="G1028" i="1" s="1"/>
  <c r="G1029" i="1" s="1"/>
  <c r="G1030" i="1" s="1"/>
  <c r="G1031" i="1" s="1"/>
  <c r="G1032" i="1" s="1"/>
  <c r="G1003" i="1"/>
  <c r="G1004" i="1" s="1"/>
  <c r="G1005" i="1" s="1"/>
  <c r="G1006" i="1" s="1"/>
  <c r="G1007" i="1" s="1"/>
  <c r="G1008" i="1" s="1"/>
  <c r="G1009" i="1" s="1"/>
  <c r="G1010" i="1" s="1"/>
  <c r="G1011" i="1" s="1"/>
  <c r="G1012" i="1" s="1"/>
  <c r="G983" i="1"/>
  <c r="G984" i="1" s="1"/>
  <c r="G985" i="1" s="1"/>
  <c r="G986" i="1" s="1"/>
  <c r="G987" i="1" s="1"/>
  <c r="G988" i="1" s="1"/>
  <c r="G989" i="1" s="1"/>
  <c r="G990" i="1" s="1"/>
  <c r="G991" i="1" s="1"/>
  <c r="G992" i="1" s="1"/>
  <c r="G963" i="1"/>
  <c r="G964" i="1" s="1"/>
  <c r="G965" i="1" s="1"/>
  <c r="G966" i="1" s="1"/>
  <c r="G967" i="1" s="1"/>
  <c r="G968" i="1" s="1"/>
  <c r="G969" i="1" s="1"/>
  <c r="G970" i="1" s="1"/>
  <c r="G971" i="1" s="1"/>
  <c r="G972" i="1" s="1"/>
  <c r="G944" i="1"/>
  <c r="G945" i="1" s="1"/>
  <c r="G946" i="1" s="1"/>
  <c r="G947" i="1" s="1"/>
  <c r="G948" i="1" s="1"/>
  <c r="G949" i="1" s="1"/>
  <c r="G950" i="1" s="1"/>
  <c r="G951" i="1" s="1"/>
  <c r="G952" i="1" s="1"/>
  <c r="G953" i="1" s="1"/>
  <c r="G925" i="1"/>
  <c r="G926" i="1" s="1"/>
  <c r="G927" i="1" s="1"/>
  <c r="G928" i="1" s="1"/>
  <c r="G929" i="1" s="1"/>
  <c r="G930" i="1" s="1"/>
  <c r="G931" i="1" s="1"/>
  <c r="G932" i="1" s="1"/>
  <c r="G933" i="1" s="1"/>
  <c r="G934" i="1" s="1"/>
  <c r="G906" i="1"/>
  <c r="G907" i="1" s="1"/>
  <c r="G908" i="1" s="1"/>
  <c r="G909" i="1" s="1"/>
  <c r="G910" i="1" s="1"/>
  <c r="G911" i="1" s="1"/>
  <c r="G912" i="1" s="1"/>
  <c r="G913" i="1" s="1"/>
  <c r="G914" i="1" s="1"/>
  <c r="G915" i="1" s="1"/>
  <c r="G887" i="1"/>
  <c r="G888" i="1" s="1"/>
  <c r="G889" i="1" s="1"/>
  <c r="G890" i="1" s="1"/>
  <c r="G891" i="1" s="1"/>
  <c r="G892" i="1" s="1"/>
  <c r="G893" i="1" s="1"/>
  <c r="G894" i="1" s="1"/>
  <c r="G895" i="1" s="1"/>
  <c r="G896" i="1" s="1"/>
  <c r="G868" i="1"/>
  <c r="G869" i="1" s="1"/>
  <c r="G870" i="1" s="1"/>
  <c r="G871" i="1" s="1"/>
  <c r="G872" i="1" s="1"/>
  <c r="G873" i="1" s="1"/>
  <c r="G874" i="1" s="1"/>
  <c r="G875" i="1" s="1"/>
  <c r="G876" i="1" s="1"/>
  <c r="G877" i="1" s="1"/>
  <c r="G849" i="1"/>
  <c r="G850" i="1" s="1"/>
  <c r="G851" i="1" s="1"/>
  <c r="G852" i="1" s="1"/>
  <c r="G853" i="1" s="1"/>
  <c r="G854" i="1" s="1"/>
  <c r="G855" i="1" s="1"/>
  <c r="G856" i="1" s="1"/>
  <c r="G857" i="1" s="1"/>
  <c r="G858" i="1" s="1"/>
  <c r="G831" i="1"/>
  <c r="G832" i="1" s="1"/>
  <c r="G833" i="1" s="1"/>
  <c r="G834" i="1" s="1"/>
  <c r="G835" i="1" s="1"/>
  <c r="G836" i="1" s="1"/>
  <c r="G837" i="1" s="1"/>
  <c r="G838" i="1" s="1"/>
  <c r="G839" i="1" s="1"/>
  <c r="G840" i="1" s="1"/>
  <c r="G812" i="1"/>
  <c r="G813" i="1" s="1"/>
  <c r="G814" i="1" s="1"/>
  <c r="G815" i="1" s="1"/>
  <c r="G816" i="1" s="1"/>
  <c r="G817" i="1" s="1"/>
  <c r="G818" i="1" s="1"/>
  <c r="G819" i="1" s="1"/>
  <c r="G820" i="1" s="1"/>
  <c r="G821" i="1" s="1"/>
  <c r="G793" i="1"/>
  <c r="G794" i="1" s="1"/>
  <c r="G795" i="1" s="1"/>
  <c r="G796" i="1" s="1"/>
  <c r="G797" i="1" s="1"/>
  <c r="G798" i="1" s="1"/>
  <c r="G799" i="1" s="1"/>
  <c r="G800" i="1" s="1"/>
  <c r="G801" i="1" s="1"/>
  <c r="G802" i="1" s="1"/>
  <c r="G776" i="1"/>
  <c r="G777" i="1" s="1"/>
  <c r="G778" i="1" s="1"/>
  <c r="G779" i="1" s="1"/>
  <c r="G780" i="1" s="1"/>
  <c r="G781" i="1" s="1"/>
  <c r="G782" i="1" s="1"/>
  <c r="G783" i="1" s="1"/>
  <c r="G784" i="1" s="1"/>
  <c r="G785" i="1" s="1"/>
  <c r="G758" i="1"/>
  <c r="G759" i="1" s="1"/>
  <c r="G760" i="1" s="1"/>
  <c r="G761" i="1" s="1"/>
  <c r="G762" i="1" s="1"/>
  <c r="G763" i="1" s="1"/>
  <c r="G764" i="1" s="1"/>
  <c r="G765" i="1" s="1"/>
  <c r="G766" i="1" s="1"/>
  <c r="G767" i="1" s="1"/>
  <c r="G739" i="1"/>
  <c r="G740" i="1" s="1"/>
  <c r="G741" i="1" s="1"/>
  <c r="G742" i="1" s="1"/>
  <c r="G743" i="1" s="1"/>
  <c r="G744" i="1" s="1"/>
  <c r="G745" i="1" s="1"/>
  <c r="G746" i="1" s="1"/>
  <c r="G747" i="1" s="1"/>
  <c r="G748" i="1" s="1"/>
  <c r="G720" i="1"/>
  <c r="G721" i="1" s="1"/>
  <c r="G722" i="1" s="1"/>
  <c r="G723" i="1" s="1"/>
  <c r="G724" i="1" s="1"/>
  <c r="G725" i="1" s="1"/>
  <c r="G726" i="1" s="1"/>
  <c r="G727" i="1" s="1"/>
  <c r="G728" i="1" s="1"/>
  <c r="G729" i="1" s="1"/>
  <c r="G701" i="1"/>
  <c r="G702" i="1" s="1"/>
  <c r="G703" i="1" s="1"/>
  <c r="G704" i="1" s="1"/>
  <c r="G705" i="1" s="1"/>
  <c r="G706" i="1" s="1"/>
  <c r="G707" i="1" s="1"/>
  <c r="G708" i="1" s="1"/>
  <c r="G709" i="1" s="1"/>
  <c r="G710" i="1" s="1"/>
  <c r="G682" i="1"/>
  <c r="G683" i="1" s="1"/>
  <c r="G684" i="1" s="1"/>
  <c r="G685" i="1" s="1"/>
  <c r="G686" i="1" s="1"/>
  <c r="G687" i="1" s="1"/>
  <c r="G688" i="1" s="1"/>
  <c r="G689" i="1" s="1"/>
  <c r="G690" i="1" s="1"/>
  <c r="G691" i="1" s="1"/>
  <c r="G663" i="1"/>
  <c r="G664" i="1" s="1"/>
  <c r="G665" i="1" s="1"/>
  <c r="G666" i="1" s="1"/>
  <c r="G667" i="1" s="1"/>
  <c r="G668" i="1" s="1"/>
  <c r="G669" i="1" s="1"/>
  <c r="G670" i="1" s="1"/>
  <c r="G671" i="1" s="1"/>
  <c r="G672" i="1" s="1"/>
  <c r="G640" i="1"/>
  <c r="G641" i="1" s="1"/>
  <c r="G642" i="1" s="1"/>
  <c r="G643" i="1" s="1"/>
  <c r="G644" i="1" s="1"/>
  <c r="G645" i="1" s="1"/>
  <c r="G646" i="1" s="1"/>
  <c r="G647" i="1" s="1"/>
  <c r="G648" i="1" s="1"/>
  <c r="G649" i="1" s="1"/>
  <c r="G622" i="1"/>
  <c r="G623" i="1" s="1"/>
  <c r="G624" i="1" s="1"/>
  <c r="G625" i="1" s="1"/>
  <c r="G626" i="1" s="1"/>
  <c r="G627" i="1" s="1"/>
  <c r="G628" i="1" s="1"/>
  <c r="G629" i="1" s="1"/>
  <c r="G630" i="1" s="1"/>
  <c r="G631" i="1" s="1"/>
  <c r="G604" i="1"/>
  <c r="G605" i="1" s="1"/>
  <c r="G606" i="1" s="1"/>
  <c r="G607" i="1" s="1"/>
  <c r="G608" i="1" s="1"/>
  <c r="G609" i="1" s="1"/>
  <c r="G610" i="1" s="1"/>
  <c r="G611" i="1" s="1"/>
  <c r="G612" i="1" s="1"/>
  <c r="G613" i="1" s="1"/>
  <c r="G583" i="1"/>
  <c r="G584" i="1" s="1"/>
  <c r="G585" i="1" s="1"/>
  <c r="G586" i="1" s="1"/>
  <c r="G587" i="1" s="1"/>
  <c r="G588" i="1" s="1"/>
  <c r="G589" i="1" s="1"/>
  <c r="G590" i="1" s="1"/>
  <c r="G591" i="1" s="1"/>
  <c r="G592" i="1" s="1"/>
  <c r="G565" i="1"/>
  <c r="G566" i="1" s="1"/>
  <c r="G567" i="1" s="1"/>
  <c r="G568" i="1" s="1"/>
  <c r="G569" i="1" s="1"/>
  <c r="G570" i="1" s="1"/>
  <c r="G571" i="1" s="1"/>
  <c r="G572" i="1" s="1"/>
  <c r="G573" i="1" s="1"/>
  <c r="G574" i="1" s="1"/>
  <c r="G546" i="1"/>
  <c r="G547" i="1" s="1"/>
  <c r="G548" i="1" s="1"/>
  <c r="G549" i="1" s="1"/>
  <c r="G550" i="1" s="1"/>
  <c r="G551" i="1" s="1"/>
  <c r="G552" i="1" s="1"/>
  <c r="G553" i="1" s="1"/>
  <c r="G554" i="1" s="1"/>
  <c r="G555" i="1" s="1"/>
  <c r="G527" i="1"/>
  <c r="G528" i="1" s="1"/>
  <c r="G529" i="1" s="1"/>
  <c r="G530" i="1" s="1"/>
  <c r="G531" i="1" s="1"/>
  <c r="G532" i="1" s="1"/>
  <c r="G533" i="1" s="1"/>
  <c r="G534" i="1" s="1"/>
  <c r="G535" i="1" s="1"/>
  <c r="G536" i="1" s="1"/>
  <c r="G508" i="1"/>
  <c r="G509" i="1" s="1"/>
  <c r="G510" i="1" s="1"/>
  <c r="G511" i="1" s="1"/>
  <c r="G512" i="1" s="1"/>
  <c r="G513" i="1" s="1"/>
  <c r="G514" i="1" s="1"/>
  <c r="G515" i="1" s="1"/>
  <c r="G516" i="1" s="1"/>
  <c r="G517" i="1" s="1"/>
  <c r="G490" i="1"/>
  <c r="G491" i="1" s="1"/>
  <c r="G492" i="1" s="1"/>
  <c r="G493" i="1" s="1"/>
  <c r="G494" i="1" s="1"/>
  <c r="G495" i="1" s="1"/>
  <c r="G496" i="1" s="1"/>
  <c r="G497" i="1" s="1"/>
  <c r="G498" i="1" s="1"/>
  <c r="G499" i="1" s="1"/>
  <c r="G471" i="1"/>
  <c r="G472" i="1" s="1"/>
  <c r="G473" i="1" s="1"/>
  <c r="G474" i="1" s="1"/>
  <c r="G475" i="1" s="1"/>
  <c r="G476" i="1" s="1"/>
  <c r="G477" i="1" s="1"/>
  <c r="G478" i="1" s="1"/>
  <c r="G479" i="1" s="1"/>
  <c r="G480" i="1" s="1"/>
  <c r="G453" i="1"/>
  <c r="G454" i="1" s="1"/>
  <c r="G455" i="1" s="1"/>
  <c r="G456" i="1" s="1"/>
  <c r="G457" i="1" s="1"/>
  <c r="G458" i="1" s="1"/>
  <c r="G459" i="1" s="1"/>
  <c r="G460" i="1" s="1"/>
  <c r="G461" i="1" s="1"/>
  <c r="G462" i="1" s="1"/>
  <c r="G435" i="1"/>
  <c r="G436" i="1" s="1"/>
  <c r="G437" i="1" s="1"/>
  <c r="G438" i="1" s="1"/>
  <c r="G439" i="1" s="1"/>
  <c r="G440" i="1" s="1"/>
  <c r="G441" i="1" s="1"/>
  <c r="G442" i="1" s="1"/>
  <c r="G443" i="1" s="1"/>
  <c r="G444" i="1" s="1"/>
  <c r="G417" i="1"/>
  <c r="G418" i="1" s="1"/>
  <c r="G419" i="1" s="1"/>
  <c r="G420" i="1" s="1"/>
  <c r="G421" i="1" s="1"/>
  <c r="G422" i="1" s="1"/>
  <c r="G423" i="1" s="1"/>
  <c r="G424" i="1" s="1"/>
  <c r="G425" i="1" s="1"/>
  <c r="G426" i="1" s="1"/>
  <c r="G399" i="1"/>
  <c r="G400" i="1" s="1"/>
  <c r="G401" i="1" s="1"/>
  <c r="G402" i="1" s="1"/>
  <c r="G403" i="1" s="1"/>
  <c r="G404" i="1" s="1"/>
  <c r="G405" i="1" s="1"/>
  <c r="G406" i="1" s="1"/>
  <c r="G407" i="1" s="1"/>
  <c r="G408" i="1" s="1"/>
  <c r="G381" i="1"/>
  <c r="G382" i="1" s="1"/>
  <c r="G383" i="1" s="1"/>
  <c r="G384" i="1" s="1"/>
  <c r="G385" i="1" s="1"/>
  <c r="G386" i="1" s="1"/>
  <c r="G387" i="1" s="1"/>
  <c r="G388" i="1" s="1"/>
  <c r="G389" i="1" s="1"/>
  <c r="G390" i="1" s="1"/>
  <c r="G362" i="1"/>
  <c r="G363" i="1" s="1"/>
  <c r="G364" i="1" s="1"/>
  <c r="G365" i="1" s="1"/>
  <c r="G366" i="1" s="1"/>
  <c r="G367" i="1" s="1"/>
  <c r="G368" i="1" s="1"/>
  <c r="G369" i="1" s="1"/>
  <c r="G370" i="1" s="1"/>
  <c r="G371" i="1" s="1"/>
  <c r="G343" i="1"/>
  <c r="G344" i="1" s="1"/>
  <c r="G345" i="1" s="1"/>
  <c r="G346" i="1" s="1"/>
  <c r="G347" i="1" s="1"/>
  <c r="G348" i="1" s="1"/>
  <c r="G349" i="1" s="1"/>
  <c r="G350" i="1" s="1"/>
  <c r="G351" i="1" s="1"/>
  <c r="G352" i="1" s="1"/>
  <c r="G324" i="1"/>
  <c r="G325" i="1" s="1"/>
  <c r="G326" i="1" s="1"/>
  <c r="G327" i="1" s="1"/>
  <c r="G328" i="1" s="1"/>
  <c r="G329" i="1" s="1"/>
  <c r="G330" i="1" s="1"/>
  <c r="G331" i="1" s="1"/>
  <c r="G332" i="1" s="1"/>
  <c r="G333" i="1" s="1"/>
  <c r="G305" i="1"/>
  <c r="G306" i="1" s="1"/>
  <c r="G307" i="1" s="1"/>
  <c r="G308" i="1" s="1"/>
  <c r="G309" i="1" s="1"/>
  <c r="G310" i="1" s="1"/>
  <c r="G311" i="1" s="1"/>
  <c r="G312" i="1" s="1"/>
  <c r="G313" i="1" s="1"/>
  <c r="G314" i="1" s="1"/>
  <c r="G287" i="1"/>
  <c r="G288" i="1" s="1"/>
  <c r="G289" i="1" s="1"/>
  <c r="G290" i="1" s="1"/>
  <c r="G291" i="1" s="1"/>
  <c r="G292" i="1" s="1"/>
  <c r="G293" i="1" s="1"/>
  <c r="G294" i="1" s="1"/>
  <c r="G295" i="1" s="1"/>
  <c r="G296" i="1" s="1"/>
  <c r="G269" i="1"/>
  <c r="G270" i="1" s="1"/>
  <c r="G271" i="1" s="1"/>
  <c r="G272" i="1" s="1"/>
  <c r="G273" i="1" s="1"/>
  <c r="G274" i="1" s="1"/>
  <c r="G275" i="1" s="1"/>
  <c r="G276" i="1" s="1"/>
  <c r="G277" i="1" s="1"/>
  <c r="G278" i="1" s="1"/>
  <c r="G250" i="1"/>
  <c r="G251" i="1" s="1"/>
  <c r="G252" i="1" s="1"/>
  <c r="G253" i="1" s="1"/>
  <c r="G254" i="1" s="1"/>
  <c r="G255" i="1" s="1"/>
  <c r="G256" i="1" s="1"/>
  <c r="G257" i="1" s="1"/>
  <c r="G258" i="1" s="1"/>
  <c r="G259" i="1" s="1"/>
  <c r="G231" i="1"/>
  <c r="G232" i="1" s="1"/>
  <c r="G233" i="1" s="1"/>
  <c r="G234" i="1" s="1"/>
  <c r="G235" i="1" s="1"/>
  <c r="G236" i="1" s="1"/>
  <c r="G237" i="1" s="1"/>
  <c r="G238" i="1" s="1"/>
  <c r="G239" i="1" s="1"/>
  <c r="G240" i="1" s="1"/>
  <c r="G213" i="1"/>
  <c r="G214" i="1" s="1"/>
  <c r="G215" i="1" s="1"/>
  <c r="G216" i="1" s="1"/>
  <c r="G217" i="1" s="1"/>
  <c r="G218" i="1" s="1"/>
  <c r="G219" i="1" s="1"/>
  <c r="G220" i="1" s="1"/>
  <c r="G221" i="1" s="1"/>
  <c r="G222" i="1" s="1"/>
  <c r="G195" i="1"/>
  <c r="G196" i="1" s="1"/>
  <c r="G197" i="1" s="1"/>
  <c r="G198" i="1" s="1"/>
  <c r="G199" i="1" s="1"/>
  <c r="G200" i="1" s="1"/>
  <c r="G201" i="1" s="1"/>
  <c r="G202" i="1" s="1"/>
  <c r="G203" i="1" s="1"/>
  <c r="G204" i="1" s="1"/>
  <c r="G176" i="1"/>
  <c r="G177" i="1" s="1"/>
  <c r="G178" i="1" s="1"/>
  <c r="G179" i="1" s="1"/>
  <c r="G180" i="1" s="1"/>
  <c r="G181" i="1" s="1"/>
  <c r="G182" i="1" s="1"/>
  <c r="G183" i="1" s="1"/>
  <c r="G184" i="1" s="1"/>
  <c r="G185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40" i="1"/>
  <c r="G141" i="1" s="1"/>
  <c r="G142" i="1" s="1"/>
  <c r="G143" i="1" s="1"/>
  <c r="G144" i="1" s="1"/>
  <c r="G145" i="1" s="1"/>
  <c r="G146" i="1" s="1"/>
  <c r="G147" i="1" s="1"/>
  <c r="G148" i="1" s="1"/>
  <c r="G149" i="1" s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03" i="1"/>
  <c r="G104" i="1" s="1"/>
  <c r="G105" i="1" s="1"/>
  <c r="G106" i="1" s="1"/>
  <c r="G107" i="1" s="1"/>
  <c r="G108" i="1" s="1"/>
  <c r="G109" i="1" s="1"/>
  <c r="G110" i="1" s="1"/>
  <c r="G111" i="1" s="1"/>
  <c r="G112" i="1" s="1"/>
  <c r="G84" i="1"/>
  <c r="G85" i="1" s="1"/>
  <c r="G86" i="1" s="1"/>
  <c r="G87" i="1" s="1"/>
  <c r="G88" i="1" s="1"/>
  <c r="G89" i="1" s="1"/>
  <c r="G90" i="1" s="1"/>
  <c r="G91" i="1" s="1"/>
  <c r="G92" i="1" s="1"/>
  <c r="G93" i="1" s="1"/>
  <c r="G66" i="1"/>
  <c r="G67" i="1" s="1"/>
  <c r="G68" i="1" s="1"/>
  <c r="G69" i="1" s="1"/>
  <c r="G70" i="1" s="1"/>
  <c r="G71" i="1" s="1"/>
  <c r="G72" i="1" s="1"/>
  <c r="G73" i="1" s="1"/>
  <c r="G74" i="1" s="1"/>
  <c r="G75" i="1" s="1"/>
  <c r="G47" i="1"/>
  <c r="G48" i="1" s="1"/>
  <c r="G49" i="1" s="1"/>
  <c r="G50" i="1" s="1"/>
  <c r="G51" i="1" s="1"/>
  <c r="G52" i="1" s="1"/>
  <c r="G53" i="1" s="1"/>
  <c r="G54" i="1" s="1"/>
  <c r="G55" i="1" s="1"/>
  <c r="G56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1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I1955" i="3" l="1"/>
  <c r="I2173" i="3"/>
  <c r="I2525" i="3"/>
  <c r="I95" i="3"/>
  <c r="I2869" i="3"/>
  <c r="I103" i="3"/>
  <c r="I902" i="3"/>
  <c r="I938" i="3"/>
  <c r="I2731" i="3"/>
  <c r="I3071" i="3"/>
  <c r="I3279" i="3"/>
  <c r="I97" i="3"/>
  <c r="I99" i="3"/>
  <c r="I647" i="3"/>
  <c r="I974" i="3"/>
  <c r="I3351" i="3"/>
  <c r="I613" i="3"/>
  <c r="I2027" i="3"/>
  <c r="I101" i="3"/>
  <c r="I681" i="3"/>
  <c r="I1528" i="3"/>
  <c r="I2245" i="3"/>
  <c r="I2933" i="3"/>
  <c r="I3423" i="3"/>
  <c r="G546" i="3"/>
  <c r="I545" i="3"/>
  <c r="G922" i="3"/>
  <c r="I921" i="3"/>
  <c r="G994" i="3"/>
  <c r="I993" i="3"/>
  <c r="G1011" i="3"/>
  <c r="I1010" i="3"/>
  <c r="G1028" i="3"/>
  <c r="I1027" i="3"/>
  <c r="G1045" i="3"/>
  <c r="I1044" i="3"/>
  <c r="G1062" i="3"/>
  <c r="I1061" i="3"/>
  <c r="G1079" i="3"/>
  <c r="I1078" i="3"/>
  <c r="G1096" i="3"/>
  <c r="I1095" i="3"/>
  <c r="G1113" i="3"/>
  <c r="I1112" i="3"/>
  <c r="G1130" i="3"/>
  <c r="I1129" i="3"/>
  <c r="G1147" i="3"/>
  <c r="I1146" i="3"/>
  <c r="G1164" i="3"/>
  <c r="I1163" i="3"/>
  <c r="G1181" i="3"/>
  <c r="I1180" i="3"/>
  <c r="G1198" i="3"/>
  <c r="I1197" i="3"/>
  <c r="G1215" i="3"/>
  <c r="I1214" i="3"/>
  <c r="G1232" i="3"/>
  <c r="I1231" i="3"/>
  <c r="G1249" i="3"/>
  <c r="I1248" i="3"/>
  <c r="G1266" i="3"/>
  <c r="I1265" i="3"/>
  <c r="G1283" i="3"/>
  <c r="I1282" i="3"/>
  <c r="G1300" i="3"/>
  <c r="I1299" i="3"/>
  <c r="G1317" i="3"/>
  <c r="I1316" i="3"/>
  <c r="G1334" i="3"/>
  <c r="I1333" i="3"/>
  <c r="G1351" i="3"/>
  <c r="I1350" i="3"/>
  <c r="G1368" i="3"/>
  <c r="I1367" i="3"/>
  <c r="G1385" i="3"/>
  <c r="I1384" i="3"/>
  <c r="G1457" i="3"/>
  <c r="I1456" i="3"/>
  <c r="G1512" i="3"/>
  <c r="I1511" i="3"/>
  <c r="G1974" i="3"/>
  <c r="I1973" i="3"/>
  <c r="G2046" i="3"/>
  <c r="I2045" i="3"/>
  <c r="G2102" i="3"/>
  <c r="I2101" i="3"/>
  <c r="G2156" i="3"/>
  <c r="I2155" i="3"/>
  <c r="G2228" i="3"/>
  <c r="I2227" i="3"/>
  <c r="G2300" i="3"/>
  <c r="I2299" i="3"/>
  <c r="G2318" i="3"/>
  <c r="I2317" i="3"/>
  <c r="G2334" i="3"/>
  <c r="I2333" i="3"/>
  <c r="G2352" i="3"/>
  <c r="I2351" i="3"/>
  <c r="G2368" i="3"/>
  <c r="I2367" i="3"/>
  <c r="G2386" i="3"/>
  <c r="I2385" i="3"/>
  <c r="G2492" i="3"/>
  <c r="I2491" i="3"/>
  <c r="G2508" i="3"/>
  <c r="I2507" i="3"/>
  <c r="G2768" i="3"/>
  <c r="I2767" i="3"/>
  <c r="G2784" i="3"/>
  <c r="I2783" i="3"/>
  <c r="G2802" i="3"/>
  <c r="I2801" i="3"/>
  <c r="G2818" i="3"/>
  <c r="I2817" i="3"/>
  <c r="G2836" i="3"/>
  <c r="I2835" i="3"/>
  <c r="G2852" i="3"/>
  <c r="I2851" i="3"/>
  <c r="G2886" i="3"/>
  <c r="I2885" i="3"/>
  <c r="G2950" i="3"/>
  <c r="I2949" i="3"/>
  <c r="G2968" i="3"/>
  <c r="I2967" i="3"/>
  <c r="G2984" i="3"/>
  <c r="I2983" i="3"/>
  <c r="G3002" i="3"/>
  <c r="I3001" i="3"/>
  <c r="G3018" i="3"/>
  <c r="I3017" i="3"/>
  <c r="G3090" i="3"/>
  <c r="I3089" i="3"/>
  <c r="G3108" i="3"/>
  <c r="I3107" i="3"/>
  <c r="G3124" i="3"/>
  <c r="I3123" i="3"/>
  <c r="G3142" i="3"/>
  <c r="I3141" i="3"/>
  <c r="G3158" i="3"/>
  <c r="I3157" i="3"/>
  <c r="G3176" i="3"/>
  <c r="I3175" i="3"/>
  <c r="G3192" i="3"/>
  <c r="I3191" i="3"/>
  <c r="G3210" i="3"/>
  <c r="I3209" i="3"/>
  <c r="G3298" i="3"/>
  <c r="I3297" i="3"/>
  <c r="G3370" i="3"/>
  <c r="I3369" i="3"/>
  <c r="G3442" i="3"/>
  <c r="I3441" i="3"/>
  <c r="G3460" i="3"/>
  <c r="I3459" i="3"/>
  <c r="G3476" i="3"/>
  <c r="I3475" i="3"/>
  <c r="G3494" i="3"/>
  <c r="I3493" i="3"/>
  <c r="G3510" i="3"/>
  <c r="I3509" i="3"/>
  <c r="G3528" i="3"/>
  <c r="I3527" i="3"/>
  <c r="G3544" i="3"/>
  <c r="I3543" i="3"/>
  <c r="G3561" i="3"/>
  <c r="I3560" i="3"/>
  <c r="G3578" i="3"/>
  <c r="I3577" i="3"/>
  <c r="G3595" i="3"/>
  <c r="I3594" i="3"/>
  <c r="G3612" i="3"/>
  <c r="I3611" i="3"/>
  <c r="G3629" i="3"/>
  <c r="I3628" i="3"/>
  <c r="G3646" i="3"/>
  <c r="I3645" i="3"/>
  <c r="G3663" i="3"/>
  <c r="I3662" i="3"/>
  <c r="G3718" i="3"/>
  <c r="I3717" i="3"/>
  <c r="G3790" i="3"/>
  <c r="I3789" i="3"/>
  <c r="G3845" i="3"/>
  <c r="I3844" i="3"/>
  <c r="G3917" i="3"/>
  <c r="I3916" i="3"/>
  <c r="G3989" i="3"/>
  <c r="I3988" i="3"/>
  <c r="G4061" i="3"/>
  <c r="I4060" i="3"/>
  <c r="G4116" i="3"/>
  <c r="I4115" i="3"/>
  <c r="G4188" i="3"/>
  <c r="I4187" i="3"/>
  <c r="G4243" i="3"/>
  <c r="I4242" i="3"/>
  <c r="G4332" i="3"/>
  <c r="I4331" i="3"/>
  <c r="G4404" i="3"/>
  <c r="I4403" i="3"/>
  <c r="G4476" i="3"/>
  <c r="I4475" i="3"/>
  <c r="G4548" i="3"/>
  <c r="I4547" i="3"/>
  <c r="G4620" i="3"/>
  <c r="I4619" i="3"/>
  <c r="G4658" i="3"/>
  <c r="I4657" i="3"/>
  <c r="G4730" i="3"/>
  <c r="I4729" i="3"/>
  <c r="G4802" i="3"/>
  <c r="I4801" i="3"/>
  <c r="G4874" i="3"/>
  <c r="I4873" i="3"/>
  <c r="G4912" i="3"/>
  <c r="I4911" i="3"/>
  <c r="G4984" i="3"/>
  <c r="I4983" i="3"/>
  <c r="G5056" i="3"/>
  <c r="I5055" i="3"/>
  <c r="G5112" i="3"/>
  <c r="I5111" i="3"/>
  <c r="G5183" i="3"/>
  <c r="I5182" i="3"/>
  <c r="G5255" i="3"/>
  <c r="I5254" i="3"/>
  <c r="G5327" i="3"/>
  <c r="I5326" i="3"/>
  <c r="G5382" i="3"/>
  <c r="I5381" i="3"/>
  <c r="G5454" i="3"/>
  <c r="I5453" i="3"/>
  <c r="G5526" i="3"/>
  <c r="I5525" i="3"/>
  <c r="G5581" i="3"/>
  <c r="I5580" i="3"/>
  <c r="G5704" i="3"/>
  <c r="I5703" i="3"/>
  <c r="I11" i="3"/>
  <c r="I15" i="3"/>
  <c r="I26" i="3"/>
  <c r="I30" i="3"/>
  <c r="I34" i="3"/>
  <c r="I45" i="3"/>
  <c r="I49" i="3"/>
  <c r="I60" i="3"/>
  <c r="I64" i="3"/>
  <c r="I68" i="3"/>
  <c r="I79" i="3"/>
  <c r="I83" i="3"/>
  <c r="I115" i="3"/>
  <c r="I119" i="3"/>
  <c r="I130" i="3"/>
  <c r="I134" i="3"/>
  <c r="I138" i="3"/>
  <c r="I149" i="3"/>
  <c r="I153" i="3"/>
  <c r="I164" i="3"/>
  <c r="I168" i="3"/>
  <c r="I172" i="3"/>
  <c r="I183" i="3"/>
  <c r="I187" i="3"/>
  <c r="I198" i="3"/>
  <c r="I202" i="3"/>
  <c r="I206" i="3"/>
  <c r="I217" i="3"/>
  <c r="I221" i="3"/>
  <c r="I232" i="3"/>
  <c r="I236" i="3"/>
  <c r="I240" i="3"/>
  <c r="I251" i="3"/>
  <c r="I255" i="3"/>
  <c r="I266" i="3"/>
  <c r="I270" i="3"/>
  <c r="I274" i="3"/>
  <c r="I285" i="3"/>
  <c r="I289" i="3"/>
  <c r="I300" i="3"/>
  <c r="I304" i="3"/>
  <c r="I308" i="3"/>
  <c r="I319" i="3"/>
  <c r="I323" i="3"/>
  <c r="I334" i="3"/>
  <c r="I338" i="3"/>
  <c r="I342" i="3"/>
  <c r="I353" i="3"/>
  <c r="I357" i="3"/>
  <c r="I368" i="3"/>
  <c r="I372" i="3"/>
  <c r="I376" i="3"/>
  <c r="I387" i="3"/>
  <c r="I391" i="3"/>
  <c r="I402" i="3"/>
  <c r="I406" i="3"/>
  <c r="I410" i="3"/>
  <c r="I421" i="3"/>
  <c r="I425" i="3"/>
  <c r="I436" i="3"/>
  <c r="I440" i="3"/>
  <c r="I444" i="3"/>
  <c r="I455" i="3"/>
  <c r="I459" i="3"/>
  <c r="I470" i="3"/>
  <c r="I474" i="3"/>
  <c r="I478" i="3"/>
  <c r="I489" i="3"/>
  <c r="I493" i="3"/>
  <c r="I504" i="3"/>
  <c r="I508" i="3"/>
  <c r="I512" i="3"/>
  <c r="I523" i="3"/>
  <c r="I527" i="3"/>
  <c r="I538" i="3"/>
  <c r="I542" i="3"/>
  <c r="I765" i="3"/>
  <c r="I833" i="3"/>
  <c r="I1043" i="3"/>
  <c r="I1111" i="3"/>
  <c r="I1179" i="3"/>
  <c r="I1247" i="3"/>
  <c r="I1315" i="3"/>
  <c r="I1383" i="3"/>
  <c r="I1455" i="3"/>
  <c r="I1597" i="3"/>
  <c r="I1665" i="3"/>
  <c r="I1733" i="3"/>
  <c r="I1818" i="3"/>
  <c r="I2100" i="3"/>
  <c r="I2384" i="3"/>
  <c r="I2662" i="3"/>
  <c r="I2800" i="3"/>
  <c r="I3208" i="3"/>
  <c r="I3492" i="3"/>
  <c r="G940" i="3"/>
  <c r="I939" i="3"/>
  <c r="G1403" i="3"/>
  <c r="I1402" i="3"/>
  <c r="G1475" i="3"/>
  <c r="I1474" i="3"/>
  <c r="G1530" i="3"/>
  <c r="I1529" i="3"/>
  <c r="G1993" i="3"/>
  <c r="I1992" i="3"/>
  <c r="G2065" i="3"/>
  <c r="I2064" i="3"/>
  <c r="G2175" i="3"/>
  <c r="I2174" i="3"/>
  <c r="G2247" i="3"/>
  <c r="I2246" i="3"/>
  <c r="G2403" i="3"/>
  <c r="I2402" i="3"/>
  <c r="G2421" i="3"/>
  <c r="I2420" i="3"/>
  <c r="G2437" i="3"/>
  <c r="I2436" i="3"/>
  <c r="G2527" i="3"/>
  <c r="I2526" i="3"/>
  <c r="G2543" i="3"/>
  <c r="I2542" i="3"/>
  <c r="G2871" i="3"/>
  <c r="I2870" i="3"/>
  <c r="G2901" i="3"/>
  <c r="I2900" i="3"/>
  <c r="G2935" i="3"/>
  <c r="I2934" i="3"/>
  <c r="G3037" i="3"/>
  <c r="I3036" i="3"/>
  <c r="G3227" i="3"/>
  <c r="I3226" i="3"/>
  <c r="G3317" i="3"/>
  <c r="I3316" i="3"/>
  <c r="G3389" i="3"/>
  <c r="I3388" i="3"/>
  <c r="G3681" i="3"/>
  <c r="I3680" i="3"/>
  <c r="G3736" i="3"/>
  <c r="I3735" i="3"/>
  <c r="G3808" i="3"/>
  <c r="I3807" i="3"/>
  <c r="G3863" i="3"/>
  <c r="I3862" i="3"/>
  <c r="G3935" i="3"/>
  <c r="I3934" i="3"/>
  <c r="G4007" i="3"/>
  <c r="I4006" i="3"/>
  <c r="G4134" i="3"/>
  <c r="I4133" i="3"/>
  <c r="G4261" i="3"/>
  <c r="I4260" i="3"/>
  <c r="G4350" i="3"/>
  <c r="I4349" i="3"/>
  <c r="G4422" i="3"/>
  <c r="I4421" i="3"/>
  <c r="G4494" i="3"/>
  <c r="I4493" i="3"/>
  <c r="G4566" i="3"/>
  <c r="I4565" i="3"/>
  <c r="G4676" i="3"/>
  <c r="I4675" i="3"/>
  <c r="G4748" i="3"/>
  <c r="I4747" i="3"/>
  <c r="G4820" i="3"/>
  <c r="I4819" i="3"/>
  <c r="G4930" i="3"/>
  <c r="I4929" i="3"/>
  <c r="G5002" i="3"/>
  <c r="I5001" i="3"/>
  <c r="G5074" i="3"/>
  <c r="I5073" i="3"/>
  <c r="G5129" i="3"/>
  <c r="I5128" i="3"/>
  <c r="G5201" i="3"/>
  <c r="I5200" i="3"/>
  <c r="G5273" i="3"/>
  <c r="I5272" i="3"/>
  <c r="G5345" i="3"/>
  <c r="I5344" i="3"/>
  <c r="G5400" i="3"/>
  <c r="I5399" i="3"/>
  <c r="G5472" i="3"/>
  <c r="I5471" i="3"/>
  <c r="G5722" i="3"/>
  <c r="I5721" i="3"/>
  <c r="G5739" i="3"/>
  <c r="I5738" i="3"/>
  <c r="G5756" i="3"/>
  <c r="I5755" i="3"/>
  <c r="G5773" i="3"/>
  <c r="I5772" i="3"/>
  <c r="G5790" i="3"/>
  <c r="I5789" i="3"/>
  <c r="G5807" i="3"/>
  <c r="I5806" i="3"/>
  <c r="G5824" i="3"/>
  <c r="I5823" i="3"/>
  <c r="G5841" i="3"/>
  <c r="I5840" i="3"/>
  <c r="G5858" i="3"/>
  <c r="I5857" i="3"/>
  <c r="G5875" i="3"/>
  <c r="I5874" i="3"/>
  <c r="G5892" i="3"/>
  <c r="I5891" i="3"/>
  <c r="G5909" i="3"/>
  <c r="I5908" i="3"/>
  <c r="G5926" i="3"/>
  <c r="I5925" i="3"/>
  <c r="I12" i="3"/>
  <c r="I16" i="3"/>
  <c r="I27" i="3"/>
  <c r="I31" i="3"/>
  <c r="I46" i="3"/>
  <c r="I50" i="3"/>
  <c r="I61" i="3"/>
  <c r="I65" i="3"/>
  <c r="I80" i="3"/>
  <c r="I84" i="3"/>
  <c r="I96" i="3"/>
  <c r="I100" i="3"/>
  <c r="I116" i="3"/>
  <c r="I120" i="3"/>
  <c r="I131" i="3"/>
  <c r="I135" i="3"/>
  <c r="I150" i="3"/>
  <c r="I154" i="3"/>
  <c r="I165" i="3"/>
  <c r="I169" i="3"/>
  <c r="I184" i="3"/>
  <c r="I188" i="3"/>
  <c r="I199" i="3"/>
  <c r="I203" i="3"/>
  <c r="I218" i="3"/>
  <c r="I222" i="3"/>
  <c r="I233" i="3"/>
  <c r="I237" i="3"/>
  <c r="I252" i="3"/>
  <c r="I256" i="3"/>
  <c r="I267" i="3"/>
  <c r="I271" i="3"/>
  <c r="I286" i="3"/>
  <c r="I290" i="3"/>
  <c r="I301" i="3"/>
  <c r="I305" i="3"/>
  <c r="I320" i="3"/>
  <c r="I324" i="3"/>
  <c r="I335" i="3"/>
  <c r="I339" i="3"/>
  <c r="I354" i="3"/>
  <c r="I358" i="3"/>
  <c r="I369" i="3"/>
  <c r="I373" i="3"/>
  <c r="I388" i="3"/>
  <c r="I392" i="3"/>
  <c r="I403" i="3"/>
  <c r="I407" i="3"/>
  <c r="I422" i="3"/>
  <c r="I426" i="3"/>
  <c r="I437" i="3"/>
  <c r="I441" i="3"/>
  <c r="I456" i="3"/>
  <c r="I460" i="3"/>
  <c r="I471" i="3"/>
  <c r="I475" i="3"/>
  <c r="I490" i="3"/>
  <c r="I494" i="3"/>
  <c r="I505" i="3"/>
  <c r="I509" i="3"/>
  <c r="I524" i="3"/>
  <c r="I528" i="3"/>
  <c r="I539" i="3"/>
  <c r="I543" i="3"/>
  <c r="I557" i="3"/>
  <c r="I630" i="3"/>
  <c r="I715" i="3"/>
  <c r="I782" i="3"/>
  <c r="I850" i="3"/>
  <c r="I920" i="3"/>
  <c r="I992" i="3"/>
  <c r="I1060" i="3"/>
  <c r="I1128" i="3"/>
  <c r="I1196" i="3"/>
  <c r="I1264" i="3"/>
  <c r="I1332" i="3"/>
  <c r="I1401" i="3"/>
  <c r="I1473" i="3"/>
  <c r="I1546" i="3"/>
  <c r="I1614" i="3"/>
  <c r="I1682" i="3"/>
  <c r="I1750" i="3"/>
  <c r="I1852" i="3"/>
  <c r="I1991" i="3"/>
  <c r="I2137" i="3"/>
  <c r="I2281" i="3"/>
  <c r="I2419" i="3"/>
  <c r="I2560" i="3"/>
  <c r="I2696" i="3"/>
  <c r="I2834" i="3"/>
  <c r="I2966" i="3"/>
  <c r="I3106" i="3"/>
  <c r="I3244" i="3"/>
  <c r="I3387" i="3"/>
  <c r="I3526" i="3"/>
  <c r="G3953" i="3"/>
  <c r="I3952" i="3"/>
  <c r="G559" i="3"/>
  <c r="I558" i="3"/>
  <c r="G576" i="3"/>
  <c r="I575" i="3"/>
  <c r="G593" i="3"/>
  <c r="I592" i="3"/>
  <c r="G733" i="3"/>
  <c r="I732" i="3"/>
  <c r="G750" i="3"/>
  <c r="I749" i="3"/>
  <c r="G767" i="3"/>
  <c r="I766" i="3"/>
  <c r="G784" i="3"/>
  <c r="I783" i="3"/>
  <c r="G801" i="3"/>
  <c r="I800" i="3"/>
  <c r="G818" i="3"/>
  <c r="I817" i="3"/>
  <c r="G835" i="3"/>
  <c r="I834" i="3"/>
  <c r="G852" i="3"/>
  <c r="I851" i="3"/>
  <c r="G869" i="3"/>
  <c r="I868" i="3"/>
  <c r="G886" i="3"/>
  <c r="I885" i="3"/>
  <c r="G958" i="3"/>
  <c r="I957" i="3"/>
  <c r="G1421" i="3"/>
  <c r="I1420" i="3"/>
  <c r="G1493" i="3"/>
  <c r="I1492" i="3"/>
  <c r="G1548" i="3"/>
  <c r="I1547" i="3"/>
  <c r="G1565" i="3"/>
  <c r="I1564" i="3"/>
  <c r="G1582" i="3"/>
  <c r="I1581" i="3"/>
  <c r="G1599" i="3"/>
  <c r="I1598" i="3"/>
  <c r="G1616" i="3"/>
  <c r="I1615" i="3"/>
  <c r="G1633" i="3"/>
  <c r="I1632" i="3"/>
  <c r="G1650" i="3"/>
  <c r="I1649" i="3"/>
  <c r="G1667" i="3"/>
  <c r="I1666" i="3"/>
  <c r="G1684" i="3"/>
  <c r="I1683" i="3"/>
  <c r="G1701" i="3"/>
  <c r="I1700" i="3"/>
  <c r="G1718" i="3"/>
  <c r="I1717" i="3"/>
  <c r="G1735" i="3"/>
  <c r="I1734" i="3"/>
  <c r="G1752" i="3"/>
  <c r="I1751" i="3"/>
  <c r="G1768" i="3"/>
  <c r="I1767" i="3"/>
  <c r="G1786" i="3"/>
  <c r="I1785" i="3"/>
  <c r="G1802" i="3"/>
  <c r="I1801" i="3"/>
  <c r="G1820" i="3"/>
  <c r="I1819" i="3"/>
  <c r="G1836" i="3"/>
  <c r="I1835" i="3"/>
  <c r="G1854" i="3"/>
  <c r="I1853" i="3"/>
  <c r="G1870" i="3"/>
  <c r="I1869" i="3"/>
  <c r="G1888" i="3"/>
  <c r="I1887" i="3"/>
  <c r="G1904" i="3"/>
  <c r="I1903" i="3"/>
  <c r="G1922" i="3"/>
  <c r="I1921" i="3"/>
  <c r="G1938" i="3"/>
  <c r="I1937" i="3"/>
  <c r="G2010" i="3"/>
  <c r="I2009" i="3"/>
  <c r="G2082" i="3"/>
  <c r="I2081" i="3"/>
  <c r="G2120" i="3"/>
  <c r="I2119" i="3"/>
  <c r="G2192" i="3"/>
  <c r="I2191" i="3"/>
  <c r="G2264" i="3"/>
  <c r="I2263" i="3"/>
  <c r="G2456" i="3"/>
  <c r="I2455" i="3"/>
  <c r="G2562" i="3"/>
  <c r="I2561" i="3"/>
  <c r="G2578" i="3"/>
  <c r="I2577" i="3"/>
  <c r="G2596" i="3"/>
  <c r="I2595" i="3"/>
  <c r="G2612" i="3"/>
  <c r="I2611" i="3"/>
  <c r="G2630" i="3"/>
  <c r="I2629" i="3"/>
  <c r="G2646" i="3"/>
  <c r="I2645" i="3"/>
  <c r="G2664" i="3"/>
  <c r="I2663" i="3"/>
  <c r="G2680" i="3"/>
  <c r="I2679" i="3"/>
  <c r="G2698" i="3"/>
  <c r="I2697" i="3"/>
  <c r="G2714" i="3"/>
  <c r="I2713" i="3"/>
  <c r="G2914" i="3"/>
  <c r="I2913" i="3"/>
  <c r="G3054" i="3"/>
  <c r="I3053" i="3"/>
  <c r="G3246" i="3"/>
  <c r="I3245" i="3"/>
  <c r="G3334" i="3"/>
  <c r="I3333" i="3"/>
  <c r="G3406" i="3"/>
  <c r="I3405" i="3"/>
  <c r="G3754" i="3"/>
  <c r="I3753" i="3"/>
  <c r="G3826" i="3"/>
  <c r="I3825" i="3"/>
  <c r="G3881" i="3"/>
  <c r="I3880" i="3"/>
  <c r="G4025" i="3"/>
  <c r="I4024" i="3"/>
  <c r="G4080" i="3"/>
  <c r="I4079" i="3"/>
  <c r="G4152" i="3"/>
  <c r="I4151" i="3"/>
  <c r="G4207" i="3"/>
  <c r="I4206" i="3"/>
  <c r="G4279" i="3"/>
  <c r="I4278" i="3"/>
  <c r="G4368" i="3"/>
  <c r="I4367" i="3"/>
  <c r="G4440" i="3"/>
  <c r="I4439" i="3"/>
  <c r="G4512" i="3"/>
  <c r="I4511" i="3"/>
  <c r="G4584" i="3"/>
  <c r="I4583" i="3"/>
  <c r="G4639" i="3"/>
  <c r="I4638" i="3"/>
  <c r="G4694" i="3"/>
  <c r="I4693" i="3"/>
  <c r="G4766" i="3"/>
  <c r="I4765" i="3"/>
  <c r="G4838" i="3"/>
  <c r="I4837" i="3"/>
  <c r="G4948" i="3"/>
  <c r="I4947" i="3"/>
  <c r="G5020" i="3"/>
  <c r="I5019" i="3"/>
  <c r="G5092" i="3"/>
  <c r="I5091" i="3"/>
  <c r="G5147" i="3"/>
  <c r="I5146" i="3"/>
  <c r="G5219" i="3"/>
  <c r="I5218" i="3"/>
  <c r="G5291" i="3"/>
  <c r="I5290" i="3"/>
  <c r="G5363" i="3"/>
  <c r="I5362" i="3"/>
  <c r="G5419" i="3"/>
  <c r="I5418" i="3"/>
  <c r="G5490" i="3"/>
  <c r="I5489" i="3"/>
  <c r="G5545" i="3"/>
  <c r="I5544" i="3"/>
  <c r="G5600" i="3"/>
  <c r="I5599" i="3"/>
  <c r="G5617" i="3"/>
  <c r="I5616" i="3"/>
  <c r="G5634" i="3"/>
  <c r="I5633" i="3"/>
  <c r="G5651" i="3"/>
  <c r="I5650" i="3"/>
  <c r="G5944" i="3"/>
  <c r="I5943" i="3"/>
  <c r="G5961" i="3"/>
  <c r="I5960" i="3"/>
  <c r="I9" i="3"/>
  <c r="I13" i="3"/>
  <c r="I17" i="3"/>
  <c r="I28" i="3"/>
  <c r="I32" i="3"/>
  <c r="I43" i="3"/>
  <c r="I47" i="3"/>
  <c r="I51" i="3"/>
  <c r="I62" i="3"/>
  <c r="I66" i="3"/>
  <c r="I77" i="3"/>
  <c r="I81" i="3"/>
  <c r="I85" i="3"/>
  <c r="I113" i="3"/>
  <c r="I117" i="3"/>
  <c r="I121" i="3"/>
  <c r="I132" i="3"/>
  <c r="I136" i="3"/>
  <c r="I147" i="3"/>
  <c r="I151" i="3"/>
  <c r="I155" i="3"/>
  <c r="I166" i="3"/>
  <c r="I170" i="3"/>
  <c r="I181" i="3"/>
  <c r="I185" i="3"/>
  <c r="I189" i="3"/>
  <c r="I200" i="3"/>
  <c r="I204" i="3"/>
  <c r="I215" i="3"/>
  <c r="I219" i="3"/>
  <c r="I223" i="3"/>
  <c r="I234" i="3"/>
  <c r="I238" i="3"/>
  <c r="I249" i="3"/>
  <c r="I253" i="3"/>
  <c r="I257" i="3"/>
  <c r="I268" i="3"/>
  <c r="I272" i="3"/>
  <c r="I283" i="3"/>
  <c r="I287" i="3"/>
  <c r="I291" i="3"/>
  <c r="I302" i="3"/>
  <c r="I306" i="3"/>
  <c r="I317" i="3"/>
  <c r="I321" i="3"/>
  <c r="I325" i="3"/>
  <c r="I336" i="3"/>
  <c r="I340" i="3"/>
  <c r="I351" i="3"/>
  <c r="I355" i="3"/>
  <c r="I359" i="3"/>
  <c r="I370" i="3"/>
  <c r="I374" i="3"/>
  <c r="I385" i="3"/>
  <c r="I389" i="3"/>
  <c r="I393" i="3"/>
  <c r="I404" i="3"/>
  <c r="I408" i="3"/>
  <c r="I419" i="3"/>
  <c r="I423" i="3"/>
  <c r="I427" i="3"/>
  <c r="I438" i="3"/>
  <c r="I442" i="3"/>
  <c r="I453" i="3"/>
  <c r="I457" i="3"/>
  <c r="I461" i="3"/>
  <c r="I472" i="3"/>
  <c r="I476" i="3"/>
  <c r="I487" i="3"/>
  <c r="I491" i="3"/>
  <c r="I495" i="3"/>
  <c r="I506" i="3"/>
  <c r="I510" i="3"/>
  <c r="I521" i="3"/>
  <c r="I525" i="3"/>
  <c r="I529" i="3"/>
  <c r="I540" i="3"/>
  <c r="I544" i="3"/>
  <c r="I574" i="3"/>
  <c r="I731" i="3"/>
  <c r="I799" i="3"/>
  <c r="I867" i="3"/>
  <c r="I1009" i="3"/>
  <c r="I1077" i="3"/>
  <c r="I1145" i="3"/>
  <c r="I1213" i="3"/>
  <c r="I1281" i="3"/>
  <c r="I1349" i="3"/>
  <c r="I1419" i="3"/>
  <c r="I1491" i="3"/>
  <c r="I1563" i="3"/>
  <c r="I1631" i="3"/>
  <c r="I1699" i="3"/>
  <c r="I1886" i="3"/>
  <c r="I2316" i="3"/>
  <c r="I2454" i="3"/>
  <c r="I2594" i="3"/>
  <c r="I3000" i="3"/>
  <c r="I3140" i="3"/>
  <c r="I5110" i="3"/>
  <c r="G615" i="3"/>
  <c r="I614" i="3"/>
  <c r="G632" i="3"/>
  <c r="I631" i="3"/>
  <c r="G649" i="3"/>
  <c r="I648" i="3"/>
  <c r="G666" i="3"/>
  <c r="I665" i="3"/>
  <c r="G683" i="3"/>
  <c r="I682" i="3"/>
  <c r="G717" i="3"/>
  <c r="I716" i="3"/>
  <c r="G904" i="3"/>
  <c r="I903" i="3"/>
  <c r="G976" i="3"/>
  <c r="I975" i="3"/>
  <c r="G1439" i="3"/>
  <c r="I1438" i="3"/>
  <c r="G1957" i="3"/>
  <c r="I1956" i="3"/>
  <c r="G2029" i="3"/>
  <c r="I2028" i="3"/>
  <c r="G2139" i="3"/>
  <c r="I2138" i="3"/>
  <c r="G2211" i="3"/>
  <c r="I2210" i="3"/>
  <c r="G2283" i="3"/>
  <c r="I2282" i="3"/>
  <c r="G2473" i="3"/>
  <c r="I2472" i="3"/>
  <c r="G2733" i="3"/>
  <c r="I2732" i="3"/>
  <c r="G2749" i="3"/>
  <c r="I2748" i="3"/>
  <c r="G3073" i="3"/>
  <c r="I3072" i="3"/>
  <c r="G3263" i="3"/>
  <c r="I3262" i="3"/>
  <c r="G3281" i="3"/>
  <c r="I3280" i="3"/>
  <c r="G3353" i="3"/>
  <c r="I3352" i="3"/>
  <c r="G3425" i="3"/>
  <c r="I3424" i="3"/>
  <c r="G3700" i="3"/>
  <c r="I3699" i="3"/>
  <c r="G3772" i="3"/>
  <c r="I3771" i="3"/>
  <c r="G3899" i="3"/>
  <c r="I3898" i="3"/>
  <c r="G3971" i="3"/>
  <c r="I3970" i="3"/>
  <c r="G4043" i="3"/>
  <c r="I4042" i="3"/>
  <c r="G4098" i="3"/>
  <c r="I4097" i="3"/>
  <c r="G4170" i="3"/>
  <c r="I4169" i="3"/>
  <c r="G4225" i="3"/>
  <c r="I4224" i="3"/>
  <c r="G4297" i="3"/>
  <c r="I4296" i="3"/>
  <c r="G4314" i="3"/>
  <c r="I4313" i="3"/>
  <c r="G4386" i="3"/>
  <c r="I4385" i="3"/>
  <c r="G4458" i="3"/>
  <c r="I4457" i="3"/>
  <c r="G4530" i="3"/>
  <c r="I4529" i="3"/>
  <c r="G4602" i="3"/>
  <c r="I4601" i="3"/>
  <c r="G4712" i="3"/>
  <c r="I4711" i="3"/>
  <c r="G4784" i="3"/>
  <c r="I4783" i="3"/>
  <c r="G4856" i="3"/>
  <c r="I4855" i="3"/>
  <c r="G4894" i="3"/>
  <c r="I4893" i="3"/>
  <c r="G4966" i="3"/>
  <c r="I4965" i="3"/>
  <c r="G5038" i="3"/>
  <c r="I5037" i="3"/>
  <c r="G5165" i="3"/>
  <c r="I5164" i="3"/>
  <c r="G5237" i="3"/>
  <c r="I5236" i="3"/>
  <c r="G5309" i="3"/>
  <c r="I5308" i="3"/>
  <c r="G5436" i="3"/>
  <c r="I5435" i="3"/>
  <c r="G5508" i="3"/>
  <c r="I5507" i="3"/>
  <c r="G5563" i="3"/>
  <c r="I5562" i="3"/>
  <c r="G5669" i="3"/>
  <c r="I5668" i="3"/>
  <c r="G5686" i="3"/>
  <c r="I5685" i="3"/>
  <c r="I10" i="3"/>
  <c r="I14" i="3"/>
  <c r="I29" i="3"/>
  <c r="I33" i="3"/>
  <c r="I44" i="3"/>
  <c r="I48" i="3"/>
  <c r="I63" i="3"/>
  <c r="I67" i="3"/>
  <c r="I78" i="3"/>
  <c r="I82" i="3"/>
  <c r="I98" i="3"/>
  <c r="I102" i="3"/>
  <c r="I114" i="3"/>
  <c r="I118" i="3"/>
  <c r="I133" i="3"/>
  <c r="I137" i="3"/>
  <c r="I148" i="3"/>
  <c r="I152" i="3"/>
  <c r="I167" i="3"/>
  <c r="I171" i="3"/>
  <c r="I182" i="3"/>
  <c r="I186" i="3"/>
  <c r="I201" i="3"/>
  <c r="I205" i="3"/>
  <c r="I216" i="3"/>
  <c r="I220" i="3"/>
  <c r="I235" i="3"/>
  <c r="I239" i="3"/>
  <c r="I250" i="3"/>
  <c r="I254" i="3"/>
  <c r="I269" i="3"/>
  <c r="I273" i="3"/>
  <c r="I284" i="3"/>
  <c r="I288" i="3"/>
  <c r="I303" i="3"/>
  <c r="I307" i="3"/>
  <c r="I318" i="3"/>
  <c r="I322" i="3"/>
  <c r="I337" i="3"/>
  <c r="I341" i="3"/>
  <c r="I352" i="3"/>
  <c r="I356" i="3"/>
  <c r="I371" i="3"/>
  <c r="I375" i="3"/>
  <c r="I386" i="3"/>
  <c r="I390" i="3"/>
  <c r="I405" i="3"/>
  <c r="I409" i="3"/>
  <c r="I420" i="3"/>
  <c r="I424" i="3"/>
  <c r="I439" i="3"/>
  <c r="I443" i="3"/>
  <c r="I454" i="3"/>
  <c r="I458" i="3"/>
  <c r="I473" i="3"/>
  <c r="I477" i="3"/>
  <c r="I488" i="3"/>
  <c r="I492" i="3"/>
  <c r="I507" i="3"/>
  <c r="I511" i="3"/>
  <c r="I522" i="3"/>
  <c r="I526" i="3"/>
  <c r="I541" i="3"/>
  <c r="I591" i="3"/>
  <c r="I664" i="3"/>
  <c r="I748" i="3"/>
  <c r="I816" i="3"/>
  <c r="I884" i="3"/>
  <c r="I956" i="3"/>
  <c r="I1026" i="3"/>
  <c r="I1094" i="3"/>
  <c r="I1162" i="3"/>
  <c r="I1230" i="3"/>
  <c r="I1298" i="3"/>
  <c r="I1366" i="3"/>
  <c r="I1437" i="3"/>
  <c r="I1510" i="3"/>
  <c r="I1580" i="3"/>
  <c r="I1648" i="3"/>
  <c r="I1716" i="3"/>
  <c r="I1784" i="3"/>
  <c r="I1920" i="3"/>
  <c r="I2063" i="3"/>
  <c r="I2209" i="3"/>
  <c r="I2350" i="3"/>
  <c r="I2490" i="3"/>
  <c r="I2628" i="3"/>
  <c r="I2766" i="3"/>
  <c r="I2899" i="3"/>
  <c r="I3035" i="3"/>
  <c r="I3174" i="3"/>
  <c r="I3315" i="3"/>
  <c r="I3458" i="3"/>
  <c r="I5417" i="3"/>
  <c r="G5876" i="3" l="1"/>
  <c r="I5875" i="3"/>
  <c r="G5774" i="3"/>
  <c r="I5773" i="3"/>
  <c r="G5202" i="3"/>
  <c r="I5201" i="3"/>
  <c r="G4567" i="3"/>
  <c r="I4566" i="3"/>
  <c r="G3864" i="3"/>
  <c r="I3863" i="3"/>
  <c r="G3228" i="3"/>
  <c r="I3227" i="3"/>
  <c r="G2422" i="3"/>
  <c r="I2421" i="3"/>
  <c r="G1404" i="3"/>
  <c r="I1403" i="3"/>
  <c r="G5166" i="3"/>
  <c r="I5165" i="3"/>
  <c r="G4713" i="3"/>
  <c r="I4712" i="3"/>
  <c r="G4387" i="3"/>
  <c r="I4386" i="3"/>
  <c r="G4044" i="3"/>
  <c r="I4043" i="3"/>
  <c r="G3701" i="3"/>
  <c r="I3700" i="3"/>
  <c r="G3264" i="3"/>
  <c r="I3263" i="3"/>
  <c r="G2474" i="3"/>
  <c r="I2473" i="3"/>
  <c r="G2212" i="3"/>
  <c r="I2211" i="3"/>
  <c r="G1440" i="3"/>
  <c r="I1439" i="3"/>
  <c r="G905" i="3"/>
  <c r="I904" i="3"/>
  <c r="G684" i="3"/>
  <c r="I683" i="3"/>
  <c r="G650" i="3"/>
  <c r="I649" i="3"/>
  <c r="G616" i="3"/>
  <c r="I615" i="3"/>
  <c r="G5945" i="3"/>
  <c r="I5944" i="3"/>
  <c r="G5635" i="3"/>
  <c r="I5634" i="3"/>
  <c r="G5601" i="3"/>
  <c r="I5600" i="3"/>
  <c r="G5491" i="3"/>
  <c r="I5490" i="3"/>
  <c r="G5364" i="3"/>
  <c r="I5363" i="3"/>
  <c r="G5220" i="3"/>
  <c r="I5219" i="3"/>
  <c r="G5093" i="3"/>
  <c r="I5092" i="3"/>
  <c r="G4949" i="3"/>
  <c r="I4948" i="3"/>
  <c r="G4767" i="3"/>
  <c r="I4766" i="3"/>
  <c r="G4640" i="3"/>
  <c r="I4639" i="3"/>
  <c r="G4513" i="3"/>
  <c r="I4512" i="3"/>
  <c r="G4369" i="3"/>
  <c r="I4368" i="3"/>
  <c r="G4208" i="3"/>
  <c r="I4207" i="3"/>
  <c r="G4081" i="3"/>
  <c r="I4080" i="3"/>
  <c r="G3882" i="3"/>
  <c r="I3881" i="3"/>
  <c r="G3755" i="3"/>
  <c r="I3754" i="3"/>
  <c r="G3335" i="3"/>
  <c r="I3334" i="3"/>
  <c r="G3055" i="3"/>
  <c r="I3054" i="3"/>
  <c r="G2715" i="3"/>
  <c r="I2714" i="3"/>
  <c r="G2681" i="3"/>
  <c r="I2680" i="3"/>
  <c r="G2647" i="3"/>
  <c r="I2646" i="3"/>
  <c r="G2613" i="3"/>
  <c r="I2612" i="3"/>
  <c r="G2579" i="3"/>
  <c r="I2578" i="3"/>
  <c r="G2457" i="3"/>
  <c r="I2456" i="3"/>
  <c r="G2193" i="3"/>
  <c r="I2192" i="3"/>
  <c r="G2083" i="3"/>
  <c r="I2082" i="3"/>
  <c r="G1939" i="3"/>
  <c r="I1938" i="3"/>
  <c r="G1905" i="3"/>
  <c r="I1904" i="3"/>
  <c r="G1871" i="3"/>
  <c r="I1870" i="3"/>
  <c r="G1837" i="3"/>
  <c r="I1836" i="3"/>
  <c r="G1803" i="3"/>
  <c r="I1802" i="3"/>
  <c r="G1769" i="3"/>
  <c r="I1768" i="3"/>
  <c r="G1736" i="3"/>
  <c r="I1735" i="3"/>
  <c r="G1702" i="3"/>
  <c r="I1701" i="3"/>
  <c r="G1668" i="3"/>
  <c r="I1667" i="3"/>
  <c r="G1634" i="3"/>
  <c r="I1633" i="3"/>
  <c r="G1600" i="3"/>
  <c r="I1599" i="3"/>
  <c r="G1566" i="3"/>
  <c r="I1565" i="3"/>
  <c r="G1494" i="3"/>
  <c r="I1493" i="3"/>
  <c r="G959" i="3"/>
  <c r="I958" i="3"/>
  <c r="G870" i="3"/>
  <c r="I869" i="3"/>
  <c r="G836" i="3"/>
  <c r="I835" i="3"/>
  <c r="G802" i="3"/>
  <c r="I801" i="3"/>
  <c r="G768" i="3"/>
  <c r="I767" i="3"/>
  <c r="G734" i="3"/>
  <c r="I733" i="3"/>
  <c r="G577" i="3"/>
  <c r="I576" i="3"/>
  <c r="G3954" i="3"/>
  <c r="I3953" i="3"/>
  <c r="G5582" i="3"/>
  <c r="I5581" i="3"/>
  <c r="G5455" i="3"/>
  <c r="I5454" i="3"/>
  <c r="G5328" i="3"/>
  <c r="I5327" i="3"/>
  <c r="G5184" i="3"/>
  <c r="I5183" i="3"/>
  <c r="G5057" i="3"/>
  <c r="I5056" i="3"/>
  <c r="G4913" i="3"/>
  <c r="I4912" i="3"/>
  <c r="G4803" i="3"/>
  <c r="I4802" i="3"/>
  <c r="G4659" i="3"/>
  <c r="I4658" i="3"/>
  <c r="G4549" i="3"/>
  <c r="I4548" i="3"/>
  <c r="G4405" i="3"/>
  <c r="I4404" i="3"/>
  <c r="G4244" i="3"/>
  <c r="I4243" i="3"/>
  <c r="G4117" i="3"/>
  <c r="I4116" i="3"/>
  <c r="G3990" i="3"/>
  <c r="I3989" i="3"/>
  <c r="G3846" i="3"/>
  <c r="I3845" i="3"/>
  <c r="G3719" i="3"/>
  <c r="I3718" i="3"/>
  <c r="G3647" i="3"/>
  <c r="I3646" i="3"/>
  <c r="G3613" i="3"/>
  <c r="I3612" i="3"/>
  <c r="G3579" i="3"/>
  <c r="I3578" i="3"/>
  <c r="G3545" i="3"/>
  <c r="I3544" i="3"/>
  <c r="G3511" i="3"/>
  <c r="I3510" i="3"/>
  <c r="G3477" i="3"/>
  <c r="I3476" i="3"/>
  <c r="G3443" i="3"/>
  <c r="I3442" i="3"/>
  <c r="G3299" i="3"/>
  <c r="I3298" i="3"/>
  <c r="G3193" i="3"/>
  <c r="I3192" i="3"/>
  <c r="G3159" i="3"/>
  <c r="I3158" i="3"/>
  <c r="G3125" i="3"/>
  <c r="I3124" i="3"/>
  <c r="G3091" i="3"/>
  <c r="I3090" i="3"/>
  <c r="G3003" i="3"/>
  <c r="I3002" i="3"/>
  <c r="G2969" i="3"/>
  <c r="I2968" i="3"/>
  <c r="G2887" i="3"/>
  <c r="I2886" i="3"/>
  <c r="G2837" i="3"/>
  <c r="I2836" i="3"/>
  <c r="G2803" i="3"/>
  <c r="I2802" i="3"/>
  <c r="G2769" i="3"/>
  <c r="I2768" i="3"/>
  <c r="G2493" i="3"/>
  <c r="I2492" i="3"/>
  <c r="G2369" i="3"/>
  <c r="I2368" i="3"/>
  <c r="G2335" i="3"/>
  <c r="I2334" i="3"/>
  <c r="G2301" i="3"/>
  <c r="I2300" i="3"/>
  <c r="G2157" i="3"/>
  <c r="I2156" i="3"/>
  <c r="G2047" i="3"/>
  <c r="I2046" i="3"/>
  <c r="G1513" i="3"/>
  <c r="I1512" i="3"/>
  <c r="G1386" i="3"/>
  <c r="I1385" i="3"/>
  <c r="G1352" i="3"/>
  <c r="I1351" i="3"/>
  <c r="G1318" i="3"/>
  <c r="I1317" i="3"/>
  <c r="G1284" i="3"/>
  <c r="I1283" i="3"/>
  <c r="G1250" i="3"/>
  <c r="I1249" i="3"/>
  <c r="G1216" i="3"/>
  <c r="I1215" i="3"/>
  <c r="G1182" i="3"/>
  <c r="I1181" i="3"/>
  <c r="G1148" i="3"/>
  <c r="I1147" i="3"/>
  <c r="G1114" i="3"/>
  <c r="I1113" i="3"/>
  <c r="G1080" i="3"/>
  <c r="I1079" i="3"/>
  <c r="G1046" i="3"/>
  <c r="I1045" i="3"/>
  <c r="G1012" i="3"/>
  <c r="I1011" i="3"/>
  <c r="G923" i="3"/>
  <c r="I922" i="3"/>
  <c r="G5808" i="3"/>
  <c r="I5807" i="3"/>
  <c r="G5473" i="3"/>
  <c r="I5472" i="3"/>
  <c r="G4931" i="3"/>
  <c r="I4930" i="3"/>
  <c r="G4008" i="3"/>
  <c r="I4007" i="3"/>
  <c r="G3390" i="3"/>
  <c r="I3389" i="3"/>
  <c r="G2528" i="3"/>
  <c r="I2527" i="3"/>
  <c r="G1531" i="3"/>
  <c r="I1530" i="3"/>
  <c r="G5509" i="3"/>
  <c r="I5508" i="3"/>
  <c r="G4857" i="3"/>
  <c r="I4856" i="3"/>
  <c r="G4298" i="3"/>
  <c r="I4297" i="3"/>
  <c r="G3900" i="3"/>
  <c r="I3899" i="3"/>
  <c r="G3354" i="3"/>
  <c r="I3353" i="3"/>
  <c r="G2750" i="3"/>
  <c r="I2749" i="3"/>
  <c r="G2030" i="3"/>
  <c r="I2029" i="3"/>
  <c r="G5927" i="3"/>
  <c r="I5926" i="3"/>
  <c r="G5893" i="3"/>
  <c r="I5892" i="3"/>
  <c r="G5859" i="3"/>
  <c r="I5858" i="3"/>
  <c r="G5825" i="3"/>
  <c r="I5824" i="3"/>
  <c r="G5791" i="3"/>
  <c r="I5790" i="3"/>
  <c r="G5757" i="3"/>
  <c r="I5756" i="3"/>
  <c r="G5723" i="3"/>
  <c r="I5722" i="3"/>
  <c r="G5401" i="3"/>
  <c r="I5400" i="3"/>
  <c r="G5274" i="3"/>
  <c r="I5273" i="3"/>
  <c r="G5130" i="3"/>
  <c r="I5129" i="3"/>
  <c r="G5003" i="3"/>
  <c r="I5002" i="3"/>
  <c r="G4821" i="3"/>
  <c r="I4820" i="3"/>
  <c r="G4677" i="3"/>
  <c r="I4676" i="3"/>
  <c r="G4495" i="3"/>
  <c r="I4494" i="3"/>
  <c r="G4351" i="3"/>
  <c r="I4350" i="3"/>
  <c r="G4135" i="3"/>
  <c r="I4134" i="3"/>
  <c r="G3936" i="3"/>
  <c r="I3935" i="3"/>
  <c r="G3809" i="3"/>
  <c r="I3808" i="3"/>
  <c r="G3682" i="3"/>
  <c r="I3681" i="3"/>
  <c r="G3318" i="3"/>
  <c r="I3317" i="3"/>
  <c r="G3038" i="3"/>
  <c r="I3037" i="3"/>
  <c r="G2902" i="3"/>
  <c r="I2901" i="3"/>
  <c r="G2544" i="3"/>
  <c r="I2543" i="3"/>
  <c r="G2438" i="3"/>
  <c r="I2437" i="3"/>
  <c r="G2404" i="3"/>
  <c r="I2403" i="3"/>
  <c r="G2176" i="3"/>
  <c r="I2175" i="3"/>
  <c r="G1994" i="3"/>
  <c r="I1993" i="3"/>
  <c r="G1476" i="3"/>
  <c r="I1475" i="3"/>
  <c r="G941" i="3"/>
  <c r="I940" i="3"/>
  <c r="G5910" i="3"/>
  <c r="I5909" i="3"/>
  <c r="G5842" i="3"/>
  <c r="I5841" i="3"/>
  <c r="G5740" i="3"/>
  <c r="I5739" i="3"/>
  <c r="G5346" i="3"/>
  <c r="I5345" i="3"/>
  <c r="G5075" i="3"/>
  <c r="I5074" i="3"/>
  <c r="G4749" i="3"/>
  <c r="I4748" i="3"/>
  <c r="G4423" i="3"/>
  <c r="I4422" i="3"/>
  <c r="G4262" i="3"/>
  <c r="I4261" i="3"/>
  <c r="G3737" i="3"/>
  <c r="I3736" i="3"/>
  <c r="G2936" i="3"/>
  <c r="I2935" i="3"/>
  <c r="G2872" i="3"/>
  <c r="I2871" i="3"/>
  <c r="G2248" i="3"/>
  <c r="I2247" i="3"/>
  <c r="G2066" i="3"/>
  <c r="I2065" i="3"/>
  <c r="G5670" i="3"/>
  <c r="I5669" i="3"/>
  <c r="G5310" i="3"/>
  <c r="I5309" i="3"/>
  <c r="G4967" i="3"/>
  <c r="I4966" i="3"/>
  <c r="G4531" i="3"/>
  <c r="I4530" i="3"/>
  <c r="G4171" i="3"/>
  <c r="I4170" i="3"/>
  <c r="G5687" i="3"/>
  <c r="I5686" i="3"/>
  <c r="G5564" i="3"/>
  <c r="I5563" i="3"/>
  <c r="G5437" i="3"/>
  <c r="I5436" i="3"/>
  <c r="G5238" i="3"/>
  <c r="I5237" i="3"/>
  <c r="G5039" i="3"/>
  <c r="I5038" i="3"/>
  <c r="G4895" i="3"/>
  <c r="I4894" i="3"/>
  <c r="G4785" i="3"/>
  <c r="I4784" i="3"/>
  <c r="G4603" i="3"/>
  <c r="I4602" i="3"/>
  <c r="G4459" i="3"/>
  <c r="I4458" i="3"/>
  <c r="G4315" i="3"/>
  <c r="I4314" i="3"/>
  <c r="G4226" i="3"/>
  <c r="I4225" i="3"/>
  <c r="G4099" i="3"/>
  <c r="I4098" i="3"/>
  <c r="G3972" i="3"/>
  <c r="I3971" i="3"/>
  <c r="G3773" i="3"/>
  <c r="I3772" i="3"/>
  <c r="G3426" i="3"/>
  <c r="I3425" i="3"/>
  <c r="G3282" i="3"/>
  <c r="I3281" i="3"/>
  <c r="G3074" i="3"/>
  <c r="I3073" i="3"/>
  <c r="G2734" i="3"/>
  <c r="I2733" i="3"/>
  <c r="G2284" i="3"/>
  <c r="I2283" i="3"/>
  <c r="G2140" i="3"/>
  <c r="I2139" i="3"/>
  <c r="G1958" i="3"/>
  <c r="I1957" i="3"/>
  <c r="G977" i="3"/>
  <c r="I976" i="3"/>
  <c r="G718" i="3"/>
  <c r="I717" i="3"/>
  <c r="G667" i="3"/>
  <c r="I666" i="3"/>
  <c r="G633" i="3"/>
  <c r="I632" i="3"/>
  <c r="G5962" i="3"/>
  <c r="I5961" i="3"/>
  <c r="G5652" i="3"/>
  <c r="I5651" i="3"/>
  <c r="G5618" i="3"/>
  <c r="I5617" i="3"/>
  <c r="G5546" i="3"/>
  <c r="I5545" i="3"/>
  <c r="G5420" i="3"/>
  <c r="I5419" i="3"/>
  <c r="G5292" i="3"/>
  <c r="I5291" i="3"/>
  <c r="G5148" i="3"/>
  <c r="I5147" i="3"/>
  <c r="G5021" i="3"/>
  <c r="I5020" i="3"/>
  <c r="G4839" i="3"/>
  <c r="I4838" i="3"/>
  <c r="G4695" i="3"/>
  <c r="I4694" i="3"/>
  <c r="G4585" i="3"/>
  <c r="I4584" i="3"/>
  <c r="G4441" i="3"/>
  <c r="I4440" i="3"/>
  <c r="G4280" i="3"/>
  <c r="I4279" i="3"/>
  <c r="G4153" i="3"/>
  <c r="I4152" i="3"/>
  <c r="G4026" i="3"/>
  <c r="I4025" i="3"/>
  <c r="G3827" i="3"/>
  <c r="I3826" i="3"/>
  <c r="G3407" i="3"/>
  <c r="I3406" i="3"/>
  <c r="G3247" i="3"/>
  <c r="I3246" i="3"/>
  <c r="G2915" i="3"/>
  <c r="I2914" i="3"/>
  <c r="G2699" i="3"/>
  <c r="I2698" i="3"/>
  <c r="G2665" i="3"/>
  <c r="I2664" i="3"/>
  <c r="G2631" i="3"/>
  <c r="I2630" i="3"/>
  <c r="G2597" i="3"/>
  <c r="I2596" i="3"/>
  <c r="G2563" i="3"/>
  <c r="I2562" i="3"/>
  <c r="G2265" i="3"/>
  <c r="I2264" i="3"/>
  <c r="G2121" i="3"/>
  <c r="I2120" i="3"/>
  <c r="G2011" i="3"/>
  <c r="I2010" i="3"/>
  <c r="G1923" i="3"/>
  <c r="I1922" i="3"/>
  <c r="G1889" i="3"/>
  <c r="I1888" i="3"/>
  <c r="G1855" i="3"/>
  <c r="I1854" i="3"/>
  <c r="G1821" i="3"/>
  <c r="I1820" i="3"/>
  <c r="G1787" i="3"/>
  <c r="I1786" i="3"/>
  <c r="G1753" i="3"/>
  <c r="I1752" i="3"/>
  <c r="G1719" i="3"/>
  <c r="I1718" i="3"/>
  <c r="G1685" i="3"/>
  <c r="I1684" i="3"/>
  <c r="G1651" i="3"/>
  <c r="I1650" i="3"/>
  <c r="G1617" i="3"/>
  <c r="I1616" i="3"/>
  <c r="G1583" i="3"/>
  <c r="I1582" i="3"/>
  <c r="G1549" i="3"/>
  <c r="I1548" i="3"/>
  <c r="G1422" i="3"/>
  <c r="I1421" i="3"/>
  <c r="G887" i="3"/>
  <c r="I886" i="3"/>
  <c r="G853" i="3"/>
  <c r="I852" i="3"/>
  <c r="G819" i="3"/>
  <c r="I818" i="3"/>
  <c r="G785" i="3"/>
  <c r="I784" i="3"/>
  <c r="G751" i="3"/>
  <c r="I750" i="3"/>
  <c r="G594" i="3"/>
  <c r="I593" i="3"/>
  <c r="G560" i="3"/>
  <c r="I559" i="3"/>
  <c r="G5705" i="3"/>
  <c r="I5704" i="3"/>
  <c r="G5527" i="3"/>
  <c r="I5526" i="3"/>
  <c r="G5383" i="3"/>
  <c r="I5382" i="3"/>
  <c r="G5256" i="3"/>
  <c r="I5255" i="3"/>
  <c r="G5113" i="3"/>
  <c r="I5112" i="3"/>
  <c r="G4985" i="3"/>
  <c r="I4984" i="3"/>
  <c r="G4875" i="3"/>
  <c r="I4874" i="3"/>
  <c r="G4731" i="3"/>
  <c r="I4730" i="3"/>
  <c r="G4621" i="3"/>
  <c r="I4620" i="3"/>
  <c r="G4477" i="3"/>
  <c r="I4476" i="3"/>
  <c r="G4333" i="3"/>
  <c r="I4332" i="3"/>
  <c r="G4189" i="3"/>
  <c r="I4188" i="3"/>
  <c r="G4062" i="3"/>
  <c r="I4061" i="3"/>
  <c r="G3918" i="3"/>
  <c r="I3917" i="3"/>
  <c r="G3791" i="3"/>
  <c r="I3790" i="3"/>
  <c r="G3664" i="3"/>
  <c r="I3663" i="3"/>
  <c r="G3630" i="3"/>
  <c r="I3629" i="3"/>
  <c r="G3596" i="3"/>
  <c r="I3595" i="3"/>
  <c r="G3562" i="3"/>
  <c r="I3561" i="3"/>
  <c r="G3529" i="3"/>
  <c r="I3528" i="3"/>
  <c r="G3495" i="3"/>
  <c r="I3494" i="3"/>
  <c r="G3461" i="3"/>
  <c r="I3460" i="3"/>
  <c r="G3371" i="3"/>
  <c r="I3370" i="3"/>
  <c r="G3211" i="3"/>
  <c r="I3210" i="3"/>
  <c r="G3177" i="3"/>
  <c r="I3176" i="3"/>
  <c r="G3143" i="3"/>
  <c r="I3142" i="3"/>
  <c r="G3109" i="3"/>
  <c r="I3108" i="3"/>
  <c r="G3019" i="3"/>
  <c r="I3018" i="3"/>
  <c r="G2985" i="3"/>
  <c r="I2984" i="3"/>
  <c r="G2951" i="3"/>
  <c r="I2950" i="3"/>
  <c r="G2853" i="3"/>
  <c r="I2852" i="3"/>
  <c r="G2819" i="3"/>
  <c r="I2818" i="3"/>
  <c r="G2785" i="3"/>
  <c r="I2784" i="3"/>
  <c r="G2509" i="3"/>
  <c r="I2508" i="3"/>
  <c r="G2387" i="3"/>
  <c r="I2386" i="3"/>
  <c r="G2353" i="3"/>
  <c r="I2352" i="3"/>
  <c r="G2319" i="3"/>
  <c r="I2318" i="3"/>
  <c r="G2229" i="3"/>
  <c r="I2228" i="3"/>
  <c r="G2103" i="3"/>
  <c r="I2102" i="3"/>
  <c r="G1975" i="3"/>
  <c r="I1974" i="3"/>
  <c r="G1458" i="3"/>
  <c r="I1457" i="3"/>
  <c r="G1369" i="3"/>
  <c r="I1368" i="3"/>
  <c r="G1335" i="3"/>
  <c r="I1334" i="3"/>
  <c r="G1301" i="3"/>
  <c r="I1300" i="3"/>
  <c r="G1267" i="3"/>
  <c r="I1266" i="3"/>
  <c r="G1233" i="3"/>
  <c r="I1232" i="3"/>
  <c r="G1199" i="3"/>
  <c r="I1198" i="3"/>
  <c r="G1165" i="3"/>
  <c r="I1164" i="3"/>
  <c r="G1131" i="3"/>
  <c r="I1130" i="3"/>
  <c r="G1097" i="3"/>
  <c r="I1096" i="3"/>
  <c r="G1063" i="3"/>
  <c r="I1062" i="3"/>
  <c r="G1029" i="3"/>
  <c r="I1028" i="3"/>
  <c r="G995" i="3"/>
  <c r="I994" i="3"/>
  <c r="G547" i="3"/>
  <c r="I547" i="3" s="1"/>
  <c r="I546" i="3"/>
  <c r="G1064" i="3" l="1"/>
  <c r="I1063" i="3"/>
  <c r="G1132" i="3"/>
  <c r="I1131" i="3"/>
  <c r="G1336" i="3"/>
  <c r="I1335" i="3"/>
  <c r="G1459" i="3"/>
  <c r="I1458" i="3"/>
  <c r="G2388" i="3"/>
  <c r="I2387" i="3"/>
  <c r="G2786" i="3"/>
  <c r="I2785" i="3"/>
  <c r="G3110" i="3"/>
  <c r="I3109" i="3"/>
  <c r="G3496" i="3"/>
  <c r="I3495" i="3"/>
  <c r="G3563" i="3"/>
  <c r="I3562" i="3"/>
  <c r="G3792" i="3"/>
  <c r="I3791" i="3"/>
  <c r="G4622" i="3"/>
  <c r="I4621" i="3"/>
  <c r="G1030" i="3"/>
  <c r="I1029" i="3"/>
  <c r="G1098" i="3"/>
  <c r="I1097" i="3"/>
  <c r="G1166" i="3"/>
  <c r="I1165" i="3"/>
  <c r="G1234" i="3"/>
  <c r="I1233" i="3"/>
  <c r="G1302" i="3"/>
  <c r="I1301" i="3"/>
  <c r="G1370" i="3"/>
  <c r="I1369" i="3"/>
  <c r="G1976" i="3"/>
  <c r="I1975" i="3"/>
  <c r="G2230" i="3"/>
  <c r="I2229" i="3"/>
  <c r="G2354" i="3"/>
  <c r="I2353" i="3"/>
  <c r="G2510" i="3"/>
  <c r="I2509" i="3"/>
  <c r="G2820" i="3"/>
  <c r="I2819" i="3"/>
  <c r="G2952" i="3"/>
  <c r="I2951" i="3"/>
  <c r="G3020" i="3"/>
  <c r="I3019" i="3"/>
  <c r="G3144" i="3"/>
  <c r="I3143" i="3"/>
  <c r="G3212" i="3"/>
  <c r="I3211" i="3"/>
  <c r="G3462" i="3"/>
  <c r="I3461" i="3"/>
  <c r="G3530" i="3"/>
  <c r="I3529" i="3"/>
  <c r="G3597" i="3"/>
  <c r="I3596" i="3"/>
  <c r="G3665" i="3"/>
  <c r="I3664" i="3"/>
  <c r="G3919" i="3"/>
  <c r="I3918" i="3"/>
  <c r="G4190" i="3"/>
  <c r="I4189" i="3"/>
  <c r="G4478" i="3"/>
  <c r="I4477" i="3"/>
  <c r="G4732" i="3"/>
  <c r="I4731" i="3"/>
  <c r="G4986" i="3"/>
  <c r="I4985" i="3"/>
  <c r="G5257" i="3"/>
  <c r="I5256" i="3"/>
  <c r="G5528" i="3"/>
  <c r="I5527" i="3"/>
  <c r="G561" i="3"/>
  <c r="I560" i="3"/>
  <c r="G752" i="3"/>
  <c r="I751" i="3"/>
  <c r="G820" i="3"/>
  <c r="I819" i="3"/>
  <c r="G888" i="3"/>
  <c r="I887" i="3"/>
  <c r="G1550" i="3"/>
  <c r="I1549" i="3"/>
  <c r="G1618" i="3"/>
  <c r="I1617" i="3"/>
  <c r="G1686" i="3"/>
  <c r="I1685" i="3"/>
  <c r="G1754" i="3"/>
  <c r="I1753" i="3"/>
  <c r="G1822" i="3"/>
  <c r="I1821" i="3"/>
  <c r="G1890" i="3"/>
  <c r="I1889" i="3"/>
  <c r="G2012" i="3"/>
  <c r="I2011" i="3"/>
  <c r="G2266" i="3"/>
  <c r="I2265" i="3"/>
  <c r="G2598" i="3"/>
  <c r="I2597" i="3"/>
  <c r="G2666" i="3"/>
  <c r="I2665" i="3"/>
  <c r="G2916" i="3"/>
  <c r="I2915" i="3"/>
  <c r="G3408" i="3"/>
  <c r="I3407" i="3"/>
  <c r="G4027" i="3"/>
  <c r="I4026" i="3"/>
  <c r="G4281" i="3"/>
  <c r="I4280" i="3"/>
  <c r="G4586" i="3"/>
  <c r="I4585" i="3"/>
  <c r="G4840" i="3"/>
  <c r="I4839" i="3"/>
  <c r="G5149" i="3"/>
  <c r="I5148" i="3"/>
  <c r="G5421" i="3"/>
  <c r="I5420" i="3"/>
  <c r="G5619" i="3"/>
  <c r="I5618" i="3"/>
  <c r="G5963" i="3"/>
  <c r="I5962" i="3"/>
  <c r="G668" i="3"/>
  <c r="I667" i="3"/>
  <c r="G978" i="3"/>
  <c r="I977" i="3"/>
  <c r="G2141" i="3"/>
  <c r="I2140" i="3"/>
  <c r="G2735" i="3"/>
  <c r="I2734" i="3"/>
  <c r="G3283" i="3"/>
  <c r="I3282" i="3"/>
  <c r="G3774" i="3"/>
  <c r="I3773" i="3"/>
  <c r="G4100" i="3"/>
  <c r="I4099" i="3"/>
  <c r="G4316" i="3"/>
  <c r="I4315" i="3"/>
  <c r="G4604" i="3"/>
  <c r="I4603" i="3"/>
  <c r="G4896" i="3"/>
  <c r="I4895" i="3"/>
  <c r="G5239" i="3"/>
  <c r="I5238" i="3"/>
  <c r="G5565" i="3"/>
  <c r="I5564" i="3"/>
  <c r="G4172" i="3"/>
  <c r="I4171" i="3"/>
  <c r="G4968" i="3"/>
  <c r="I4967" i="3"/>
  <c r="G5671" i="3"/>
  <c r="I5670" i="3"/>
  <c r="G2249" i="3"/>
  <c r="I2248" i="3"/>
  <c r="G2937" i="3"/>
  <c r="I2936" i="3"/>
  <c r="G4263" i="3"/>
  <c r="I4262" i="3"/>
  <c r="G4750" i="3"/>
  <c r="I4749" i="3"/>
  <c r="G5347" i="3"/>
  <c r="I5346" i="3"/>
  <c r="G5843" i="3"/>
  <c r="I5842" i="3"/>
  <c r="G942" i="3"/>
  <c r="I941" i="3"/>
  <c r="G1995" i="3"/>
  <c r="I1994" i="3"/>
  <c r="G2405" i="3"/>
  <c r="I2404" i="3"/>
  <c r="G2545" i="3"/>
  <c r="I2544" i="3"/>
  <c r="G3039" i="3"/>
  <c r="I3038" i="3"/>
  <c r="G3683" i="3"/>
  <c r="I3682" i="3"/>
  <c r="G3937" i="3"/>
  <c r="I3936" i="3"/>
  <c r="G4352" i="3"/>
  <c r="I4351" i="3"/>
  <c r="G4678" i="3"/>
  <c r="I4677" i="3"/>
  <c r="G5004" i="3"/>
  <c r="I5003" i="3"/>
  <c r="G5275" i="3"/>
  <c r="I5274" i="3"/>
  <c r="G5724" i="3"/>
  <c r="I5723" i="3"/>
  <c r="G5792" i="3"/>
  <c r="I5791" i="3"/>
  <c r="G5860" i="3"/>
  <c r="I5859" i="3"/>
  <c r="G5928" i="3"/>
  <c r="I5927" i="3"/>
  <c r="G2751" i="3"/>
  <c r="I2750" i="3"/>
  <c r="G3901" i="3"/>
  <c r="I3900" i="3"/>
  <c r="G4858" i="3"/>
  <c r="I4857" i="3"/>
  <c r="G1532" i="3"/>
  <c r="I1531" i="3"/>
  <c r="G3391" i="3"/>
  <c r="I3390" i="3"/>
  <c r="G4932" i="3"/>
  <c r="I4931" i="3"/>
  <c r="G5809" i="3"/>
  <c r="I5808" i="3"/>
  <c r="G1013" i="3"/>
  <c r="I1012" i="3"/>
  <c r="G1081" i="3"/>
  <c r="I1080" i="3"/>
  <c r="G1149" i="3"/>
  <c r="I1148" i="3"/>
  <c r="G1217" i="3"/>
  <c r="I1216" i="3"/>
  <c r="G1285" i="3"/>
  <c r="I1284" i="3"/>
  <c r="G1353" i="3"/>
  <c r="I1352" i="3"/>
  <c r="G1514" i="3"/>
  <c r="I1513" i="3"/>
  <c r="G2158" i="3"/>
  <c r="I2157" i="3"/>
  <c r="G2336" i="3"/>
  <c r="I2335" i="3"/>
  <c r="G2494" i="3"/>
  <c r="I2493" i="3"/>
  <c r="G2804" i="3"/>
  <c r="I2803" i="3"/>
  <c r="G2888" i="3"/>
  <c r="I2887" i="3"/>
  <c r="G3004" i="3"/>
  <c r="I3003" i="3"/>
  <c r="G3126" i="3"/>
  <c r="I3125" i="3"/>
  <c r="G3194" i="3"/>
  <c r="I3193" i="3"/>
  <c r="G3444" i="3"/>
  <c r="I3443" i="3"/>
  <c r="G3512" i="3"/>
  <c r="I3511" i="3"/>
  <c r="G3580" i="3"/>
  <c r="I3579" i="3"/>
  <c r="G3648" i="3"/>
  <c r="I3647" i="3"/>
  <c r="G3847" i="3"/>
  <c r="I3846" i="3"/>
  <c r="G4118" i="3"/>
  <c r="I4117" i="3"/>
  <c r="G4406" i="3"/>
  <c r="I4405" i="3"/>
  <c r="G4660" i="3"/>
  <c r="I4659" i="3"/>
  <c r="G4914" i="3"/>
  <c r="I4913" i="3"/>
  <c r="G5185" i="3"/>
  <c r="I5184" i="3"/>
  <c r="G5456" i="3"/>
  <c r="I5455" i="3"/>
  <c r="G3955" i="3"/>
  <c r="I3954" i="3"/>
  <c r="G735" i="3"/>
  <c r="I734" i="3"/>
  <c r="G803" i="3"/>
  <c r="I802" i="3"/>
  <c r="G871" i="3"/>
  <c r="I870" i="3"/>
  <c r="G1495" i="3"/>
  <c r="I1494" i="3"/>
  <c r="G1601" i="3"/>
  <c r="I1600" i="3"/>
  <c r="G1669" i="3"/>
  <c r="I1668" i="3"/>
  <c r="G1737" i="3"/>
  <c r="I1736" i="3"/>
  <c r="G1804" i="3"/>
  <c r="I1803" i="3"/>
  <c r="G1872" i="3"/>
  <c r="I1871" i="3"/>
  <c r="G1940" i="3"/>
  <c r="I1939" i="3"/>
  <c r="G2194" i="3"/>
  <c r="I2193" i="3"/>
  <c r="G2580" i="3"/>
  <c r="I2579" i="3"/>
  <c r="G2648" i="3"/>
  <c r="I2647" i="3"/>
  <c r="G2716" i="3"/>
  <c r="I2715" i="3"/>
  <c r="G3336" i="3"/>
  <c r="I3335" i="3"/>
  <c r="G3883" i="3"/>
  <c r="I3882" i="3"/>
  <c r="G4209" i="3"/>
  <c r="I4208" i="3"/>
  <c r="G4514" i="3"/>
  <c r="I4513" i="3"/>
  <c r="G4768" i="3"/>
  <c r="I4767" i="3"/>
  <c r="G5094" i="3"/>
  <c r="I5093" i="3"/>
  <c r="G5365" i="3"/>
  <c r="I5364" i="3"/>
  <c r="G5602" i="3"/>
  <c r="I5601" i="3"/>
  <c r="G5946" i="3"/>
  <c r="I5945" i="3"/>
  <c r="G651" i="3"/>
  <c r="I650" i="3"/>
  <c r="G906" i="3"/>
  <c r="I905" i="3"/>
  <c r="G2213" i="3"/>
  <c r="I2212" i="3"/>
  <c r="G3265" i="3"/>
  <c r="I3264" i="3"/>
  <c r="G4045" i="3"/>
  <c r="I4044" i="3"/>
  <c r="G4714" i="3"/>
  <c r="I4713" i="3"/>
  <c r="G1405" i="3"/>
  <c r="I1404" i="3"/>
  <c r="G3229" i="3"/>
  <c r="I3228" i="3"/>
  <c r="G4568" i="3"/>
  <c r="I4567" i="3"/>
  <c r="G5775" i="3"/>
  <c r="I5774" i="3"/>
  <c r="G1200" i="3"/>
  <c r="I1199" i="3"/>
  <c r="G2104" i="3"/>
  <c r="I2103" i="3"/>
  <c r="G2854" i="3"/>
  <c r="I2853" i="3"/>
  <c r="G3372" i="3"/>
  <c r="I3371" i="3"/>
  <c r="G4334" i="3"/>
  <c r="I4333" i="3"/>
  <c r="G996" i="3"/>
  <c r="I995" i="3"/>
  <c r="G1268" i="3"/>
  <c r="I1267" i="3"/>
  <c r="G2320" i="3"/>
  <c r="I2319" i="3"/>
  <c r="G2986" i="3"/>
  <c r="I2985" i="3"/>
  <c r="G3178" i="3"/>
  <c r="I3177" i="3"/>
  <c r="G3631" i="3"/>
  <c r="I3630" i="3"/>
  <c r="G4063" i="3"/>
  <c r="I4062" i="3"/>
  <c r="G4876" i="3"/>
  <c r="I4875" i="3"/>
  <c r="G5114" i="3"/>
  <c r="I5113" i="3"/>
  <c r="G5384" i="3"/>
  <c r="I5383" i="3"/>
  <c r="G5706" i="3"/>
  <c r="I5705" i="3"/>
  <c r="G595" i="3"/>
  <c r="I594" i="3"/>
  <c r="G786" i="3"/>
  <c r="I785" i="3"/>
  <c r="G854" i="3"/>
  <c r="I853" i="3"/>
  <c r="G1423" i="3"/>
  <c r="I1422" i="3"/>
  <c r="G1584" i="3"/>
  <c r="I1583" i="3"/>
  <c r="G1652" i="3"/>
  <c r="I1651" i="3"/>
  <c r="G1720" i="3"/>
  <c r="I1719" i="3"/>
  <c r="G1788" i="3"/>
  <c r="I1787" i="3"/>
  <c r="G1856" i="3"/>
  <c r="I1855" i="3"/>
  <c r="G1924" i="3"/>
  <c r="I1923" i="3"/>
  <c r="G2122" i="3"/>
  <c r="I2121" i="3"/>
  <c r="G2564" i="3"/>
  <c r="I2563" i="3"/>
  <c r="G2632" i="3"/>
  <c r="I2631" i="3"/>
  <c r="G2700" i="3"/>
  <c r="I2699" i="3"/>
  <c r="G3248" i="3"/>
  <c r="I3247" i="3"/>
  <c r="G3828" i="3"/>
  <c r="I3827" i="3"/>
  <c r="G4154" i="3"/>
  <c r="I4153" i="3"/>
  <c r="G4442" i="3"/>
  <c r="I4441" i="3"/>
  <c r="G4696" i="3"/>
  <c r="I4695" i="3"/>
  <c r="G5022" i="3"/>
  <c r="I5021" i="3"/>
  <c r="G5293" i="3"/>
  <c r="I5292" i="3"/>
  <c r="G5547" i="3"/>
  <c r="I5546" i="3"/>
  <c r="G5653" i="3"/>
  <c r="I5652" i="3"/>
  <c r="G634" i="3"/>
  <c r="I633" i="3"/>
  <c r="G719" i="3"/>
  <c r="I718" i="3"/>
  <c r="G1959" i="3"/>
  <c r="I1958" i="3"/>
  <c r="G2285" i="3"/>
  <c r="I2284" i="3"/>
  <c r="G3075" i="3"/>
  <c r="I3074" i="3"/>
  <c r="G3427" i="3"/>
  <c r="I3426" i="3"/>
  <c r="G3973" i="3"/>
  <c r="I3972" i="3"/>
  <c r="G4227" i="3"/>
  <c r="I4226" i="3"/>
  <c r="G4460" i="3"/>
  <c r="I4459" i="3"/>
  <c r="G4786" i="3"/>
  <c r="I4785" i="3"/>
  <c r="G5040" i="3"/>
  <c r="I5039" i="3"/>
  <c r="G5438" i="3"/>
  <c r="I5437" i="3"/>
  <c r="G5688" i="3"/>
  <c r="I5687" i="3"/>
  <c r="G4532" i="3"/>
  <c r="I4531" i="3"/>
  <c r="G5311" i="3"/>
  <c r="I5310" i="3"/>
  <c r="G2067" i="3"/>
  <c r="I2066" i="3"/>
  <c r="G2873" i="3"/>
  <c r="I2872" i="3"/>
  <c r="G3738" i="3"/>
  <c r="I3737" i="3"/>
  <c r="G4424" i="3"/>
  <c r="I4423" i="3"/>
  <c r="G5076" i="3"/>
  <c r="I5075" i="3"/>
  <c r="G5741" i="3"/>
  <c r="I5740" i="3"/>
  <c r="G5911" i="3"/>
  <c r="I5910" i="3"/>
  <c r="G1477" i="3"/>
  <c r="I1476" i="3"/>
  <c r="G2177" i="3"/>
  <c r="I2176" i="3"/>
  <c r="G2439" i="3"/>
  <c r="I2438" i="3"/>
  <c r="G2903" i="3"/>
  <c r="I2902" i="3"/>
  <c r="G3319" i="3"/>
  <c r="I3318" i="3"/>
  <c r="G3810" i="3"/>
  <c r="I3809" i="3"/>
  <c r="G4136" i="3"/>
  <c r="I4135" i="3"/>
  <c r="G4496" i="3"/>
  <c r="I4495" i="3"/>
  <c r="G4822" i="3"/>
  <c r="I4821" i="3"/>
  <c r="G5131" i="3"/>
  <c r="I5130" i="3"/>
  <c r="G5402" i="3"/>
  <c r="I5401" i="3"/>
  <c r="G5758" i="3"/>
  <c r="I5757" i="3"/>
  <c r="G5826" i="3"/>
  <c r="I5825" i="3"/>
  <c r="G5894" i="3"/>
  <c r="I5893" i="3"/>
  <c r="G2031" i="3"/>
  <c r="I2030" i="3"/>
  <c r="G3355" i="3"/>
  <c r="I3354" i="3"/>
  <c r="G4299" i="3"/>
  <c r="I4298" i="3"/>
  <c r="G5510" i="3"/>
  <c r="I5509" i="3"/>
  <c r="G2529" i="3"/>
  <c r="I2528" i="3"/>
  <c r="G4009" i="3"/>
  <c r="I4008" i="3"/>
  <c r="G5474" i="3"/>
  <c r="I5473" i="3"/>
  <c r="G924" i="3"/>
  <c r="I923" i="3"/>
  <c r="G1047" i="3"/>
  <c r="I1046" i="3"/>
  <c r="G1115" i="3"/>
  <c r="I1114" i="3"/>
  <c r="G1183" i="3"/>
  <c r="I1182" i="3"/>
  <c r="G1251" i="3"/>
  <c r="I1250" i="3"/>
  <c r="G1319" i="3"/>
  <c r="I1318" i="3"/>
  <c r="G1387" i="3"/>
  <c r="I1386" i="3"/>
  <c r="G2048" i="3"/>
  <c r="I2047" i="3"/>
  <c r="G2302" i="3"/>
  <c r="I2301" i="3"/>
  <c r="G2370" i="3"/>
  <c r="I2369" i="3"/>
  <c r="G2770" i="3"/>
  <c r="I2769" i="3"/>
  <c r="G2838" i="3"/>
  <c r="I2837" i="3"/>
  <c r="G2970" i="3"/>
  <c r="I2969" i="3"/>
  <c r="G3092" i="3"/>
  <c r="I3091" i="3"/>
  <c r="G3160" i="3"/>
  <c r="I3159" i="3"/>
  <c r="G3300" i="3"/>
  <c r="I3299" i="3"/>
  <c r="G3478" i="3"/>
  <c r="I3477" i="3"/>
  <c r="G3546" i="3"/>
  <c r="I3545" i="3"/>
  <c r="G3614" i="3"/>
  <c r="I3613" i="3"/>
  <c r="G3720" i="3"/>
  <c r="I3719" i="3"/>
  <c r="G3991" i="3"/>
  <c r="I3990" i="3"/>
  <c r="G4245" i="3"/>
  <c r="I4244" i="3"/>
  <c r="G4550" i="3"/>
  <c r="I4549" i="3"/>
  <c r="G4804" i="3"/>
  <c r="I4803" i="3"/>
  <c r="G5058" i="3"/>
  <c r="I5057" i="3"/>
  <c r="G5329" i="3"/>
  <c r="I5328" i="3"/>
  <c r="G5583" i="3"/>
  <c r="I5582" i="3"/>
  <c r="G578" i="3"/>
  <c r="I577" i="3"/>
  <c r="G769" i="3"/>
  <c r="I768" i="3"/>
  <c r="G837" i="3"/>
  <c r="I836" i="3"/>
  <c r="G960" i="3"/>
  <c r="I959" i="3"/>
  <c r="G1567" i="3"/>
  <c r="I1566" i="3"/>
  <c r="G1635" i="3"/>
  <c r="I1634" i="3"/>
  <c r="G1703" i="3"/>
  <c r="I1702" i="3"/>
  <c r="G1770" i="3"/>
  <c r="I1769" i="3"/>
  <c r="G1838" i="3"/>
  <c r="I1837" i="3"/>
  <c r="G1906" i="3"/>
  <c r="I1905" i="3"/>
  <c r="G2084" i="3"/>
  <c r="I2083" i="3"/>
  <c r="G2458" i="3"/>
  <c r="I2457" i="3"/>
  <c r="G2614" i="3"/>
  <c r="I2613" i="3"/>
  <c r="G2682" i="3"/>
  <c r="I2681" i="3"/>
  <c r="G3056" i="3"/>
  <c r="I3055" i="3"/>
  <c r="G3756" i="3"/>
  <c r="I3755" i="3"/>
  <c r="G4082" i="3"/>
  <c r="I4081" i="3"/>
  <c r="G4370" i="3"/>
  <c r="I4369" i="3"/>
  <c r="G4641" i="3"/>
  <c r="I4640" i="3"/>
  <c r="G4950" i="3"/>
  <c r="I4949" i="3"/>
  <c r="G5221" i="3"/>
  <c r="I5220" i="3"/>
  <c r="G5492" i="3"/>
  <c r="I5491" i="3"/>
  <c r="G5636" i="3"/>
  <c r="I5635" i="3"/>
  <c r="G617" i="3"/>
  <c r="I616" i="3"/>
  <c r="G685" i="3"/>
  <c r="I684" i="3"/>
  <c r="G1441" i="3"/>
  <c r="I1440" i="3"/>
  <c r="G2475" i="3"/>
  <c r="I2474" i="3"/>
  <c r="G3702" i="3"/>
  <c r="I3701" i="3"/>
  <c r="G4388" i="3"/>
  <c r="I4387" i="3"/>
  <c r="G5167" i="3"/>
  <c r="I5166" i="3"/>
  <c r="G2423" i="3"/>
  <c r="I2422" i="3"/>
  <c r="G3865" i="3"/>
  <c r="I3864" i="3"/>
  <c r="G5203" i="3"/>
  <c r="I5202" i="3"/>
  <c r="G5877" i="3"/>
  <c r="I5876" i="3"/>
  <c r="G5878" i="3" l="1"/>
  <c r="I5877" i="3"/>
  <c r="G3703" i="3"/>
  <c r="I3702" i="3"/>
  <c r="G618" i="3"/>
  <c r="I617" i="3"/>
  <c r="G4371" i="3"/>
  <c r="I4370" i="3"/>
  <c r="G3757" i="3"/>
  <c r="I3756" i="3"/>
  <c r="G1907" i="3"/>
  <c r="I1906" i="3"/>
  <c r="G1636" i="3"/>
  <c r="I1635" i="3"/>
  <c r="G961" i="3"/>
  <c r="I960" i="3"/>
  <c r="G4551" i="3"/>
  <c r="I4550" i="3"/>
  <c r="G5204" i="3"/>
  <c r="I5203" i="3"/>
  <c r="G2424" i="3"/>
  <c r="I2423" i="3"/>
  <c r="G4389" i="3"/>
  <c r="I4388" i="3"/>
  <c r="G2476" i="3"/>
  <c r="I2475" i="3"/>
  <c r="G686" i="3"/>
  <c r="I685" i="3"/>
  <c r="G5637" i="3"/>
  <c r="I5636" i="3"/>
  <c r="G5222" i="3"/>
  <c r="I5221" i="3"/>
  <c r="G4642" i="3"/>
  <c r="I4641" i="3"/>
  <c r="G4083" i="3"/>
  <c r="I4082" i="3"/>
  <c r="G3057" i="3"/>
  <c r="I3056" i="3"/>
  <c r="G2615" i="3"/>
  <c r="I2614" i="3"/>
  <c r="G2085" i="3"/>
  <c r="I2084" i="3"/>
  <c r="G1839" i="3"/>
  <c r="I1838" i="3"/>
  <c r="G1704" i="3"/>
  <c r="I1703" i="3"/>
  <c r="G1568" i="3"/>
  <c r="I1567" i="3"/>
  <c r="G838" i="3"/>
  <c r="I837" i="3"/>
  <c r="G579" i="3"/>
  <c r="I578" i="3"/>
  <c r="G5330" i="3"/>
  <c r="I5329" i="3"/>
  <c r="G4805" i="3"/>
  <c r="I4804" i="3"/>
  <c r="G4246" i="3"/>
  <c r="I4245" i="3"/>
  <c r="G3721" i="3"/>
  <c r="I3720" i="3"/>
  <c r="G3547" i="3"/>
  <c r="I3546" i="3"/>
  <c r="G3301" i="3"/>
  <c r="I3300" i="3"/>
  <c r="G3093" i="3"/>
  <c r="I3092" i="3"/>
  <c r="G2839" i="3"/>
  <c r="I2838" i="3"/>
  <c r="G2371" i="3"/>
  <c r="I2370" i="3"/>
  <c r="G2049" i="3"/>
  <c r="I2048" i="3"/>
  <c r="G1320" i="3"/>
  <c r="I1319" i="3"/>
  <c r="G1184" i="3"/>
  <c r="I1183" i="3"/>
  <c r="G1048" i="3"/>
  <c r="I1047" i="3"/>
  <c r="G5475" i="3"/>
  <c r="I5474" i="3"/>
  <c r="G2530" i="3"/>
  <c r="I2529" i="3"/>
  <c r="G4300" i="3"/>
  <c r="I4299" i="3"/>
  <c r="G2032" i="3"/>
  <c r="I2031" i="3"/>
  <c r="G5827" i="3"/>
  <c r="I5826" i="3"/>
  <c r="G5403" i="3"/>
  <c r="I5402" i="3"/>
  <c r="G4823" i="3"/>
  <c r="I4822" i="3"/>
  <c r="G4137" i="3"/>
  <c r="I4136" i="3"/>
  <c r="G3320" i="3"/>
  <c r="I3319" i="3"/>
  <c r="G2440" i="3"/>
  <c r="I2439" i="3"/>
  <c r="G1478" i="3"/>
  <c r="I1477" i="3"/>
  <c r="G5742" i="3"/>
  <c r="I5741" i="3"/>
  <c r="G4425" i="3"/>
  <c r="I4424" i="3"/>
  <c r="G2874" i="3"/>
  <c r="I2873" i="3"/>
  <c r="G5312" i="3"/>
  <c r="I5311" i="3"/>
  <c r="G5689" i="3"/>
  <c r="I5688" i="3"/>
  <c r="G5041" i="3"/>
  <c r="I5040" i="3"/>
  <c r="G4461" i="3"/>
  <c r="I4460" i="3"/>
  <c r="G3974" i="3"/>
  <c r="I3973" i="3"/>
  <c r="G3076" i="3"/>
  <c r="I3075" i="3"/>
  <c r="G1960" i="3"/>
  <c r="I1959" i="3"/>
  <c r="G635" i="3"/>
  <c r="I634" i="3"/>
  <c r="G5548" i="3"/>
  <c r="I5547" i="3"/>
  <c r="G5023" i="3"/>
  <c r="I5022" i="3"/>
  <c r="G4443" i="3"/>
  <c r="I4442" i="3"/>
  <c r="G3829" i="3"/>
  <c r="I3828" i="3"/>
  <c r="G2701" i="3"/>
  <c r="I2700" i="3"/>
  <c r="G2565" i="3"/>
  <c r="I2564" i="3"/>
  <c r="G1925" i="3"/>
  <c r="I1924" i="3"/>
  <c r="G1789" i="3"/>
  <c r="I1788" i="3"/>
  <c r="G1653" i="3"/>
  <c r="I1652" i="3"/>
  <c r="G1424" i="3"/>
  <c r="I1423" i="3"/>
  <c r="G787" i="3"/>
  <c r="I786" i="3"/>
  <c r="G5707" i="3"/>
  <c r="I5706" i="3"/>
  <c r="G5115" i="3"/>
  <c r="I5114" i="3"/>
  <c r="G4064" i="3"/>
  <c r="I4063" i="3"/>
  <c r="G3179" i="3"/>
  <c r="I3178" i="3"/>
  <c r="G2321" i="3"/>
  <c r="I2320" i="3"/>
  <c r="G997" i="3"/>
  <c r="I996" i="3"/>
  <c r="G3373" i="3"/>
  <c r="I3372" i="3"/>
  <c r="G2105" i="3"/>
  <c r="I2104" i="3"/>
  <c r="G5776" i="3"/>
  <c r="I5775" i="3"/>
  <c r="G3230" i="3"/>
  <c r="I3229" i="3"/>
  <c r="G4715" i="3"/>
  <c r="I4714" i="3"/>
  <c r="G3266" i="3"/>
  <c r="I3265" i="3"/>
  <c r="G907" i="3"/>
  <c r="I906" i="3"/>
  <c r="G5947" i="3"/>
  <c r="I5946" i="3"/>
  <c r="G5366" i="3"/>
  <c r="I5365" i="3"/>
  <c r="G4769" i="3"/>
  <c r="I4768" i="3"/>
  <c r="G4210" i="3"/>
  <c r="I4209" i="3"/>
  <c r="G3337" i="3"/>
  <c r="I3336" i="3"/>
  <c r="G2649" i="3"/>
  <c r="I2648" i="3"/>
  <c r="G2195" i="3"/>
  <c r="I2194" i="3"/>
  <c r="G1873" i="3"/>
  <c r="I1872" i="3"/>
  <c r="G1738" i="3"/>
  <c r="I1737" i="3"/>
  <c r="G1602" i="3"/>
  <c r="I1601" i="3"/>
  <c r="G872" i="3"/>
  <c r="I871" i="3"/>
  <c r="G736" i="3"/>
  <c r="I735" i="3"/>
  <c r="G5457" i="3"/>
  <c r="I5456" i="3"/>
  <c r="G4915" i="3"/>
  <c r="I4914" i="3"/>
  <c r="G4407" i="3"/>
  <c r="I4406" i="3"/>
  <c r="G3848" i="3"/>
  <c r="I3847" i="3"/>
  <c r="G3581" i="3"/>
  <c r="I3580" i="3"/>
  <c r="G3445" i="3"/>
  <c r="I3444" i="3"/>
  <c r="G3127" i="3"/>
  <c r="I3126" i="3"/>
  <c r="G2889" i="3"/>
  <c r="I2888" i="3"/>
  <c r="G2495" i="3"/>
  <c r="I2494" i="3"/>
  <c r="G2159" i="3"/>
  <c r="I2158" i="3"/>
  <c r="G1354" i="3"/>
  <c r="I1353" i="3"/>
  <c r="G1218" i="3"/>
  <c r="I1217" i="3"/>
  <c r="G1082" i="3"/>
  <c r="I1081" i="3"/>
  <c r="G5810" i="3"/>
  <c r="I5809" i="3"/>
  <c r="G3392" i="3"/>
  <c r="I3391" i="3"/>
  <c r="G4859" i="3"/>
  <c r="I4858" i="3"/>
  <c r="G2752" i="3"/>
  <c r="I2751" i="3"/>
  <c r="G5861" i="3"/>
  <c r="I5860" i="3"/>
  <c r="G5725" i="3"/>
  <c r="I5724" i="3"/>
  <c r="G5005" i="3"/>
  <c r="I5004" i="3"/>
  <c r="G4353" i="3"/>
  <c r="I4352" i="3"/>
  <c r="G3684" i="3"/>
  <c r="I3683" i="3"/>
  <c r="G2546" i="3"/>
  <c r="I2545" i="3"/>
  <c r="G1996" i="3"/>
  <c r="I1995" i="3"/>
  <c r="G5844" i="3"/>
  <c r="I5843" i="3"/>
  <c r="G4751" i="3"/>
  <c r="I4750" i="3"/>
  <c r="G2938" i="3"/>
  <c r="I2937" i="3"/>
  <c r="G5672" i="3"/>
  <c r="I5671" i="3"/>
  <c r="G4173" i="3"/>
  <c r="I4172" i="3"/>
  <c r="G5240" i="3"/>
  <c r="I5239" i="3"/>
  <c r="G4605" i="3"/>
  <c r="I4604" i="3"/>
  <c r="G4101" i="3"/>
  <c r="I4100" i="3"/>
  <c r="G3284" i="3"/>
  <c r="I3283" i="3"/>
  <c r="G2142" i="3"/>
  <c r="I2141" i="3"/>
  <c r="G669" i="3"/>
  <c r="I668" i="3"/>
  <c r="G5620" i="3"/>
  <c r="I5619" i="3"/>
  <c r="G5150" i="3"/>
  <c r="I5149" i="3"/>
  <c r="G4587" i="3"/>
  <c r="I4586" i="3"/>
  <c r="G4028" i="3"/>
  <c r="I4027" i="3"/>
  <c r="G2917" i="3"/>
  <c r="I2916" i="3"/>
  <c r="G2599" i="3"/>
  <c r="I2598" i="3"/>
  <c r="G2013" i="3"/>
  <c r="I2012" i="3"/>
  <c r="G1823" i="3"/>
  <c r="I1822" i="3"/>
  <c r="G1687" i="3"/>
  <c r="I1686" i="3"/>
  <c r="G1551" i="3"/>
  <c r="I1550" i="3"/>
  <c r="G821" i="3"/>
  <c r="I820" i="3"/>
  <c r="G562" i="3"/>
  <c r="I561" i="3"/>
  <c r="G5258" i="3"/>
  <c r="I5257" i="3"/>
  <c r="G4733" i="3"/>
  <c r="I4732" i="3"/>
  <c r="G4191" i="3"/>
  <c r="I4190" i="3"/>
  <c r="G3666" i="3"/>
  <c r="I3665" i="3"/>
  <c r="G3531" i="3"/>
  <c r="I3530" i="3"/>
  <c r="G3213" i="3"/>
  <c r="I3212" i="3"/>
  <c r="G3021" i="3"/>
  <c r="I3020" i="3"/>
  <c r="G2821" i="3"/>
  <c r="I2820" i="3"/>
  <c r="G2355" i="3"/>
  <c r="I2354" i="3"/>
  <c r="G1977" i="3"/>
  <c r="I1976" i="3"/>
  <c r="G1303" i="3"/>
  <c r="I1302" i="3"/>
  <c r="G1167" i="3"/>
  <c r="I1166" i="3"/>
  <c r="G1031" i="3"/>
  <c r="I1030" i="3"/>
  <c r="G3793" i="3"/>
  <c r="I3792" i="3"/>
  <c r="G3497" i="3"/>
  <c r="I3496" i="3"/>
  <c r="G2787" i="3"/>
  <c r="I2786" i="3"/>
  <c r="G1460" i="3"/>
  <c r="I1459" i="3"/>
  <c r="G1133" i="3"/>
  <c r="I1132" i="3"/>
  <c r="G5168" i="3"/>
  <c r="I5167" i="3"/>
  <c r="G5493" i="3"/>
  <c r="I5492" i="3"/>
  <c r="G2459" i="3"/>
  <c r="I2458" i="3"/>
  <c r="G5059" i="3"/>
  <c r="I5058" i="3"/>
  <c r="G3866" i="3"/>
  <c r="I3865" i="3"/>
  <c r="G1442" i="3"/>
  <c r="I1441" i="3"/>
  <c r="G4951" i="3"/>
  <c r="I4950" i="3"/>
  <c r="G2683" i="3"/>
  <c r="I2682" i="3"/>
  <c r="G1771" i="3"/>
  <c r="I1770" i="3"/>
  <c r="G770" i="3"/>
  <c r="I769" i="3"/>
  <c r="G5584" i="3"/>
  <c r="I5583" i="3"/>
  <c r="G3992" i="3"/>
  <c r="I3991" i="3"/>
  <c r="G3615" i="3"/>
  <c r="I3614" i="3"/>
  <c r="G3479" i="3"/>
  <c r="I3478" i="3"/>
  <c r="G3161" i="3"/>
  <c r="I3160" i="3"/>
  <c r="G2971" i="3"/>
  <c r="I2970" i="3"/>
  <c r="G2771" i="3"/>
  <c r="I2770" i="3"/>
  <c r="G2303" i="3"/>
  <c r="I2302" i="3"/>
  <c r="G1388" i="3"/>
  <c r="I1387" i="3"/>
  <c r="G1252" i="3"/>
  <c r="I1251" i="3"/>
  <c r="G1116" i="3"/>
  <c r="I1115" i="3"/>
  <c r="G925" i="3"/>
  <c r="I924" i="3"/>
  <c r="G4010" i="3"/>
  <c r="I4009" i="3"/>
  <c r="G5511" i="3"/>
  <c r="I5510" i="3"/>
  <c r="G3356" i="3"/>
  <c r="I3355" i="3"/>
  <c r="G5895" i="3"/>
  <c r="I5894" i="3"/>
  <c r="G5759" i="3"/>
  <c r="I5758" i="3"/>
  <c r="G5132" i="3"/>
  <c r="I5131" i="3"/>
  <c r="G4497" i="3"/>
  <c r="I4496" i="3"/>
  <c r="G3811" i="3"/>
  <c r="I3810" i="3"/>
  <c r="G2904" i="3"/>
  <c r="I2903" i="3"/>
  <c r="G2178" i="3"/>
  <c r="I2177" i="3"/>
  <c r="G5912" i="3"/>
  <c r="I5911" i="3"/>
  <c r="G5077" i="3"/>
  <c r="I5076" i="3"/>
  <c r="G3739" i="3"/>
  <c r="I3738" i="3"/>
  <c r="G2068" i="3"/>
  <c r="I2067" i="3"/>
  <c r="G4533" i="3"/>
  <c r="I4532" i="3"/>
  <c r="G5439" i="3"/>
  <c r="I5438" i="3"/>
  <c r="G4787" i="3"/>
  <c r="I4786" i="3"/>
  <c r="G4228" i="3"/>
  <c r="I4227" i="3"/>
  <c r="G3428" i="3"/>
  <c r="I3427" i="3"/>
  <c r="G2286" i="3"/>
  <c r="I2285" i="3"/>
  <c r="G720" i="3"/>
  <c r="I719" i="3"/>
  <c r="G5654" i="3"/>
  <c r="I5653" i="3"/>
  <c r="G5294" i="3"/>
  <c r="I5293" i="3"/>
  <c r="G4697" i="3"/>
  <c r="I4696" i="3"/>
  <c r="G4155" i="3"/>
  <c r="I4154" i="3"/>
  <c r="G3249" i="3"/>
  <c r="I3248" i="3"/>
  <c r="G2633" i="3"/>
  <c r="I2632" i="3"/>
  <c r="G2123" i="3"/>
  <c r="I2122" i="3"/>
  <c r="G1857" i="3"/>
  <c r="I1856" i="3"/>
  <c r="G1721" i="3"/>
  <c r="I1720" i="3"/>
  <c r="G1585" i="3"/>
  <c r="I1584" i="3"/>
  <c r="G855" i="3"/>
  <c r="I854" i="3"/>
  <c r="G596" i="3"/>
  <c r="I595" i="3"/>
  <c r="G5385" i="3"/>
  <c r="I5384" i="3"/>
  <c r="G4877" i="3"/>
  <c r="I4876" i="3"/>
  <c r="G3632" i="3"/>
  <c r="I3631" i="3"/>
  <c r="G2987" i="3"/>
  <c r="I2986" i="3"/>
  <c r="G1269" i="3"/>
  <c r="I1268" i="3"/>
  <c r="G4335" i="3"/>
  <c r="I4334" i="3"/>
  <c r="G2855" i="3"/>
  <c r="I2854" i="3"/>
  <c r="G1201" i="3"/>
  <c r="I1200" i="3"/>
  <c r="G4569" i="3"/>
  <c r="I4568" i="3"/>
  <c r="G1406" i="3"/>
  <c r="I1405" i="3"/>
  <c r="G4046" i="3"/>
  <c r="I4045" i="3"/>
  <c r="G2214" i="3"/>
  <c r="I2213" i="3"/>
  <c r="G652" i="3"/>
  <c r="I651" i="3"/>
  <c r="G5603" i="3"/>
  <c r="I5602" i="3"/>
  <c r="G5095" i="3"/>
  <c r="I5094" i="3"/>
  <c r="G4515" i="3"/>
  <c r="I4514" i="3"/>
  <c r="G3884" i="3"/>
  <c r="I3883" i="3"/>
  <c r="G2717" i="3"/>
  <c r="I2716" i="3"/>
  <c r="G2581" i="3"/>
  <c r="I2580" i="3"/>
  <c r="G1941" i="3"/>
  <c r="I1940" i="3"/>
  <c r="G1805" i="3"/>
  <c r="I1804" i="3"/>
  <c r="G1670" i="3"/>
  <c r="I1669" i="3"/>
  <c r="G1496" i="3"/>
  <c r="I1495" i="3"/>
  <c r="G804" i="3"/>
  <c r="I803" i="3"/>
  <c r="G3956" i="3"/>
  <c r="I3955" i="3"/>
  <c r="G5186" i="3"/>
  <c r="I5185" i="3"/>
  <c r="G4661" i="3"/>
  <c r="I4660" i="3"/>
  <c r="G4119" i="3"/>
  <c r="I4118" i="3"/>
  <c r="G3649" i="3"/>
  <c r="I3648" i="3"/>
  <c r="G3513" i="3"/>
  <c r="I3512" i="3"/>
  <c r="G3195" i="3"/>
  <c r="I3194" i="3"/>
  <c r="G3005" i="3"/>
  <c r="I3004" i="3"/>
  <c r="G2805" i="3"/>
  <c r="I2804" i="3"/>
  <c r="G2337" i="3"/>
  <c r="I2336" i="3"/>
  <c r="G1515" i="3"/>
  <c r="I1514" i="3"/>
  <c r="G1286" i="3"/>
  <c r="I1285" i="3"/>
  <c r="G1150" i="3"/>
  <c r="I1149" i="3"/>
  <c r="G1014" i="3"/>
  <c r="I1013" i="3"/>
  <c r="G4933" i="3"/>
  <c r="I4932" i="3"/>
  <c r="G1533" i="3"/>
  <c r="I1532" i="3"/>
  <c r="G3902" i="3"/>
  <c r="I3901" i="3"/>
  <c r="G5929" i="3"/>
  <c r="I5928" i="3"/>
  <c r="G5793" i="3"/>
  <c r="I5792" i="3"/>
  <c r="G5276" i="3"/>
  <c r="I5275" i="3"/>
  <c r="G4679" i="3"/>
  <c r="I4678" i="3"/>
  <c r="G3938" i="3"/>
  <c r="I3937" i="3"/>
  <c r="G3040" i="3"/>
  <c r="I3039" i="3"/>
  <c r="G2406" i="3"/>
  <c r="I2405" i="3"/>
  <c r="G943" i="3"/>
  <c r="I942" i="3"/>
  <c r="G5348" i="3"/>
  <c r="I5347" i="3"/>
  <c r="G4264" i="3"/>
  <c r="I4263" i="3"/>
  <c r="G2250" i="3"/>
  <c r="I2249" i="3"/>
  <c r="G4969" i="3"/>
  <c r="I4968" i="3"/>
  <c r="G5566" i="3"/>
  <c r="I5565" i="3"/>
  <c r="G4897" i="3"/>
  <c r="I4896" i="3"/>
  <c r="G4317" i="3"/>
  <c r="I4316" i="3"/>
  <c r="G3775" i="3"/>
  <c r="I3774" i="3"/>
  <c r="G2736" i="3"/>
  <c r="I2735" i="3"/>
  <c r="G979" i="3"/>
  <c r="I978" i="3"/>
  <c r="G5964" i="3"/>
  <c r="I5963" i="3"/>
  <c r="G5422" i="3"/>
  <c r="I5421" i="3"/>
  <c r="G4841" i="3"/>
  <c r="I4840" i="3"/>
  <c r="G4282" i="3"/>
  <c r="I4281" i="3"/>
  <c r="G3409" i="3"/>
  <c r="I3408" i="3"/>
  <c r="G2667" i="3"/>
  <c r="I2666" i="3"/>
  <c r="G2267" i="3"/>
  <c r="I2266" i="3"/>
  <c r="G1891" i="3"/>
  <c r="I1890" i="3"/>
  <c r="G1755" i="3"/>
  <c r="I1754" i="3"/>
  <c r="G1619" i="3"/>
  <c r="I1618" i="3"/>
  <c r="G889" i="3"/>
  <c r="I888" i="3"/>
  <c r="G753" i="3"/>
  <c r="I752" i="3"/>
  <c r="G5529" i="3"/>
  <c r="I5528" i="3"/>
  <c r="G4987" i="3"/>
  <c r="I4986" i="3"/>
  <c r="G4479" i="3"/>
  <c r="I4478" i="3"/>
  <c r="G3920" i="3"/>
  <c r="I3919" i="3"/>
  <c r="G3598" i="3"/>
  <c r="I3597" i="3"/>
  <c r="G3463" i="3"/>
  <c r="I3462" i="3"/>
  <c r="G3145" i="3"/>
  <c r="I3144" i="3"/>
  <c r="G2953" i="3"/>
  <c r="I2952" i="3"/>
  <c r="G2511" i="3"/>
  <c r="I2510" i="3"/>
  <c r="G2231" i="3"/>
  <c r="I2230" i="3"/>
  <c r="G1371" i="3"/>
  <c r="I1370" i="3"/>
  <c r="G1235" i="3"/>
  <c r="I1234" i="3"/>
  <c r="G1099" i="3"/>
  <c r="I1098" i="3"/>
  <c r="G4623" i="3"/>
  <c r="I4622" i="3"/>
  <c r="G3564" i="3"/>
  <c r="I3563" i="3"/>
  <c r="G3111" i="3"/>
  <c r="I3110" i="3"/>
  <c r="G2389" i="3"/>
  <c r="I2388" i="3"/>
  <c r="G1337" i="3"/>
  <c r="I1336" i="3"/>
  <c r="G1065" i="3"/>
  <c r="I1064" i="3"/>
  <c r="G3112" i="3" l="1"/>
  <c r="I3111" i="3"/>
  <c r="G1236" i="3"/>
  <c r="I1235" i="3"/>
  <c r="G3464" i="3"/>
  <c r="I3463" i="3"/>
  <c r="G754" i="3"/>
  <c r="I753" i="3"/>
  <c r="G2668" i="3"/>
  <c r="I2667" i="3"/>
  <c r="G980" i="3"/>
  <c r="I979" i="3"/>
  <c r="G4970" i="3"/>
  <c r="I4969" i="3"/>
  <c r="G944" i="3"/>
  <c r="I943" i="3"/>
  <c r="G5794" i="3"/>
  <c r="I5793" i="3"/>
  <c r="G1151" i="3"/>
  <c r="I1150" i="3"/>
  <c r="G2806" i="3"/>
  <c r="I2805" i="3"/>
  <c r="G4662" i="3"/>
  <c r="I4661" i="3"/>
  <c r="G1806" i="3"/>
  <c r="I1805" i="3"/>
  <c r="G5096" i="3"/>
  <c r="I5095" i="3"/>
  <c r="G4570" i="3"/>
  <c r="I4569" i="3"/>
  <c r="G3633" i="3"/>
  <c r="I3632" i="3"/>
  <c r="G856" i="3"/>
  <c r="I855" i="3"/>
  <c r="G3250" i="3"/>
  <c r="I3249" i="3"/>
  <c r="G2287" i="3"/>
  <c r="I2286" i="3"/>
  <c r="G2069" i="3"/>
  <c r="I2068" i="3"/>
  <c r="G2179" i="3"/>
  <c r="I2178" i="3"/>
  <c r="G5896" i="3"/>
  <c r="I5895" i="3"/>
  <c r="G1253" i="3"/>
  <c r="I1252" i="3"/>
  <c r="G2972" i="3"/>
  <c r="I2971" i="3"/>
  <c r="G771" i="3"/>
  <c r="I770" i="3"/>
  <c r="G5060" i="3"/>
  <c r="I5059" i="3"/>
  <c r="G1134" i="3"/>
  <c r="I1133" i="3"/>
  <c r="G3794" i="3"/>
  <c r="I3793" i="3"/>
  <c r="G1978" i="3"/>
  <c r="I1977" i="3"/>
  <c r="G2822" i="3"/>
  <c r="I2821" i="3"/>
  <c r="G3214" i="3"/>
  <c r="I3213" i="3"/>
  <c r="G3667" i="3"/>
  <c r="I3666" i="3"/>
  <c r="G563" i="3"/>
  <c r="I562" i="3"/>
  <c r="G1552" i="3"/>
  <c r="I1551" i="3"/>
  <c r="G1824" i="3"/>
  <c r="I1823" i="3"/>
  <c r="G2600" i="3"/>
  <c r="I2599" i="3"/>
  <c r="G4029" i="3"/>
  <c r="I4028" i="3"/>
  <c r="G5151" i="3"/>
  <c r="I5150" i="3"/>
  <c r="G670" i="3"/>
  <c r="I669" i="3"/>
  <c r="G3285" i="3"/>
  <c r="I3284" i="3"/>
  <c r="G4606" i="3"/>
  <c r="I4605" i="3"/>
  <c r="G4174" i="3"/>
  <c r="I4173" i="3"/>
  <c r="G2939" i="3"/>
  <c r="I2938" i="3"/>
  <c r="G5845" i="3"/>
  <c r="I5844" i="3"/>
  <c r="G2547" i="3"/>
  <c r="I2546" i="3"/>
  <c r="G4354" i="3"/>
  <c r="I4353" i="3"/>
  <c r="G5726" i="3"/>
  <c r="I5725" i="3"/>
  <c r="G2753" i="3"/>
  <c r="I2752" i="3"/>
  <c r="G3393" i="3"/>
  <c r="I3392" i="3"/>
  <c r="G1083" i="3"/>
  <c r="I1082" i="3"/>
  <c r="G1355" i="3"/>
  <c r="I1354" i="3"/>
  <c r="G2496" i="3"/>
  <c r="I2495" i="3"/>
  <c r="G3128" i="3"/>
  <c r="I3127" i="3"/>
  <c r="G3582" i="3"/>
  <c r="I3581" i="3"/>
  <c r="G4408" i="3"/>
  <c r="I4407" i="3"/>
  <c r="G5458" i="3"/>
  <c r="I5457" i="3"/>
  <c r="G873" i="3"/>
  <c r="I872" i="3"/>
  <c r="G1739" i="3"/>
  <c r="I1738" i="3"/>
  <c r="G2196" i="3"/>
  <c r="I2195" i="3"/>
  <c r="G3338" i="3"/>
  <c r="I3337" i="3"/>
  <c r="G4770" i="3"/>
  <c r="I4769" i="3"/>
  <c r="G5948" i="3"/>
  <c r="I5947" i="3"/>
  <c r="G3267" i="3"/>
  <c r="I3266" i="3"/>
  <c r="G3231" i="3"/>
  <c r="I3230" i="3"/>
  <c r="G2106" i="3"/>
  <c r="I2105" i="3"/>
  <c r="G998" i="3"/>
  <c r="I997" i="3"/>
  <c r="G3180" i="3"/>
  <c r="I3179" i="3"/>
  <c r="G5116" i="3"/>
  <c r="I5115" i="3"/>
  <c r="G788" i="3"/>
  <c r="I787" i="3"/>
  <c r="G1654" i="3"/>
  <c r="I1653" i="3"/>
  <c r="G1926" i="3"/>
  <c r="I1925" i="3"/>
  <c r="G2702" i="3"/>
  <c r="I2701" i="3"/>
  <c r="G4444" i="3"/>
  <c r="I4443" i="3"/>
  <c r="G5549" i="3"/>
  <c r="I5548" i="3"/>
  <c r="G1961" i="3"/>
  <c r="I1960" i="3"/>
  <c r="G3975" i="3"/>
  <c r="I3974" i="3"/>
  <c r="G5042" i="3"/>
  <c r="I5041" i="3"/>
  <c r="G5313" i="3"/>
  <c r="I5312" i="3"/>
  <c r="G4426" i="3"/>
  <c r="I4425" i="3"/>
  <c r="G1479" i="3"/>
  <c r="I1478" i="3"/>
  <c r="G3321" i="3"/>
  <c r="I3320" i="3"/>
  <c r="G4824" i="3"/>
  <c r="I4823" i="3"/>
  <c r="G5828" i="3"/>
  <c r="I5827" i="3"/>
  <c r="G4301" i="3"/>
  <c r="I4300" i="3"/>
  <c r="G5476" i="3"/>
  <c r="I5475" i="3"/>
  <c r="G1185" i="3"/>
  <c r="I1184" i="3"/>
  <c r="G2050" i="3"/>
  <c r="I2049" i="3"/>
  <c r="G2840" i="3"/>
  <c r="I2839" i="3"/>
  <c r="G3302" i="3"/>
  <c r="I3301" i="3"/>
  <c r="G3722" i="3"/>
  <c r="I3721" i="3"/>
  <c r="G4806" i="3"/>
  <c r="I4805" i="3"/>
  <c r="G580" i="3"/>
  <c r="I579" i="3"/>
  <c r="G1569" i="3"/>
  <c r="I1568" i="3"/>
  <c r="G1840" i="3"/>
  <c r="I1839" i="3"/>
  <c r="G2616" i="3"/>
  <c r="I2615" i="3"/>
  <c r="G4084" i="3"/>
  <c r="I4083" i="3"/>
  <c r="G5223" i="3"/>
  <c r="I5222" i="3"/>
  <c r="G687" i="3"/>
  <c r="I686" i="3"/>
  <c r="G4390" i="3"/>
  <c r="I4389" i="3"/>
  <c r="G5205" i="3"/>
  <c r="I5204" i="3"/>
  <c r="G962" i="3"/>
  <c r="I961" i="3"/>
  <c r="G1908" i="3"/>
  <c r="I1907" i="3"/>
  <c r="G4372" i="3"/>
  <c r="I4371" i="3"/>
  <c r="G3704" i="3"/>
  <c r="I3703" i="3"/>
  <c r="G1338" i="3"/>
  <c r="I1337" i="3"/>
  <c r="G4624" i="3"/>
  <c r="I4623" i="3"/>
  <c r="G2232" i="3"/>
  <c r="I2231" i="3"/>
  <c r="G2954" i="3"/>
  <c r="I2953" i="3"/>
  <c r="G3921" i="3"/>
  <c r="I3920" i="3"/>
  <c r="G4988" i="3"/>
  <c r="I4987" i="3"/>
  <c r="G1620" i="3"/>
  <c r="I1619" i="3"/>
  <c r="G1892" i="3"/>
  <c r="I1891" i="3"/>
  <c r="G4283" i="3"/>
  <c r="I4282" i="3"/>
  <c r="G5423" i="3"/>
  <c r="I5422" i="3"/>
  <c r="G3776" i="3"/>
  <c r="I3775" i="3"/>
  <c r="G4898" i="3"/>
  <c r="I4897" i="3"/>
  <c r="G4265" i="3"/>
  <c r="I4264" i="3"/>
  <c r="G3041" i="3"/>
  <c r="I3040" i="3"/>
  <c r="G4680" i="3"/>
  <c r="I4679" i="3"/>
  <c r="G3903" i="3"/>
  <c r="I3902" i="3"/>
  <c r="G4934" i="3"/>
  <c r="I4933" i="3"/>
  <c r="G1516" i="3"/>
  <c r="I1515" i="3"/>
  <c r="G3196" i="3"/>
  <c r="I3195" i="3"/>
  <c r="G3650" i="3"/>
  <c r="I3649" i="3"/>
  <c r="G3957" i="3"/>
  <c r="I3956" i="3"/>
  <c r="G1497" i="3"/>
  <c r="I1496" i="3"/>
  <c r="G2582" i="3"/>
  <c r="I2581" i="3"/>
  <c r="G3885" i="3"/>
  <c r="I3884" i="3"/>
  <c r="G653" i="3"/>
  <c r="I652" i="3"/>
  <c r="G4047" i="3"/>
  <c r="I4046" i="3"/>
  <c r="G2856" i="3"/>
  <c r="I2855" i="3"/>
  <c r="G1270" i="3"/>
  <c r="I1269" i="3"/>
  <c r="G5386" i="3"/>
  <c r="I5385" i="3"/>
  <c r="G1722" i="3"/>
  <c r="I1721" i="3"/>
  <c r="G2124" i="3"/>
  <c r="I2123" i="3"/>
  <c r="G4698" i="3"/>
  <c r="I4697" i="3"/>
  <c r="G5655" i="3"/>
  <c r="I5654" i="3"/>
  <c r="G4229" i="3"/>
  <c r="I4228" i="3"/>
  <c r="G5440" i="3"/>
  <c r="I5439" i="3"/>
  <c r="G5078" i="3"/>
  <c r="I5077" i="3"/>
  <c r="G3812" i="3"/>
  <c r="I3811" i="3"/>
  <c r="G5133" i="3"/>
  <c r="I5132" i="3"/>
  <c r="G5512" i="3"/>
  <c r="I5511" i="3"/>
  <c r="G926" i="3"/>
  <c r="I925" i="3"/>
  <c r="G2304" i="3"/>
  <c r="I2303" i="3"/>
  <c r="G3480" i="3"/>
  <c r="I3479" i="3"/>
  <c r="G3993" i="3"/>
  <c r="I3992" i="3"/>
  <c r="G2684" i="3"/>
  <c r="I2683" i="3"/>
  <c r="G1443" i="3"/>
  <c r="I1442" i="3"/>
  <c r="G5494" i="3"/>
  <c r="I5493" i="3"/>
  <c r="G2788" i="3"/>
  <c r="I2787" i="3"/>
  <c r="G1168" i="3"/>
  <c r="I1167" i="3"/>
  <c r="G4734" i="3"/>
  <c r="I4733" i="3"/>
  <c r="G1066" i="3"/>
  <c r="I1065" i="3"/>
  <c r="G2390" i="3"/>
  <c r="I2389" i="3"/>
  <c r="G3565" i="3"/>
  <c r="I3564" i="3"/>
  <c r="G1100" i="3"/>
  <c r="I1099" i="3"/>
  <c r="G1372" i="3"/>
  <c r="I1371" i="3"/>
  <c r="G2512" i="3"/>
  <c r="I2511" i="3"/>
  <c r="G3146" i="3"/>
  <c r="I3145" i="3"/>
  <c r="G3599" i="3"/>
  <c r="I3598" i="3"/>
  <c r="G4480" i="3"/>
  <c r="I4479" i="3"/>
  <c r="G5530" i="3"/>
  <c r="I5529" i="3"/>
  <c r="G890" i="3"/>
  <c r="I889" i="3"/>
  <c r="G1756" i="3"/>
  <c r="I1755" i="3"/>
  <c r="G2268" i="3"/>
  <c r="I2267" i="3"/>
  <c r="G3410" i="3"/>
  <c r="I3409" i="3"/>
  <c r="G4842" i="3"/>
  <c r="I4841" i="3"/>
  <c r="G5965" i="3"/>
  <c r="I5964" i="3"/>
  <c r="G2737" i="3"/>
  <c r="I2736" i="3"/>
  <c r="G4318" i="3"/>
  <c r="I4317" i="3"/>
  <c r="G5567" i="3"/>
  <c r="I5566" i="3"/>
  <c r="G2251" i="3"/>
  <c r="I2250" i="3"/>
  <c r="G5349" i="3"/>
  <c r="I5348" i="3"/>
  <c r="G2407" i="3"/>
  <c r="I2406" i="3"/>
  <c r="G3939" i="3"/>
  <c r="I3938" i="3"/>
  <c r="G5277" i="3"/>
  <c r="I5276" i="3"/>
  <c r="G5930" i="3"/>
  <c r="I5929" i="3"/>
  <c r="G1534" i="3"/>
  <c r="I1533" i="3"/>
  <c r="G1015" i="3"/>
  <c r="I1014" i="3"/>
  <c r="G1287" i="3"/>
  <c r="I1286" i="3"/>
  <c r="G2338" i="3"/>
  <c r="I2337" i="3"/>
  <c r="G3006" i="3"/>
  <c r="I3005" i="3"/>
  <c r="G3514" i="3"/>
  <c r="I3513" i="3"/>
  <c r="G4120" i="3"/>
  <c r="I4119" i="3"/>
  <c r="G5187" i="3"/>
  <c r="I5186" i="3"/>
  <c r="G805" i="3"/>
  <c r="I804" i="3"/>
  <c r="G1671" i="3"/>
  <c r="I1670" i="3"/>
  <c r="G1942" i="3"/>
  <c r="I1941" i="3"/>
  <c r="G2718" i="3"/>
  <c r="I2717" i="3"/>
  <c r="G4516" i="3"/>
  <c r="I4515" i="3"/>
  <c r="G5604" i="3"/>
  <c r="I5603" i="3"/>
  <c r="G2215" i="3"/>
  <c r="I2214" i="3"/>
  <c r="G1407" i="3"/>
  <c r="I1406" i="3"/>
  <c r="G1202" i="3"/>
  <c r="I1201" i="3"/>
  <c r="G4336" i="3"/>
  <c r="I4335" i="3"/>
  <c r="G2988" i="3"/>
  <c r="I2987" i="3"/>
  <c r="G4878" i="3"/>
  <c r="I4877" i="3"/>
  <c r="G597" i="3"/>
  <c r="I596" i="3"/>
  <c r="G1586" i="3"/>
  <c r="I1585" i="3"/>
  <c r="G1858" i="3"/>
  <c r="I1857" i="3"/>
  <c r="G2634" i="3"/>
  <c r="I2633" i="3"/>
  <c r="G4156" i="3"/>
  <c r="I4155" i="3"/>
  <c r="G5295" i="3"/>
  <c r="I5294" i="3"/>
  <c r="G721" i="3"/>
  <c r="I720" i="3"/>
  <c r="G3429" i="3"/>
  <c r="I3428" i="3"/>
  <c r="G4788" i="3"/>
  <c r="I4787" i="3"/>
  <c r="G4534" i="3"/>
  <c r="I4533" i="3"/>
  <c r="G3740" i="3"/>
  <c r="I3739" i="3"/>
  <c r="G5913" i="3"/>
  <c r="I5912" i="3"/>
  <c r="G2905" i="3"/>
  <c r="I2904" i="3"/>
  <c r="G4498" i="3"/>
  <c r="I4497" i="3"/>
  <c r="G5760" i="3"/>
  <c r="I5759" i="3"/>
  <c r="G3357" i="3"/>
  <c r="I3356" i="3"/>
  <c r="G4011" i="3"/>
  <c r="I4010" i="3"/>
  <c r="G1117" i="3"/>
  <c r="I1116" i="3"/>
  <c r="G1389" i="3"/>
  <c r="I1388" i="3"/>
  <c r="G2772" i="3"/>
  <c r="I2771" i="3"/>
  <c r="G3162" i="3"/>
  <c r="I3161" i="3"/>
  <c r="G3616" i="3"/>
  <c r="I3615" i="3"/>
  <c r="G5585" i="3"/>
  <c r="I5584" i="3"/>
  <c r="G1772" i="3"/>
  <c r="I1771" i="3"/>
  <c r="G4952" i="3"/>
  <c r="I4951" i="3"/>
  <c r="G3867" i="3"/>
  <c r="I3866" i="3"/>
  <c r="G2460" i="3"/>
  <c r="I2459" i="3"/>
  <c r="G5169" i="3"/>
  <c r="I5168" i="3"/>
  <c r="G1461" i="3"/>
  <c r="I1460" i="3"/>
  <c r="G3498" i="3"/>
  <c r="I3497" i="3"/>
  <c r="G1032" i="3"/>
  <c r="I1031" i="3"/>
  <c r="G1304" i="3"/>
  <c r="I1303" i="3"/>
  <c r="G2356" i="3"/>
  <c r="I2355" i="3"/>
  <c r="G3022" i="3"/>
  <c r="I3021" i="3"/>
  <c r="G3532" i="3"/>
  <c r="I3531" i="3"/>
  <c r="G4192" i="3"/>
  <c r="I4191" i="3"/>
  <c r="G5259" i="3"/>
  <c r="I5258" i="3"/>
  <c r="G822" i="3"/>
  <c r="I821" i="3"/>
  <c r="G1688" i="3"/>
  <c r="I1687" i="3"/>
  <c r="G2014" i="3"/>
  <c r="I2013" i="3"/>
  <c r="G2918" i="3"/>
  <c r="I2917" i="3"/>
  <c r="G4588" i="3"/>
  <c r="I4587" i="3"/>
  <c r="G5621" i="3"/>
  <c r="I5620" i="3"/>
  <c r="G2143" i="3"/>
  <c r="I2142" i="3"/>
  <c r="G4102" i="3"/>
  <c r="I4101" i="3"/>
  <c r="G5241" i="3"/>
  <c r="I5240" i="3"/>
  <c r="G5673" i="3"/>
  <c r="I5672" i="3"/>
  <c r="G4752" i="3"/>
  <c r="I4751" i="3"/>
  <c r="G1997" i="3"/>
  <c r="I1996" i="3"/>
  <c r="G3685" i="3"/>
  <c r="I3684" i="3"/>
  <c r="G5006" i="3"/>
  <c r="I5005" i="3"/>
  <c r="G5862" i="3"/>
  <c r="I5861" i="3"/>
  <c r="G4860" i="3"/>
  <c r="I4859" i="3"/>
  <c r="G5811" i="3"/>
  <c r="I5810" i="3"/>
  <c r="G1219" i="3"/>
  <c r="I1218" i="3"/>
  <c r="G2160" i="3"/>
  <c r="I2159" i="3"/>
  <c r="G2890" i="3"/>
  <c r="I2889" i="3"/>
  <c r="G3446" i="3"/>
  <c r="I3445" i="3"/>
  <c r="G3849" i="3"/>
  <c r="I3848" i="3"/>
  <c r="G4916" i="3"/>
  <c r="I4915" i="3"/>
  <c r="G737" i="3"/>
  <c r="I736" i="3"/>
  <c r="G1603" i="3"/>
  <c r="I1602" i="3"/>
  <c r="G1874" i="3"/>
  <c r="I1873" i="3"/>
  <c r="G2650" i="3"/>
  <c r="I2649" i="3"/>
  <c r="G4211" i="3"/>
  <c r="I4210" i="3"/>
  <c r="G5367" i="3"/>
  <c r="I5366" i="3"/>
  <c r="G908" i="3"/>
  <c r="I907" i="3"/>
  <c r="G4716" i="3"/>
  <c r="I4715" i="3"/>
  <c r="G5777" i="3"/>
  <c r="I5776" i="3"/>
  <c r="G3374" i="3"/>
  <c r="I3373" i="3"/>
  <c r="G2322" i="3"/>
  <c r="I2321" i="3"/>
  <c r="G4065" i="3"/>
  <c r="I4064" i="3"/>
  <c r="G5708" i="3"/>
  <c r="I5707" i="3"/>
  <c r="G1425" i="3"/>
  <c r="I1424" i="3"/>
  <c r="G1790" i="3"/>
  <c r="I1789" i="3"/>
  <c r="G2566" i="3"/>
  <c r="I2565" i="3"/>
  <c r="G3830" i="3"/>
  <c r="I3829" i="3"/>
  <c r="G5024" i="3"/>
  <c r="I5023" i="3"/>
  <c r="G636" i="3"/>
  <c r="I635" i="3"/>
  <c r="G3077" i="3"/>
  <c r="I3076" i="3"/>
  <c r="G4462" i="3"/>
  <c r="I4461" i="3"/>
  <c r="G5690" i="3"/>
  <c r="I5689" i="3"/>
  <c r="G2875" i="3"/>
  <c r="I2874" i="3"/>
  <c r="G5743" i="3"/>
  <c r="I5742" i="3"/>
  <c r="G2441" i="3"/>
  <c r="I2440" i="3"/>
  <c r="G4138" i="3"/>
  <c r="I4137" i="3"/>
  <c r="G5404" i="3"/>
  <c r="I5403" i="3"/>
  <c r="G2033" i="3"/>
  <c r="I2032" i="3"/>
  <c r="G2531" i="3"/>
  <c r="I2530" i="3"/>
  <c r="G1049" i="3"/>
  <c r="I1048" i="3"/>
  <c r="G1321" i="3"/>
  <c r="I1320" i="3"/>
  <c r="G2372" i="3"/>
  <c r="I2371" i="3"/>
  <c r="G3094" i="3"/>
  <c r="I3093" i="3"/>
  <c r="G3548" i="3"/>
  <c r="I3547" i="3"/>
  <c r="G4247" i="3"/>
  <c r="I4246" i="3"/>
  <c r="G5331" i="3"/>
  <c r="I5330" i="3"/>
  <c r="G839" i="3"/>
  <c r="I838" i="3"/>
  <c r="G1705" i="3"/>
  <c r="I1704" i="3"/>
  <c r="G2086" i="3"/>
  <c r="I2085" i="3"/>
  <c r="G3058" i="3"/>
  <c r="I3057" i="3"/>
  <c r="G4643" i="3"/>
  <c r="I4642" i="3"/>
  <c r="G5638" i="3"/>
  <c r="I5637" i="3"/>
  <c r="G2477" i="3"/>
  <c r="I2476" i="3"/>
  <c r="G2425" i="3"/>
  <c r="I2424" i="3"/>
  <c r="G4552" i="3"/>
  <c r="I4551" i="3"/>
  <c r="G1637" i="3"/>
  <c r="I1636" i="3"/>
  <c r="G3758" i="3"/>
  <c r="I3757" i="3"/>
  <c r="G619" i="3"/>
  <c r="I618" i="3"/>
  <c r="G5879" i="3"/>
  <c r="I5878" i="3"/>
  <c r="G3759" i="3" l="1"/>
  <c r="I3758" i="3"/>
  <c r="G2087" i="3"/>
  <c r="I2086" i="3"/>
  <c r="G2426" i="3"/>
  <c r="I2425" i="3"/>
  <c r="G1706" i="3"/>
  <c r="I1705" i="3"/>
  <c r="G2373" i="3"/>
  <c r="I2372" i="3"/>
  <c r="G4139" i="3"/>
  <c r="I4138" i="3"/>
  <c r="G5691" i="3"/>
  <c r="I5690" i="3"/>
  <c r="G2567" i="3"/>
  <c r="I2566" i="3"/>
  <c r="G4717" i="3"/>
  <c r="I4716" i="3"/>
  <c r="G1604" i="3"/>
  <c r="I1603" i="3"/>
  <c r="G2161" i="3"/>
  <c r="I2160" i="3"/>
  <c r="G3686" i="3"/>
  <c r="I3685" i="3"/>
  <c r="G5242" i="3"/>
  <c r="I5241" i="3"/>
  <c r="G2015" i="3"/>
  <c r="I2014" i="3"/>
  <c r="G3023" i="3"/>
  <c r="I3022" i="3"/>
  <c r="G5170" i="3"/>
  <c r="I5169" i="3"/>
  <c r="G3617" i="3"/>
  <c r="I3616" i="3"/>
  <c r="G1118" i="3"/>
  <c r="I1117" i="3"/>
  <c r="G5914" i="3"/>
  <c r="I5913" i="3"/>
  <c r="G5296" i="3"/>
  <c r="I5295" i="3"/>
  <c r="G4879" i="3"/>
  <c r="I4878" i="3"/>
  <c r="G5605" i="3"/>
  <c r="I5604" i="3"/>
  <c r="G5188" i="3"/>
  <c r="I5187" i="3"/>
  <c r="G2339" i="3"/>
  <c r="I2338" i="3"/>
  <c r="G3940" i="3"/>
  <c r="I3939" i="3"/>
  <c r="G2738" i="3"/>
  <c r="I2737" i="3"/>
  <c r="G891" i="3"/>
  <c r="I890" i="3"/>
  <c r="G3147" i="3"/>
  <c r="I3146" i="3"/>
  <c r="G1067" i="3"/>
  <c r="I1066" i="3"/>
  <c r="G2685" i="3"/>
  <c r="I2684" i="3"/>
  <c r="G927" i="3"/>
  <c r="I926" i="3"/>
  <c r="G5079" i="3"/>
  <c r="I5078" i="3"/>
  <c r="G4699" i="3"/>
  <c r="I4698" i="3"/>
  <c r="G1271" i="3"/>
  <c r="I1270" i="3"/>
  <c r="G4048" i="3"/>
  <c r="I4047" i="3"/>
  <c r="G3886" i="3"/>
  <c r="I3885" i="3"/>
  <c r="G1498" i="3"/>
  <c r="I1497" i="3"/>
  <c r="G1517" i="3"/>
  <c r="I1516" i="3"/>
  <c r="G3904" i="3"/>
  <c r="I3903" i="3"/>
  <c r="G3042" i="3"/>
  <c r="I3041" i="3"/>
  <c r="G4899" i="3"/>
  <c r="I4898" i="3"/>
  <c r="G5424" i="3"/>
  <c r="I5423" i="3"/>
  <c r="G1893" i="3"/>
  <c r="I1892" i="3"/>
  <c r="G4989" i="3"/>
  <c r="I4988" i="3"/>
  <c r="G2955" i="3"/>
  <c r="I2954" i="3"/>
  <c r="G4625" i="3"/>
  <c r="I4624" i="3"/>
  <c r="G3705" i="3"/>
  <c r="I3704" i="3"/>
  <c r="G1909" i="3"/>
  <c r="I1908" i="3"/>
  <c r="G5206" i="3"/>
  <c r="I5205" i="3"/>
  <c r="G688" i="3"/>
  <c r="I687" i="3"/>
  <c r="G4085" i="3"/>
  <c r="I4084" i="3"/>
  <c r="G1841" i="3"/>
  <c r="I1840" i="3"/>
  <c r="G581" i="3"/>
  <c r="I580" i="3"/>
  <c r="G3723" i="3"/>
  <c r="I3722" i="3"/>
  <c r="G2841" i="3"/>
  <c r="I2840" i="3"/>
  <c r="G1186" i="3"/>
  <c r="I1185" i="3"/>
  <c r="G4302" i="3"/>
  <c r="I4301" i="3"/>
  <c r="G4825" i="3"/>
  <c r="I4824" i="3"/>
  <c r="G1480" i="3"/>
  <c r="I1479" i="3"/>
  <c r="G5314" i="3"/>
  <c r="I5313" i="3"/>
  <c r="G3976" i="3"/>
  <c r="I3975" i="3"/>
  <c r="G5550" i="3"/>
  <c r="I5549" i="3"/>
  <c r="G2703" i="3"/>
  <c r="I2702" i="3"/>
  <c r="G1655" i="3"/>
  <c r="I1654" i="3"/>
  <c r="G5117" i="3"/>
  <c r="I5116" i="3"/>
  <c r="G999" i="3"/>
  <c r="I998" i="3"/>
  <c r="G3232" i="3"/>
  <c r="I3231" i="3"/>
  <c r="G5949" i="3"/>
  <c r="I5948" i="3"/>
  <c r="G3339" i="3"/>
  <c r="I3338" i="3"/>
  <c r="G1740" i="3"/>
  <c r="I1739" i="3"/>
  <c r="G5459" i="3"/>
  <c r="I5458" i="3"/>
  <c r="G3583" i="3"/>
  <c r="I3582" i="3"/>
  <c r="G2497" i="3"/>
  <c r="I2496" i="3"/>
  <c r="G1084" i="3"/>
  <c r="I1083" i="3"/>
  <c r="G2754" i="3"/>
  <c r="I2753" i="3"/>
  <c r="G4355" i="3"/>
  <c r="I4354" i="3"/>
  <c r="G5846" i="3"/>
  <c r="I5845" i="3"/>
  <c r="G4175" i="3"/>
  <c r="I4174" i="3"/>
  <c r="G3286" i="3"/>
  <c r="I3285" i="3"/>
  <c r="G5152" i="3"/>
  <c r="I5151" i="3"/>
  <c r="G2601" i="3"/>
  <c r="I2600" i="3"/>
  <c r="G1553" i="3"/>
  <c r="I1552" i="3"/>
  <c r="G3668" i="3"/>
  <c r="I3667" i="3"/>
  <c r="G2823" i="3"/>
  <c r="I2822" i="3"/>
  <c r="G3795" i="3"/>
  <c r="I3794" i="3"/>
  <c r="G5061" i="3"/>
  <c r="I5060" i="3"/>
  <c r="G2973" i="3"/>
  <c r="I2972" i="3"/>
  <c r="G5897" i="3"/>
  <c r="I5896" i="3"/>
  <c r="G2070" i="3"/>
  <c r="I2069" i="3"/>
  <c r="G3251" i="3"/>
  <c r="I3250" i="3"/>
  <c r="G3634" i="3"/>
  <c r="I3633" i="3"/>
  <c r="G5097" i="3"/>
  <c r="I5096" i="3"/>
  <c r="G4663" i="3"/>
  <c r="I4662" i="3"/>
  <c r="G1152" i="3"/>
  <c r="I1151" i="3"/>
  <c r="G945" i="3"/>
  <c r="I944" i="3"/>
  <c r="G981" i="3"/>
  <c r="I980" i="3"/>
  <c r="G755" i="3"/>
  <c r="I754" i="3"/>
  <c r="G1237" i="3"/>
  <c r="I1236" i="3"/>
  <c r="G5880" i="3"/>
  <c r="I5879" i="3"/>
  <c r="G2478" i="3"/>
  <c r="I2477" i="3"/>
  <c r="G840" i="3"/>
  <c r="I839" i="3"/>
  <c r="G620" i="3"/>
  <c r="I619" i="3"/>
  <c r="G1638" i="3"/>
  <c r="I1637" i="3"/>
  <c r="G5639" i="3"/>
  <c r="I5638" i="3"/>
  <c r="G3059" i="3"/>
  <c r="I3058" i="3"/>
  <c r="G5332" i="3"/>
  <c r="I5331" i="3"/>
  <c r="G3549" i="3"/>
  <c r="I3548" i="3"/>
  <c r="G1050" i="3"/>
  <c r="I1049" i="3"/>
  <c r="G2034" i="3"/>
  <c r="I2033" i="3"/>
  <c r="G5744" i="3"/>
  <c r="I5743" i="3"/>
  <c r="G3078" i="3"/>
  <c r="I3077" i="3"/>
  <c r="G5025" i="3"/>
  <c r="I5024" i="3"/>
  <c r="G1426" i="3"/>
  <c r="I1425" i="3"/>
  <c r="G4066" i="3"/>
  <c r="I4065" i="3"/>
  <c r="G3375" i="3"/>
  <c r="I3374" i="3"/>
  <c r="G5368" i="3"/>
  <c r="I5367" i="3"/>
  <c r="G2651" i="3"/>
  <c r="I2650" i="3"/>
  <c r="G4917" i="3"/>
  <c r="I4916" i="3"/>
  <c r="G3447" i="3"/>
  <c r="I3446" i="3"/>
  <c r="G5812" i="3"/>
  <c r="I5811" i="3"/>
  <c r="G5863" i="3"/>
  <c r="I5862" i="3"/>
  <c r="G4753" i="3"/>
  <c r="I4752" i="3"/>
  <c r="G2144" i="3"/>
  <c r="I2143" i="3"/>
  <c r="G4589" i="3"/>
  <c r="I4588" i="3"/>
  <c r="G823" i="3"/>
  <c r="I822" i="3"/>
  <c r="G4193" i="3"/>
  <c r="I4192" i="3"/>
  <c r="G1305" i="3"/>
  <c r="I1304" i="3"/>
  <c r="G3499" i="3"/>
  <c r="I3498" i="3"/>
  <c r="G3868" i="3"/>
  <c r="I3867" i="3"/>
  <c r="G1773" i="3"/>
  <c r="I1772" i="3"/>
  <c r="G2773" i="3"/>
  <c r="I2772" i="3"/>
  <c r="G3358" i="3"/>
  <c r="I3357" i="3"/>
  <c r="G4499" i="3"/>
  <c r="I4498" i="3"/>
  <c r="G4535" i="3"/>
  <c r="I4534" i="3"/>
  <c r="G3430" i="3"/>
  <c r="I3429" i="3"/>
  <c r="G2635" i="3"/>
  <c r="I2634" i="3"/>
  <c r="G1587" i="3"/>
  <c r="I1586" i="3"/>
  <c r="G4337" i="3"/>
  <c r="I4336" i="3"/>
  <c r="G1408" i="3"/>
  <c r="I1407" i="3"/>
  <c r="G2719" i="3"/>
  <c r="I2718" i="3"/>
  <c r="G1672" i="3"/>
  <c r="I1671" i="3"/>
  <c r="G3515" i="3"/>
  <c r="I3514" i="3"/>
  <c r="G1016" i="3"/>
  <c r="I1015" i="3"/>
  <c r="G5931" i="3"/>
  <c r="I5930" i="3"/>
  <c r="G5350" i="3"/>
  <c r="I5349" i="3"/>
  <c r="G5568" i="3"/>
  <c r="I5567" i="3"/>
  <c r="G4843" i="3"/>
  <c r="I4842" i="3"/>
  <c r="G2269" i="3"/>
  <c r="I2268" i="3"/>
  <c r="G4481" i="3"/>
  <c r="I4480" i="3"/>
  <c r="G1373" i="3"/>
  <c r="I1372" i="3"/>
  <c r="G3566" i="3"/>
  <c r="I3565" i="3"/>
  <c r="G1169" i="3"/>
  <c r="I1168" i="3"/>
  <c r="G5495" i="3"/>
  <c r="I5494" i="3"/>
  <c r="G3481" i="3"/>
  <c r="I3480" i="3"/>
  <c r="G5134" i="3"/>
  <c r="I5133" i="3"/>
  <c r="G4230" i="3"/>
  <c r="I4229" i="3"/>
  <c r="G1723" i="3"/>
  <c r="I1722" i="3"/>
  <c r="G3651" i="3"/>
  <c r="I3650" i="3"/>
  <c r="G4553" i="3"/>
  <c r="I4552" i="3"/>
  <c r="G4644" i="3"/>
  <c r="I4643" i="3"/>
  <c r="G4248" i="3"/>
  <c r="I4247" i="3"/>
  <c r="G3095" i="3"/>
  <c r="I3094" i="3"/>
  <c r="G1322" i="3"/>
  <c r="I1321" i="3"/>
  <c r="G2532" i="3"/>
  <c r="I2531" i="3"/>
  <c r="G5405" i="3"/>
  <c r="I5404" i="3"/>
  <c r="G2442" i="3"/>
  <c r="I2441" i="3"/>
  <c r="G2876" i="3"/>
  <c r="I2875" i="3"/>
  <c r="G4463" i="3"/>
  <c r="I4462" i="3"/>
  <c r="G637" i="3"/>
  <c r="I636" i="3"/>
  <c r="G3831" i="3"/>
  <c r="I3830" i="3"/>
  <c r="G1791" i="3"/>
  <c r="I1790" i="3"/>
  <c r="G5709" i="3"/>
  <c r="I5708" i="3"/>
  <c r="G2323" i="3"/>
  <c r="I2322" i="3"/>
  <c r="G5778" i="3"/>
  <c r="I5777" i="3"/>
  <c r="G909" i="3"/>
  <c r="I908" i="3"/>
  <c r="G4212" i="3"/>
  <c r="I4211" i="3"/>
  <c r="G1875" i="3"/>
  <c r="I1874" i="3"/>
  <c r="G738" i="3"/>
  <c r="I737" i="3"/>
  <c r="G3850" i="3"/>
  <c r="I3849" i="3"/>
  <c r="G2891" i="3"/>
  <c r="I2890" i="3"/>
  <c r="G1220" i="3"/>
  <c r="I1219" i="3"/>
  <c r="G4861" i="3"/>
  <c r="I4860" i="3"/>
  <c r="G5007" i="3"/>
  <c r="I5006" i="3"/>
  <c r="G1998" i="3"/>
  <c r="I1997" i="3"/>
  <c r="G5674" i="3"/>
  <c r="I5673" i="3"/>
  <c r="G4103" i="3"/>
  <c r="I4102" i="3"/>
  <c r="G5622" i="3"/>
  <c r="I5621" i="3"/>
  <c r="G2919" i="3"/>
  <c r="I2918" i="3"/>
  <c r="G1689" i="3"/>
  <c r="I1688" i="3"/>
  <c r="G5260" i="3"/>
  <c r="I5259" i="3"/>
  <c r="G3533" i="3"/>
  <c r="I3532" i="3"/>
  <c r="G2357" i="3"/>
  <c r="I2356" i="3"/>
  <c r="G1033" i="3"/>
  <c r="I1032" i="3"/>
  <c r="G1462" i="3"/>
  <c r="I1461" i="3"/>
  <c r="G2461" i="3"/>
  <c r="I2460" i="3"/>
  <c r="G4953" i="3"/>
  <c r="I4952" i="3"/>
  <c r="G5586" i="3"/>
  <c r="I5585" i="3"/>
  <c r="G3163" i="3"/>
  <c r="I3162" i="3"/>
  <c r="G1390" i="3"/>
  <c r="I1389" i="3"/>
  <c r="G4012" i="3"/>
  <c r="I4011" i="3"/>
  <c r="G5761" i="3"/>
  <c r="I5760" i="3"/>
  <c r="G2906" i="3"/>
  <c r="I2905" i="3"/>
  <c r="G3741" i="3"/>
  <c r="I3740" i="3"/>
  <c r="G4789" i="3"/>
  <c r="I4788" i="3"/>
  <c r="G722" i="3"/>
  <c r="I721" i="3"/>
  <c r="G4157" i="3"/>
  <c r="I4156" i="3"/>
  <c r="G1859" i="3"/>
  <c r="I1858" i="3"/>
  <c r="G598" i="3"/>
  <c r="I597" i="3"/>
  <c r="G2989" i="3"/>
  <c r="I2988" i="3"/>
  <c r="G1203" i="3"/>
  <c r="I1202" i="3"/>
  <c r="G2216" i="3"/>
  <c r="I2215" i="3"/>
  <c r="G4517" i="3"/>
  <c r="I4516" i="3"/>
  <c r="G1943" i="3"/>
  <c r="I1942" i="3"/>
  <c r="G806" i="3"/>
  <c r="I805" i="3"/>
  <c r="G4121" i="3"/>
  <c r="I4120" i="3"/>
  <c r="G3007" i="3"/>
  <c r="I3006" i="3"/>
  <c r="G1288" i="3"/>
  <c r="I1287" i="3"/>
  <c r="G1535" i="3"/>
  <c r="I1534" i="3"/>
  <c r="G5278" i="3"/>
  <c r="I5277" i="3"/>
  <c r="G2408" i="3"/>
  <c r="I2407" i="3"/>
  <c r="G2252" i="3"/>
  <c r="I2251" i="3"/>
  <c r="G4319" i="3"/>
  <c r="I4318" i="3"/>
  <c r="G5966" i="3"/>
  <c r="I5965" i="3"/>
  <c r="G3411" i="3"/>
  <c r="I3410" i="3"/>
  <c r="G1757" i="3"/>
  <c r="I1756" i="3"/>
  <c r="G5531" i="3"/>
  <c r="I5530" i="3"/>
  <c r="G3600" i="3"/>
  <c r="I3599" i="3"/>
  <c r="G2513" i="3"/>
  <c r="I2512" i="3"/>
  <c r="G1101" i="3"/>
  <c r="I1100" i="3"/>
  <c r="G2391" i="3"/>
  <c r="I2390" i="3"/>
  <c r="G4735" i="3"/>
  <c r="I4734" i="3"/>
  <c r="G2789" i="3"/>
  <c r="I2788" i="3"/>
  <c r="G1444" i="3"/>
  <c r="I1443" i="3"/>
  <c r="G3994" i="3"/>
  <c r="I3993" i="3"/>
  <c r="G2305" i="3"/>
  <c r="I2304" i="3"/>
  <c r="G5513" i="3"/>
  <c r="I5512" i="3"/>
  <c r="G3813" i="3"/>
  <c r="I3812" i="3"/>
  <c r="G5441" i="3"/>
  <c r="I5440" i="3"/>
  <c r="G5656" i="3"/>
  <c r="I5655" i="3"/>
  <c r="G2125" i="3"/>
  <c r="I2124" i="3"/>
  <c r="G5387" i="3"/>
  <c r="I5386" i="3"/>
  <c r="G2857" i="3"/>
  <c r="I2856" i="3"/>
  <c r="G654" i="3"/>
  <c r="I653" i="3"/>
  <c r="G2583" i="3"/>
  <c r="I2582" i="3"/>
  <c r="G3958" i="3"/>
  <c r="I3957" i="3"/>
  <c r="G3197" i="3"/>
  <c r="I3196" i="3"/>
  <c r="G4935" i="3"/>
  <c r="I4934" i="3"/>
  <c r="G4681" i="3"/>
  <c r="I4680" i="3"/>
  <c r="G4266" i="3"/>
  <c r="I4265" i="3"/>
  <c r="G3777" i="3"/>
  <c r="I3776" i="3"/>
  <c r="G4284" i="3"/>
  <c r="I4283" i="3"/>
  <c r="G1621" i="3"/>
  <c r="I1620" i="3"/>
  <c r="G3922" i="3"/>
  <c r="I3921" i="3"/>
  <c r="G2233" i="3"/>
  <c r="I2232" i="3"/>
  <c r="G1339" i="3"/>
  <c r="I1338" i="3"/>
  <c r="G4373" i="3"/>
  <c r="I4372" i="3"/>
  <c r="G963" i="3"/>
  <c r="I962" i="3"/>
  <c r="G4391" i="3"/>
  <c r="I4390" i="3"/>
  <c r="G5224" i="3"/>
  <c r="I5223" i="3"/>
  <c r="G2617" i="3"/>
  <c r="I2616" i="3"/>
  <c r="G1570" i="3"/>
  <c r="I1569" i="3"/>
  <c r="G4807" i="3"/>
  <c r="I4806" i="3"/>
  <c r="G3303" i="3"/>
  <c r="I3302" i="3"/>
  <c r="G2051" i="3"/>
  <c r="I2050" i="3"/>
  <c r="G5477" i="3"/>
  <c r="I5476" i="3"/>
  <c r="G5829" i="3"/>
  <c r="I5828" i="3"/>
  <c r="G3322" i="3"/>
  <c r="I3321" i="3"/>
  <c r="G4427" i="3"/>
  <c r="I4426" i="3"/>
  <c r="G5043" i="3"/>
  <c r="I5042" i="3"/>
  <c r="G1962" i="3"/>
  <c r="I1961" i="3"/>
  <c r="G4445" i="3"/>
  <c r="I4444" i="3"/>
  <c r="G1927" i="3"/>
  <c r="I1926" i="3"/>
  <c r="G789" i="3"/>
  <c r="I788" i="3"/>
  <c r="G3181" i="3"/>
  <c r="I3180" i="3"/>
  <c r="G2107" i="3"/>
  <c r="I2106" i="3"/>
  <c r="G3268" i="3"/>
  <c r="I3267" i="3"/>
  <c r="G4771" i="3"/>
  <c r="I4770" i="3"/>
  <c r="G2197" i="3"/>
  <c r="I2196" i="3"/>
  <c r="G874" i="3"/>
  <c r="I873" i="3"/>
  <c r="G4409" i="3"/>
  <c r="I4408" i="3"/>
  <c r="G3129" i="3"/>
  <c r="I3128" i="3"/>
  <c r="G1356" i="3"/>
  <c r="I1355" i="3"/>
  <c r="G3394" i="3"/>
  <c r="I3393" i="3"/>
  <c r="G5727" i="3"/>
  <c r="I5726" i="3"/>
  <c r="G2548" i="3"/>
  <c r="I2547" i="3"/>
  <c r="G2940" i="3"/>
  <c r="I2939" i="3"/>
  <c r="G4607" i="3"/>
  <c r="I4606" i="3"/>
  <c r="G671" i="3"/>
  <c r="I670" i="3"/>
  <c r="G4030" i="3"/>
  <c r="I4029" i="3"/>
  <c r="G1825" i="3"/>
  <c r="I1824" i="3"/>
  <c r="G564" i="3"/>
  <c r="I563" i="3"/>
  <c r="G3215" i="3"/>
  <c r="I3214" i="3"/>
  <c r="G1979" i="3"/>
  <c r="I1978" i="3"/>
  <c r="G1135" i="3"/>
  <c r="I1134" i="3"/>
  <c r="G772" i="3"/>
  <c r="I771" i="3"/>
  <c r="G1254" i="3"/>
  <c r="I1253" i="3"/>
  <c r="G2180" i="3"/>
  <c r="I2179" i="3"/>
  <c r="G2288" i="3"/>
  <c r="I2287" i="3"/>
  <c r="G857" i="3"/>
  <c r="I856" i="3"/>
  <c r="G4571" i="3"/>
  <c r="I4570" i="3"/>
  <c r="G1807" i="3"/>
  <c r="I1806" i="3"/>
  <c r="G2807" i="3"/>
  <c r="I2806" i="3"/>
  <c r="G5795" i="3"/>
  <c r="I5794" i="3"/>
  <c r="G4971" i="3"/>
  <c r="I4970" i="3"/>
  <c r="G2669" i="3"/>
  <c r="I2668" i="3"/>
  <c r="G3465" i="3"/>
  <c r="I3464" i="3"/>
  <c r="G3113" i="3"/>
  <c r="I3112" i="3"/>
  <c r="G3114" i="3" l="1"/>
  <c r="I3113" i="3"/>
  <c r="G2808" i="3"/>
  <c r="I2807" i="3"/>
  <c r="G2289" i="3"/>
  <c r="I2288" i="3"/>
  <c r="G3216" i="3"/>
  <c r="I3215" i="3"/>
  <c r="G2941" i="3"/>
  <c r="I2940" i="3"/>
  <c r="G1357" i="3"/>
  <c r="I1356" i="3"/>
  <c r="G3269" i="3"/>
  <c r="I3268" i="3"/>
  <c r="G1963" i="3"/>
  <c r="I1962" i="3"/>
  <c r="G2052" i="3"/>
  <c r="I2051" i="3"/>
  <c r="G4392" i="3"/>
  <c r="I4391" i="3"/>
  <c r="G1622" i="3"/>
  <c r="I1621" i="3"/>
  <c r="G4682" i="3"/>
  <c r="I4681" i="3"/>
  <c r="G2858" i="3"/>
  <c r="I2857" i="3"/>
  <c r="G5514" i="3"/>
  <c r="I5513" i="3"/>
  <c r="G3995" i="3"/>
  <c r="I3994" i="3"/>
  <c r="G2514" i="3"/>
  <c r="I2513" i="3"/>
  <c r="G4320" i="3"/>
  <c r="I4319" i="3"/>
  <c r="G1536" i="3"/>
  <c r="I1535" i="3"/>
  <c r="G807" i="3"/>
  <c r="I806" i="3"/>
  <c r="G4158" i="3"/>
  <c r="I4157" i="3"/>
  <c r="G4013" i="3"/>
  <c r="I4012" i="3"/>
  <c r="G1463" i="3"/>
  <c r="I1462" i="3"/>
  <c r="G2920" i="3"/>
  <c r="I2919" i="3"/>
  <c r="G4862" i="3"/>
  <c r="I4861" i="3"/>
  <c r="G739" i="3"/>
  <c r="I738" i="3"/>
  <c r="G5710" i="3"/>
  <c r="I5709" i="3"/>
  <c r="G2443" i="3"/>
  <c r="I2442" i="3"/>
  <c r="G3096" i="3"/>
  <c r="I3095" i="3"/>
  <c r="G4231" i="3"/>
  <c r="I4230" i="3"/>
  <c r="G1374" i="3"/>
  <c r="I1373" i="3"/>
  <c r="G5932" i="3"/>
  <c r="I5931" i="3"/>
  <c r="G2720" i="3"/>
  <c r="I2719" i="3"/>
  <c r="G4536" i="3"/>
  <c r="I4535" i="3"/>
  <c r="G3359" i="3"/>
  <c r="I3358" i="3"/>
  <c r="G1774" i="3"/>
  <c r="I1773" i="3"/>
  <c r="G4194" i="3"/>
  <c r="I4193" i="3"/>
  <c r="G4590" i="3"/>
  <c r="I4589" i="3"/>
  <c r="G4754" i="3"/>
  <c r="I4753" i="3"/>
  <c r="G5813" i="3"/>
  <c r="I5812" i="3"/>
  <c r="G4918" i="3"/>
  <c r="I4917" i="3"/>
  <c r="G5369" i="3"/>
  <c r="I5368" i="3"/>
  <c r="G4067" i="3"/>
  <c r="I4066" i="3"/>
  <c r="G5026" i="3"/>
  <c r="I5025" i="3"/>
  <c r="G5745" i="3"/>
  <c r="I5744" i="3"/>
  <c r="G1051" i="3"/>
  <c r="I1050" i="3"/>
  <c r="G5333" i="3"/>
  <c r="I5332" i="3"/>
  <c r="G5640" i="3"/>
  <c r="I5639" i="3"/>
  <c r="G621" i="3"/>
  <c r="I620" i="3"/>
  <c r="G2479" i="3"/>
  <c r="I2478" i="3"/>
  <c r="G1238" i="3"/>
  <c r="I1237" i="3"/>
  <c r="G982" i="3"/>
  <c r="I981" i="3"/>
  <c r="G1153" i="3"/>
  <c r="I1152" i="3"/>
  <c r="G5098" i="3"/>
  <c r="I5097" i="3"/>
  <c r="G3252" i="3"/>
  <c r="I3251" i="3"/>
  <c r="G5898" i="3"/>
  <c r="I5897" i="3"/>
  <c r="G5062" i="3"/>
  <c r="I5061" i="3"/>
  <c r="G2824" i="3"/>
  <c r="I2823" i="3"/>
  <c r="G1554" i="3"/>
  <c r="I1553" i="3"/>
  <c r="G5153" i="3"/>
  <c r="I5152" i="3"/>
  <c r="G4176" i="3"/>
  <c r="I4175" i="3"/>
  <c r="G4356" i="3"/>
  <c r="I4355" i="3"/>
  <c r="G1085" i="3"/>
  <c r="I1084" i="3"/>
  <c r="G3584" i="3"/>
  <c r="I3583" i="3"/>
  <c r="G1741" i="3"/>
  <c r="I1740" i="3"/>
  <c r="G5950" i="3"/>
  <c r="I5949" i="3"/>
  <c r="G1000" i="3"/>
  <c r="I999" i="3"/>
  <c r="G1656" i="3"/>
  <c r="I1655" i="3"/>
  <c r="G5551" i="3"/>
  <c r="I5550" i="3"/>
  <c r="G5315" i="3"/>
  <c r="I5314" i="3"/>
  <c r="G4826" i="3"/>
  <c r="I4825" i="3"/>
  <c r="G1187" i="3"/>
  <c r="I1186" i="3"/>
  <c r="G3724" i="3"/>
  <c r="I3723" i="3"/>
  <c r="G1842" i="3"/>
  <c r="I1841" i="3"/>
  <c r="G689" i="3"/>
  <c r="I688" i="3"/>
  <c r="G1910" i="3"/>
  <c r="I1909" i="3"/>
  <c r="G4626" i="3"/>
  <c r="I4625" i="3"/>
  <c r="G4990" i="3"/>
  <c r="I4989" i="3"/>
  <c r="G5425" i="3"/>
  <c r="I5424" i="3"/>
  <c r="G3043" i="3"/>
  <c r="I3042" i="3"/>
  <c r="G1518" i="3"/>
  <c r="I1517" i="3"/>
  <c r="G3887" i="3"/>
  <c r="I3886" i="3"/>
  <c r="G1272" i="3"/>
  <c r="I1271" i="3"/>
  <c r="G5080" i="3"/>
  <c r="I5079" i="3"/>
  <c r="G2686" i="3"/>
  <c r="I2685" i="3"/>
  <c r="G3148" i="3"/>
  <c r="I3147" i="3"/>
  <c r="G2739" i="3"/>
  <c r="I2738" i="3"/>
  <c r="G2340" i="3"/>
  <c r="I2339" i="3"/>
  <c r="G5606" i="3"/>
  <c r="I5605" i="3"/>
  <c r="G5297" i="3"/>
  <c r="I5296" i="3"/>
  <c r="G1119" i="3"/>
  <c r="I1118" i="3"/>
  <c r="G5171" i="3"/>
  <c r="I5170" i="3"/>
  <c r="G2016" i="3"/>
  <c r="I2015" i="3"/>
  <c r="G3687" i="3"/>
  <c r="I3686" i="3"/>
  <c r="G1605" i="3"/>
  <c r="I1604" i="3"/>
  <c r="G2568" i="3"/>
  <c r="I2567" i="3"/>
  <c r="G4140" i="3"/>
  <c r="I4139" i="3"/>
  <c r="G1707" i="3"/>
  <c r="I1706" i="3"/>
  <c r="G2088" i="3"/>
  <c r="I2087" i="3"/>
  <c r="G3466" i="3"/>
  <c r="I3465" i="3"/>
  <c r="G4972" i="3"/>
  <c r="I4971" i="3"/>
  <c r="G4572" i="3"/>
  <c r="I4571" i="3"/>
  <c r="G1255" i="3"/>
  <c r="I1254" i="3"/>
  <c r="G1136" i="3"/>
  <c r="I1135" i="3"/>
  <c r="G1826" i="3"/>
  <c r="I1825" i="3"/>
  <c r="G672" i="3"/>
  <c r="I671" i="3"/>
  <c r="G5728" i="3"/>
  <c r="I5727" i="3"/>
  <c r="G4410" i="3"/>
  <c r="I4409" i="3"/>
  <c r="G2198" i="3"/>
  <c r="I2197" i="3"/>
  <c r="G3182" i="3"/>
  <c r="I3181" i="3"/>
  <c r="G1928" i="3"/>
  <c r="I1927" i="3"/>
  <c r="G4428" i="3"/>
  <c r="I4427" i="3"/>
  <c r="G5830" i="3"/>
  <c r="I5829" i="3"/>
  <c r="G4808" i="3"/>
  <c r="I4807" i="3"/>
  <c r="G2618" i="3"/>
  <c r="I2617" i="3"/>
  <c r="G4374" i="3"/>
  <c r="I4373" i="3"/>
  <c r="G2234" i="3"/>
  <c r="I2233" i="3"/>
  <c r="G3778" i="3"/>
  <c r="I3777" i="3"/>
  <c r="G3198" i="3"/>
  <c r="I3197" i="3"/>
  <c r="G2584" i="3"/>
  <c r="I2583" i="3"/>
  <c r="G2126" i="3"/>
  <c r="I2125" i="3"/>
  <c r="G5442" i="3"/>
  <c r="I5441" i="3"/>
  <c r="G2790" i="3"/>
  <c r="I2789" i="3"/>
  <c r="G2392" i="3"/>
  <c r="I2391" i="3"/>
  <c r="G5532" i="3"/>
  <c r="I5531" i="3"/>
  <c r="G3412" i="3"/>
  <c r="I3411" i="3"/>
  <c r="G2409" i="3"/>
  <c r="I2408" i="3"/>
  <c r="G3008" i="3"/>
  <c r="I3007" i="3"/>
  <c r="G4518" i="3"/>
  <c r="I4517" i="3"/>
  <c r="G1204" i="3"/>
  <c r="I1203" i="3"/>
  <c r="G599" i="3"/>
  <c r="I598" i="3"/>
  <c r="G4790" i="3"/>
  <c r="I4789" i="3"/>
  <c r="G2907" i="3"/>
  <c r="I2906" i="3"/>
  <c r="G3164" i="3"/>
  <c r="I3163" i="3"/>
  <c r="G4954" i="3"/>
  <c r="I4953" i="3"/>
  <c r="G2358" i="3"/>
  <c r="I2357" i="3"/>
  <c r="G5261" i="3"/>
  <c r="I5260" i="3"/>
  <c r="G4104" i="3"/>
  <c r="I4103" i="3"/>
  <c r="G1999" i="3"/>
  <c r="I1998" i="3"/>
  <c r="G2892" i="3"/>
  <c r="I2891" i="3"/>
  <c r="G4213" i="3"/>
  <c r="I4212" i="3"/>
  <c r="G5779" i="3"/>
  <c r="I5778" i="3"/>
  <c r="G3832" i="3"/>
  <c r="I3831" i="3"/>
  <c r="G4464" i="3"/>
  <c r="I4463" i="3"/>
  <c r="G2533" i="3"/>
  <c r="I2532" i="3"/>
  <c r="G4645" i="3"/>
  <c r="I4644" i="3"/>
  <c r="G3652" i="3"/>
  <c r="I3651" i="3"/>
  <c r="G3482" i="3"/>
  <c r="I3481" i="3"/>
  <c r="G1170" i="3"/>
  <c r="I1169" i="3"/>
  <c r="G2270" i="3"/>
  <c r="I2269" i="3"/>
  <c r="G5569" i="3"/>
  <c r="I5568" i="3"/>
  <c r="G3516" i="3"/>
  <c r="I3515" i="3"/>
  <c r="G4338" i="3"/>
  <c r="I4337" i="3"/>
  <c r="G2636" i="3"/>
  <c r="I2635" i="3"/>
  <c r="G3500" i="3"/>
  <c r="I3499" i="3"/>
  <c r="G2670" i="3"/>
  <c r="I2669" i="3"/>
  <c r="G5796" i="3"/>
  <c r="I5795" i="3"/>
  <c r="G1808" i="3"/>
  <c r="I1807" i="3"/>
  <c r="G858" i="3"/>
  <c r="I857" i="3"/>
  <c r="G2181" i="3"/>
  <c r="I2180" i="3"/>
  <c r="G773" i="3"/>
  <c r="I772" i="3"/>
  <c r="G1980" i="3"/>
  <c r="I1979" i="3"/>
  <c r="G565" i="3"/>
  <c r="I564" i="3"/>
  <c r="G4031" i="3"/>
  <c r="I4030" i="3"/>
  <c r="G4608" i="3"/>
  <c r="I4607" i="3"/>
  <c r="G2549" i="3"/>
  <c r="I2548" i="3"/>
  <c r="G3395" i="3"/>
  <c r="I3394" i="3"/>
  <c r="G3130" i="3"/>
  <c r="I3129" i="3"/>
  <c r="G875" i="3"/>
  <c r="I874" i="3"/>
  <c r="G4772" i="3"/>
  <c r="I4771" i="3"/>
  <c r="G2108" i="3"/>
  <c r="I2107" i="3"/>
  <c r="G790" i="3"/>
  <c r="I789" i="3"/>
  <c r="G4446" i="3"/>
  <c r="I4445" i="3"/>
  <c r="G5044" i="3"/>
  <c r="I5043" i="3"/>
  <c r="G3323" i="3"/>
  <c r="I3322" i="3"/>
  <c r="G5478" i="3"/>
  <c r="I5477" i="3"/>
  <c r="G3304" i="3"/>
  <c r="I3303" i="3"/>
  <c r="G1571" i="3"/>
  <c r="I1570" i="3"/>
  <c r="G5225" i="3"/>
  <c r="I5224" i="3"/>
  <c r="G964" i="3"/>
  <c r="I963" i="3"/>
  <c r="G1340" i="3"/>
  <c r="I1339" i="3"/>
  <c r="G3923" i="3"/>
  <c r="I3922" i="3"/>
  <c r="G4285" i="3"/>
  <c r="I4284" i="3"/>
  <c r="G4267" i="3"/>
  <c r="I4266" i="3"/>
  <c r="G4936" i="3"/>
  <c r="I4935" i="3"/>
  <c r="G3959" i="3"/>
  <c r="I3958" i="3"/>
  <c r="G655" i="3"/>
  <c r="I654" i="3"/>
  <c r="G5388" i="3"/>
  <c r="I5387" i="3"/>
  <c r="G5657" i="3"/>
  <c r="I5656" i="3"/>
  <c r="G3814" i="3"/>
  <c r="I3813" i="3"/>
  <c r="G2306" i="3"/>
  <c r="I2305" i="3"/>
  <c r="G1445" i="3"/>
  <c r="I1444" i="3"/>
  <c r="G4736" i="3"/>
  <c r="I4735" i="3"/>
  <c r="G1102" i="3"/>
  <c r="I1101" i="3"/>
  <c r="G3601" i="3"/>
  <c r="I3600" i="3"/>
  <c r="G1758" i="3"/>
  <c r="I1757" i="3"/>
  <c r="G5967" i="3"/>
  <c r="I5966" i="3"/>
  <c r="G2253" i="3"/>
  <c r="I2252" i="3"/>
  <c r="G5279" i="3"/>
  <c r="I5278" i="3"/>
  <c r="G1289" i="3"/>
  <c r="I1288" i="3"/>
  <c r="G4122" i="3"/>
  <c r="I4121" i="3"/>
  <c r="G1944" i="3"/>
  <c r="I1943" i="3"/>
  <c r="G2217" i="3"/>
  <c r="I2216" i="3"/>
  <c r="G2990" i="3"/>
  <c r="I2989" i="3"/>
  <c r="G1860" i="3"/>
  <c r="I1859" i="3"/>
  <c r="G723" i="3"/>
  <c r="I722" i="3"/>
  <c r="G3742" i="3"/>
  <c r="I3741" i="3"/>
  <c r="G5762" i="3"/>
  <c r="I5761" i="3"/>
  <c r="G1391" i="3"/>
  <c r="I1390" i="3"/>
  <c r="G5587" i="3"/>
  <c r="I5586" i="3"/>
  <c r="G2462" i="3"/>
  <c r="I2461" i="3"/>
  <c r="G1034" i="3"/>
  <c r="I1033" i="3"/>
  <c r="G3534" i="3"/>
  <c r="I3533" i="3"/>
  <c r="G1690" i="3"/>
  <c r="I1689" i="3"/>
  <c r="G5623" i="3"/>
  <c r="I5622" i="3"/>
  <c r="G5675" i="3"/>
  <c r="I5674" i="3"/>
  <c r="G5008" i="3"/>
  <c r="I5007" i="3"/>
  <c r="G1221" i="3"/>
  <c r="I1220" i="3"/>
  <c r="G3851" i="3"/>
  <c r="I3850" i="3"/>
  <c r="G1876" i="3"/>
  <c r="I1875" i="3"/>
  <c r="G910" i="3"/>
  <c r="I909" i="3"/>
  <c r="G2324" i="3"/>
  <c r="I2323" i="3"/>
  <c r="G1792" i="3"/>
  <c r="I1791" i="3"/>
  <c r="G638" i="3"/>
  <c r="I637" i="3"/>
  <c r="G2877" i="3"/>
  <c r="I2876" i="3"/>
  <c r="G5406" i="3"/>
  <c r="I5405" i="3"/>
  <c r="G1323" i="3"/>
  <c r="I1322" i="3"/>
  <c r="G4249" i="3"/>
  <c r="I4248" i="3"/>
  <c r="G4554" i="3"/>
  <c r="I4553" i="3"/>
  <c r="G1724" i="3"/>
  <c r="I1723" i="3"/>
  <c r="G5135" i="3"/>
  <c r="I5134" i="3"/>
  <c r="G5496" i="3"/>
  <c r="I5495" i="3"/>
  <c r="G3567" i="3"/>
  <c r="I3566" i="3"/>
  <c r="G4482" i="3"/>
  <c r="I4481" i="3"/>
  <c r="G4844" i="3"/>
  <c r="I4843" i="3"/>
  <c r="G5351" i="3"/>
  <c r="I5350" i="3"/>
  <c r="G1017" i="3"/>
  <c r="I1016" i="3"/>
  <c r="G1673" i="3"/>
  <c r="I1672" i="3"/>
  <c r="G1409" i="3"/>
  <c r="I1408" i="3"/>
  <c r="G1588" i="3"/>
  <c r="I1587" i="3"/>
  <c r="G3431" i="3"/>
  <c r="I3430" i="3"/>
  <c r="G4500" i="3"/>
  <c r="I4499" i="3"/>
  <c r="G2774" i="3"/>
  <c r="I2773" i="3"/>
  <c r="G3869" i="3"/>
  <c r="I3868" i="3"/>
  <c r="G1306" i="3"/>
  <c r="I1305" i="3"/>
  <c r="G824" i="3"/>
  <c r="I823" i="3"/>
  <c r="G2145" i="3"/>
  <c r="I2144" i="3"/>
  <c r="G5864" i="3"/>
  <c r="I5863" i="3"/>
  <c r="G3448" i="3"/>
  <c r="I3447" i="3"/>
  <c r="G2652" i="3"/>
  <c r="I2651" i="3"/>
  <c r="G3376" i="3"/>
  <c r="I3375" i="3"/>
  <c r="G1427" i="3"/>
  <c r="I1426" i="3"/>
  <c r="G3079" i="3"/>
  <c r="I3078" i="3"/>
  <c r="G2035" i="3"/>
  <c r="I2034" i="3"/>
  <c r="G3550" i="3"/>
  <c r="I3549" i="3"/>
  <c r="G3060" i="3"/>
  <c r="I3059" i="3"/>
  <c r="G1639" i="3"/>
  <c r="I1638" i="3"/>
  <c r="G841" i="3"/>
  <c r="I840" i="3"/>
  <c r="G5881" i="3"/>
  <c r="I5880" i="3"/>
  <c r="G756" i="3"/>
  <c r="I755" i="3"/>
  <c r="G946" i="3"/>
  <c r="I945" i="3"/>
  <c r="G4664" i="3"/>
  <c r="I4663" i="3"/>
  <c r="G3635" i="3"/>
  <c r="I3634" i="3"/>
  <c r="G2071" i="3"/>
  <c r="I2070" i="3"/>
  <c r="G2974" i="3"/>
  <c r="I2973" i="3"/>
  <c r="G3796" i="3"/>
  <c r="I3795" i="3"/>
  <c r="G3669" i="3"/>
  <c r="I3668" i="3"/>
  <c r="G2602" i="3"/>
  <c r="I2601" i="3"/>
  <c r="G3287" i="3"/>
  <c r="I3286" i="3"/>
  <c r="G5847" i="3"/>
  <c r="I5846" i="3"/>
  <c r="G2755" i="3"/>
  <c r="I2754" i="3"/>
  <c r="G2498" i="3"/>
  <c r="I2497" i="3"/>
  <c r="G5460" i="3"/>
  <c r="I5459" i="3"/>
  <c r="G3340" i="3"/>
  <c r="I3339" i="3"/>
  <c r="G3233" i="3"/>
  <c r="I3232" i="3"/>
  <c r="G5118" i="3"/>
  <c r="I5117" i="3"/>
  <c r="G2704" i="3"/>
  <c r="I2703" i="3"/>
  <c r="G3977" i="3"/>
  <c r="I3976" i="3"/>
  <c r="G1481" i="3"/>
  <c r="I1480" i="3"/>
  <c r="G4303" i="3"/>
  <c r="I4302" i="3"/>
  <c r="G2842" i="3"/>
  <c r="I2841" i="3"/>
  <c r="G582" i="3"/>
  <c r="I581" i="3"/>
  <c r="G4086" i="3"/>
  <c r="I4085" i="3"/>
  <c r="G5207" i="3"/>
  <c r="I5206" i="3"/>
  <c r="G3706" i="3"/>
  <c r="I3705" i="3"/>
  <c r="G2956" i="3"/>
  <c r="I2955" i="3"/>
  <c r="G1894" i="3"/>
  <c r="I1893" i="3"/>
  <c r="G4900" i="3"/>
  <c r="I4899" i="3"/>
  <c r="G3905" i="3"/>
  <c r="I3904" i="3"/>
  <c r="G1499" i="3"/>
  <c r="I1498" i="3"/>
  <c r="G4049" i="3"/>
  <c r="I4048" i="3"/>
  <c r="G4700" i="3"/>
  <c r="I4699" i="3"/>
  <c r="G928" i="3"/>
  <c r="I927" i="3"/>
  <c r="G1068" i="3"/>
  <c r="I1067" i="3"/>
  <c r="G892" i="3"/>
  <c r="I891" i="3"/>
  <c r="G3941" i="3"/>
  <c r="I3940" i="3"/>
  <c r="G5189" i="3"/>
  <c r="I5188" i="3"/>
  <c r="G4880" i="3"/>
  <c r="I4879" i="3"/>
  <c r="G5915" i="3"/>
  <c r="I5914" i="3"/>
  <c r="G3618" i="3"/>
  <c r="I3617" i="3"/>
  <c r="G3024" i="3"/>
  <c r="I3023" i="3"/>
  <c r="G5243" i="3"/>
  <c r="I5242" i="3"/>
  <c r="G2162" i="3"/>
  <c r="I2161" i="3"/>
  <c r="G4718" i="3"/>
  <c r="I4717" i="3"/>
  <c r="G5692" i="3"/>
  <c r="I5691" i="3"/>
  <c r="G2374" i="3"/>
  <c r="I2373" i="3"/>
  <c r="G2427" i="3"/>
  <c r="I2426" i="3"/>
  <c r="G3760" i="3"/>
  <c r="I3759" i="3"/>
  <c r="G5693" i="3" l="1"/>
  <c r="I5692" i="3"/>
  <c r="G3025" i="3"/>
  <c r="I3024" i="3"/>
  <c r="G893" i="3"/>
  <c r="I893" i="3" s="1"/>
  <c r="I892" i="3"/>
  <c r="G3906" i="3"/>
  <c r="I3905" i="3"/>
  <c r="G4087" i="3"/>
  <c r="I4086" i="3"/>
  <c r="G2705" i="3"/>
  <c r="I2705" i="3" s="1"/>
  <c r="I2704" i="3"/>
  <c r="G2756" i="3"/>
  <c r="I2755" i="3"/>
  <c r="G3670" i="3"/>
  <c r="I3669" i="3"/>
  <c r="G947" i="3"/>
  <c r="I947" i="3" s="1"/>
  <c r="I946" i="3"/>
  <c r="G3551" i="3"/>
  <c r="I3550" i="3"/>
  <c r="G3449" i="3"/>
  <c r="I3448" i="3"/>
  <c r="G1307" i="3"/>
  <c r="I1307" i="3" s="1"/>
  <c r="I1306" i="3"/>
  <c r="G1410" i="3"/>
  <c r="I1410" i="3" s="1"/>
  <c r="I1409" i="3"/>
  <c r="G3568" i="3"/>
  <c r="I3567" i="3"/>
  <c r="G4555" i="3"/>
  <c r="I4554" i="3"/>
  <c r="G1793" i="3"/>
  <c r="I1793" i="3" s="1"/>
  <c r="I1792" i="3"/>
  <c r="G5009" i="3"/>
  <c r="I5008" i="3"/>
  <c r="G2463" i="3"/>
  <c r="I2463" i="3" s="1"/>
  <c r="I2462" i="3"/>
  <c r="G1861" i="3"/>
  <c r="I1861" i="3" s="1"/>
  <c r="I1860" i="3"/>
  <c r="G5280" i="3"/>
  <c r="I5279" i="3"/>
  <c r="G3602" i="3"/>
  <c r="I3601" i="3"/>
  <c r="G5658" i="3"/>
  <c r="I5657" i="3"/>
  <c r="G4286" i="3"/>
  <c r="I4285" i="3"/>
  <c r="G5226" i="3"/>
  <c r="I5225" i="3"/>
  <c r="G4447" i="3"/>
  <c r="I4446" i="3"/>
  <c r="G876" i="3"/>
  <c r="I876" i="3" s="1"/>
  <c r="I875" i="3"/>
  <c r="G566" i="3"/>
  <c r="I566" i="3" s="1"/>
  <c r="I565" i="3"/>
  <c r="G5797" i="3"/>
  <c r="I5796" i="3"/>
  <c r="G4339" i="3"/>
  <c r="I4338" i="3"/>
  <c r="G5570" i="3"/>
  <c r="I5569" i="3"/>
  <c r="G1171" i="3"/>
  <c r="I1171" i="3" s="1"/>
  <c r="I1170" i="3"/>
  <c r="G2534" i="3"/>
  <c r="I2534" i="3" s="1"/>
  <c r="I2533" i="3"/>
  <c r="G3833" i="3"/>
  <c r="I3832" i="3"/>
  <c r="G4214" i="3"/>
  <c r="I4213" i="3"/>
  <c r="G2000" i="3"/>
  <c r="I2000" i="3" s="1"/>
  <c r="I1999" i="3"/>
  <c r="G5262" i="3"/>
  <c r="I5261" i="3"/>
  <c r="G4955" i="3"/>
  <c r="I4954" i="3"/>
  <c r="G2908" i="3"/>
  <c r="I2908" i="3" s="1"/>
  <c r="I2907" i="3"/>
  <c r="G600" i="3"/>
  <c r="I600" i="3" s="1"/>
  <c r="I599" i="3"/>
  <c r="G4519" i="3"/>
  <c r="I4518" i="3"/>
  <c r="G2410" i="3"/>
  <c r="I2409" i="3"/>
  <c r="G5533" i="3"/>
  <c r="I5532" i="3"/>
  <c r="G2791" i="3"/>
  <c r="I2790" i="3"/>
  <c r="G2127" i="3"/>
  <c r="I2126" i="3"/>
  <c r="G3199" i="3"/>
  <c r="I3198" i="3"/>
  <c r="G2235" i="3"/>
  <c r="I2234" i="3"/>
  <c r="G2619" i="3"/>
  <c r="I2618" i="3"/>
  <c r="G5831" i="3"/>
  <c r="I5830" i="3"/>
  <c r="G1929" i="3"/>
  <c r="I1929" i="3" s="1"/>
  <c r="I1928" i="3"/>
  <c r="G2199" i="3"/>
  <c r="I2198" i="3"/>
  <c r="G5729" i="3"/>
  <c r="I5728" i="3"/>
  <c r="G1827" i="3"/>
  <c r="I1827" i="3" s="1"/>
  <c r="I1826" i="3"/>
  <c r="G1256" i="3"/>
  <c r="I1256" i="3" s="1"/>
  <c r="I1255" i="3"/>
  <c r="G4973" i="3"/>
  <c r="I4972" i="3"/>
  <c r="G2089" i="3"/>
  <c r="I2088" i="3"/>
  <c r="G4141" i="3"/>
  <c r="I4140" i="3"/>
  <c r="G1606" i="3"/>
  <c r="I1606" i="3" s="1"/>
  <c r="I1605" i="3"/>
  <c r="G2017" i="3"/>
  <c r="I2016" i="3"/>
  <c r="G1120" i="3"/>
  <c r="I1120" i="3" s="1"/>
  <c r="I1119" i="3"/>
  <c r="G5607" i="3"/>
  <c r="I5606" i="3"/>
  <c r="G2740" i="3"/>
  <c r="I2740" i="3" s="1"/>
  <c r="I2739" i="3"/>
  <c r="G2687" i="3"/>
  <c r="I2686" i="3"/>
  <c r="G1273" i="3"/>
  <c r="I1273" i="3" s="1"/>
  <c r="I1272" i="3"/>
  <c r="G1519" i="3"/>
  <c r="I1519" i="3" s="1"/>
  <c r="I1518" i="3"/>
  <c r="G5426" i="3"/>
  <c r="I5426" i="3" s="1"/>
  <c r="I5425" i="3"/>
  <c r="G4627" i="3"/>
  <c r="I4626" i="3"/>
  <c r="G690" i="3"/>
  <c r="I690" i="3" s="1"/>
  <c r="I689" i="3"/>
  <c r="G3725" i="3"/>
  <c r="I3724" i="3"/>
  <c r="G4827" i="3"/>
  <c r="I4826" i="3"/>
  <c r="G5552" i="3"/>
  <c r="I5551" i="3"/>
  <c r="G1001" i="3"/>
  <c r="I1001" i="3" s="1"/>
  <c r="I1000" i="3"/>
  <c r="G1742" i="3"/>
  <c r="I1742" i="3" s="1"/>
  <c r="I1741" i="3"/>
  <c r="G1086" i="3"/>
  <c r="I1086" i="3" s="1"/>
  <c r="I1085" i="3"/>
  <c r="G4177" i="3"/>
  <c r="I4176" i="3"/>
  <c r="G1555" i="3"/>
  <c r="I1555" i="3" s="1"/>
  <c r="I1554" i="3"/>
  <c r="G5063" i="3"/>
  <c r="I5062" i="3"/>
  <c r="G3253" i="3"/>
  <c r="I3253" i="3" s="1"/>
  <c r="I3252" i="3"/>
  <c r="G1154" i="3"/>
  <c r="I1154" i="3" s="1"/>
  <c r="I1153" i="3"/>
  <c r="G1239" i="3"/>
  <c r="I1239" i="3" s="1"/>
  <c r="I1238" i="3"/>
  <c r="G622" i="3"/>
  <c r="I622" i="3" s="1"/>
  <c r="I621" i="3"/>
  <c r="G5334" i="3"/>
  <c r="I5333" i="3"/>
  <c r="G5746" i="3"/>
  <c r="I5745" i="3"/>
  <c r="G4068" i="3"/>
  <c r="I4067" i="3"/>
  <c r="G4919" i="3"/>
  <c r="I4918" i="3"/>
  <c r="G4755" i="3"/>
  <c r="I4754" i="3"/>
  <c r="G4195" i="3"/>
  <c r="I4194" i="3"/>
  <c r="G3360" i="3"/>
  <c r="I3360" i="3" s="1"/>
  <c r="I3359" i="3"/>
  <c r="G2721" i="3"/>
  <c r="I2720" i="3"/>
  <c r="G1375" i="3"/>
  <c r="I1375" i="3" s="1"/>
  <c r="I1374" i="3"/>
  <c r="G3097" i="3"/>
  <c r="I3096" i="3"/>
  <c r="G5711" i="3"/>
  <c r="I5710" i="3"/>
  <c r="G4863" i="3"/>
  <c r="I4862" i="3"/>
  <c r="G1464" i="3"/>
  <c r="I1464" i="3" s="1"/>
  <c r="I1463" i="3"/>
  <c r="G4159" i="3"/>
  <c r="I4158" i="3"/>
  <c r="G1537" i="3"/>
  <c r="I1537" i="3" s="1"/>
  <c r="I1536" i="3"/>
  <c r="G2515" i="3"/>
  <c r="I2514" i="3"/>
  <c r="G5515" i="3"/>
  <c r="I5514" i="3"/>
  <c r="G4683" i="3"/>
  <c r="I4682" i="3"/>
  <c r="G4393" i="3"/>
  <c r="I4392" i="3"/>
  <c r="G1964" i="3"/>
  <c r="I1964" i="3" s="1"/>
  <c r="I1963" i="3"/>
  <c r="G1358" i="3"/>
  <c r="I1358" i="3" s="1"/>
  <c r="I1357" i="3"/>
  <c r="G3217" i="3"/>
  <c r="I3217" i="3" s="1"/>
  <c r="I3216" i="3"/>
  <c r="G2809" i="3"/>
  <c r="I2809" i="3" s="1"/>
  <c r="I2808" i="3"/>
  <c r="G2428" i="3"/>
  <c r="I2428" i="3" s="1"/>
  <c r="I2427" i="3"/>
  <c r="G2163" i="3"/>
  <c r="I2162" i="3"/>
  <c r="G5916" i="3"/>
  <c r="I5915" i="3"/>
  <c r="G5190" i="3"/>
  <c r="I5189" i="3"/>
  <c r="G929" i="3"/>
  <c r="I929" i="3" s="1"/>
  <c r="I928" i="3"/>
  <c r="G4050" i="3"/>
  <c r="I4049" i="3"/>
  <c r="G1895" i="3"/>
  <c r="I1895" i="3" s="1"/>
  <c r="I1894" i="3"/>
  <c r="G3707" i="3"/>
  <c r="I3706" i="3"/>
  <c r="G2843" i="3"/>
  <c r="I2843" i="3" s="1"/>
  <c r="I2842" i="3"/>
  <c r="G1482" i="3"/>
  <c r="I1482" i="3" s="1"/>
  <c r="I1481" i="3"/>
  <c r="G3234" i="3"/>
  <c r="I3233" i="3"/>
  <c r="G5461" i="3"/>
  <c r="I5460" i="3"/>
  <c r="G3288" i="3"/>
  <c r="I3288" i="3" s="1"/>
  <c r="I3287" i="3"/>
  <c r="G2975" i="3"/>
  <c r="I2975" i="3" s="1"/>
  <c r="I2974" i="3"/>
  <c r="G3636" i="3"/>
  <c r="I3635" i="3"/>
  <c r="G5882" i="3"/>
  <c r="I5881" i="3"/>
  <c r="G1640" i="3"/>
  <c r="I1640" i="3" s="1"/>
  <c r="I1639" i="3"/>
  <c r="G3080" i="3"/>
  <c r="I3080" i="3" s="1"/>
  <c r="I3079" i="3"/>
  <c r="G3377" i="3"/>
  <c r="I3376" i="3"/>
  <c r="G2146" i="3"/>
  <c r="I2146" i="3" s="1"/>
  <c r="I2145" i="3"/>
  <c r="G2775" i="3"/>
  <c r="I2775" i="3" s="1"/>
  <c r="I2774" i="3"/>
  <c r="G3432" i="3"/>
  <c r="I3432" i="3" s="1"/>
  <c r="I3431" i="3"/>
  <c r="G1018" i="3"/>
  <c r="I1018" i="3" s="1"/>
  <c r="I1017" i="3"/>
  <c r="G4845" i="3"/>
  <c r="I4844" i="3"/>
  <c r="G5136" i="3"/>
  <c r="I5135" i="3"/>
  <c r="G1324" i="3"/>
  <c r="I1324" i="3" s="1"/>
  <c r="I1323" i="3"/>
  <c r="G2878" i="3"/>
  <c r="I2878" i="3" s="1"/>
  <c r="I2877" i="3"/>
  <c r="G911" i="3"/>
  <c r="I911" i="3" s="1"/>
  <c r="I910" i="3"/>
  <c r="G3852" i="3"/>
  <c r="I3851" i="3"/>
  <c r="G5624" i="3"/>
  <c r="I5623" i="3"/>
  <c r="G3535" i="3"/>
  <c r="I3535" i="3" s="1"/>
  <c r="I3534" i="3"/>
  <c r="G1392" i="3"/>
  <c r="I1392" i="3" s="1"/>
  <c r="I1391" i="3"/>
  <c r="G3743" i="3"/>
  <c r="I3742" i="3"/>
  <c r="G2218" i="3"/>
  <c r="I2218" i="3" s="1"/>
  <c r="I2217" i="3"/>
  <c r="G4123" i="3"/>
  <c r="I4122" i="3"/>
  <c r="G5968" i="3"/>
  <c r="I5967" i="3"/>
  <c r="G4737" i="3"/>
  <c r="I4736" i="3"/>
  <c r="G2307" i="3"/>
  <c r="I2306" i="3"/>
  <c r="G656" i="3"/>
  <c r="I656" i="3" s="1"/>
  <c r="I655" i="3"/>
  <c r="G4937" i="3"/>
  <c r="I4936" i="3"/>
  <c r="G1341" i="3"/>
  <c r="I1341" i="3" s="1"/>
  <c r="I1340" i="3"/>
  <c r="G3305" i="3"/>
  <c r="I3304" i="3"/>
  <c r="G3324" i="3"/>
  <c r="I3324" i="3" s="1"/>
  <c r="I3323" i="3"/>
  <c r="G2109" i="3"/>
  <c r="I2109" i="3" s="1"/>
  <c r="I2108" i="3"/>
  <c r="G3396" i="3"/>
  <c r="I3396" i="3" s="1"/>
  <c r="I3395" i="3"/>
  <c r="G4609" i="3"/>
  <c r="I4608" i="3"/>
  <c r="G774" i="3"/>
  <c r="I774" i="3" s="1"/>
  <c r="I773" i="3"/>
  <c r="G859" i="3"/>
  <c r="I859" i="3" s="1"/>
  <c r="I858" i="3"/>
  <c r="G3501" i="3"/>
  <c r="I3501" i="3" s="1"/>
  <c r="I3500" i="3"/>
  <c r="G3653" i="3"/>
  <c r="I3652" i="3"/>
  <c r="G3761" i="3"/>
  <c r="I3760" i="3"/>
  <c r="G2375" i="3"/>
  <c r="I2374" i="3"/>
  <c r="G4719" i="3"/>
  <c r="I4718" i="3"/>
  <c r="G5244" i="3"/>
  <c r="I5243" i="3"/>
  <c r="G3619" i="3"/>
  <c r="I3618" i="3"/>
  <c r="G4881" i="3"/>
  <c r="I4880" i="3"/>
  <c r="G3942" i="3"/>
  <c r="I3941" i="3"/>
  <c r="G1069" i="3"/>
  <c r="I1069" i="3" s="1"/>
  <c r="I1068" i="3"/>
  <c r="G4701" i="3"/>
  <c r="I4700" i="3"/>
  <c r="G1500" i="3"/>
  <c r="I1500" i="3" s="1"/>
  <c r="I1499" i="3"/>
  <c r="G4901" i="3"/>
  <c r="I4900" i="3"/>
  <c r="G2957" i="3"/>
  <c r="I2956" i="3"/>
  <c r="G5208" i="3"/>
  <c r="I5207" i="3"/>
  <c r="G583" i="3"/>
  <c r="I583" i="3" s="1"/>
  <c r="I582" i="3"/>
  <c r="G4304" i="3"/>
  <c r="I4303" i="3"/>
  <c r="G3978" i="3"/>
  <c r="I3977" i="3"/>
  <c r="G5119" i="3"/>
  <c r="I5119" i="3" s="1"/>
  <c r="I5118" i="3"/>
  <c r="G3341" i="3"/>
  <c r="I3340" i="3"/>
  <c r="G2499" i="3"/>
  <c r="I2499" i="3" s="1"/>
  <c r="I2498" i="3"/>
  <c r="G5848" i="3"/>
  <c r="I5847" i="3"/>
  <c r="G2603" i="3"/>
  <c r="I2603" i="3" s="1"/>
  <c r="I2602" i="3"/>
  <c r="G3797" i="3"/>
  <c r="I3796" i="3"/>
  <c r="G2072" i="3"/>
  <c r="I2072" i="3" s="1"/>
  <c r="I2071" i="3"/>
  <c r="G4665" i="3"/>
  <c r="I4664" i="3"/>
  <c r="G757" i="3"/>
  <c r="I757" i="3" s="1"/>
  <c r="I756" i="3"/>
  <c r="G842" i="3"/>
  <c r="I842" i="3" s="1"/>
  <c r="I841" i="3"/>
  <c r="G3061" i="3"/>
  <c r="I3060" i="3"/>
  <c r="G2036" i="3"/>
  <c r="I2036" i="3" s="1"/>
  <c r="I2035" i="3"/>
  <c r="G1428" i="3"/>
  <c r="I1428" i="3" s="1"/>
  <c r="I1427" i="3"/>
  <c r="G2653" i="3"/>
  <c r="I2652" i="3"/>
  <c r="G5865" i="3"/>
  <c r="I5864" i="3"/>
  <c r="G825" i="3"/>
  <c r="I825" i="3" s="1"/>
  <c r="I824" i="3"/>
  <c r="G3870" i="3"/>
  <c r="I3869" i="3"/>
  <c r="G4501" i="3"/>
  <c r="I4500" i="3"/>
  <c r="G1589" i="3"/>
  <c r="I1589" i="3" s="1"/>
  <c r="I1588" i="3"/>
  <c r="G1674" i="3"/>
  <c r="I1674" i="3" s="1"/>
  <c r="I1673" i="3"/>
  <c r="G5352" i="3"/>
  <c r="I5351" i="3"/>
  <c r="G4483" i="3"/>
  <c r="I4482" i="3"/>
  <c r="G5497" i="3"/>
  <c r="I5496" i="3"/>
  <c r="G1725" i="3"/>
  <c r="I1725" i="3" s="1"/>
  <c r="I1724" i="3"/>
  <c r="G4250" i="3"/>
  <c r="I4249" i="3"/>
  <c r="G5407" i="3"/>
  <c r="I5406" i="3"/>
  <c r="G639" i="3"/>
  <c r="I639" i="3" s="1"/>
  <c r="I638" i="3"/>
  <c r="G2325" i="3"/>
  <c r="I2325" i="3" s="1"/>
  <c r="I2324" i="3"/>
  <c r="G1877" i="3"/>
  <c r="I1876" i="3"/>
  <c r="G1222" i="3"/>
  <c r="I1222" i="3" s="1"/>
  <c r="I1221" i="3"/>
  <c r="G5676" i="3"/>
  <c r="I5675" i="3"/>
  <c r="G1691" i="3"/>
  <c r="I1691" i="3" s="1"/>
  <c r="I1690" i="3"/>
  <c r="G1035" i="3"/>
  <c r="I1035" i="3" s="1"/>
  <c r="I1034" i="3"/>
  <c r="G5588" i="3"/>
  <c r="I5587" i="3"/>
  <c r="G5763" i="3"/>
  <c r="I5762" i="3"/>
  <c r="G724" i="3"/>
  <c r="I724" i="3" s="1"/>
  <c r="I723" i="3"/>
  <c r="G2991" i="3"/>
  <c r="I2990" i="3"/>
  <c r="G1945" i="3"/>
  <c r="I1944" i="3"/>
  <c r="G1290" i="3"/>
  <c r="I1290" i="3" s="1"/>
  <c r="I1289" i="3"/>
  <c r="G2254" i="3"/>
  <c r="I2254" i="3" s="1"/>
  <c r="I2253" i="3"/>
  <c r="G1759" i="3"/>
  <c r="I1759" i="3" s="1"/>
  <c r="I1758" i="3"/>
  <c r="G1103" i="3"/>
  <c r="I1103" i="3" s="1"/>
  <c r="I1102" i="3"/>
  <c r="G1446" i="3"/>
  <c r="I1446" i="3" s="1"/>
  <c r="I1445" i="3"/>
  <c r="G3815" i="3"/>
  <c r="I3814" i="3"/>
  <c r="G5389" i="3"/>
  <c r="I5388" i="3"/>
  <c r="G3960" i="3"/>
  <c r="I3959" i="3"/>
  <c r="G4268" i="3"/>
  <c r="I4267" i="3"/>
  <c r="G3924" i="3"/>
  <c r="I3923" i="3"/>
  <c r="G965" i="3"/>
  <c r="I965" i="3" s="1"/>
  <c r="I964" i="3"/>
  <c r="G1572" i="3"/>
  <c r="I1572" i="3" s="1"/>
  <c r="I1571" i="3"/>
  <c r="G5479" i="3"/>
  <c r="I5478" i="3"/>
  <c r="G5045" i="3"/>
  <c r="I5044" i="3"/>
  <c r="G791" i="3"/>
  <c r="I791" i="3" s="1"/>
  <c r="I790" i="3"/>
  <c r="G4773" i="3"/>
  <c r="I4772" i="3"/>
  <c r="G3131" i="3"/>
  <c r="I3130" i="3"/>
  <c r="G2550" i="3"/>
  <c r="I2549" i="3"/>
  <c r="G4032" i="3"/>
  <c r="I4031" i="3"/>
  <c r="G1981" i="3"/>
  <c r="I1980" i="3"/>
  <c r="G2182" i="3"/>
  <c r="I2182" i="3" s="1"/>
  <c r="I2181" i="3"/>
  <c r="G1809" i="3"/>
  <c r="I1808" i="3"/>
  <c r="G2671" i="3"/>
  <c r="I2671" i="3" s="1"/>
  <c r="I2670" i="3"/>
  <c r="G2637" i="3"/>
  <c r="I2637" i="3" s="1"/>
  <c r="I2636" i="3"/>
  <c r="G3517" i="3"/>
  <c r="I3516" i="3"/>
  <c r="G2271" i="3"/>
  <c r="I2270" i="3"/>
  <c r="G3483" i="3"/>
  <c r="I3482" i="3"/>
  <c r="G4646" i="3"/>
  <c r="I4645" i="3"/>
  <c r="G4465" i="3"/>
  <c r="I4464" i="3"/>
  <c r="G5780" i="3"/>
  <c r="I5779" i="3"/>
  <c r="G2893" i="3"/>
  <c r="I2892" i="3"/>
  <c r="G4105" i="3"/>
  <c r="I4104" i="3"/>
  <c r="G2359" i="3"/>
  <c r="I2359" i="3" s="1"/>
  <c r="I2358" i="3"/>
  <c r="G3165" i="3"/>
  <c r="I3164" i="3"/>
  <c r="G4791" i="3"/>
  <c r="I4790" i="3"/>
  <c r="G1205" i="3"/>
  <c r="I1205" i="3" s="1"/>
  <c r="I1204" i="3"/>
  <c r="G3009" i="3"/>
  <c r="I3009" i="3" s="1"/>
  <c r="I3008" i="3"/>
  <c r="G3413" i="3"/>
  <c r="I3412" i="3"/>
  <c r="G2393" i="3"/>
  <c r="I2393" i="3" s="1"/>
  <c r="I2392" i="3"/>
  <c r="G5443" i="3"/>
  <c r="I5442" i="3"/>
  <c r="G2585" i="3"/>
  <c r="I2584" i="3"/>
  <c r="G3779" i="3"/>
  <c r="I3778" i="3"/>
  <c r="G4375" i="3"/>
  <c r="I4374" i="3"/>
  <c r="G4809" i="3"/>
  <c r="I4808" i="3"/>
  <c r="G4429" i="3"/>
  <c r="I4428" i="3"/>
  <c r="G3183" i="3"/>
  <c r="I3183" i="3" s="1"/>
  <c r="I3182" i="3"/>
  <c r="G4411" i="3"/>
  <c r="I4410" i="3"/>
  <c r="G673" i="3"/>
  <c r="I673" i="3" s="1"/>
  <c r="I672" i="3"/>
  <c r="G1137" i="3"/>
  <c r="I1137" i="3" s="1"/>
  <c r="I1136" i="3"/>
  <c r="G4573" i="3"/>
  <c r="I4572" i="3"/>
  <c r="G3467" i="3"/>
  <c r="I3467" i="3" s="1"/>
  <c r="I3466" i="3"/>
  <c r="G1708" i="3"/>
  <c r="I1708" i="3" s="1"/>
  <c r="I1707" i="3"/>
  <c r="G2569" i="3"/>
  <c r="I2569" i="3" s="1"/>
  <c r="I2568" i="3"/>
  <c r="G3688" i="3"/>
  <c r="I3687" i="3"/>
  <c r="G5172" i="3"/>
  <c r="I5171" i="3"/>
  <c r="G5298" i="3"/>
  <c r="I5297" i="3"/>
  <c r="G2341" i="3"/>
  <c r="I2340" i="3"/>
  <c r="G3149" i="3"/>
  <c r="I3149" i="3" s="1"/>
  <c r="I3148" i="3"/>
  <c r="G5081" i="3"/>
  <c r="I5080" i="3"/>
  <c r="G3888" i="3"/>
  <c r="I3887" i="3"/>
  <c r="G3044" i="3"/>
  <c r="I3044" i="3" s="1"/>
  <c r="I3043" i="3"/>
  <c r="G4991" i="3"/>
  <c r="I4990" i="3"/>
  <c r="G1911" i="3"/>
  <c r="I1910" i="3"/>
  <c r="G1843" i="3"/>
  <c r="I1842" i="3"/>
  <c r="G1188" i="3"/>
  <c r="I1188" i="3" s="1"/>
  <c r="I1187" i="3"/>
  <c r="G5316" i="3"/>
  <c r="I5315" i="3"/>
  <c r="G1657" i="3"/>
  <c r="I1657" i="3" s="1"/>
  <c r="I1656" i="3"/>
  <c r="G5951" i="3"/>
  <c r="I5950" i="3"/>
  <c r="G3585" i="3"/>
  <c r="I3584" i="3"/>
  <c r="G4357" i="3"/>
  <c r="I4356" i="3"/>
  <c r="G5154" i="3"/>
  <c r="I5153" i="3"/>
  <c r="G2825" i="3"/>
  <c r="I2824" i="3"/>
  <c r="G5899" i="3"/>
  <c r="I5898" i="3"/>
  <c r="G5099" i="3"/>
  <c r="I5098" i="3"/>
  <c r="G983" i="3"/>
  <c r="I983" i="3" s="1"/>
  <c r="I982" i="3"/>
  <c r="G2480" i="3"/>
  <c r="I2479" i="3"/>
  <c r="G5641" i="3"/>
  <c r="I5640" i="3"/>
  <c r="G1052" i="3"/>
  <c r="I1052" i="3" s="1"/>
  <c r="I1051" i="3"/>
  <c r="G5027" i="3"/>
  <c r="I5026" i="3"/>
  <c r="G5370" i="3"/>
  <c r="I5369" i="3"/>
  <c r="G5814" i="3"/>
  <c r="I5813" i="3"/>
  <c r="G4591" i="3"/>
  <c r="I4590" i="3"/>
  <c r="G1775" i="3"/>
  <c r="I1774" i="3"/>
  <c r="G4537" i="3"/>
  <c r="I4536" i="3"/>
  <c r="G5933" i="3"/>
  <c r="I5932" i="3"/>
  <c r="G4232" i="3"/>
  <c r="I4231" i="3"/>
  <c r="G2444" i="3"/>
  <c r="I2443" i="3"/>
  <c r="G740" i="3"/>
  <c r="I740" i="3" s="1"/>
  <c r="I739" i="3"/>
  <c r="G2921" i="3"/>
  <c r="I2920" i="3"/>
  <c r="G4014" i="3"/>
  <c r="I4013" i="3"/>
  <c r="G808" i="3"/>
  <c r="I808" i="3" s="1"/>
  <c r="I807" i="3"/>
  <c r="G4321" i="3"/>
  <c r="I4320" i="3"/>
  <c r="G3996" i="3"/>
  <c r="I3995" i="3"/>
  <c r="G2859" i="3"/>
  <c r="I2858" i="3"/>
  <c r="G1623" i="3"/>
  <c r="I1623" i="3" s="1"/>
  <c r="I1622" i="3"/>
  <c r="G2053" i="3"/>
  <c r="I2052" i="3"/>
  <c r="G3270" i="3"/>
  <c r="I3269" i="3"/>
  <c r="G2942" i="3"/>
  <c r="I2942" i="3" s="1"/>
  <c r="I2941" i="3"/>
  <c r="G2290" i="3"/>
  <c r="I2290" i="3" s="1"/>
  <c r="I2289" i="3"/>
  <c r="G3115" i="3"/>
  <c r="I3115" i="3" s="1"/>
  <c r="I3114" i="3"/>
  <c r="G4738" i="3" l="1"/>
  <c r="I4738" i="3" s="1"/>
  <c r="I4737" i="3"/>
  <c r="G4124" i="3"/>
  <c r="I4124" i="3" s="1"/>
  <c r="I4123" i="3"/>
  <c r="G3744" i="3"/>
  <c r="I3744" i="3" s="1"/>
  <c r="I3743" i="3"/>
  <c r="G3853" i="3"/>
  <c r="I3853" i="3" s="1"/>
  <c r="I3852" i="3"/>
  <c r="G5137" i="3"/>
  <c r="I5137" i="3" s="1"/>
  <c r="I5136" i="3"/>
  <c r="G3378" i="3"/>
  <c r="I3378" i="3" s="1"/>
  <c r="I3377" i="3"/>
  <c r="G3637" i="3"/>
  <c r="I3637" i="3" s="1"/>
  <c r="I3636" i="3"/>
  <c r="G3235" i="3"/>
  <c r="I3235" i="3" s="1"/>
  <c r="I3234" i="3"/>
  <c r="G5917" i="3"/>
  <c r="I5917" i="3" s="1"/>
  <c r="I5916" i="3"/>
  <c r="G4684" i="3"/>
  <c r="I4684" i="3" s="1"/>
  <c r="I4683" i="3"/>
  <c r="G2516" i="3"/>
  <c r="I2516" i="3" s="1"/>
  <c r="I2515" i="3"/>
  <c r="G4160" i="3"/>
  <c r="I4160" i="3" s="1"/>
  <c r="I4159" i="3"/>
  <c r="G4864" i="3"/>
  <c r="I4864" i="3" s="1"/>
  <c r="I4863" i="3"/>
  <c r="G3098" i="3"/>
  <c r="I3098" i="3" s="1"/>
  <c r="I3097" i="3"/>
  <c r="G2722" i="3"/>
  <c r="I2722" i="3" s="1"/>
  <c r="I2721" i="3"/>
  <c r="G4196" i="3"/>
  <c r="I4196" i="3" s="1"/>
  <c r="I4195" i="3"/>
  <c r="G4920" i="3"/>
  <c r="I4920" i="3" s="1"/>
  <c r="I4919" i="3"/>
  <c r="G5747" i="3"/>
  <c r="I5747" i="3" s="1"/>
  <c r="I5746" i="3"/>
  <c r="G5064" i="3"/>
  <c r="I5064" i="3" s="1"/>
  <c r="I5063" i="3"/>
  <c r="G4178" i="3"/>
  <c r="I4178" i="3" s="1"/>
  <c r="I4177" i="3"/>
  <c r="G5553" i="3"/>
  <c r="I5553" i="3" s="1"/>
  <c r="I5552" i="3"/>
  <c r="G3726" i="3"/>
  <c r="I3726" i="3" s="1"/>
  <c r="I3725" i="3"/>
  <c r="G4628" i="3"/>
  <c r="I4628" i="3" s="1"/>
  <c r="I4627" i="3"/>
  <c r="G2688" i="3"/>
  <c r="I2688" i="3" s="1"/>
  <c r="I2687" i="3"/>
  <c r="G5608" i="3"/>
  <c r="I5608" i="3" s="1"/>
  <c r="I5607" i="3"/>
  <c r="G2018" i="3"/>
  <c r="I2018" i="3" s="1"/>
  <c r="I2017" i="3"/>
  <c r="G4142" i="3"/>
  <c r="I4142" i="3" s="1"/>
  <c r="I4141" i="3"/>
  <c r="G4974" i="3"/>
  <c r="I4974" i="3" s="1"/>
  <c r="I4973" i="3"/>
  <c r="G2200" i="3"/>
  <c r="I2200" i="3" s="1"/>
  <c r="I2199" i="3"/>
  <c r="G5832" i="3"/>
  <c r="I5832" i="3" s="1"/>
  <c r="I5831" i="3"/>
  <c r="G2236" i="3"/>
  <c r="I2236" i="3" s="1"/>
  <c r="I2235" i="3"/>
  <c r="G2128" i="3"/>
  <c r="I2128" i="3" s="1"/>
  <c r="I2127" i="3"/>
  <c r="G5534" i="3"/>
  <c r="I5534" i="3" s="1"/>
  <c r="I5533" i="3"/>
  <c r="G4520" i="3"/>
  <c r="I4520" i="3" s="1"/>
  <c r="I4519" i="3"/>
  <c r="G5263" i="3"/>
  <c r="I5263" i="3" s="1"/>
  <c r="I5262" i="3"/>
  <c r="G4215" i="3"/>
  <c r="I4215" i="3" s="1"/>
  <c r="I4214" i="3"/>
  <c r="G5571" i="3"/>
  <c r="I5571" i="3" s="1"/>
  <c r="I5570" i="3"/>
  <c r="G5798" i="3"/>
  <c r="I5798" i="3" s="1"/>
  <c r="I5797" i="3"/>
  <c r="G5227" i="3"/>
  <c r="I5227" i="3" s="1"/>
  <c r="I5226" i="3"/>
  <c r="G5659" i="3"/>
  <c r="I5659" i="3" s="1"/>
  <c r="I5658" i="3"/>
  <c r="G5281" i="3"/>
  <c r="I5281" i="3" s="1"/>
  <c r="I5280" i="3"/>
  <c r="G3569" i="3"/>
  <c r="I3569" i="3" s="1"/>
  <c r="I3568" i="3"/>
  <c r="G3552" i="3"/>
  <c r="I3552" i="3" s="1"/>
  <c r="I3551" i="3"/>
  <c r="G3671" i="3"/>
  <c r="I3671" i="3" s="1"/>
  <c r="I3670" i="3"/>
  <c r="G3907" i="3"/>
  <c r="I3907" i="3" s="1"/>
  <c r="I3906" i="3"/>
  <c r="G3026" i="3"/>
  <c r="I3026" i="3" s="1"/>
  <c r="I3025" i="3"/>
  <c r="G3271" i="3"/>
  <c r="I3271" i="3" s="1"/>
  <c r="I3270" i="3"/>
  <c r="G5934" i="3"/>
  <c r="I5934" i="3" s="1"/>
  <c r="I5933" i="3"/>
  <c r="G5815" i="3"/>
  <c r="I5815" i="3" s="1"/>
  <c r="I5814" i="3"/>
  <c r="G5642" i="3"/>
  <c r="I5642" i="3" s="1"/>
  <c r="I5641" i="3"/>
  <c r="G5900" i="3"/>
  <c r="I5900" i="3" s="1"/>
  <c r="I5899" i="3"/>
  <c r="G3586" i="3"/>
  <c r="I3586" i="3" s="1"/>
  <c r="I3585" i="3"/>
  <c r="G1912" i="3"/>
  <c r="I1912" i="3" s="1"/>
  <c r="I1911" i="3"/>
  <c r="G5082" i="3"/>
  <c r="I5082" i="3" s="1"/>
  <c r="I5081" i="3"/>
  <c r="G2342" i="3"/>
  <c r="I2342" i="3" s="1"/>
  <c r="I2341" i="3"/>
  <c r="G5173" i="3"/>
  <c r="I5173" i="3" s="1"/>
  <c r="I5172" i="3"/>
  <c r="G4412" i="3"/>
  <c r="I4412" i="3" s="1"/>
  <c r="I4411" i="3"/>
  <c r="G4430" i="3"/>
  <c r="I4430" i="3" s="1"/>
  <c r="I4429" i="3"/>
  <c r="G4376" i="3"/>
  <c r="I4376" i="3" s="1"/>
  <c r="I4375" i="3"/>
  <c r="G2586" i="3"/>
  <c r="I2586" i="3" s="1"/>
  <c r="I2585" i="3"/>
  <c r="G4792" i="3"/>
  <c r="I4792" i="3" s="1"/>
  <c r="I4791" i="3"/>
  <c r="G2894" i="3"/>
  <c r="I2894" i="3" s="1"/>
  <c r="I2893" i="3"/>
  <c r="G4466" i="3"/>
  <c r="I4466" i="3" s="1"/>
  <c r="I4465" i="3"/>
  <c r="G3484" i="3"/>
  <c r="I3484" i="3" s="1"/>
  <c r="I3483" i="3"/>
  <c r="G3518" i="3"/>
  <c r="I3518" i="3" s="1"/>
  <c r="I3517" i="3"/>
  <c r="G4033" i="3"/>
  <c r="I4033" i="3" s="1"/>
  <c r="I4032" i="3"/>
  <c r="G3132" i="3"/>
  <c r="I3132" i="3" s="1"/>
  <c r="I3131" i="3"/>
  <c r="G5480" i="3"/>
  <c r="I5480" i="3" s="1"/>
  <c r="I5479" i="3"/>
  <c r="G4269" i="3"/>
  <c r="I4269" i="3" s="1"/>
  <c r="I4268" i="3"/>
  <c r="G5390" i="3"/>
  <c r="I5390" i="3" s="1"/>
  <c r="I5389" i="3"/>
  <c r="G2992" i="3"/>
  <c r="I2992" i="3" s="1"/>
  <c r="I2991" i="3"/>
  <c r="G5764" i="3"/>
  <c r="I5764" i="3" s="1"/>
  <c r="I5763" i="3"/>
  <c r="G5677" i="3"/>
  <c r="I5677" i="3" s="1"/>
  <c r="I5676" i="3"/>
  <c r="G1878" i="3"/>
  <c r="I1878" i="3" s="1"/>
  <c r="I1877" i="3"/>
  <c r="G4251" i="3"/>
  <c r="I4251" i="3" s="1"/>
  <c r="I4250" i="3"/>
  <c r="G5498" i="3"/>
  <c r="I5498" i="3" s="1"/>
  <c r="I5497" i="3"/>
  <c r="G5353" i="3"/>
  <c r="I5353" i="3" s="1"/>
  <c r="I5352" i="3"/>
  <c r="G3871" i="3"/>
  <c r="I3871" i="3" s="1"/>
  <c r="I3870" i="3"/>
  <c r="G5866" i="3"/>
  <c r="I5866" i="3" s="1"/>
  <c r="I5865" i="3"/>
  <c r="G3062" i="3"/>
  <c r="I3062" i="3" s="1"/>
  <c r="I3061" i="3"/>
  <c r="G4305" i="3"/>
  <c r="I4305" i="3" s="1"/>
  <c r="I4304" i="3"/>
  <c r="G5209" i="3"/>
  <c r="I5209" i="3" s="1"/>
  <c r="I5208" i="3"/>
  <c r="G4902" i="3"/>
  <c r="I4902" i="3" s="1"/>
  <c r="I4901" i="3"/>
  <c r="G4702" i="3"/>
  <c r="I4702" i="3" s="1"/>
  <c r="I4701" i="3"/>
  <c r="G3943" i="3"/>
  <c r="I3943" i="3" s="1"/>
  <c r="I3942" i="3"/>
  <c r="G3620" i="3"/>
  <c r="I3620" i="3" s="1"/>
  <c r="I3619" i="3"/>
  <c r="G4720" i="3"/>
  <c r="I4720" i="3" s="1"/>
  <c r="I4719" i="3"/>
  <c r="G3762" i="3"/>
  <c r="I3762" i="3" s="1"/>
  <c r="I3761" i="3"/>
  <c r="G3997" i="3"/>
  <c r="I3997" i="3" s="1"/>
  <c r="I3996" i="3"/>
  <c r="G2922" i="3"/>
  <c r="I2922" i="3" s="1"/>
  <c r="I2921" i="3"/>
  <c r="G2445" i="3"/>
  <c r="I2445" i="3" s="1"/>
  <c r="I2444" i="3"/>
  <c r="G1776" i="3"/>
  <c r="I1776" i="3" s="1"/>
  <c r="I1775" i="3"/>
  <c r="G5028" i="3"/>
  <c r="I5028" i="3" s="1"/>
  <c r="I5027" i="3"/>
  <c r="G5155" i="3"/>
  <c r="I5155" i="3" s="1"/>
  <c r="I5154" i="3"/>
  <c r="G2054" i="3"/>
  <c r="I2054" i="3" s="1"/>
  <c r="I2053" i="3"/>
  <c r="G2860" i="3"/>
  <c r="I2860" i="3" s="1"/>
  <c r="I2859" i="3"/>
  <c r="G4322" i="3"/>
  <c r="I4322" i="3" s="1"/>
  <c r="I4321" i="3"/>
  <c r="G4015" i="3"/>
  <c r="I4015" i="3" s="1"/>
  <c r="I4014" i="3"/>
  <c r="G4233" i="3"/>
  <c r="I4233" i="3" s="1"/>
  <c r="I4232" i="3"/>
  <c r="G4538" i="3"/>
  <c r="I4538" i="3" s="1"/>
  <c r="I4537" i="3"/>
  <c r="G4592" i="3"/>
  <c r="I4592" i="3" s="1"/>
  <c r="I4591" i="3"/>
  <c r="G5371" i="3"/>
  <c r="I5371" i="3" s="1"/>
  <c r="I5370" i="3"/>
  <c r="G2481" i="3"/>
  <c r="I2481" i="3" s="1"/>
  <c r="I2480" i="3"/>
  <c r="G5100" i="3"/>
  <c r="I5100" i="3" s="1"/>
  <c r="I5099" i="3"/>
  <c r="G2826" i="3"/>
  <c r="I2826" i="3" s="1"/>
  <c r="I2825" i="3"/>
  <c r="G4358" i="3"/>
  <c r="I4358" i="3" s="1"/>
  <c r="I4357" i="3"/>
  <c r="G5952" i="3"/>
  <c r="I5952" i="3" s="1"/>
  <c r="I5951" i="3"/>
  <c r="G5317" i="3"/>
  <c r="I5317" i="3" s="1"/>
  <c r="I5316" i="3"/>
  <c r="G1844" i="3"/>
  <c r="I1844" i="3" s="1"/>
  <c r="I1843" i="3"/>
  <c r="G4992" i="3"/>
  <c r="I4992" i="3" s="1"/>
  <c r="I4991" i="3"/>
  <c r="G3889" i="3"/>
  <c r="I3889" i="3" s="1"/>
  <c r="I3888" i="3"/>
  <c r="G5299" i="3"/>
  <c r="I5299" i="3" s="1"/>
  <c r="I5298" i="3"/>
  <c r="G3689" i="3"/>
  <c r="I3689" i="3" s="1"/>
  <c r="I3688" i="3"/>
  <c r="G4574" i="3"/>
  <c r="I4574" i="3" s="1"/>
  <c r="I4573" i="3"/>
  <c r="G4810" i="3"/>
  <c r="I4810" i="3" s="1"/>
  <c r="I4809" i="3"/>
  <c r="G3780" i="3"/>
  <c r="I3780" i="3" s="1"/>
  <c r="I3779" i="3"/>
  <c r="G5444" i="3"/>
  <c r="I5444" i="3" s="1"/>
  <c r="I5443" i="3"/>
  <c r="G3414" i="3"/>
  <c r="I3414" i="3" s="1"/>
  <c r="I3413" i="3"/>
  <c r="G3166" i="3"/>
  <c r="I3166" i="3" s="1"/>
  <c r="I3165" i="3"/>
  <c r="G4106" i="3"/>
  <c r="I4106" i="3" s="1"/>
  <c r="I4105" i="3"/>
  <c r="G5781" i="3"/>
  <c r="I5781" i="3" s="1"/>
  <c r="I5780" i="3"/>
  <c r="G4647" i="3"/>
  <c r="I4647" i="3" s="1"/>
  <c r="I4646" i="3"/>
  <c r="G2272" i="3"/>
  <c r="I2272" i="3" s="1"/>
  <c r="I2271" i="3"/>
  <c r="G1810" i="3"/>
  <c r="I1810" i="3" s="1"/>
  <c r="I1809" i="3"/>
  <c r="G1982" i="3"/>
  <c r="I1982" i="3" s="1"/>
  <c r="I1981" i="3"/>
  <c r="G2551" i="3"/>
  <c r="I2551" i="3" s="1"/>
  <c r="I2550" i="3"/>
  <c r="G4774" i="3"/>
  <c r="I4774" i="3" s="1"/>
  <c r="I4773" i="3"/>
  <c r="G5046" i="3"/>
  <c r="I5046" i="3" s="1"/>
  <c r="I5045" i="3"/>
  <c r="G3925" i="3"/>
  <c r="I3925" i="3" s="1"/>
  <c r="I3924" i="3"/>
  <c r="G3961" i="3"/>
  <c r="I3961" i="3" s="1"/>
  <c r="I3960" i="3"/>
  <c r="G3816" i="3"/>
  <c r="I3816" i="3" s="1"/>
  <c r="I3815" i="3"/>
  <c r="G1946" i="3"/>
  <c r="I1946" i="3" s="1"/>
  <c r="I1945" i="3"/>
  <c r="G5589" i="3"/>
  <c r="I5589" i="3" s="1"/>
  <c r="I5588" i="3"/>
  <c r="G5408" i="3"/>
  <c r="I5408" i="3" s="1"/>
  <c r="I5407" i="3"/>
  <c r="G4484" i="3"/>
  <c r="I4484" i="3" s="1"/>
  <c r="I4483" i="3"/>
  <c r="G4502" i="3"/>
  <c r="I4502" i="3" s="1"/>
  <c r="I4501" i="3"/>
  <c r="G2654" i="3"/>
  <c r="I2654" i="3" s="1"/>
  <c r="I2653" i="3"/>
  <c r="G4666" i="3"/>
  <c r="I4666" i="3" s="1"/>
  <c r="I4665" i="3"/>
  <c r="G3798" i="3"/>
  <c r="I3798" i="3" s="1"/>
  <c r="I3797" i="3"/>
  <c r="G5849" i="3"/>
  <c r="I5849" i="3" s="1"/>
  <c r="I5848" i="3"/>
  <c r="G3342" i="3"/>
  <c r="I3342" i="3" s="1"/>
  <c r="I3341" i="3"/>
  <c r="G3979" i="3"/>
  <c r="I3979" i="3" s="1"/>
  <c r="I3978" i="3"/>
  <c r="G2958" i="3"/>
  <c r="I2958" i="3" s="1"/>
  <c r="I2957" i="3"/>
  <c r="G4882" i="3"/>
  <c r="I4882" i="3" s="1"/>
  <c r="I4881" i="3"/>
  <c r="G5245" i="3"/>
  <c r="I5245" i="3" s="1"/>
  <c r="I5244" i="3"/>
  <c r="G2376" i="3"/>
  <c r="I2376" i="3" s="1"/>
  <c r="I2375" i="3"/>
  <c r="G3654" i="3"/>
  <c r="I3654" i="3" s="1"/>
  <c r="I3653" i="3"/>
  <c r="G4610" i="3"/>
  <c r="I4610" i="3" s="1"/>
  <c r="I4609" i="3"/>
  <c r="G3306" i="3"/>
  <c r="I3306" i="3" s="1"/>
  <c r="I3305" i="3"/>
  <c r="G4938" i="3"/>
  <c r="I4938" i="3" s="1"/>
  <c r="I4937" i="3"/>
  <c r="G2308" i="3"/>
  <c r="I2308" i="3" s="1"/>
  <c r="I2307" i="3"/>
  <c r="G5969" i="3"/>
  <c r="I5969" i="3" s="1"/>
  <c r="I5968" i="3"/>
  <c r="G5625" i="3"/>
  <c r="I5625" i="3" s="1"/>
  <c r="I5624" i="3"/>
  <c r="G4846" i="3"/>
  <c r="I4846" i="3" s="1"/>
  <c r="I4845" i="3"/>
  <c r="G5883" i="3"/>
  <c r="I5883" i="3" s="1"/>
  <c r="I5882" i="3"/>
  <c r="G5462" i="3"/>
  <c r="I5462" i="3" s="1"/>
  <c r="I5461" i="3"/>
  <c r="G3708" i="3"/>
  <c r="I3708" i="3" s="1"/>
  <c r="I3707" i="3"/>
  <c r="G4051" i="3"/>
  <c r="I4051" i="3" s="1"/>
  <c r="I4050" i="3"/>
  <c r="G5191" i="3"/>
  <c r="I5191" i="3" s="1"/>
  <c r="I5190" i="3"/>
  <c r="G2164" i="3"/>
  <c r="I2164" i="3" s="1"/>
  <c r="I2163" i="3"/>
  <c r="G4394" i="3"/>
  <c r="I4394" i="3" s="1"/>
  <c r="I4393" i="3"/>
  <c r="G5516" i="3"/>
  <c r="I5516" i="3" s="1"/>
  <c r="I5515" i="3"/>
  <c r="G5712" i="3"/>
  <c r="I5712" i="3" s="1"/>
  <c r="I5711" i="3"/>
  <c r="G4756" i="3"/>
  <c r="I4756" i="3" s="1"/>
  <c r="I4755" i="3"/>
  <c r="G4069" i="3"/>
  <c r="I4069" i="3" s="1"/>
  <c r="I4068" i="3"/>
  <c r="G5335" i="3"/>
  <c r="I5335" i="3" s="1"/>
  <c r="I5334" i="3"/>
  <c r="G4828" i="3"/>
  <c r="I4828" i="3" s="1"/>
  <c r="I4827" i="3"/>
  <c r="G2090" i="3"/>
  <c r="I2090" i="3" s="1"/>
  <c r="I2089" i="3"/>
  <c r="G5730" i="3"/>
  <c r="I5730" i="3" s="1"/>
  <c r="I5729" i="3"/>
  <c r="G2620" i="3"/>
  <c r="I2620" i="3" s="1"/>
  <c r="I2619" i="3"/>
  <c r="G3200" i="3"/>
  <c r="I3200" i="3" s="1"/>
  <c r="I3199" i="3"/>
  <c r="G2792" i="3"/>
  <c r="I2792" i="3" s="1"/>
  <c r="I2791" i="3"/>
  <c r="G2411" i="3"/>
  <c r="I2411" i="3" s="1"/>
  <c r="I2410" i="3"/>
  <c r="G4956" i="3"/>
  <c r="I4956" i="3" s="1"/>
  <c r="I4955" i="3"/>
  <c r="G3834" i="3"/>
  <c r="I3834" i="3" s="1"/>
  <c r="I3833" i="3"/>
  <c r="G4340" i="3"/>
  <c r="I4340" i="3" s="1"/>
  <c r="I4339" i="3"/>
  <c r="G4448" i="3"/>
  <c r="I4448" i="3" s="1"/>
  <c r="I4447" i="3"/>
  <c r="G4287" i="3"/>
  <c r="I4287" i="3" s="1"/>
  <c r="I4286" i="3"/>
  <c r="G3603" i="3"/>
  <c r="I3603" i="3" s="1"/>
  <c r="I3602" i="3"/>
  <c r="G5010" i="3"/>
  <c r="I5010" i="3" s="1"/>
  <c r="I5009" i="3"/>
  <c r="G4556" i="3"/>
  <c r="I4556" i="3" s="1"/>
  <c r="I4555" i="3"/>
  <c r="G3450" i="3"/>
  <c r="I3450" i="3" s="1"/>
  <c r="I3449" i="3"/>
  <c r="G2757" i="3"/>
  <c r="I2757" i="3" s="1"/>
  <c r="I2756" i="3"/>
  <c r="G4088" i="3"/>
  <c r="I4088" i="3" s="1"/>
  <c r="I4087" i="3"/>
  <c r="G5694" i="3"/>
  <c r="I5694" i="3" s="1"/>
  <c r="I5693" i="3"/>
</calcChain>
</file>

<file path=xl/sharedStrings.xml><?xml version="1.0" encoding="utf-8"?>
<sst xmlns="http://schemas.openxmlformats.org/spreadsheetml/2006/main" count="17066" uniqueCount="3070">
  <si>
    <t>תקציב  תרבות לשנת 2016 - הנהלת תחום תרבות</t>
  </si>
  <si>
    <t>במחירים שוטפים</t>
  </si>
  <si>
    <t>תשלומים</t>
  </si>
  <si>
    <t>תקציב</t>
  </si>
  <si>
    <t>בפועל</t>
  </si>
  <si>
    <t>מעודכן</t>
  </si>
  <si>
    <t>פרקי וסעיפי התשלומים</t>
  </si>
  <si>
    <t xml:space="preserve">בשנת </t>
  </si>
  <si>
    <t xml:space="preserve">לשנת </t>
  </si>
  <si>
    <t>תחום תרבות</t>
  </si>
  <si>
    <t xml:space="preserve"> </t>
  </si>
  <si>
    <t>‏821000 הנהלת תחום תרבות</t>
  </si>
  <si>
    <t>שכר לעובדים קבועים</t>
  </si>
  <si>
    <t>שכר לעובדים ארעיים</t>
  </si>
  <si>
    <t>שעות נוספות</t>
  </si>
  <si>
    <t>אחזקה אספקה וציוד</t>
  </si>
  <si>
    <t>תחבורה ודואר</t>
  </si>
  <si>
    <t>הוצאות כלליות</t>
  </si>
  <si>
    <t>הוצאות לפעולות</t>
  </si>
  <si>
    <t>השתתפויות תמיכות ותרומות</t>
  </si>
  <si>
    <t>הוצאות חד-פעמיות והשקעות</t>
  </si>
  <si>
    <t>פרעון מלוות</t>
  </si>
  <si>
    <t>ס ה " כ</t>
  </si>
  <si>
    <t>תקן עובדים</t>
  </si>
  <si>
    <t xml:space="preserve"> תקציב תחום תרבות לשנת 2016 - המחלקה לארועים ואומנויות</t>
  </si>
  <si>
    <t>‏82011 המחלקה לארועים ואומנויות</t>
  </si>
  <si>
    <t xml:space="preserve"> תקציב תחום תרבות לשנת 2016 - תרבות תורנית</t>
  </si>
  <si>
    <t>‏82222  תרבות תורנית</t>
  </si>
  <si>
    <t xml:space="preserve"> תקציב תחום תרבות לשנת 2016 - פרסום</t>
  </si>
  <si>
    <t>‏ 822247 פרסום</t>
  </si>
  <si>
    <t xml:space="preserve"> תקציב תחום תרבות לשנת 2016 - מוזאון מאנה כץ</t>
  </si>
  <si>
    <t>‏82532 מוזאון מאנה כץ</t>
  </si>
  <si>
    <t xml:space="preserve"> תקציב תחום תרבות לשנת 2016 - פעולות תרבות כלליות</t>
  </si>
  <si>
    <t>‏82016-9 פעולות תרבות כלליות</t>
  </si>
  <si>
    <t>חד פעמי - אתו"ס</t>
  </si>
  <si>
    <t xml:space="preserve"> תקציב תחום תרבות לשנת 2016 - ארועים במרכז הקונגרסים</t>
  </si>
  <si>
    <t>‏820159 ארועים במרכז הקונגרסים</t>
  </si>
  <si>
    <t xml:space="preserve"> תקציב תחום תרבות לשנת 2016 - טלויזיה קהילתית</t>
  </si>
  <si>
    <t>‏822252  טלויזיה קהילתית</t>
  </si>
  <si>
    <t xml:space="preserve"> תקציב תחום תרבות לשנת 2016 - מכינות קדם צבאיות</t>
  </si>
  <si>
    <t xml:space="preserve"> ‏820200 מכינות קדם צבאיות</t>
  </si>
  <si>
    <t xml:space="preserve"> תקציב תחום תרבות לשנת 2016 - ספריות</t>
  </si>
  <si>
    <t>‏823000  ספריות</t>
  </si>
  <si>
    <t>תקציב תחום תרבות לשנת 2016 - קייטנות</t>
  </si>
  <si>
    <t>‏8295  קייטנות</t>
  </si>
  <si>
    <t>תקציב תחום תרבות לשנת 2016 - תוכנית אב לנוער</t>
  </si>
  <si>
    <t>‏821140 תוכנית אב לנוער</t>
  </si>
  <si>
    <t xml:space="preserve"> תקציב תחום תרבות לשנת 2016 - בית מילר</t>
  </si>
  <si>
    <t>‏821303 בית מילר</t>
  </si>
  <si>
    <t xml:space="preserve"> תקציב תחום תרבות לשנת 2016 - מועדוני נוער</t>
  </si>
  <si>
    <t>‏821607 מועדוני נוער</t>
  </si>
  <si>
    <t xml:space="preserve"> תקציב תחום תרבות לשנת 2016 - מועדון קהילתי עבאס</t>
  </si>
  <si>
    <t>‏82430  מועדון קהילתי עבאס</t>
  </si>
  <si>
    <t xml:space="preserve"> תקציב תחום תרבות לשנת 2016 - משתלמים</t>
  </si>
  <si>
    <t>‏827 משתלמים</t>
  </si>
  <si>
    <t xml:space="preserve"> תקציב תחום תרבות לשנת 2016 - המחלקה למרכזים קהילתיים</t>
  </si>
  <si>
    <t>‏821100 המחלקה למרכזים קהילתיים</t>
  </si>
  <si>
    <t xml:space="preserve"> תקציב תחום תרבות לשנת 2016 - ‏‏מרכז בת גלים</t>
  </si>
  <si>
    <t>‏821604 מרכז בת גלים</t>
  </si>
  <si>
    <t xml:space="preserve"> תקציב תחום תרבות לשנת 2016 - בית פאני קפלן</t>
  </si>
  <si>
    <t>‏824370  בית פאני קפלן</t>
  </si>
  <si>
    <t xml:space="preserve"> תקציב תחום תרבות לשנת 2016 - מרכז נוה דוד</t>
  </si>
  <si>
    <t>‏  824392‏ ‏‏מרכז נוה דוד</t>
  </si>
  <si>
    <t xml:space="preserve"> תקציב תחום תרבות לשנת 2016 - מרכז עין הים</t>
  </si>
  <si>
    <t>‏824396 מרכז עין הים</t>
  </si>
  <si>
    <t xml:space="preserve"> תקציב תחום תרבות לשנת 2016 - מרכז קהילתי שפרינצק</t>
  </si>
  <si>
    <t>‏8244 מרכז קהילתי שפרינצק</t>
  </si>
  <si>
    <t xml:space="preserve"> תקציב תחום תרבות לשנת 2016 - מרכז קהילתי ק. אליעזר</t>
  </si>
  <si>
    <t>‏8245 מרכז קהילתי ק. אליעזר</t>
  </si>
  <si>
    <t xml:space="preserve"> תקציב תחום תרבות לשנת 2016 - מרכז קהילתי שער העליה</t>
  </si>
  <si>
    <t>‏824100 מרכז קהילתי שער העליה</t>
  </si>
  <si>
    <t xml:space="preserve"> תקציב תחום תרבות לשנת 2016 - מרכז רמות</t>
  </si>
  <si>
    <t>‏821705   מרכז רמות</t>
  </si>
  <si>
    <t xml:space="preserve"> תקציב תחום תרבות לשנת 2016 - בית יד לבנים</t>
  </si>
  <si>
    <t>‏824393 בית יד לבנים</t>
  </si>
  <si>
    <t xml:space="preserve"> תקציב תחום תרבות לשנת 2016 - ‏מרכז קהילתי אחוזה</t>
  </si>
  <si>
    <t>‏824510 מרכז קהילתי אחוזה</t>
  </si>
  <si>
    <t xml:space="preserve"> תקציב תחום תרבות לשנת 2016 - ‏‏מרכז רמת בגין</t>
  </si>
  <si>
    <t>‏824540 מרכז רמת בגין</t>
  </si>
  <si>
    <t xml:space="preserve"> תקציב תחום תרבות לשנת 2016 - בית אבא חושי</t>
  </si>
  <si>
    <t>‏824340  בית אבא חושי</t>
  </si>
  <si>
    <t xml:space="preserve"> תקציב תחום תרבות לשנת 2016 - מרכז דתי נו"ש</t>
  </si>
  <si>
    <t>‏824380  מרכז דתי נו"ש</t>
  </si>
  <si>
    <t xml:space="preserve"> תקציב תחום תרבות לשנת 2016 - ‏מרכז ללימודי השואה</t>
  </si>
  <si>
    <t>‏824381 ‏ ‏‏‏מרכז ללימודי השואה</t>
  </si>
  <si>
    <t xml:space="preserve"> תקציב תחום תרבות לשנת 2016 - ‏‏מרכז נוה יוסף</t>
  </si>
  <si>
    <t>‏824391  ‏מרכז נוה יוסף</t>
  </si>
  <si>
    <t xml:space="preserve"> תקציב תחום תרבות לשנת 2016 - ‏‏שלוחות מתנ"ס נוה יוסף</t>
  </si>
  <si>
    <t>שלוחות מתנ"ס נוה יוסף</t>
  </si>
  <si>
    <t>‏(חליסה , מגנצה,הבית הירוק</t>
  </si>
  <si>
    <t>והגיבורים)</t>
  </si>
  <si>
    <t>חד פעמי הוצאות שנים עברו</t>
  </si>
  <si>
    <t xml:space="preserve"> תקציב תחום תרבות לשנת 2016 - מרכז קהילתי חטיבת כרמלי</t>
  </si>
  <si>
    <t>‏ 8242 מרכז קהילתי חטיבת כרמלי</t>
  </si>
  <si>
    <t xml:space="preserve"> תקציב תחום תרבות לשנת 2016 - בית הגפן</t>
  </si>
  <si>
    <t>‏824320 בית הגפן</t>
  </si>
  <si>
    <t>תקציב חד פעמי</t>
  </si>
  <si>
    <t xml:space="preserve"> תקציב תחום תרבות לשנת 2016 - מרכז הדר</t>
  </si>
  <si>
    <t xml:space="preserve">‏824395  מרכז הדר ביתנו </t>
  </si>
  <si>
    <t>‏(כולל מרכז ברח' בית"ר,</t>
  </si>
  <si>
    <t>מרכז ברח' טבריה, שכירות,</t>
  </si>
  <si>
    <t>פרויקט כפר הסטודנטים</t>
  </si>
  <si>
    <t>אתנחתא, גרעין תורני</t>
  </si>
  <si>
    <t xml:space="preserve"> תקציב תחום תרבות לשנת 2016 - בית נגלר</t>
  </si>
  <si>
    <t>‏824330  בית נגלר</t>
  </si>
  <si>
    <t xml:space="preserve"> תקציב תחום תרבות לשנת 2016 - בית היינה</t>
  </si>
  <si>
    <t>‏824332 בית היינה</t>
  </si>
  <si>
    <t xml:space="preserve"> תקציב תחום תרבות לשנת 2016 - ‏יד לבנים קרית חיים</t>
  </si>
  <si>
    <t>‏824520 יד לבנים קרית חיים</t>
  </si>
  <si>
    <t xml:space="preserve"> תקציב תחום תרבות לשנת 2016 - מרכז  ק. שמואל</t>
  </si>
  <si>
    <t>‏824390 מרכז  ק. שמואל</t>
  </si>
  <si>
    <t xml:space="preserve"> תקציב תחום תרבות לשנת 2016 - מרכז  קהילתי ק. שמואל</t>
  </si>
  <si>
    <t xml:space="preserve"> 824397‏‏ ‏‏מרכז קהילתי ק. שמואל </t>
  </si>
  <si>
    <t xml:space="preserve"> תקציב תחום תרבות לשנת 2016 - מרכז נוער ק. שמואל</t>
  </si>
  <si>
    <t>‏824394  מרכז נוער ק. שמואל</t>
  </si>
  <si>
    <t>תקציב מינהל ההנדסה לשנת 2016 - ‏‏ לשכת מהנדס העיר</t>
  </si>
  <si>
    <t>מינהל ההנדסה</t>
  </si>
  <si>
    <t>‏731110   לשכת מהנדס העיר</t>
  </si>
  <si>
    <t>תקציב מינהל ההנדסה לשנת 2016 - ‏‏ ועדה מקומית</t>
  </si>
  <si>
    <t>‏731112 ועדה מקומית</t>
  </si>
  <si>
    <t>תקציב מינהל ההנדסה לשנת 2016 - ‏‏ ועדה מקומית בז"ן</t>
  </si>
  <si>
    <t>‏731116 ועדה מקומית בז"ן</t>
  </si>
  <si>
    <t>תקציב מינהל ההנדסה לשנת 2016 - ‏‏ ארכיון הנדסי</t>
  </si>
  <si>
    <t>‏731113 ארכיון הנדסי</t>
  </si>
  <si>
    <t>תקציב מינהל ההנדסה לשנת 2016 - ‏‏ הנהלת אגף תכנון עיר</t>
  </si>
  <si>
    <t>‏73211 הנהלת האגף לתכנון עיר</t>
  </si>
  <si>
    <t>תקציב מינהל ההנדסה לשנת 2016 - ‏  תיכנון עיר</t>
  </si>
  <si>
    <t>‏7321  תיכנון עיר</t>
  </si>
  <si>
    <t>תקציב מינהל ההנדסה לשנת 2016 - ‏  תיכנון טווח ארוך</t>
  </si>
  <si>
    <t>‏7715  תיכנון טווח ארוך</t>
  </si>
  <si>
    <t>תקציב מינהל ההנדסה לשנת 2016 - ‏  המחלקה למידע ותכנון עיר</t>
  </si>
  <si>
    <t>‏77151 המחלקה למידע ותכנון עיר</t>
  </si>
  <si>
    <t>תקציב מינהל ההנדסה לשנת 2016 - ‏  המחלקה ליעודי קרקע</t>
  </si>
  <si>
    <t>‏734 המחלקה ליעודי קרקע</t>
  </si>
  <si>
    <t>תקציב מינהל ההנדסה לשנת 2016 - ‏ אגף פיקוח ורישוי על הבניה</t>
  </si>
  <si>
    <t>‏733 אגף פיקוח ורישוי על הבניה</t>
  </si>
  <si>
    <t>תקציב מינהל ההנדסה לשנת 2016 - ‏ אגף לתכנון דרכים תנועה ונוף</t>
  </si>
  <si>
    <t>‏736  אגף לתכנון דרכים תנועה</t>
  </si>
  <si>
    <t>ונוף</t>
  </si>
  <si>
    <t>תקציב מינהל ההנדסה לשנת 2016 - ‏  הנהלת אגף נכסים</t>
  </si>
  <si>
    <t>אגף הנכסים</t>
  </si>
  <si>
    <t>‏7391 הנהלת אגף נכסים</t>
  </si>
  <si>
    <t>תקציב מינהל ההנדסה לשנת 2016 - ‏  שמאי העירייה</t>
  </si>
  <si>
    <t>‏7392 שמאי העירייה</t>
  </si>
  <si>
    <t>תקציב מינהל ההנדסה לשנת 2016 - ‏  מחלקה לפיתוח מקרקעין</t>
  </si>
  <si>
    <t>‏739  מחלקה לפיתוח מקרקעין</t>
  </si>
  <si>
    <t>תקציב מינהל ההנדסה לשנת 2016 - ‏  המחלקה  לנכסים ציבוריים</t>
  </si>
  <si>
    <t>‏931 המחלקה  לנכסים ציבוריים</t>
  </si>
  <si>
    <t>תקציב מינהל ההנדסה לשנת 2016 - ‏  תחום רישום נכסים</t>
  </si>
  <si>
    <t>‏7393 תחום רישום נכסים</t>
  </si>
  <si>
    <t>תקציב מינהל ההנדסה לשנת 2016 - ‏ רישוי עסקים</t>
  </si>
  <si>
    <t>‏7112 רישוי עסקים</t>
  </si>
  <si>
    <t>תקציב מינהל ההנדסה לשנת 2016 - ‏  משתלם העתקות אור</t>
  </si>
  <si>
    <t>‏731115  משתלם העתקות אור</t>
  </si>
  <si>
    <t>תקציב הנהלה לשנת 2016- ‏‏לשכת ראש העיר‏‏</t>
  </si>
  <si>
    <t>הנהלה</t>
  </si>
  <si>
    <t>‏611 לשכת ראש העיר‏‏</t>
  </si>
  <si>
    <t>תקציב הנהלה לשנת 2016 - ‏‏ האגף לפניות הציבור</t>
  </si>
  <si>
    <t>‏6122 האגף לפניות הציבור</t>
  </si>
  <si>
    <t>תקציב הנהלה לשנת 2016 - ‏‏ מוקד עירוני</t>
  </si>
  <si>
    <t>‏729 מוקד עירוני</t>
  </si>
  <si>
    <t>תקציב הנהלה לשנת 2016 - יועצת ראש העיר למעמד האישה</t>
  </si>
  <si>
    <t>‏6124  יועצת ראש העיר למעמד האישה</t>
  </si>
  <si>
    <t>תקציב הנהלה לשנת 2016 - ‏‏ לשכת המנכ"ל</t>
  </si>
  <si>
    <t>‏6111 לשכת המנכ"ל</t>
  </si>
  <si>
    <t>תקציב הנהלה לשנת 2016 - ‏‏ היחידה לפיתוח כלכלי</t>
  </si>
  <si>
    <t>‏61111 יחידה לפיתוח כלכלי</t>
  </si>
  <si>
    <t>תקציב הנהלה לשנת 2016 - ‏‏ מבקר העירייה</t>
  </si>
  <si>
    <t>‏6121 מבקר העירייה</t>
  </si>
  <si>
    <t>תקציב הנהלה לשנת 2016 - ‏‏אגף דוברות והסברה</t>
  </si>
  <si>
    <t>‏614 אגף דוברות והסברה</t>
  </si>
  <si>
    <t>תקציב הנהלה לשנת 2016 - ‏‏השירות המשפטי</t>
  </si>
  <si>
    <t>‏61711 השירות המשפטי</t>
  </si>
  <si>
    <t>תקציב הנהלה לשנת 2016 - ‏‏ עירונית קרית חיים</t>
  </si>
  <si>
    <t>‏73112 עירונית קרית חיים</t>
  </si>
  <si>
    <t>תקציב הנהלה לשנת 2016 - ‏‏ יחידת מזכיר העיר</t>
  </si>
  <si>
    <t>‏6131 יחידת מזכיר העיר</t>
  </si>
  <si>
    <t>תקציב הנהלה לשנת 2016 - ‏‏ מזכירות המועצה והוועדות</t>
  </si>
  <si>
    <t>‏613 מזכירות המועצה והוועדות</t>
  </si>
  <si>
    <t>תקציב הנהלה לשנת 2016 - ‏‏לשכות סגני רה"ע</t>
  </si>
  <si>
    <t>‏6134 לשכות סגני רה"ע</t>
  </si>
  <si>
    <t>תקציב הנהלה לשנת 2016 - ‏‏ היחידה לטקסים</t>
  </si>
  <si>
    <t>‏6133 היחידה לטקסים</t>
  </si>
  <si>
    <t>תקציב הנהלה לשנת 2016 - ‏‏ אירועי הנהלה</t>
  </si>
  <si>
    <t>‏7521 אירועי הנהלה</t>
  </si>
  <si>
    <t>תקציב הנהלה לשנת 2016 - ‏‏ פיתוח יחסי חוץ</t>
  </si>
  <si>
    <t>‏7561 פיתוח יחסי חוץ</t>
  </si>
  <si>
    <t>תקציב הנהלה לשנת 2016 - ‏‏ תאו"ם</t>
  </si>
  <si>
    <t>‏6181 תאו"ם</t>
  </si>
  <si>
    <t>עיר בריאה</t>
  </si>
  <si>
    <t>תקציב הנהלה לשנת 2016 - ‏‏ מחקר וסטטיסטיקה</t>
  </si>
  <si>
    <t>‏618 מחקר וסטטיסטיקה</t>
  </si>
  <si>
    <t>תקציב הנהלה לשנת 2016 - ‏‏מועצה לאזרחים ותיקים</t>
  </si>
  <si>
    <t>‏7522 המועצה לאזרחים ותיקים</t>
  </si>
  <si>
    <t>תקציב הנהלה לשנת 2016 - ‏‏מחלקת משק</t>
  </si>
  <si>
    <t>‏938 מחלקת משק</t>
  </si>
  <si>
    <t>תקציב הנהלה לשנת 2016 - ‏‏ אגף משאבי אנוש</t>
  </si>
  <si>
    <t>‏615 אגף משאבי אנוש</t>
  </si>
  <si>
    <t>תקציב הנהלה לשנת 2016 - ‏‏ השתלמות עובדים</t>
  </si>
  <si>
    <t>פעולות אגף משאבי אנוש</t>
  </si>
  <si>
    <t>‏76811 השתלמות עובדים</t>
  </si>
  <si>
    <t>שיפור שירות</t>
  </si>
  <si>
    <t>תקציב הנהלה לשנת 2016 - ‏‏ השתלמות מצילים</t>
  </si>
  <si>
    <t>‏768112 השתלמות מצילים</t>
  </si>
  <si>
    <t>תקציב הנהלה לשנת 2016 - ‏‏ מכרזי כח אדם</t>
  </si>
  <si>
    <t>‏76813 מכרזי כח אדם</t>
  </si>
  <si>
    <t>תקציב הנהלה לשנת 2016 - ‏‏ פרסי עבודה וייעול</t>
  </si>
  <si>
    <t>‏7682 פרסי עבודה וייעול</t>
  </si>
  <si>
    <t>תקציב הנהלה לשנת 2016 - ‏‏ טקסים לפנסיונרים</t>
  </si>
  <si>
    <t>‏7687 טקסים לפנסיונרים</t>
  </si>
  <si>
    <t>תקציב הנהלה לשנת 2016 - ‏‏ בדיקת עובדים</t>
  </si>
  <si>
    <t>‏7689 בדיקת עובדים</t>
  </si>
  <si>
    <t>תקציב הנהלה לשנת 2016 - ‏‏ מבדקי קבלת עובדים חדשים</t>
  </si>
  <si>
    <t>‏7684 מבדקי קבלת עובדים</t>
  </si>
  <si>
    <t>חדשים</t>
  </si>
  <si>
    <t>תקציב הנהלה לשנת 2016 - ‏‏ קנית שעונים לעובדים ותיקים</t>
  </si>
  <si>
    <t>‏76844 קנית שעונים לותיקים</t>
  </si>
  <si>
    <t>תקציב הנהלה לשנת 2016 - ‏‏ פרסומים ומידע</t>
  </si>
  <si>
    <t>‏76891 פרסומים ומידע</t>
  </si>
  <si>
    <t>תקציב הנהלה לשנת 2016  - מח' התשלומים</t>
  </si>
  <si>
    <t>‏621400 מח' התשלומים</t>
  </si>
  <si>
    <t>תקציב הנהלה לשנת 2016 - ‏‏ או"ש</t>
  </si>
  <si>
    <t>‏764 או"ש</t>
  </si>
  <si>
    <t>תקציב הנהלה לשנת 2016 - ‏‏ מזכירות כללית</t>
  </si>
  <si>
    <t>‏6132 מזכירות כללית</t>
  </si>
  <si>
    <t>תקציב הנהלה לשנת 2016 - ‏‏ ארכיון</t>
  </si>
  <si>
    <t>‏619 ארכיון</t>
  </si>
  <si>
    <t>תקציב הנהלה לשנת 2016 - ‏‏ ביהמ"ש לעניינים מקומיים</t>
  </si>
  <si>
    <t>‏7821 ביהמ"ש לעניינים מקומיים</t>
  </si>
  <si>
    <t>תקציב רווחה לשנת 2016 - ‏האגף לשרותי רווחה</t>
  </si>
  <si>
    <t>רווחה</t>
  </si>
  <si>
    <t>‏841331  האגף לשרותי רווחה</t>
  </si>
  <si>
    <t>תקציב רווחה לשנת 2016 - פעולות רווחה ממשלה</t>
  </si>
  <si>
    <t>‏847 - 842  פעולות רווחה ממשלה</t>
  </si>
  <si>
    <t>תקציב רווחה לשנת 2016 - פרויקט הילה</t>
  </si>
  <si>
    <t>‏84731 פרויקט הילה</t>
  </si>
  <si>
    <t>תקציב רווחה לשנת 2016 - הרשות למלחמה בסמים</t>
  </si>
  <si>
    <t>‏846524 הרשות למלחמה בסמים</t>
  </si>
  <si>
    <t>תקציב רווחה לשנת 2016 - מציל"ה</t>
  </si>
  <si>
    <t>‏728 מציל"ה</t>
  </si>
  <si>
    <t>תקציב רווחה לשנת 2016 - ‏מרכז תעסוקה</t>
  </si>
  <si>
    <t>‏847417 מרכז תעסוקה</t>
  </si>
  <si>
    <t>תקציב רווחה לשנת 2016 - פרוייקט קד"ש</t>
  </si>
  <si>
    <t>‏861  פרוייקט קד"ש</t>
  </si>
  <si>
    <t>תקציב רווחה לשנת 2016 - ‏מיל"ב - מועדוני פנסיונרים</t>
  </si>
  <si>
    <t>‏847413  מיל"ב-מועדוני פנסיונרים</t>
  </si>
  <si>
    <t>תקציב רווחה לשנת 2016 - ‏גמלאידה</t>
  </si>
  <si>
    <t>‏847423 גימלאידה</t>
  </si>
  <si>
    <t>תקציב רווחה לשנת 2016 - מרכז להורה עצמאי</t>
  </si>
  <si>
    <t>‏847418  מרכז להורה עצמאי</t>
  </si>
  <si>
    <t>תקציב רווחה לשנת 2016 - שיקום האסיר</t>
  </si>
  <si>
    <t>‏847420 שיקום האסיר</t>
  </si>
  <si>
    <t>תקציב רווחה לשנת 2016 - ארועים למען הקשיש</t>
  </si>
  <si>
    <t>‏847416  ארועים למען הקשיש</t>
  </si>
  <si>
    <t>תקציב רווחה לשנת 2016 - מועדוניות לילד</t>
  </si>
  <si>
    <t>‏847411  מועדוניות לילד</t>
  </si>
  <si>
    <t>תקציב רווחה לשנת 2016 - מרכז גיל רך ואדי</t>
  </si>
  <si>
    <t>‏847414 מרכז גיל רך ואדי</t>
  </si>
  <si>
    <t>תקציב רווחה לשנת 2016 - ‏‏ילדים בסיכון הדר</t>
  </si>
  <si>
    <t>‏847415 ילדים בסיכון הדר</t>
  </si>
  <si>
    <t>תקציב רווחה לשנת 2016 - פרויקט סטרייב</t>
  </si>
  <si>
    <t>‏847422 פרויקט סטרייב</t>
  </si>
  <si>
    <t>תקציב רווחה לשנת 2016 - קרן ק.ס.ם.‏</t>
  </si>
  <si>
    <t>‏761111  קרן ק.ס.ם.‏</t>
  </si>
  <si>
    <t>תקציב רווחה לשנת 2016 - ‏‏תוכנית חוסן</t>
  </si>
  <si>
    <t>‏847425  תוכנית חוסן‏</t>
  </si>
  <si>
    <t>תקציב רווחה לשנת 2016 - מרכז לילדים נפגעי תקיפה מינית</t>
  </si>
  <si>
    <t>‏847426  מרכז לילדים נפגעי‏</t>
  </si>
  <si>
    <t>תקציב ספורט ונוער לשנת 2016 - הנהלת רשות הספורט</t>
  </si>
  <si>
    <t>מערכת חינוך ותרבות</t>
  </si>
  <si>
    <t>ספורט ונוער</t>
  </si>
  <si>
    <t>‏8205  הנהלת רשות הספורט</t>
  </si>
  <si>
    <t>תקציב ספורט ונוער לשנת 2016 - מועדונים בית ספריים</t>
  </si>
  <si>
    <t>‏829231  מועדונים בית ספריים</t>
  </si>
  <si>
    <t>תקציב ספורט ונוער לשנת 2016 - ‏‏מרכזי אימון‏‏</t>
  </si>
  <si>
    <t>‏829232 מרכזי אימון‏‏</t>
  </si>
  <si>
    <t>תקציב ספורט ונוער לשנת 2016 - ארועי ספורט</t>
  </si>
  <si>
    <t>01‏8299  ארועי ספורט</t>
  </si>
  <si>
    <t>טקס סיום המכביה</t>
  </si>
  <si>
    <t>תקציב ספורט ונוער לשנת 2016 - ‏‏אליפות העולם בשייט</t>
  </si>
  <si>
    <t>‏829902 אליפות העולם בשייט</t>
  </si>
  <si>
    <t>תקציב ספורט ונוער לשנת 2016 - פעילות טניס לילדים</t>
  </si>
  <si>
    <t>‏829235 - פעילות טניס לילדים</t>
  </si>
  <si>
    <t>תקציב ספורט ונוער לשנת 2016 - ‏הפעלת מגרשי ספורט</t>
  </si>
  <si>
    <t>‏82923  הפעלת מגרשי ספורט</t>
  </si>
  <si>
    <t>תקציב ספורט ונוער לשנת 2016 - אולמות ספורט שיזף ועירוני א</t>
  </si>
  <si>
    <t>‏829234 אולמות ספורט</t>
  </si>
  <si>
    <t>תקציב ספורט ונוער לשנת 2016 - אולמות ספורט כבביר, ק.חיים, רמת אלון ודינור</t>
  </si>
  <si>
    <t xml:space="preserve"> אולמות ספורט</t>
  </si>
  <si>
    <t>‏829236 כבביר, ק.חיים, רמת אלון ודינור</t>
  </si>
  <si>
    <t>תקציב ספורט ונוער לשנת 2016 - מועדון נוער אחווה</t>
  </si>
  <si>
    <t>‏824700 מועדון נוער אחווה</t>
  </si>
  <si>
    <t>תקציב ספורט ונוער לשנת 2016 - המחלקה לארועים ואומנויות</t>
  </si>
  <si>
    <t>‏829237 המחלקה לארועים ואומנויות</t>
  </si>
  <si>
    <t>תקציב ספורט ונוער לשנת 2016 - המחלקה לנוער</t>
  </si>
  <si>
    <t>‏8204 המחלקה לנוער</t>
  </si>
  <si>
    <t>תקציב ספורט ונוער לשנת 2016 - ‏תנועות נוער - פעילות שוטפת</t>
  </si>
  <si>
    <t>‏828292 תנועות נוער - פעילות שוטפת</t>
  </si>
  <si>
    <t>תקציב ספורט ונוער לשנת 2016 - פרוייקט מעוף</t>
  </si>
  <si>
    <t>‏828294 פרוייקט מעוף</t>
  </si>
  <si>
    <t>תקציב ספורט ונוער לשנת 2016 - פרוייקטים יחודיים לנוער</t>
  </si>
  <si>
    <t>‏ 828295 פרוייקטים יחודיים לנוער</t>
  </si>
  <si>
    <t>תקציב ספורט ונוער לשנת 2016 - מרכז לצעירים</t>
  </si>
  <si>
    <t>‏ 828296 מרכז לצעירים</t>
  </si>
  <si>
    <t>תקציב ספורט ונוער לשנת 2016 - פעילות משתלמת מרכז לצעירים</t>
  </si>
  <si>
    <t>פעילות משתלמת מרכז לצעירים</t>
  </si>
  <si>
    <t>תקציב ספורט ונוער לשנת 2016 - קייטנות</t>
  </si>
  <si>
    <t>‏829400 קייטנות</t>
  </si>
  <si>
    <t>תקציב ספורט ונוער לשנת 2016 - משתלמים</t>
  </si>
  <si>
    <t>תקציב נושאים שונים לשנת 2016 - ‏  סקרים ויועצים</t>
  </si>
  <si>
    <t>נושאים שונים</t>
  </si>
  <si>
    <t>‏76812  סקרים ויועצים</t>
  </si>
  <si>
    <t>תקציב נושאים שונים לשנת 2016 - ‏  ועדי עובדים</t>
  </si>
  <si>
    <t>‏76831  ועדי עובדים</t>
  </si>
  <si>
    <t>תקציב נושאים שונים לשנת 2016 - ‏‏  ועדי עובדים - פעילות שוטפת</t>
  </si>
  <si>
    <t>‏76832 ועדי עובדים - פעילות שוטפת</t>
  </si>
  <si>
    <t>תקציב נושאים שונים לשנת 2016 - ‏  ועדי עובדים - תרבות</t>
  </si>
  <si>
    <t xml:space="preserve"> ‏76833  ועדי עובדים - פעולות תרבות</t>
  </si>
  <si>
    <t>תקציב נושאים שונים לשנת 2016 - ‏‏ועד הפנסיונרים - תרבות</t>
  </si>
  <si>
    <t>‏76834  ועד הפנסיונרים - תרבות</t>
  </si>
  <si>
    <t>תקציב נושאים שונים לשנת 2016 - ‏  ועדי עובדים - מילגות</t>
  </si>
  <si>
    <t>‏76836  ועדי עובדים - מילגות</t>
  </si>
  <si>
    <t>תקציב נושאים שונים לשנת 2016 - ‏‏  ועדי עובדים - מודעות אבל</t>
  </si>
  <si>
    <t>‏76837  ועדי עובדים - מודעות אבל</t>
  </si>
  <si>
    <t xml:space="preserve">תקציב נושאים שונים לשנת 2016 - ‏‏ ועדי עובדים - שי  לעובדים </t>
  </si>
  <si>
    <t xml:space="preserve">‏76838  ועדי עובדים - שי  לעובדים </t>
  </si>
  <si>
    <t>תקציב נושאים שונים לשנת 2016 - ‏  ועדי עובדים - ביטוח שיניים</t>
  </si>
  <si>
    <t>‏76839  ועדי עובדים</t>
  </si>
  <si>
    <t>תקציב נושאים שונים לשנת 2016 - ‏  ועדי עובדים -ביטוח בריאות</t>
  </si>
  <si>
    <t>‏768392  ועדי עובדים</t>
  </si>
  <si>
    <t>תקציב נושאים שונים לשנת 2016 - ‏‏ ועדי עובדים - סבסוד  קייטנות</t>
  </si>
  <si>
    <t xml:space="preserve">‏768391  ועדי עובדים </t>
  </si>
  <si>
    <t>תקציב נושאים שונים לשנת 2016 - ‏‏ קרן גמלאי הרשויות המקומיות</t>
  </si>
  <si>
    <t xml:space="preserve"> ‏767 קרן גמלאי הרשויות המקומיות</t>
  </si>
  <si>
    <t>תקציב נושאים שונים לשנת 2016 - ‏ הוצאות משפטיות וביטוחים</t>
  </si>
  <si>
    <t>‏7685  הוצאות משפטיות</t>
  </si>
  <si>
    <t>וביטוחים</t>
  </si>
  <si>
    <t>תקציב נושאים שונים לשנת 2016 - ‏ ברי שיקום</t>
  </si>
  <si>
    <t>‏768341  ברי שיקום</t>
  </si>
  <si>
    <t>תקציב נושאים שונים לשנת 2016 - ‏‏ תשלומים לשנים קודמות והוצאות עודפות</t>
  </si>
  <si>
    <t>‏9912  הוצאות עודפות</t>
  </si>
  <si>
    <t>הוצאות שנים עברו</t>
  </si>
  <si>
    <t>הוצאות עודפות</t>
  </si>
  <si>
    <t>הפרשי ספירת מלאי</t>
  </si>
  <si>
    <t>תקציב נושאים שונים לשנת 2016 - ‏ תמיכות לאירגוני בעלי חיים</t>
  </si>
  <si>
    <t>‏761  תמיכות לאירגוני בעלי חיים</t>
  </si>
  <si>
    <t>תקציב נושאים שונים לשנת 2016 - ‏‏ תמיכות לכוללים וישיבות</t>
  </si>
  <si>
    <t>‏76111  תמיכות לכוללים וישיבות</t>
  </si>
  <si>
    <t>תקציב נושאים שונים לשנת 2016 - ‏ תמיכות תרבות</t>
  </si>
  <si>
    <t>‏8229 תמיכות תרבות</t>
  </si>
  <si>
    <t>קיטנות</t>
  </si>
  <si>
    <t>מורשת העיר והנצחת בניה</t>
  </si>
  <si>
    <t>תרבות ואומנות</t>
  </si>
  <si>
    <t>תקציב נושאים שונים לשנת 2016 - ‏‏ תמיכות תרבות תורנית</t>
  </si>
  <si>
    <t>‏822901 תמיכות תרבות תורנית</t>
  </si>
  <si>
    <t>תקציב נושאים שונים לשנת 2016 - ‏ תמיכות ספורט</t>
  </si>
  <si>
    <t>‏8299 תמיכות ספורט</t>
  </si>
  <si>
    <t>תמיכה חד פעמית מענק עליה</t>
  </si>
  <si>
    <t>תקציב נושאים שונים לשנת 2016 - ‏‏תמיכות לתנועות נוער</t>
  </si>
  <si>
    <t>‏828293 תמיכות לתנועות נוער</t>
  </si>
  <si>
    <t>תקציב נושאים שונים לשנת 2016 - ‏‏תמיכות לארגוני נוער</t>
  </si>
  <si>
    <t>‏828297 תמיכות לארגוני נוער</t>
  </si>
  <si>
    <t>תקציב נושאים שונים לשנת 2016 -   תמיכות חינוך</t>
  </si>
  <si>
    <t>‏8189  תמיכות חינוך</t>
  </si>
  <si>
    <t>תקציב נושאים שונים לשנת 2016 - ‏‏ תמיכות בריאות ורווחה</t>
  </si>
  <si>
    <t>‏849  תמיכות בריאות ורווחה</t>
  </si>
  <si>
    <t>תקציב נושאים שונים לשנת 2016 - ‏  תמיכות לקידום שוויון בין המינים</t>
  </si>
  <si>
    <t>‏8397  תמיכות לקידום שוויון בין</t>
  </si>
  <si>
    <t>המינים</t>
  </si>
  <si>
    <t>תקציב נושאים שונים לשנת 2016 - תמיכה בתאטרון ערבי</t>
  </si>
  <si>
    <t>‏822901 תמיכה בתאטרון ערבי</t>
  </si>
  <si>
    <t>תקציב נושאים שונים לשנת 2016 - השתתפות בשכירת אולמות ובמשלחות</t>
  </si>
  <si>
    <t xml:space="preserve">‏ 822902 השתתפות בשכירת </t>
  </si>
  <si>
    <t>תקציב נושאים שונים לשנת 2016 - שימוש במגרשי ספורט</t>
  </si>
  <si>
    <t>‏829999 שימוש במגרשי ספורט</t>
  </si>
  <si>
    <t>תקציב נושאים שונים לשנת 2016 - ‏‏ הנחות מאגרות</t>
  </si>
  <si>
    <t>‏848  הנחות מאגרות</t>
  </si>
  <si>
    <t>תקציב נושאים שונים לשנת 2016 - ‏‏ תמיכות בהטלי פיתוח</t>
  </si>
  <si>
    <t>3‏848  תמיכות בהטלי פיתוח</t>
  </si>
  <si>
    <t>תקציב נושאים שונים לשנת 2016 - ‏‏  מרכז לשלטון מקומי</t>
  </si>
  <si>
    <t>‏7611  מרכז לשילטון מקומי</t>
  </si>
  <si>
    <t>תקציב נושאים שונים לשנת 2016 - ‏ אימוץ חיל הים ויחידות אחרות</t>
  </si>
  <si>
    <t>‏7531 אימוץ חיל הים ויחידות אחרות</t>
  </si>
  <si>
    <t>תקציב נושאים שונים לשנת 2016 - ‏ שכירות מינהל ההנדסה</t>
  </si>
  <si>
    <t>‏737000  ‏שכירות מינהל ההנדסה</t>
  </si>
  <si>
    <t>תקציב 2016 - פנסיונרים</t>
  </si>
  <si>
    <t>‏76834  פנסיונרים</t>
  </si>
  <si>
    <t xml:space="preserve">שכר לעובדים קבועים </t>
  </si>
  <si>
    <t xml:space="preserve">שכר לעובדים ארעיים </t>
  </si>
  <si>
    <t xml:space="preserve">שעות נוספות </t>
  </si>
  <si>
    <t xml:space="preserve">אחזקה אספקה וציוד </t>
  </si>
  <si>
    <t xml:space="preserve">תחבורה ודואר </t>
  </si>
  <si>
    <t xml:space="preserve">הוצאות כלליות </t>
  </si>
  <si>
    <t xml:space="preserve">הוצאות לפעולות </t>
  </si>
  <si>
    <t xml:space="preserve">השתתפויות תמיכות ותרומות </t>
  </si>
  <si>
    <t xml:space="preserve">הוצאות חד-פעמיות והשקעות </t>
  </si>
  <si>
    <t xml:space="preserve">פרעון מלוות </t>
  </si>
  <si>
    <t>תקציב 2016 - בי"ח בני ציון</t>
  </si>
  <si>
    <t>‏8331  בי"ח בני ציון</t>
  </si>
  <si>
    <t>תקציב 2016 - פרעון מלוות</t>
  </si>
  <si>
    <t>‏ 64  פרעון מלוות ‏</t>
  </si>
  <si>
    <t>פרעון מלוות חסך</t>
  </si>
  <si>
    <t>תקציב 2016 - הנחות בארנונה</t>
  </si>
  <si>
    <t xml:space="preserve">הנחות בארנונה </t>
  </si>
  <si>
    <t>תקציב 2016 - תקנים כללי</t>
  </si>
  <si>
    <t xml:space="preserve">השלמת תקני העירייה </t>
  </si>
  <si>
    <t>לשיא כח-אדם</t>
  </si>
  <si>
    <t>תקציב מינהל הכספים לשנת 2016 - לשכת הגזבר</t>
  </si>
  <si>
    <t>מינהל הכספים</t>
  </si>
  <si>
    <t>‏621111‏ לשכת הגזבר</t>
  </si>
  <si>
    <t>תקציב מינהל הכספים לשנת 2016  - אגף החשבות</t>
  </si>
  <si>
    <t>‏62131 אגף החשבות</t>
  </si>
  <si>
    <t>תקציב מינהל הכספים לשנת 2016   - אגף התקציבים</t>
  </si>
  <si>
    <t>‏6212 אגף התקציבים</t>
  </si>
  <si>
    <t>תקציב מינהל הכספים לשנת 2016 - אגף הגביה המאוחדת</t>
  </si>
  <si>
    <t>‏623000 אגף הגביה המאוחדת</t>
  </si>
  <si>
    <t xml:space="preserve">תקציב מינהל הכספים לשנת 2016 - אגף אכיפת הגביה </t>
  </si>
  <si>
    <t>‏623200 אגף אכיפת הגביה</t>
  </si>
  <si>
    <t>תקציב מינהל הכספים לשנת 2016 - ‏‏הנהלת אגף לוגיסטיקה</t>
  </si>
  <si>
    <t>אגף לוגיסטיקה</t>
  </si>
  <si>
    <t xml:space="preserve">‏6196 הנהלת אגף לוגיסטיקה </t>
  </si>
  <si>
    <t>תקציב מינהל הכספים לשנת 2016 - ‏‏ המחלקה לאחזקת מבנים</t>
  </si>
  <si>
    <t>‏6195 המחלקה לאחזקת מבנים</t>
  </si>
  <si>
    <t>תקציב מינהל הכספים לשנת 2016 - ‏‏ רכש ואספקה</t>
  </si>
  <si>
    <t>‏6194 רכש ואספקה</t>
  </si>
  <si>
    <t>תקציב מינהל הכספים לשנת 2016 - ‏‏ בית דפוס עירוני</t>
  </si>
  <si>
    <t>‏61321 בית דפוס עירוני</t>
  </si>
  <si>
    <t>תקציב מינהל הכספים לשנת 2016 - ‏‏ המרכז למיחשוב</t>
  </si>
  <si>
    <t>‏7641 המרכז למיחשוב</t>
  </si>
  <si>
    <t>תקציב מינהל הכספים לשנת 2016 - ‏‏ מיכון</t>
  </si>
  <si>
    <t>‏7642 מיכון</t>
  </si>
  <si>
    <t>תקציב מינהל הכספים לשנת 2016 - ‏‏ היחידה לשלטים</t>
  </si>
  <si>
    <t>‏7114  היחידה לשלטים</t>
  </si>
  <si>
    <t>תקציב מינהל הכספים לשנת 2016 -  הוצאות מימון</t>
  </si>
  <si>
    <t>‏63 הוצאות מימון</t>
  </si>
  <si>
    <t>תקציב מינהל התיפעול לשנת 2016 - הנהלת מינהל התיפעול</t>
  </si>
  <si>
    <t>מינהל התיפעול</t>
  </si>
  <si>
    <t>‏711  הנהלת מינהל התיפעול</t>
  </si>
  <si>
    <t>תקציב מינהל התיפעול לשנת 2016 - פיקוח וטרינרי</t>
  </si>
  <si>
    <t>‏7141  פיקוח וטרינרי</t>
  </si>
  <si>
    <t>תקציב מינהל התיפעול לשנת 2016 - משתלם שרות וטרינרי</t>
  </si>
  <si>
    <t>‏714105  משתלם שרות וטרינרי</t>
  </si>
  <si>
    <t>תקציב מינהל התיפעול לשנת 2016 - שרותים מונעים</t>
  </si>
  <si>
    <t>אגף התברואה</t>
  </si>
  <si>
    <t>‏715  שרותים מונעים</t>
  </si>
  <si>
    <t>תקציב מינהל התיפעול לשנת 2016 - ‏ מחלקת הנקיון</t>
  </si>
  <si>
    <t>‏712  מחלקת הנקיון</t>
  </si>
  <si>
    <t>תקציב מינהל התיפעול לשנת 2016 - ‏המח' לניהול פסולת ומיחזור</t>
  </si>
  <si>
    <t xml:space="preserve"> 71274 המח' לניהול פסולת ומיחזור</t>
  </si>
  <si>
    <t>תקציב מינהל התיפעול לשנת 2016 - משתלם מכירת עגלות</t>
  </si>
  <si>
    <t>‏712305  משתלם מכירת עגלות</t>
  </si>
  <si>
    <t>תקציב מינהל התיפעול לשנת 2016 - הנהלת אגף התברואה</t>
  </si>
  <si>
    <t>‏71271  הנהלת אגף התברואה</t>
  </si>
  <si>
    <t xml:space="preserve">תקציב מינהל התיפעול לשנת 2016 - תברואה תובלה </t>
  </si>
  <si>
    <t xml:space="preserve">‏71272  תברואה תובלה </t>
  </si>
  <si>
    <t>תקציב מינהל התיפעול לשנת 2016 - מוסך</t>
  </si>
  <si>
    <t>‏71273  מוסך</t>
  </si>
  <si>
    <t>תקציב מינהל התיפעול לשנת 2016 - הנהלת אגף שפ"ע</t>
  </si>
  <si>
    <t>אגף שפ"ע</t>
  </si>
  <si>
    <t>‏7421  הנהלת האגף</t>
  </si>
  <si>
    <t>תקציב מינהל התיפעול לשנת 2016 - מחלקת דרכים</t>
  </si>
  <si>
    <t>‏7422  מחלקת דרכים</t>
  </si>
  <si>
    <t>תקציב מינהל התיפעול לשנת 2016 - תאורה חשמל ואנרגיה</t>
  </si>
  <si>
    <t>‏7431 תאורה חשמל ואנרגיה</t>
  </si>
  <si>
    <t>תקציב מינהל התיפעול לשנת 2016 - מרכז בקרה לרמזורים ותאורה</t>
  </si>
  <si>
    <t>‏7432 מרכז בקרה לרמזורים ותאורה</t>
  </si>
  <si>
    <t>תקציב מינהל התיפעול לשנת 2016 - גנים ונוף</t>
  </si>
  <si>
    <t>‏7462  גנים ונוף</t>
  </si>
  <si>
    <t>תקציב מינהל התיפעול לשנת 2016 - ניקוז ומזרקות</t>
  </si>
  <si>
    <t>‏ 716 ניקוז ומזרקות</t>
  </si>
  <si>
    <t>תקציב מינהל תיפעול לשנת 2016 - בית מרחץ עירוני</t>
  </si>
  <si>
    <t>‏7474  בית מרחץ עירוני</t>
  </si>
  <si>
    <t>תקציב מינהל התיפעול לשנת 2016 - חופים עירוניים</t>
  </si>
  <si>
    <t>‏7472  חופים עירוניים</t>
  </si>
  <si>
    <t xml:space="preserve">תקציב מינהל התיפעול לשנת 2016 - אגף פיקוח כללי </t>
  </si>
  <si>
    <t>‏781  אגף פיקוח כללי</t>
  </si>
  <si>
    <t>תקציב מינהל התיפעול לשנת 2016 - משתלם מגרש גרוטאות</t>
  </si>
  <si>
    <t>‏781005  משתלם מגרש גרוטאות</t>
  </si>
  <si>
    <t>תקציב מינהל התיפעול לשנת 2016 - רשות חניה</t>
  </si>
  <si>
    <t>‏781100 רשות חניה</t>
  </si>
  <si>
    <t xml:space="preserve">תקציב מינהל התיפעול לשנת 2016 - ‏‏ מחלקת בטחון </t>
  </si>
  <si>
    <t>‏721 מחלקת בטחון</t>
  </si>
  <si>
    <t>תקציב מינהל התיפעול לשנת 2016 - אבטחה בשכונות</t>
  </si>
  <si>
    <t>‏722 אבטחה בשכונות</t>
  </si>
  <si>
    <t>מירס לשעת חירום</t>
  </si>
  <si>
    <t xml:space="preserve">תקציב מינהל התיפעול לשנת 2016 - הג"א </t>
  </si>
  <si>
    <t xml:space="preserve">‏723 הג"א </t>
  </si>
  <si>
    <t>תקציב מינהל התיפעול לשנת 2016 - פעולות הג"א ארציות</t>
  </si>
  <si>
    <t>‏7235 פעולות הג"א ארציות</t>
  </si>
  <si>
    <t>תקציב מינהל התיפעול לשנת 2016 - משמר האזרחי</t>
  </si>
  <si>
    <t>‏725 משמר האזרחי</t>
  </si>
  <si>
    <t>תקציב מינהל התיפעול לשנת 2016 - בטיחות</t>
  </si>
  <si>
    <t>‏726 בטיחות</t>
  </si>
  <si>
    <t>תקציב מינהל התיפעול לשנת 2016 - בטחון מוסדות חינוך</t>
  </si>
  <si>
    <t>‏727 בטחון מוסדות חינוך</t>
  </si>
  <si>
    <t>תקציב מינהל התיפעול לשנת 2016 - ‏‏היחידה לבטחון בתים וחניה</t>
  </si>
  <si>
    <t>‏9381 יחידה לבטחון בתים וחניה</t>
  </si>
  <si>
    <t>תקציב  תחום חינוך לשנת 2016 - לשכת ראש מערכת חינוך ותרבות</t>
  </si>
  <si>
    <t xml:space="preserve"> מערכת חינוך ותרבות</t>
  </si>
  <si>
    <t>תחום חינוך</t>
  </si>
  <si>
    <t>‏8111 לשכת ראש מערכת חינוך ותרבות</t>
  </si>
  <si>
    <t>תקציב  תחום חינוך לשנת 2016 - היחידה למו"פ הערכה ובקרה</t>
  </si>
  <si>
    <t>‏817311 היחידה למו"פ הערכה</t>
  </si>
  <si>
    <t>ובקרה</t>
  </si>
  <si>
    <t>תקציב  תחום חינוך לשנת 2016 - מרכז רישום</t>
  </si>
  <si>
    <t>‏81113 מרכז רישום</t>
  </si>
  <si>
    <t>תקציב  תחום חינוך לשנת 2016 - המחלקה לתשתיות מיחשוב</t>
  </si>
  <si>
    <t>‏811006 המחלקה לתשתיות מיחשוב</t>
  </si>
  <si>
    <t>תקציב  תחום חינוך לשנת 2016 - מק"מ ופורטל פדגוגי</t>
  </si>
  <si>
    <t>‏817310 מק"מ ופורטל פדגוגי</t>
  </si>
  <si>
    <t>תקציב  תחום חינוך לשנת 2016 - תוכנית תקשוב לאומית</t>
  </si>
  <si>
    <t>‏811007 תוכנית תקשוב לאומית</t>
  </si>
  <si>
    <t>תקציב תחום חינוך לשנת 2016 - אגף ארגון וכספים</t>
  </si>
  <si>
    <t>‏811001 אגף ארגון וכספים</t>
  </si>
  <si>
    <t>תקציב תחום חינוך לשנת 2016 - המחלקה לכח אדם</t>
  </si>
  <si>
    <t>‏811002 המחלקה לכח אדם</t>
  </si>
  <si>
    <t>תקציב תחום חינוך לשנת 2016 - ‏‏סייעות ארעי</t>
  </si>
  <si>
    <t>‏813841 סייעות ארעי</t>
  </si>
  <si>
    <t>תקציב תחום חינוך לשנת 2016 - מלווים ארעיים בבתי"ס מיוחדים</t>
  </si>
  <si>
    <t>‏813842‏ מלווים ארעיים בבתי"ס</t>
  </si>
  <si>
    <t>תקציב תחום חינוך לשנת 2016 - סייעות תיקני</t>
  </si>
  <si>
    <t>‏813843 סייעות תיקני</t>
  </si>
  <si>
    <t>תקציב תחום חינוך לשנת 2016 - ליווי תלמידים תיקני</t>
  </si>
  <si>
    <t>‏813315 ליווי תלמידים תיקני</t>
  </si>
  <si>
    <t>תקציב תחום חינוך לשנת 2016 - המחלקה לארגון ולוגיסטיקה</t>
  </si>
  <si>
    <t>‏811003 המחלקה לארגון ולוגיסטיקה</t>
  </si>
  <si>
    <t xml:space="preserve">תקציב תחום חינוך לשנת 2016 - הסעות למוסדות חינוך </t>
  </si>
  <si>
    <t>‏8136  הסעות למוסדות חינוך</t>
  </si>
  <si>
    <t>תוספת חד - פעמית להסעות</t>
  </si>
  <si>
    <t>תקציב תחום חינוך לשנת 2016 - שמירה במוסדות חינוך</t>
  </si>
  <si>
    <t>‏8159  שמירה במוסדות חינוך</t>
  </si>
  <si>
    <t>‏תיגבור חד פעמי</t>
  </si>
  <si>
    <t>שמירה</t>
  </si>
  <si>
    <t>תקציב תחום חינוך לשנת 2016 - פרויקט שילובים</t>
  </si>
  <si>
    <t>‏81691 פרויקט שילובים</t>
  </si>
  <si>
    <t>תקציב תחום חינוך לשנת 2016 - מוקד קליטת עולי אתיופיה</t>
  </si>
  <si>
    <t>‏81692 מוקד קליטת עולי אתיופיה</t>
  </si>
  <si>
    <t>תקציב תחום חינוך לשנת 2016 - תוכנית שמידט לנוער בסיכון</t>
  </si>
  <si>
    <t>‏81693 תוכנית שמידט לנוער בסיכון</t>
  </si>
  <si>
    <t>תקציב תחום חינוך לשנת 2016 - פרויקט איכות הסביבה</t>
  </si>
  <si>
    <t>‏8169 פרויקט איכות הסביבה</t>
  </si>
  <si>
    <t>תקציב תחום חינוך לשנת 2016 - רצף חינוכי - מל"ל</t>
  </si>
  <si>
    <t>‏811160 רצף חינוכי-מל"ל</t>
  </si>
  <si>
    <t>תקציב תחום חינוך לשנת 2016 - משתלם מ. קידום מחשבים</t>
  </si>
  <si>
    <t>‏817319  משתלם מ. קידום מחשבים</t>
  </si>
  <si>
    <t>תקציב תחום חינוך לשנת 2016 - המחלקה לחשבונות ותקציבים</t>
  </si>
  <si>
    <t>‏811004 המחלקה לחשבונות ותקציבים</t>
  </si>
  <si>
    <t>תקציב תחום חינוך לשנת 2016 - שרותים נוספים למוסדות חינוך</t>
  </si>
  <si>
    <t xml:space="preserve">‏81411  שרותים נוספים </t>
  </si>
  <si>
    <t>למוסדות חינוך (אגרת שרותים)‏</t>
  </si>
  <si>
    <t>תקציב תחום חינוך לשנת 2016 - ילדי חוץ</t>
  </si>
  <si>
    <t>‏81739  ילדי חוץ</t>
  </si>
  <si>
    <t>תקציב תחום חינוך לשנת 2016 - מרכז לקידום למידה</t>
  </si>
  <si>
    <t>‏81882 מרכז לקידום למידה</t>
  </si>
  <si>
    <t>תקציב תחום חינוך לשנת 2016 - ‏יוזמות חינוכיות</t>
  </si>
  <si>
    <t>‏813288  יוזמות חינוכיות</t>
  </si>
  <si>
    <t>תקציב תחום חינוך לשנת 2016 - ‏‏השתלמויות ופרוייקטים</t>
  </si>
  <si>
    <t>‏8183  השתלמויות ופרוייקטים</t>
  </si>
  <si>
    <t>תקציב תחום חינוך לשנת 2016 - ‏‏משתלם שרות פסיכולוגי</t>
  </si>
  <si>
    <t>‏81439  משתלם שרות פסיכולוגי</t>
  </si>
  <si>
    <t>תקציב תחום חינוך לשנת 2016 - השרות הפסיכולוגי</t>
  </si>
  <si>
    <t>‏8143  השרות הפסיכולוגי</t>
  </si>
  <si>
    <t>תקציב תחום חינוך לשנת 2016 - מטה תנופה לחינוך במיגזר הערבי - הנהלה</t>
  </si>
  <si>
    <t xml:space="preserve">‏813311 מטה תנופה לחינוך </t>
  </si>
  <si>
    <t>במיגזר הערבי - הנהלה</t>
  </si>
  <si>
    <t>תקציב תחום חינוך לשנת 2016 - תוכנית תנופה מגזר ערבי</t>
  </si>
  <si>
    <t>‏81736  תוכנית תנופה מגזר ערבי</t>
  </si>
  <si>
    <t xml:space="preserve">תקציב תחום חינוך לשנת 2016 - בי"ס חיואר </t>
  </si>
  <si>
    <t>‏813289 -בית הספר חיוואר</t>
  </si>
  <si>
    <t>תקציב תחום חינוך לשנת 2016 - מרכז אחווה</t>
  </si>
  <si>
    <t>‏81871  מרכז אחווה</t>
  </si>
  <si>
    <t>תקציב תחום חינוך לשנת 2016 - מרכז קהילתי חיפה ה.‏</t>
  </si>
  <si>
    <t>‏81872  מרכז קהילתי חיפה ה.‏‏</t>
  </si>
  <si>
    <t>תקציב תחום חינוך לשנת 2016 - ‏‏תיכון אלמותנבי - שיזף</t>
  </si>
  <si>
    <t>‏817217 תיכון אלמותנאבי- שיזף</t>
  </si>
  <si>
    <t>תקציב תחום חינוך לשנת 2016 - ‏‏תיכון חיפה ה</t>
  </si>
  <si>
    <t>‏81754 תיכון חיפה ה</t>
  </si>
  <si>
    <t>תקציב תחום חינוך לשנת 2016 - חינוך מיוחד - הנהלה</t>
  </si>
  <si>
    <t>‏81331   חינוך מיוחד - הנהלה</t>
  </si>
  <si>
    <t>תקציב תחום חינוך לשנת 2016 - בתי"ס מיוחדים</t>
  </si>
  <si>
    <t>‏813312  בתי"ס מיוחדים</t>
  </si>
  <si>
    <t>תקציב תחום חינוך לשנת 2016 - ‏‏משתלם בתי"ס מיוחדים</t>
  </si>
  <si>
    <t>‏81339  משתלם בתי"ס מיוחדים</t>
  </si>
  <si>
    <t>תקציב תחום חינוך לשנת 2016 - ביה"ס אופקים</t>
  </si>
  <si>
    <t>‏81332  ביה"ס אופקים</t>
  </si>
  <si>
    <t>תקציב תחום חינוך לשנת 2016 - מתי"א</t>
  </si>
  <si>
    <t>‏813314  מתי"א</t>
  </si>
  <si>
    <t>תקציב תחום חינוך לשנת 2016 - ‏‏‏בי"ס עופר</t>
  </si>
  <si>
    <t>‏  81333  בי"ס עופר</t>
  </si>
  <si>
    <t>תקציב תחום חינוך לשנת 2016 - ‏‏‏הזנה חינוך מיוחד</t>
  </si>
  <si>
    <t>‏813316 הזנה חינוך מיוחד</t>
  </si>
  <si>
    <t xml:space="preserve">תקציב תחום חינוך לשנת 2016 - המחלקה לחינוך קדם יסודי  </t>
  </si>
  <si>
    <t>‏81221  המחלקה לחינוך קדם יסודי</t>
  </si>
  <si>
    <t>תקציב תחום חינוך לשנת 2016 - משתלם גני ילדים</t>
  </si>
  <si>
    <t>‏812229  משתלם גני ילדים</t>
  </si>
  <si>
    <t>תקציב תחום חינוך לשנת 2016 - גני ילדים</t>
  </si>
  <si>
    <t>‏81222  גני ילדים</t>
  </si>
  <si>
    <t>תקציב תחום חינוך לשנת 2016 - גן הילד</t>
  </si>
  <si>
    <t>‏812221 גן הילד</t>
  </si>
  <si>
    <t>תקציב  תחום חינוך לשנת 2016 - הורים במרכז</t>
  </si>
  <si>
    <t>‏812222 הורים במרכז</t>
  </si>
  <si>
    <t>תקציב תחום חינוך לשנת 2016 - איתור וליווי בגיל הרך</t>
  </si>
  <si>
    <t>‏812223 איתור וליווי בגיל הרך</t>
  </si>
  <si>
    <t>תקציב תחום חינוך לשנת 2016 - המחלקה לחינוך יסודי</t>
  </si>
  <si>
    <t>‏81321  המחלקה לחינוך יסודי</t>
  </si>
  <si>
    <t>תקציב תחום חינוך לשנת 2016 - משתלם חינוך יסודי</t>
  </si>
  <si>
    <t>‏81329  משתלם חינוך יסודי</t>
  </si>
  <si>
    <t>תקציב  תחום חינוך לשנת 2016 - היחידה לועדות השמה</t>
  </si>
  <si>
    <t>‏81112 היחידה לועדות השמה</t>
  </si>
  <si>
    <t>תקציב תחום חינוך לשנת 2016 - בתי ספר יסודיים</t>
  </si>
  <si>
    <t>‏813220  בתי ספר יסודיים</t>
  </si>
  <si>
    <t>תקציב תחום חינוך לשנת 2016 - ‏בתי"ס יסודיים ניהול עצמי</t>
  </si>
  <si>
    <t xml:space="preserve">‏813221-66‏ בתי"ס יסודיים‏ </t>
  </si>
  <si>
    <t>תקציב תחום חינוך לשנת 2016 - משתלם בתי ספר בניהול עצמי</t>
  </si>
  <si>
    <t xml:space="preserve">‏819  משתלם  </t>
  </si>
  <si>
    <t>תקציב תחום חינוך לשנת 2016 - משתלם בתי"ס משולבים</t>
  </si>
  <si>
    <t>‏81849  משתלם בתי"ס משולבים</t>
  </si>
  <si>
    <t>תקציב תחום חינוך לשנת 2016 - סל תרבות</t>
  </si>
  <si>
    <t>‏812255 סל תרבות</t>
  </si>
  <si>
    <t>תקציב תחום חינוך לשנת 2016 - פעולות חברה</t>
  </si>
  <si>
    <t>‏81738  פעולות חברה</t>
  </si>
  <si>
    <t>תקציב תחום חינוך לשנת 2016 - בתי"ס יחודיים</t>
  </si>
  <si>
    <t>‏813270 בתי"ס יחודיים</t>
  </si>
  <si>
    <t>תקציב תחום חינוך לשנת 2016 - ‏בי"ס להורים</t>
  </si>
  <si>
    <t>‏811703  בי"ס להורים</t>
  </si>
  <si>
    <t>תקציב תחום חינוך לשנת 2016 - בתי תלמיד - חינוך משלים</t>
  </si>
  <si>
    <t>‏8181  בתי תלמיד -חינוך משלים</t>
  </si>
  <si>
    <t>תקציב תחום חינוך לשנת 2016 - מפעל הזנה יוח"א</t>
  </si>
  <si>
    <t>‏813271 מפעל הזנה יוח"א</t>
  </si>
  <si>
    <t>תקציב תחום חינוך לשנת 2016 - בריאות השן</t>
  </si>
  <si>
    <t>‏813272 - בריאות השן</t>
  </si>
  <si>
    <t>תקציב תחום חינוך לשנת 2016 - קייטנות בקיץ</t>
  </si>
  <si>
    <t>‏813273 קייטנות בקיץ</t>
  </si>
  <si>
    <t>תקציב תחום חינוך לשנת 2016 - ‏חטיבות ביניים - פעולות</t>
  </si>
  <si>
    <t>‏8177  חטיבות ביניים - פעולות</t>
  </si>
  <si>
    <t>תקציב תחום חינוך לשנת 2016 - חט"ב עמלניות</t>
  </si>
  <si>
    <t>‏81771  חטיבות ביניים - עמלניות</t>
  </si>
  <si>
    <t>תקציב תחום חינוך לשנת 2016 - חט"ב רעות</t>
  </si>
  <si>
    <t>‏81772  חט"ב רעות</t>
  </si>
  <si>
    <t>תקציב תחום חינוך לשנת 2016 - ‏חטיבות ביניים - עובדים מינהליים</t>
  </si>
  <si>
    <t>‏‏81773  חט"ב עובדים מינהליים</t>
  </si>
  <si>
    <t>‏(מזכירות, עובדי משק תחזוקה</t>
  </si>
  <si>
    <t>וניקיון)‏</t>
  </si>
  <si>
    <t xml:space="preserve">תקציב תחום חינוך לשנת 2016 - חט"ב - ספרנים </t>
  </si>
  <si>
    <t xml:space="preserve">‏‏‏   ‏81774  חט"ב - ספרנים      ‏‏         </t>
  </si>
  <si>
    <t>תקציב תחום חינוך לשנת 2016 - חט"ב מורים</t>
  </si>
  <si>
    <t>‏81775  חט"ב מורים</t>
  </si>
  <si>
    <t>תקציב תחום חינוך לשנת 2016 - חט"ב סיוע טכני</t>
  </si>
  <si>
    <t>‏81776  חט"ב - סיוע טכני</t>
  </si>
  <si>
    <t>תקציב תחום חינוך לשנת 2016 - משתלם חט"ב רעות</t>
  </si>
  <si>
    <t>‏81779  משתלם חט"ב רעות</t>
  </si>
  <si>
    <t>תקציב תחום חינוך לשנת 2016 - ‏‏חוה חקלאית ק. ביאליק</t>
  </si>
  <si>
    <t>‏81371  חוה חקלאית ק. ביאליק</t>
  </si>
  <si>
    <t>תקציב תחום חינוך לשנת 2016 - ‏‏משתלם חוה ק. ביאליק</t>
  </si>
  <si>
    <t>‏813719  משתלם חוה ק. ביאליק</t>
  </si>
  <si>
    <t>תקציב תחום חינוך לשנת 2016 - חוה חקלאית גן כרמית</t>
  </si>
  <si>
    <t>‏81372  חוה חקלאית גן כרמית</t>
  </si>
  <si>
    <t>תקציב תחום חינוך לשנת 2016 - משתלם חוה גן כרמית</t>
  </si>
  <si>
    <t>‏813729  משתלם חוה גן כרמית</t>
  </si>
  <si>
    <t>תקציב תחום חינוך לשנת 2016 - ‏‏מרכז טכנולוגי</t>
  </si>
  <si>
    <t>‏815510 מרכז טכנולוגי</t>
  </si>
  <si>
    <t>תקציב תחום חינוך לשנת 2016 - מרכז ימי</t>
  </si>
  <si>
    <t>‏81383  מרכז ימי</t>
  </si>
  <si>
    <t>תקציב תחום חינוך לשנת 2016 - ‏‏ משתלם מרכז ימי</t>
  </si>
  <si>
    <t>‏813839  משתלם מרכז ימי</t>
  </si>
  <si>
    <t>תקציב תחום חינוך לשנת 2016 - ‏‏ המכון הביולוגי</t>
  </si>
  <si>
    <t>‏813287  המכון הביולוגי</t>
  </si>
  <si>
    <t>תקציב תחום חינוך לשנת 2016 - ‏‏הנהלת חינוך על יסודי</t>
  </si>
  <si>
    <t>‏8171  הנהלת חינוך על יסודי</t>
  </si>
  <si>
    <t>תקציב תחום חינוך לשנת 2016 - ‏‏שידרוג חינוך על יסודי</t>
  </si>
  <si>
    <t>‏81712  שידרוג חינוך על יסודי</t>
  </si>
  <si>
    <t>תקציב תחום חינוך לשנת 2016 - משתלם על יסודי</t>
  </si>
  <si>
    <t>‏81719  משתלם על יסודי</t>
  </si>
  <si>
    <t>תקציב תחום חינוך לשנת 2016 - תיכון עירוני א'‏</t>
  </si>
  <si>
    <t>‏81721  תיכון עירוני א'‏</t>
  </si>
  <si>
    <t>תקציב תחום חינוך לשנת 2016 - תיכון יבנה</t>
  </si>
  <si>
    <t>‏81722  תיכון יבנה</t>
  </si>
  <si>
    <t>תקציב תחום חינוך לשנת 2016 - תיכון ג'‏</t>
  </si>
  <si>
    <t>‏81723  תיכון ג'‏</t>
  </si>
  <si>
    <t>תקציב תחום חינוך לשנת 2016 - תיכון חוגים</t>
  </si>
  <si>
    <t>‏81724  תיכון חוגים</t>
  </si>
  <si>
    <t>תקציב תחום חינוך לשנת 2016 - תיכון עירוני ה.‏</t>
  </si>
  <si>
    <t>‏81725  תיכון עירוני ה.‏</t>
  </si>
  <si>
    <t>תקציב תחום חינוך לשנת 2016 - ‏‏ תיכון אמי"ת ו' לבנות</t>
  </si>
  <si>
    <t>‏81726  תיכון אמי"ת ו' לבנות</t>
  </si>
  <si>
    <t>תקציב תחום חינוך לשנת 2016 -  תיכון ב' עיוני</t>
  </si>
  <si>
    <t>‏81727  תיכון ב' עיוני</t>
  </si>
  <si>
    <t>תקציב תחום חינוך לשנת 2016 -  תיכון רעות</t>
  </si>
  <si>
    <t>‏81728 תיכון רעות</t>
  </si>
  <si>
    <t>תקציב תחום חינוך לשנת 2016 - ‏‏ תיכון ק. חיים</t>
  </si>
  <si>
    <t>‏81729  תיכון ק. חיים</t>
  </si>
  <si>
    <t>תקציב תחום חינוך לשנת 2016 - ‏‏ תיכון בסמ"ת</t>
  </si>
  <si>
    <t>‏81752 תיכון בסמ"ת‏</t>
  </si>
  <si>
    <t>תקציב תחום חינוך לשנת 2016 - ‏‏ עירוני ד</t>
  </si>
  <si>
    <t>‏81753 תיכון עירוני ד</t>
  </si>
  <si>
    <t>תקציב תחום חינוך לשנת 2016 - ‏‏ המחלקה להעצמה חינוכית</t>
  </si>
  <si>
    <t>‏81811 המחלקה להעצמה חינוכית</t>
  </si>
  <si>
    <t>תקציב תחום חינוך לשנת 2016 - ‏‏ תוכנית מצויינות במדעים</t>
  </si>
  <si>
    <t>‏817372 תוכנית למצויינות במדעים</t>
  </si>
  <si>
    <t>תקציב תחום חינוך לשנת 2016 - תגבור חינוכי</t>
  </si>
  <si>
    <t>‏81737  תגבור חינוכי</t>
  </si>
  <si>
    <t>תקציב תחום חינוך לשנת 2016 - פנימיות יום</t>
  </si>
  <si>
    <t>‏817371  פנימיות יום</t>
  </si>
  <si>
    <t>תקציב תחום חינוך לשנת 2016 - רווחה חינוכית - יסודי</t>
  </si>
  <si>
    <t>‏81319  רווחה חינוכית - יסודי</t>
  </si>
  <si>
    <t>תקציב תחום חינוך לשנת 2016 - אשכול פיס - ק. חיים</t>
  </si>
  <si>
    <t>‏817331  אשכול פיס ק. חיים</t>
  </si>
  <si>
    <t>תקציב תחום חינוך לשנת 2016 - אשכול פיס - רעות</t>
  </si>
  <si>
    <t>‏817332  אשכול פיס רעות</t>
  </si>
  <si>
    <t xml:space="preserve">תקציב תחום חינוך לשנת 2016 - ‏‏משתלם אשכול פיס רעות </t>
  </si>
  <si>
    <t>‏817329  משתלם אשכול פיס רעות</t>
  </si>
  <si>
    <t>תקציב תחום חינוך לשנת 2016 - ‏‏פסגה מרכז הכשרת מורים</t>
  </si>
  <si>
    <t>‏8186 פסגה - מרכז הכשרת מורים</t>
  </si>
  <si>
    <t>תקציב תחום חינוך לשנת 2016 - ביה"ס כי"ח</t>
  </si>
  <si>
    <t>‏81761  ביה"ס כי"ח</t>
  </si>
  <si>
    <t>כולל חטיבת ביניים</t>
  </si>
  <si>
    <t>תקציב תחום חינוך לשנת 2016 - חוק נהרי</t>
  </si>
  <si>
    <t>‏81765 חוק נהרי</t>
  </si>
  <si>
    <t>תקציב תחום חינוך לשנת 2016 - חט"ב צביה</t>
  </si>
  <si>
    <t>‏81769 חט"ב צביה</t>
  </si>
  <si>
    <t>תקציב תחום חינוך לשנת 2016 - מרכז לאו בק</t>
  </si>
  <si>
    <t>‏81768  מרכז לאו בק</t>
  </si>
  <si>
    <t xml:space="preserve">תקציב חברות ותאגידים לשנת 2016 - מוזיאון לאומי למדע </t>
  </si>
  <si>
    <t>חברות ותאגידים</t>
  </si>
  <si>
    <t xml:space="preserve">‏8265  מוזיאון לאומי למדע </t>
  </si>
  <si>
    <t>הקצבה חד פעמית</t>
  </si>
  <si>
    <t>תקציב חברות ותאגידים לשנת 2016 - תיאטרון עירוני</t>
  </si>
  <si>
    <t>‏8261  תיאטרון עירוני</t>
  </si>
  <si>
    <t>תקציב חברות ותאגידים לשנת 2016 - פסטיבל תיאטרון ילדים</t>
  </si>
  <si>
    <t>‏8261  פסטיבל תיאטרון ילדים</t>
  </si>
  <si>
    <t>תקציב חברות ותאגידים לשנת 2016 - תזמורת הנוער-‏ מרכז יובל</t>
  </si>
  <si>
    <t>‏8283  תזמורת הנוער-‏</t>
  </si>
  <si>
    <t xml:space="preserve">תקציב חברות ותאגידים לשנת 2016 - אתו"ס </t>
  </si>
  <si>
    <t>‏8246 אתו"ס</t>
  </si>
  <si>
    <t>בת שיר</t>
  </si>
  <si>
    <t>אופרה</t>
  </si>
  <si>
    <t>תקציב חברות ותאגידים לשנת 2016 - אתו"ס פסטיבל הסרטים</t>
  </si>
  <si>
    <t xml:space="preserve">אתו"ס </t>
  </si>
  <si>
    <t>‏824609  פסטיבל הסרטים</t>
  </si>
  <si>
    <t>תקציב חברות ותאגידים לשנת 2016 - אתו"ס תזמורת סימפונית</t>
  </si>
  <si>
    <t>אתו"ס</t>
  </si>
  <si>
    <t>‏8262  תזמורת סימפונית</t>
  </si>
  <si>
    <t>קונצרט חזנות</t>
  </si>
  <si>
    <t>תקציב חברות ותאגידים לשנת 2016 - מוזאונים</t>
  </si>
  <si>
    <t>‏825   מוזאונים</t>
  </si>
  <si>
    <t>תקציב חברות ותאגידים לשנת 2016 - המועצה הדתית</t>
  </si>
  <si>
    <t>‏851  המועצה הדתית</t>
  </si>
  <si>
    <t>חד פעמי - עבור שנים קודמות</t>
  </si>
  <si>
    <t>תקציב חברות ותאגידים לשנת 2016 - מגן דוד אדום</t>
  </si>
  <si>
    <t>‏839  מגן דוד אדום</t>
  </si>
  <si>
    <t>תקציב חברות ותאגידים לשנת 2016 - מרכז לטיפוח יזמות</t>
  </si>
  <si>
    <t>‏76961  מרכז לטיפוח יזמות</t>
  </si>
  <si>
    <t>תקציב חברות ותאגידים לשנת 2016 - עמותה לתיירות ונופש חיפה</t>
  </si>
  <si>
    <t>‏7716 עמותה לתיירות ונופש חיפה</t>
  </si>
  <si>
    <t>תקציב חברות ותאגידים לשנת 2016 - חברת האיצטדיון</t>
  </si>
  <si>
    <t>‏824620 חברת האיצטדיון</t>
  </si>
  <si>
    <t>תקציב חברות ותאגידים לשנת 2016 - חברה כלכלית</t>
  </si>
  <si>
    <t>‏ 824630 חברה כלכלית</t>
  </si>
  <si>
    <t>תקציב חברות ותאגידים לשנת 2016 - רשות כיבוי</t>
  </si>
  <si>
    <t>‏724 רשות כיבוי</t>
  </si>
  <si>
    <t>תקציב חברות ותאגידים לשנת 2016 - אגד ערים איכות סביבה</t>
  </si>
  <si>
    <t>‏768  אגד ערים איכות סביבה</t>
  </si>
  <si>
    <t>תקציב חברות ותאגידים לשנת 2016 - רשות נחל קישון</t>
  </si>
  <si>
    <t>‏718  רשות נחל קישון</t>
  </si>
  <si>
    <t>תקציב חברות ותאגידים לשנת 2016 - רשויות ניקוז קישון וכרמל</t>
  </si>
  <si>
    <t>‏7452  רשויות ניקוז קישון וכרמל</t>
  </si>
  <si>
    <t>תקציב חברות ותאגידים לשנת 2016 - כרמלית</t>
  </si>
  <si>
    <t>‏942  כרמלית</t>
  </si>
  <si>
    <t>תקציב חברות ותאגידים לשנת 2016 - ‏‏אוניברסיטת חיפה וטכניון</t>
  </si>
  <si>
    <t>‏863  אוניברסיטת חיפה</t>
  </si>
  <si>
    <t>תקציב חברות ותאגידים לשנת 2016 - ‏‏עמותה לקליטת עליה</t>
  </si>
  <si>
    <t>‏862000 עמותה לקליטת עליה</t>
  </si>
  <si>
    <t>עיר ללא אלימות</t>
  </si>
  <si>
    <t>תקבולים</t>
  </si>
  <si>
    <t>פרק</t>
  </si>
  <si>
    <t>מספר</t>
  </si>
  <si>
    <t>פרקי וסעיפי תקבולים</t>
  </si>
  <si>
    <t>משנה</t>
  </si>
  <si>
    <t>סעיף</t>
  </si>
  <si>
    <t>שנת</t>
  </si>
  <si>
    <t xml:space="preserve">ארנונה  </t>
  </si>
  <si>
    <t>אגרות</t>
  </si>
  <si>
    <t>מענקי משרד הפנים</t>
  </si>
  <si>
    <t>שירותי ניקיון</t>
  </si>
  <si>
    <t>פיקוח תברואי</t>
  </si>
  <si>
    <t>שירות  וטרינרי</t>
  </si>
  <si>
    <t>שמירה וביטחון</t>
  </si>
  <si>
    <t>מציל"ה</t>
  </si>
  <si>
    <t>תכנון ובניה</t>
  </si>
  <si>
    <t>ועדה מקומית בז"ן</t>
  </si>
  <si>
    <t>נכסים ציבוריים</t>
  </si>
  <si>
    <t>פיקוח עירוני</t>
  </si>
  <si>
    <t>חינוך</t>
  </si>
  <si>
    <t>גני ילדים</t>
  </si>
  <si>
    <t>משתלם גני ילדים</t>
  </si>
  <si>
    <t>סל תרבות</t>
  </si>
  <si>
    <t>בתי ספר יסודיים</t>
  </si>
  <si>
    <t>בריאות השן</t>
  </si>
  <si>
    <t>מתי"א</t>
  </si>
  <si>
    <t>הזנה חינוך מיוחד</t>
  </si>
  <si>
    <t>שירותים לבתי ספר וגני ילדים</t>
  </si>
  <si>
    <t>בתי ספר תיכוניים</t>
  </si>
  <si>
    <t>פרויקט איכות הסביבה</t>
  </si>
  <si>
    <t>שמירה במוסדות חינוך</t>
  </si>
  <si>
    <t>אשכול פיס רעות</t>
  </si>
  <si>
    <t>תרבות</t>
  </si>
  <si>
    <t>ספריות</t>
  </si>
  <si>
    <t>סעיפים משתלמים</t>
  </si>
  <si>
    <t>תרבות תורנית</t>
  </si>
  <si>
    <t>בית יד לבנים</t>
  </si>
  <si>
    <t>המחלקה לנוער</t>
  </si>
  <si>
    <t>בית אבא חושי</t>
  </si>
  <si>
    <t>בית מילר</t>
  </si>
  <si>
    <t>בית נגלר</t>
  </si>
  <si>
    <t>בית היינה</t>
  </si>
  <si>
    <t>מרכז בת גלים</t>
  </si>
  <si>
    <t>מועדוני נוער</t>
  </si>
  <si>
    <t>329205</t>
  </si>
  <si>
    <t>שירותי  רווחה</t>
  </si>
  <si>
    <t>הרשות למלחמה בסמים</t>
  </si>
  <si>
    <t>פרויקט הילה</t>
  </si>
  <si>
    <t>מים</t>
  </si>
  <si>
    <t>נכסים</t>
  </si>
  <si>
    <t>כרמלית</t>
  </si>
  <si>
    <t>מפעל הביוב</t>
  </si>
  <si>
    <t>בית חולים בני ציון</t>
  </si>
  <si>
    <t>הכנסות שונות</t>
  </si>
  <si>
    <t>ממשלה</t>
  </si>
  <si>
    <t>#</t>
  </si>
  <si>
    <t>קוד סעיף</t>
  </si>
  <si>
    <t>שם הפרק</t>
  </si>
  <si>
    <t>קוד הפרק</t>
  </si>
  <si>
    <t>‏82016-9 פעולות תרבות כלליות ארועים</t>
  </si>
  <si>
    <t>‏820159 ארועים במרכז הקונגרסים לפי חוזה</t>
  </si>
  <si>
    <t>‏824395  מרכז הדר ביתנו ‏(כולל מרכז ברח' בית"ר, מרכז ברח' טבריה, שכירות, פרויקט כפר הסטודנטים אתנחתא, גרעין תורני ופיתוח מסחר בהדר)</t>
  </si>
  <si>
    <t>‏847426  מרכז לילדים נפגעי‏ תקיפה מינית</t>
  </si>
  <si>
    <t>‏829234 אולמות ספורט עירוני א ושיזף</t>
  </si>
  <si>
    <t>‏76836  ועדי עובדים - מילגות ילדי עובדים</t>
  </si>
  <si>
    <t>‏76839  ועדי עובדים ביטוח שיניים</t>
  </si>
  <si>
    <t>‏768392  ועדי עובדים ביטוח בריאות</t>
  </si>
  <si>
    <t>‏768391  ועדי עובדים  סבסוד  קייטנות</t>
  </si>
  <si>
    <t>‏9912  הוצאות עודפות ותשלומים ע"ח שנים עברו</t>
  </si>
  <si>
    <t>‏8397  תמיכות לקידום שוויון בין המינים</t>
  </si>
  <si>
    <t>‏ 822902 השתתפות בשכירת  אולמות ובמשלחות</t>
  </si>
  <si>
    <t>‏737000  ‏שכירות מינהל ההנדסה וחניה לעובדים</t>
  </si>
  <si>
    <t>‏813842‏ מלווים ארעיים בבתי"ס מיוחדים</t>
  </si>
  <si>
    <t xml:space="preserve">‏813221-66‏ בתי"ס יסודיים‏  נ י ה ו ל   ע צ מ י </t>
  </si>
  <si>
    <t>‏819  משתלם  בתי"ס בניהול עצמי</t>
  </si>
  <si>
    <t>‏81811 המחלקה להעצמה חינוכית וקבסי"ם</t>
  </si>
  <si>
    <t>‏81761  ביה"ס כי"ח כולל חטיבת ביניים</t>
  </si>
  <si>
    <t>‏8283  תזמורת הנוער-‏ מרכז יובל</t>
  </si>
  <si>
    <t>‏863  אוניברסיטת חיפה וטכניון</t>
  </si>
  <si>
    <t>‏820200 מכינות קדם צבאיות</t>
  </si>
  <si>
    <t>‏767 קרן גמלאי הרשויות המקומיות</t>
  </si>
  <si>
    <t>71274 המח' לניהול פסולת ומיחזור</t>
  </si>
  <si>
    <t>‏821000</t>
  </si>
  <si>
    <t>‏82011</t>
  </si>
  <si>
    <t>‏82222</t>
  </si>
  <si>
    <t>פרסום</t>
  </si>
  <si>
    <t>‏82532</t>
  </si>
  <si>
    <t>‏82016-9</t>
  </si>
  <si>
    <t>פעולות</t>
  </si>
  <si>
    <t>‏820159</t>
  </si>
  <si>
    <t>חוזה</t>
  </si>
  <si>
    <t>‏822252</t>
  </si>
  <si>
    <t>‏820200</t>
  </si>
  <si>
    <t>‏823000</t>
  </si>
  <si>
    <t>‏8295</t>
  </si>
  <si>
    <t>קייטנות</t>
  </si>
  <si>
    <t>‏821140</t>
  </si>
  <si>
    <t>‏821303</t>
  </si>
  <si>
    <t>‏821607</t>
  </si>
  <si>
    <t>‏82430</t>
  </si>
  <si>
    <t>‏827</t>
  </si>
  <si>
    <t>משתלמים</t>
  </si>
  <si>
    <t>‏821100</t>
  </si>
  <si>
    <t>‏821604</t>
  </si>
  <si>
    <t>מרכז</t>
  </si>
  <si>
    <t>‏824370</t>
  </si>
  <si>
    <t>824392‏</t>
  </si>
  <si>
    <t>‏824396</t>
  </si>
  <si>
    <t>‏8244</t>
  </si>
  <si>
    <t>‏8245</t>
  </si>
  <si>
    <t>‏824100</t>
  </si>
  <si>
    <t>‏821705</t>
  </si>
  <si>
    <t>‏824393</t>
  </si>
  <si>
    <t>‏824510</t>
  </si>
  <si>
    <t>‏824540</t>
  </si>
  <si>
    <t>‏824340</t>
  </si>
  <si>
    <t>‏824380</t>
  </si>
  <si>
    <t>‏824381</t>
  </si>
  <si>
    <t>‏824391</t>
  </si>
  <si>
    <t>חטיבת</t>
  </si>
  <si>
    <t>כרמלי</t>
  </si>
  <si>
    <t>‏824320</t>
  </si>
  <si>
    <t>‏824395</t>
  </si>
  <si>
    <t>ברח'</t>
  </si>
  <si>
    <t>בית"ר,</t>
  </si>
  <si>
    <t>טבריה,</t>
  </si>
  <si>
    <t>שכירות,</t>
  </si>
  <si>
    <t>פרויקט</t>
  </si>
  <si>
    <t>כפר</t>
  </si>
  <si>
    <t>הסטודנטים</t>
  </si>
  <si>
    <t>אתנחתא,</t>
  </si>
  <si>
    <t>גרעין</t>
  </si>
  <si>
    <t>תורני</t>
  </si>
  <si>
    <t>ופיתוח</t>
  </si>
  <si>
    <t>מסחר</t>
  </si>
  <si>
    <t>בהדר)</t>
  </si>
  <si>
    <t>‏824330</t>
  </si>
  <si>
    <t>‏824332</t>
  </si>
  <si>
    <t>‏824520</t>
  </si>
  <si>
    <t>‏824390</t>
  </si>
  <si>
    <t>שמואל</t>
  </si>
  <si>
    <t>824397‏‏</t>
  </si>
  <si>
    <t>‏824394</t>
  </si>
  <si>
    <t>‏731110</t>
  </si>
  <si>
    <t>‏731112</t>
  </si>
  <si>
    <t>‏731116</t>
  </si>
  <si>
    <t>‏731113</t>
  </si>
  <si>
    <t>ארכיון</t>
  </si>
  <si>
    <t>‏73211</t>
  </si>
  <si>
    <t>‏7321</t>
  </si>
  <si>
    <t>‏7715</t>
  </si>
  <si>
    <t>‏77151</t>
  </si>
  <si>
    <t>‏734</t>
  </si>
  <si>
    <t>‏733</t>
  </si>
  <si>
    <t>הבניה</t>
  </si>
  <si>
    <t>‏7391</t>
  </si>
  <si>
    <t>‏7392</t>
  </si>
  <si>
    <t>‏739</t>
  </si>
  <si>
    <t>‏931</t>
  </si>
  <si>
    <t>‏7393</t>
  </si>
  <si>
    <t>‏7112</t>
  </si>
  <si>
    <t>‏731115</t>
  </si>
  <si>
    <t>‏611</t>
  </si>
  <si>
    <t>‏6122</t>
  </si>
  <si>
    <t>‏729</t>
  </si>
  <si>
    <t>‏6124</t>
  </si>
  <si>
    <t>האישה</t>
  </si>
  <si>
    <t>‏6111</t>
  </si>
  <si>
    <t>‏61111</t>
  </si>
  <si>
    <t>‏6121</t>
  </si>
  <si>
    <t>‏614</t>
  </si>
  <si>
    <t>‏61711</t>
  </si>
  <si>
    <t>‏73112</t>
  </si>
  <si>
    <t>‏6131</t>
  </si>
  <si>
    <t>‏613</t>
  </si>
  <si>
    <t>‏6134</t>
  </si>
  <si>
    <t>‏6133</t>
  </si>
  <si>
    <t>‏7521</t>
  </si>
  <si>
    <t>‏7561</t>
  </si>
  <si>
    <t>‏6181</t>
  </si>
  <si>
    <t>תאו"ם</t>
  </si>
  <si>
    <t>‏618</t>
  </si>
  <si>
    <t>‏7522</t>
  </si>
  <si>
    <t>‏938</t>
  </si>
  <si>
    <t>משק</t>
  </si>
  <si>
    <t>‏615</t>
  </si>
  <si>
    <t>‏76811</t>
  </si>
  <si>
    <t>עובדים</t>
  </si>
  <si>
    <t>‏768112</t>
  </si>
  <si>
    <t>‏76813</t>
  </si>
  <si>
    <t>‏7682</t>
  </si>
  <si>
    <t>‏7687</t>
  </si>
  <si>
    <t>‏7689</t>
  </si>
  <si>
    <t>‏76844</t>
  </si>
  <si>
    <t>‏76891</t>
  </si>
  <si>
    <t>‏621400</t>
  </si>
  <si>
    <t>‏764</t>
  </si>
  <si>
    <t>או"ש</t>
  </si>
  <si>
    <t>‏6132</t>
  </si>
  <si>
    <t>‏619</t>
  </si>
  <si>
    <t>‏7821</t>
  </si>
  <si>
    <t>‏841331</t>
  </si>
  <si>
    <t>‏847</t>
  </si>
  <si>
    <t>-</t>
  </si>
  <si>
    <t>‏84731</t>
  </si>
  <si>
    <t>‏846524</t>
  </si>
  <si>
    <t>‏728</t>
  </si>
  <si>
    <t>‏847417</t>
  </si>
  <si>
    <t>‏861</t>
  </si>
  <si>
    <t>‏847413</t>
  </si>
  <si>
    <t>פנסיונרים</t>
  </si>
  <si>
    <t>‏847423</t>
  </si>
  <si>
    <t>גימלאידה</t>
  </si>
  <si>
    <t>‏847418</t>
  </si>
  <si>
    <t>‏847420</t>
  </si>
  <si>
    <t>‏847416</t>
  </si>
  <si>
    <t>‏847411</t>
  </si>
  <si>
    <t>‏847414</t>
  </si>
  <si>
    <t>‏847415</t>
  </si>
  <si>
    <t>‏847422</t>
  </si>
  <si>
    <t>‏761111</t>
  </si>
  <si>
    <t>‏847425</t>
  </si>
  <si>
    <t>‏847426</t>
  </si>
  <si>
    <t>מינית</t>
  </si>
  <si>
    <t>‏8205</t>
  </si>
  <si>
    <t>‏829231</t>
  </si>
  <si>
    <t>‏829232</t>
  </si>
  <si>
    <t>01‏8299</t>
  </si>
  <si>
    <t>‏829902</t>
  </si>
  <si>
    <t>‏829235</t>
  </si>
  <si>
    <t>פעילות</t>
  </si>
  <si>
    <t>‏82923</t>
  </si>
  <si>
    <t>‏829234</t>
  </si>
  <si>
    <t>ושיזף</t>
  </si>
  <si>
    <t>‏829236</t>
  </si>
  <si>
    <t>ודינור</t>
  </si>
  <si>
    <t>‏824700</t>
  </si>
  <si>
    <t>‏829237</t>
  </si>
  <si>
    <t>‏8204</t>
  </si>
  <si>
    <t>‏828292</t>
  </si>
  <si>
    <t>שוטפת</t>
  </si>
  <si>
    <t>‏828294</t>
  </si>
  <si>
    <t>‏829400</t>
  </si>
  <si>
    <t>‏76812</t>
  </si>
  <si>
    <t>‏76831</t>
  </si>
  <si>
    <t>‏76832</t>
  </si>
  <si>
    <t>‏76833</t>
  </si>
  <si>
    <t>‏76834</t>
  </si>
  <si>
    <t>‏76836</t>
  </si>
  <si>
    <t>ילדי</t>
  </si>
  <si>
    <t>‏76837</t>
  </si>
  <si>
    <t>אבל</t>
  </si>
  <si>
    <t>‏76838</t>
  </si>
  <si>
    <t>לעובדים</t>
  </si>
  <si>
    <t>‏76839</t>
  </si>
  <si>
    <t>‏768392</t>
  </si>
  <si>
    <t>‏768391</t>
  </si>
  <si>
    <t>‏767</t>
  </si>
  <si>
    <t>המקומיות</t>
  </si>
  <si>
    <t>‏768341</t>
  </si>
  <si>
    <t>‏9912</t>
  </si>
  <si>
    <t>שנים</t>
  </si>
  <si>
    <t>עברו</t>
  </si>
  <si>
    <t>‏761</t>
  </si>
  <si>
    <t>‏76111</t>
  </si>
  <si>
    <t>‏8229</t>
  </si>
  <si>
    <t>‏822901</t>
  </si>
  <si>
    <t>‏8299</t>
  </si>
  <si>
    <t>‏828293</t>
  </si>
  <si>
    <t>‏828297</t>
  </si>
  <si>
    <t>‏8189</t>
  </si>
  <si>
    <t>‏849</t>
  </si>
  <si>
    <t>‏8397</t>
  </si>
  <si>
    <t>ובמשלחות</t>
  </si>
  <si>
    <t>‏829999</t>
  </si>
  <si>
    <t>‏848</t>
  </si>
  <si>
    <t>3‏848</t>
  </si>
  <si>
    <t>‏7611</t>
  </si>
  <si>
    <t>‏7531</t>
  </si>
  <si>
    <t>אחרות</t>
  </si>
  <si>
    <t>‏737000</t>
  </si>
  <si>
    <t>‏8331</t>
  </si>
  <si>
    <t>לשיא</t>
  </si>
  <si>
    <t>‏621111‏</t>
  </si>
  <si>
    <t>‏62131</t>
  </si>
  <si>
    <t>‏6212</t>
  </si>
  <si>
    <t>‏623000</t>
  </si>
  <si>
    <t>‏623200</t>
  </si>
  <si>
    <t>‏6196</t>
  </si>
  <si>
    <t>‏6195</t>
  </si>
  <si>
    <t>‏6194</t>
  </si>
  <si>
    <t>‏61321</t>
  </si>
  <si>
    <t>‏7641</t>
  </si>
  <si>
    <t>‏7642</t>
  </si>
  <si>
    <t>מיכון</t>
  </si>
  <si>
    <t>‏7114</t>
  </si>
  <si>
    <t>‏63</t>
  </si>
  <si>
    <t>‏711</t>
  </si>
  <si>
    <t>‏7141</t>
  </si>
  <si>
    <t>‏714105</t>
  </si>
  <si>
    <t>‏715</t>
  </si>
  <si>
    <t>‏712</t>
  </si>
  <si>
    <t>ומיחזור</t>
  </si>
  <si>
    <t>‏712305</t>
  </si>
  <si>
    <t>‏71271</t>
  </si>
  <si>
    <t>‏71272</t>
  </si>
  <si>
    <t>‏71273</t>
  </si>
  <si>
    <t>מוסך</t>
  </si>
  <si>
    <t>‏7421</t>
  </si>
  <si>
    <t>‏7422</t>
  </si>
  <si>
    <t>‏7431</t>
  </si>
  <si>
    <t>‏7432</t>
  </si>
  <si>
    <t>‏7462</t>
  </si>
  <si>
    <t>‏7474</t>
  </si>
  <si>
    <t>‏7472</t>
  </si>
  <si>
    <t>‏781</t>
  </si>
  <si>
    <t>‏781005</t>
  </si>
  <si>
    <t>‏781100</t>
  </si>
  <si>
    <t>‏721</t>
  </si>
  <si>
    <t>‏722</t>
  </si>
  <si>
    <t>‏723</t>
  </si>
  <si>
    <t>הג"א</t>
  </si>
  <si>
    <t>‏7235</t>
  </si>
  <si>
    <t>‏725</t>
  </si>
  <si>
    <t>‏726</t>
  </si>
  <si>
    <t>בטיחות</t>
  </si>
  <si>
    <t>‏727</t>
  </si>
  <si>
    <t>‏9381</t>
  </si>
  <si>
    <t>‏8111</t>
  </si>
  <si>
    <t>ותרבות</t>
  </si>
  <si>
    <t>‏81113</t>
  </si>
  <si>
    <t>‏811006</t>
  </si>
  <si>
    <t>‏817310</t>
  </si>
  <si>
    <t>‏811007</t>
  </si>
  <si>
    <t>‏811001</t>
  </si>
  <si>
    <t>‏811002</t>
  </si>
  <si>
    <t>‏813841</t>
  </si>
  <si>
    <t>‏813842‏</t>
  </si>
  <si>
    <t>‏813843</t>
  </si>
  <si>
    <t>‏813315</t>
  </si>
  <si>
    <t>‏811003</t>
  </si>
  <si>
    <t>‏8136</t>
  </si>
  <si>
    <t>‏8159</t>
  </si>
  <si>
    <t>‏81691</t>
  </si>
  <si>
    <t>‏81692</t>
  </si>
  <si>
    <t>‏81693</t>
  </si>
  <si>
    <t>‏8169</t>
  </si>
  <si>
    <t>‏811160</t>
  </si>
  <si>
    <t>‏817319</t>
  </si>
  <si>
    <t>‏811004</t>
  </si>
  <si>
    <t>(אגרת</t>
  </si>
  <si>
    <t>שרותים)‏</t>
  </si>
  <si>
    <t>‏81739</t>
  </si>
  <si>
    <t>‏81882</t>
  </si>
  <si>
    <t>‏813288</t>
  </si>
  <si>
    <t>‏8183</t>
  </si>
  <si>
    <t>‏81439</t>
  </si>
  <si>
    <t>‏8143</t>
  </si>
  <si>
    <t>הערבי</t>
  </si>
  <si>
    <t>‏81736</t>
  </si>
  <si>
    <t>‏813289</t>
  </si>
  <si>
    <t>‏81871</t>
  </si>
  <si>
    <t>‏81872</t>
  </si>
  <si>
    <t>‏817217</t>
  </si>
  <si>
    <t>‏81754</t>
  </si>
  <si>
    <t>ה</t>
  </si>
  <si>
    <t>‏81331</t>
  </si>
  <si>
    <t>‏813312</t>
  </si>
  <si>
    <t>‏81339</t>
  </si>
  <si>
    <t>‏81332</t>
  </si>
  <si>
    <t>‏813314</t>
  </si>
  <si>
    <t>‏813316</t>
  </si>
  <si>
    <t>‏81221</t>
  </si>
  <si>
    <t>‏812229</t>
  </si>
  <si>
    <t>‏81222</t>
  </si>
  <si>
    <t>‏812221</t>
  </si>
  <si>
    <t>‏812222</t>
  </si>
  <si>
    <t>‏812223</t>
  </si>
  <si>
    <t>‏81321</t>
  </si>
  <si>
    <t>‏81329</t>
  </si>
  <si>
    <t>‏81112</t>
  </si>
  <si>
    <t>‏813220</t>
  </si>
  <si>
    <t>‏813221-66‏</t>
  </si>
  <si>
    <t>י</t>
  </si>
  <si>
    <t>ו</t>
  </si>
  <si>
    <t>ל</t>
  </si>
  <si>
    <t>ע</t>
  </si>
  <si>
    <t>צ</t>
  </si>
  <si>
    <t>מ</t>
  </si>
  <si>
    <t>‏819</t>
  </si>
  <si>
    <t>‏81849</t>
  </si>
  <si>
    <t>‏812255</t>
  </si>
  <si>
    <t>‏81738</t>
  </si>
  <si>
    <t>‏813270</t>
  </si>
  <si>
    <t>‏811703</t>
  </si>
  <si>
    <t>‏8181</t>
  </si>
  <si>
    <t>‏813271</t>
  </si>
  <si>
    <t>‏813272</t>
  </si>
  <si>
    <t>‏813273</t>
  </si>
  <si>
    <t>‏8177</t>
  </si>
  <si>
    <t>ביניים</t>
  </si>
  <si>
    <t>‏81771</t>
  </si>
  <si>
    <t>‏81772</t>
  </si>
  <si>
    <t>‏81774</t>
  </si>
  <si>
    <t>‏‏</t>
  </si>
  <si>
    <t>‏81775</t>
  </si>
  <si>
    <t>מורים</t>
  </si>
  <si>
    <t>‏81776</t>
  </si>
  <si>
    <t>‏81779</t>
  </si>
  <si>
    <t>‏81371</t>
  </si>
  <si>
    <t>‏813719</t>
  </si>
  <si>
    <t>‏81372</t>
  </si>
  <si>
    <t>‏813729</t>
  </si>
  <si>
    <t>‏815510</t>
  </si>
  <si>
    <t>‏81383</t>
  </si>
  <si>
    <t>‏813839</t>
  </si>
  <si>
    <t>‏813287</t>
  </si>
  <si>
    <t>‏8171</t>
  </si>
  <si>
    <t>‏81712</t>
  </si>
  <si>
    <t>‏81719</t>
  </si>
  <si>
    <t>‏81721</t>
  </si>
  <si>
    <t>‏81722</t>
  </si>
  <si>
    <t>‏81723</t>
  </si>
  <si>
    <t>‏81724</t>
  </si>
  <si>
    <t>‏81725</t>
  </si>
  <si>
    <t>‏81726</t>
  </si>
  <si>
    <t>‏81727</t>
  </si>
  <si>
    <t>‏81728</t>
  </si>
  <si>
    <t>‏81729</t>
  </si>
  <si>
    <t>‏81752</t>
  </si>
  <si>
    <t>‏81753</t>
  </si>
  <si>
    <t>‏81811</t>
  </si>
  <si>
    <t>‏817372</t>
  </si>
  <si>
    <t>‏81737</t>
  </si>
  <si>
    <t>‏817371</t>
  </si>
  <si>
    <t>‏81319</t>
  </si>
  <si>
    <t>‏817331</t>
  </si>
  <si>
    <t>‏817332</t>
  </si>
  <si>
    <t>‏817329</t>
  </si>
  <si>
    <t>‏8186</t>
  </si>
  <si>
    <t>‏81761</t>
  </si>
  <si>
    <t>‏81765</t>
  </si>
  <si>
    <t>‏81769</t>
  </si>
  <si>
    <t>‏8265</t>
  </si>
  <si>
    <t>‏8261</t>
  </si>
  <si>
    <t>‏8283</t>
  </si>
  <si>
    <t>‏8246</t>
  </si>
  <si>
    <t>‏824609</t>
  </si>
  <si>
    <t>‏8262</t>
  </si>
  <si>
    <t>‏825</t>
  </si>
  <si>
    <t>מוזאונים</t>
  </si>
  <si>
    <t>‏851</t>
  </si>
  <si>
    <t>‏839</t>
  </si>
  <si>
    <t>‏76961</t>
  </si>
  <si>
    <t>‏7716</t>
  </si>
  <si>
    <t>‏824620</t>
  </si>
  <si>
    <t>‏724</t>
  </si>
  <si>
    <t>‏768</t>
  </si>
  <si>
    <t>‏718</t>
  </si>
  <si>
    <t>‏7452</t>
  </si>
  <si>
    <t>‏942</t>
  </si>
  <si>
    <t>‏863</t>
  </si>
  <si>
    <t>‏862000</t>
  </si>
  <si>
    <t>קוד</t>
  </si>
  <si>
    <t>הפרק</t>
  </si>
  <si>
    <t>שלוחות מתנ"ס נוה יוסף ‏(חליסה , מגנצה,הבית הירוק והגיבורים)</t>
  </si>
  <si>
    <t>‏736  אגף לתכנון דרכים תנועה ונוף</t>
  </si>
  <si>
    <t>‏7684 מבדקי קבלת עובדים חדשים</t>
  </si>
  <si>
    <t>‏7685  הוצאות משפטיות וביטוחים</t>
  </si>
  <si>
    <t>‏817311 היחידה למו"פ הערכה ובקרה</t>
  </si>
  <si>
    <t>‏81411  שרותים נוספים למוסדות חינוך (אגרת שרותים)‏</t>
  </si>
  <si>
    <t>‏813311 מטה תנופה לחינוך במיגזר הערבי - הנהלה</t>
  </si>
  <si>
    <t>‏‏81773  חט"ב עובדים מינהליים ‏(מזכירות, עובדי משק תחזוקה וניקיון)‏</t>
  </si>
  <si>
    <t>‏81768  מרכז לאו בק כולל חטיבת ביניים</t>
  </si>
  <si>
    <t>שלוחות</t>
  </si>
  <si>
    <t>,</t>
  </si>
  <si>
    <t>מגנצה,הבית</t>
  </si>
  <si>
    <t>הירוק</t>
  </si>
  <si>
    <t>‏736</t>
  </si>
  <si>
    <t>‏7684</t>
  </si>
  <si>
    <t>‏7685</t>
  </si>
  <si>
    <t>‏817311</t>
  </si>
  <si>
    <t>‏81411</t>
  </si>
  <si>
    <t>‏813311</t>
  </si>
  <si>
    <t>‏‏81773</t>
  </si>
  <si>
    <t>עובדי</t>
  </si>
  <si>
    <t>תחזוקה</t>
  </si>
  <si>
    <t>‏81768</t>
  </si>
  <si>
    <t xml:space="preserve"> 822247 פרסום</t>
  </si>
  <si>
    <t xml:space="preserve">  824392‏ ‏‏מרכז נוה דוד</t>
  </si>
  <si>
    <t xml:space="preserve"> 8242 מרכז קהילתי חטיבת כרמלי</t>
  </si>
  <si>
    <t xml:space="preserve"> 828295 פרוייקטים יחודיים לנוער</t>
  </si>
  <si>
    <t xml:space="preserve"> 828296 מרכז לצעירים</t>
  </si>
  <si>
    <t>‏76833  ועדי עובדים - פעולות תרבות</t>
  </si>
  <si>
    <t xml:space="preserve"> 822902 השתתפות בשכירת  אולמות ובמשלחות</t>
  </si>
  <si>
    <t xml:space="preserve"> 64  פרעון מלוות ‏</t>
  </si>
  <si>
    <t xml:space="preserve"> 716 ניקוז ומזרקות</t>
  </si>
  <si>
    <t>81333  בי"ס עופר</t>
  </si>
  <si>
    <t>‏81774  חט"ב - ספרנים</t>
  </si>
  <si>
    <t xml:space="preserve"> 824630 חברה כלכלית</t>
  </si>
  <si>
    <t>הנהלת תחום תרבות</t>
  </si>
  <si>
    <t>המחלקה לארועים ואומנויות</t>
  </si>
  <si>
    <t>מוזאון מאנה כץ</t>
  </si>
  <si>
    <t>פעולות תרבות כלליות ארועים</t>
  </si>
  <si>
    <t>ארועים במרכז הקונגרסים לפי חוזה</t>
  </si>
  <si>
    <t>טלויזיה קהילתית</t>
  </si>
  <si>
    <t>מכינות קדם צבאיות</t>
  </si>
  <si>
    <t>תוכנית אב לנוער</t>
  </si>
  <si>
    <t>מועדון קהילתי עבאס</t>
  </si>
  <si>
    <t>המחלקה למרכזים קהילתיים</t>
  </si>
  <si>
    <t>בית פאני קפלן</t>
  </si>
  <si>
    <t>מרכז עין הים</t>
  </si>
  <si>
    <t>מרכז קהילתי שפרינצק</t>
  </si>
  <si>
    <t>מרכז קהילתי ק. אליעזר</t>
  </si>
  <si>
    <t>מרכז קהילתי שער העליה</t>
  </si>
  <si>
    <t>מרכז רמות</t>
  </si>
  <si>
    <t>מרכז קהילתי אחוזה</t>
  </si>
  <si>
    <t>מרכז רמת בגין</t>
  </si>
  <si>
    <t>מרכז דתי נו"ש</t>
  </si>
  <si>
    <t>‏מרכז נוה יוסף</t>
  </si>
  <si>
    <t>בית הגפן</t>
  </si>
  <si>
    <t>מרכז הדר ביתנו ‏(כולל מרכז ברח' בית"ר, מרכז ברח' טבריה, שכירות, פרויקט כפר הסטודנטים אתנחתא, גרעין תורני ופיתוח מסחר בהדר)</t>
  </si>
  <si>
    <t>יד לבנים קרית חיים</t>
  </si>
  <si>
    <t>מרכז ק. שמואל</t>
  </si>
  <si>
    <t>מרכז נוער ק. שמואל</t>
  </si>
  <si>
    <t>לשכת מהנדס העיר</t>
  </si>
  <si>
    <t>ועדה מקומית</t>
  </si>
  <si>
    <t>ארכיון הנדסי</t>
  </si>
  <si>
    <t>הנהלת האגף לתכנון עיר</t>
  </si>
  <si>
    <t>תיכנון עיר</t>
  </si>
  <si>
    <t>תיכנון טווח ארוך</t>
  </si>
  <si>
    <t>המחלקה למידע ותכנון עיר</t>
  </si>
  <si>
    <t>המחלקה ליעודי קרקע</t>
  </si>
  <si>
    <t>אגף פיקוח ורישוי על הבניה</t>
  </si>
  <si>
    <t>אגף לתכנון דרכים תנועה ונוף</t>
  </si>
  <si>
    <t>הנהלת אגף נכסים</t>
  </si>
  <si>
    <t>שמאי העירייה</t>
  </si>
  <si>
    <t>מחלקה לפיתוח מקרקעין</t>
  </si>
  <si>
    <t>המחלקה לנכסים ציבוריים</t>
  </si>
  <si>
    <t>תחום רישום נכסים</t>
  </si>
  <si>
    <t>רישוי עסקים</t>
  </si>
  <si>
    <t>משתלם העתקות אור</t>
  </si>
  <si>
    <t>לשכת ראש העיר‏‏</t>
  </si>
  <si>
    <t>האגף לפניות הציבור</t>
  </si>
  <si>
    <t>מוקד עירוני</t>
  </si>
  <si>
    <t>יועצת ראש העיר למעמד האישה</t>
  </si>
  <si>
    <t>לשכת המנכ"ל</t>
  </si>
  <si>
    <t>יחידה לפיתוח כלכלי</t>
  </si>
  <si>
    <t>מבקר העירייה</t>
  </si>
  <si>
    <t>אגף דוברות והסברה</t>
  </si>
  <si>
    <t>השירות המשפטי</t>
  </si>
  <si>
    <t>עירונית קרית חיים</t>
  </si>
  <si>
    <t>יחידת מזכיר העיר</t>
  </si>
  <si>
    <t>מזכירות המועצה והוועדות</t>
  </si>
  <si>
    <t>לשכות סגני רה"ע</t>
  </si>
  <si>
    <t>היחידה לטקסים</t>
  </si>
  <si>
    <t>אירועי הנהלה</t>
  </si>
  <si>
    <t>פיתוח יחסי חוץ</t>
  </si>
  <si>
    <t>מחקר וסטטיסטיקה</t>
  </si>
  <si>
    <t>המועצה לאזרחים ותיקים</t>
  </si>
  <si>
    <t>מחלקת משק</t>
  </si>
  <si>
    <t>אגף משאבי אנוש</t>
  </si>
  <si>
    <t>השתלמות עובדים</t>
  </si>
  <si>
    <t>השתלמות מצילים</t>
  </si>
  <si>
    <t>מכרזי כח אדם</t>
  </si>
  <si>
    <t>פרסי עבודה וייעול</t>
  </si>
  <si>
    <t>טקסים לפנסיונרים</t>
  </si>
  <si>
    <t>בדיקת עובדים</t>
  </si>
  <si>
    <t>מבדקי קבלת עובדים חדשים</t>
  </si>
  <si>
    <t>קנית שעונים לותיקים</t>
  </si>
  <si>
    <t>פרסומים ומידע</t>
  </si>
  <si>
    <t>מח' התשלומים</t>
  </si>
  <si>
    <t>מזכירות כללית</t>
  </si>
  <si>
    <t>ביהמ"ש לעניינים מקומיים</t>
  </si>
  <si>
    <t>האגף לשרותי רווחה</t>
  </si>
  <si>
    <t>מרכז תעסוקה</t>
  </si>
  <si>
    <t>פרוייקט קד"ש</t>
  </si>
  <si>
    <t>מיל"ב-מועדוני פנסיונרים</t>
  </si>
  <si>
    <t>מרכז להורה עצמאי</t>
  </si>
  <si>
    <t>שיקום האסיר</t>
  </si>
  <si>
    <t>ארועים למען הקשיש</t>
  </si>
  <si>
    <t>מועדוניות לילד</t>
  </si>
  <si>
    <t>מרכז גיל רך ואדי</t>
  </si>
  <si>
    <t>ילדים בסיכון הדר</t>
  </si>
  <si>
    <t>פרויקט סטרייב</t>
  </si>
  <si>
    <t>קרן ק.ס.ם.‏</t>
  </si>
  <si>
    <t>תוכנית חוסן‏</t>
  </si>
  <si>
    <t>מרכז לילדים נפגעי‏ תקיפה מינית</t>
  </si>
  <si>
    <t>הנהלת רשות הספורט</t>
  </si>
  <si>
    <t>מועדונים בית ספריים</t>
  </si>
  <si>
    <t>מרכזי אימון‏‏</t>
  </si>
  <si>
    <t>ארועי ספורט</t>
  </si>
  <si>
    <t>אליפות העולם בשייט</t>
  </si>
  <si>
    <t>הפעלת מגרשי ספורט</t>
  </si>
  <si>
    <t>אולמות ספורט עירוני א ושיזף</t>
  </si>
  <si>
    <t>כבביר, ק.חיים, רמת אלון ודינור</t>
  </si>
  <si>
    <t>מועדון נוער אחווה</t>
  </si>
  <si>
    <t>תנועות נוער - פעילות שוטפת</t>
  </si>
  <si>
    <t>פרוייקט מעוף</t>
  </si>
  <si>
    <t>סקרים ויועצים</t>
  </si>
  <si>
    <t>ועדי עובדים</t>
  </si>
  <si>
    <t>ועדי עובדים - פעילות שוטפת</t>
  </si>
  <si>
    <t>ועדי עובדים - פעולות תרבות</t>
  </si>
  <si>
    <t>ועד הפנסיונרים - תרבות</t>
  </si>
  <si>
    <t>ועדי עובדים - מילגות ילדי עובדים</t>
  </si>
  <si>
    <t>ועדי עובדים - מודעות אבל</t>
  </si>
  <si>
    <t>ועדי עובדים - שי לעובדים</t>
  </si>
  <si>
    <t>ועדי עובדים ביטוח שיניים</t>
  </si>
  <si>
    <t>ועדי עובדים ביטוח בריאות</t>
  </si>
  <si>
    <t>ועדי עובדים סבסוד קייטנות</t>
  </si>
  <si>
    <t>קרן גמלאי הרשויות המקומיות</t>
  </si>
  <si>
    <t>הוצאות משפטיות וביטוחים</t>
  </si>
  <si>
    <t>ברי שיקום</t>
  </si>
  <si>
    <t>הוצאות עודפות ותשלומים ע"ח שנים עברו</t>
  </si>
  <si>
    <t>תמיכות לאירגוני בעלי חיים</t>
  </si>
  <si>
    <t>תמיכות לכוללים וישיבות</t>
  </si>
  <si>
    <t>תמיכות תרבות</t>
  </si>
  <si>
    <t>תמיכות תרבות תורנית</t>
  </si>
  <si>
    <t>תמיכות ספורט</t>
  </si>
  <si>
    <t>תמיכות לתנועות נוער</t>
  </si>
  <si>
    <t>תמיכות לארגוני נוער</t>
  </si>
  <si>
    <t>תמיכות חינוך</t>
  </si>
  <si>
    <t>תמיכות בריאות ורווחה</t>
  </si>
  <si>
    <t>תמיכות לקידום שוויון בין המינים</t>
  </si>
  <si>
    <t>תמיכה בתאטרון ערבי</t>
  </si>
  <si>
    <t>שימוש במגרשי ספורט</t>
  </si>
  <si>
    <t>הנחות מאגרות</t>
  </si>
  <si>
    <t>תמיכות בהטלי פיתוח</t>
  </si>
  <si>
    <t>מרכז לשילטון מקומי</t>
  </si>
  <si>
    <t>אימוץ חיל הים ויחידות אחרות</t>
  </si>
  <si>
    <t>‏שכירות מינהל ההנדסה וחניה לעובדים</t>
  </si>
  <si>
    <t>בי"ח בני ציון</t>
  </si>
  <si>
    <t>לשכת הגזבר</t>
  </si>
  <si>
    <t>אגף החשבות</t>
  </si>
  <si>
    <t>אגף התקציבים</t>
  </si>
  <si>
    <t>אגף הגביה המאוחדת</t>
  </si>
  <si>
    <t>אגף אכיפת הגביה</t>
  </si>
  <si>
    <t>הנהלת אגף לוגיסטיקה</t>
  </si>
  <si>
    <t>המחלקה לאחזקת מבנים</t>
  </si>
  <si>
    <t>רכש ואספקה</t>
  </si>
  <si>
    <t>בית דפוס עירוני</t>
  </si>
  <si>
    <t>המרכז למיחשוב</t>
  </si>
  <si>
    <t>היחידה לשלטים</t>
  </si>
  <si>
    <t>הוצאות מימון</t>
  </si>
  <si>
    <t>הנהלת מינהל התיפעול</t>
  </si>
  <si>
    <t>פיקוח וטרינרי</t>
  </si>
  <si>
    <t>משתלם שרות וטרינרי</t>
  </si>
  <si>
    <t>שרותים מונעים</t>
  </si>
  <si>
    <t>מחלקת הנקיון</t>
  </si>
  <si>
    <t>המח' לניהול פסולת ומיחזור</t>
  </si>
  <si>
    <t>משתלם מכירת עגלות</t>
  </si>
  <si>
    <t>הנהלת אגף התברואה</t>
  </si>
  <si>
    <t>תברואה תובלה</t>
  </si>
  <si>
    <t>הנהלת האגף</t>
  </si>
  <si>
    <t>מחלקת דרכים</t>
  </si>
  <si>
    <t>תאורה חשמל ואנרגיה</t>
  </si>
  <si>
    <t>מרכז בקרה לרמזורים ותאורה</t>
  </si>
  <si>
    <t>גנים ונוף</t>
  </si>
  <si>
    <t>בית מרחץ עירוני</t>
  </si>
  <si>
    <t>חופים עירוניים</t>
  </si>
  <si>
    <t>אגף פיקוח כללי</t>
  </si>
  <si>
    <t>משתלם מגרש גרוטאות</t>
  </si>
  <si>
    <t>רשות חניה</t>
  </si>
  <si>
    <t>מחלקת בטחון</t>
  </si>
  <si>
    <t>אבטחה בשכונות</t>
  </si>
  <si>
    <t>פעולות הג"א ארציות</t>
  </si>
  <si>
    <t>משמר האזרחי</t>
  </si>
  <si>
    <t>בטחון מוסדות חינוך</t>
  </si>
  <si>
    <t>יחידה לבטחון בתים וחניה</t>
  </si>
  <si>
    <t>לשכת ראש מערכת חינוך ותרבות</t>
  </si>
  <si>
    <t>היחידה למו"פ הערכה ובקרה</t>
  </si>
  <si>
    <t>מרכז רישום</t>
  </si>
  <si>
    <t>המחלקה לתשתיות מיחשוב</t>
  </si>
  <si>
    <t>מק"מ ופורטל פדגוגי</t>
  </si>
  <si>
    <t>תוכנית תקשוב לאומית</t>
  </si>
  <si>
    <t>אגף ארגון וכספים</t>
  </si>
  <si>
    <t>המחלקה לכח אדם</t>
  </si>
  <si>
    <t>סייעות ארעי</t>
  </si>
  <si>
    <t>מלווים ארעיים בבתי"ס מיוחדים</t>
  </si>
  <si>
    <t>סייעות תיקני</t>
  </si>
  <si>
    <t>ליווי תלמידים תיקני</t>
  </si>
  <si>
    <t>המחלקה לארגון ולוגיסטיקה</t>
  </si>
  <si>
    <t>הסעות למוסדות חינוך</t>
  </si>
  <si>
    <t>פרויקט שילובים</t>
  </si>
  <si>
    <t>מוקד קליטת עולי אתיופיה</t>
  </si>
  <si>
    <t>תוכנית שמידט לנוער בסיכון</t>
  </si>
  <si>
    <t>רצף חינוכי-מל"ל</t>
  </si>
  <si>
    <t>משתלם מ. קידום מחשבים</t>
  </si>
  <si>
    <t>המחלקה לחשבונות ותקציבים</t>
  </si>
  <si>
    <t>שרותים נוספים למוסדות חינוך (אגרת שרותים)‏</t>
  </si>
  <si>
    <t>ילדי חוץ</t>
  </si>
  <si>
    <t>מרכז לקידום למידה</t>
  </si>
  <si>
    <t>יוזמות חינוכיות</t>
  </si>
  <si>
    <t>השתלמויות ופרוייקטים</t>
  </si>
  <si>
    <t>משתלם שרות פסיכולוגי</t>
  </si>
  <si>
    <t>השרות הפסיכולוגי</t>
  </si>
  <si>
    <t>מטה תנופה לחינוך במיגזר הערבי - הנהלה</t>
  </si>
  <si>
    <t>תוכנית תנופה מגזר ערבי</t>
  </si>
  <si>
    <t>מרכז אחווה</t>
  </si>
  <si>
    <t>מרכז קהילתי חיפה ה.‏‏</t>
  </si>
  <si>
    <t>תיכון אלמותנאבי- שיזף</t>
  </si>
  <si>
    <t>תיכון חיפה ה</t>
  </si>
  <si>
    <t>חינוך מיוחד - הנהלה</t>
  </si>
  <si>
    <t>בתי"ס מיוחדים</t>
  </si>
  <si>
    <t>משתלם בתי"ס מיוחדים</t>
  </si>
  <si>
    <t>ביה"ס אופקים</t>
  </si>
  <si>
    <t>בי"ס עופר</t>
  </si>
  <si>
    <t>המחלקה לחינוך קדם יסודי</t>
  </si>
  <si>
    <t>גן הילד</t>
  </si>
  <si>
    <t>הורים במרכז</t>
  </si>
  <si>
    <t>איתור וליווי בגיל הרך</t>
  </si>
  <si>
    <t>המחלקה לחינוך יסודי</t>
  </si>
  <si>
    <t>משתלם חינוך יסודי</t>
  </si>
  <si>
    <t>היחידה לועדות השמה</t>
  </si>
  <si>
    <t>בתי"ס יסודיים‏ נ י ה ו ל ע צ מ י</t>
  </si>
  <si>
    <t>משתלם בתי"ס בניהול עצמי</t>
  </si>
  <si>
    <t>משתלם בתי"ס משולבים</t>
  </si>
  <si>
    <t>פעולות חברה</t>
  </si>
  <si>
    <t>בתי"ס יחודיים</t>
  </si>
  <si>
    <t>בי"ס להורים</t>
  </si>
  <si>
    <t>בתי תלמיד -חינוך משלים</t>
  </si>
  <si>
    <t>מפעל הזנה יוח"א</t>
  </si>
  <si>
    <t>קייטנות בקיץ</t>
  </si>
  <si>
    <t>חטיבות ביניים - פעולות</t>
  </si>
  <si>
    <t>חטיבות ביניים - עמלניות</t>
  </si>
  <si>
    <t>חט"ב רעות</t>
  </si>
  <si>
    <t>חט"ב עובדים מינהליים ‏(מזכירות, עובדי משק תחזוקה וניקיון)‏</t>
  </si>
  <si>
    <t>חט"ב - ספרנים</t>
  </si>
  <si>
    <t>חט"ב מורים</t>
  </si>
  <si>
    <t>חט"ב - סיוע טכני</t>
  </si>
  <si>
    <t>משתלם חט"ב רעות</t>
  </si>
  <si>
    <t>חוה חקלאית ק. ביאליק</t>
  </si>
  <si>
    <t>משתלם חוה ק. ביאליק</t>
  </si>
  <si>
    <t>חוה חקלאית גן כרמית</t>
  </si>
  <si>
    <t>משתלם חוה גן כרמית</t>
  </si>
  <si>
    <t>מרכז טכנולוגי</t>
  </si>
  <si>
    <t>מרכז ימי</t>
  </si>
  <si>
    <t>משתלם מרכז ימי</t>
  </si>
  <si>
    <t>המכון הביולוגי</t>
  </si>
  <si>
    <t>הנהלת חינוך על יסודי</t>
  </si>
  <si>
    <t>שידרוג חינוך על יסודי</t>
  </si>
  <si>
    <t>משתלם על יסודי</t>
  </si>
  <si>
    <t>תיכון עירוני א'‏</t>
  </si>
  <si>
    <t>תיכון יבנה</t>
  </si>
  <si>
    <t>תיכון ג'‏</t>
  </si>
  <si>
    <t>תיכון חוגים</t>
  </si>
  <si>
    <t>תיכון עירוני ה.‏</t>
  </si>
  <si>
    <t>תיכון אמי"ת ו' לבנות</t>
  </si>
  <si>
    <t>תיכון ב' עיוני</t>
  </si>
  <si>
    <t>תיכון רעות</t>
  </si>
  <si>
    <t>תיכון ק. חיים</t>
  </si>
  <si>
    <t>תיכון בסמ"ת‏</t>
  </si>
  <si>
    <t>תיכון עירוני ד</t>
  </si>
  <si>
    <t>המחלקה להעצמה חינוכית וקבסי"ם</t>
  </si>
  <si>
    <t>תוכנית למצויינות במדעים</t>
  </si>
  <si>
    <t>תגבור חינוכי</t>
  </si>
  <si>
    <t>פנימיות יום</t>
  </si>
  <si>
    <t>רווחה חינוכית - יסודי</t>
  </si>
  <si>
    <t>אשכול פיס ק. חיים</t>
  </si>
  <si>
    <t>משתלם אשכול פיס רעות</t>
  </si>
  <si>
    <t>פסגה - מרכז הכשרת מורים</t>
  </si>
  <si>
    <t>ביה"ס כי"ח כולל חטיבת ביניים</t>
  </si>
  <si>
    <t>חוק נהרי</t>
  </si>
  <si>
    <t>חט"ב צביה</t>
  </si>
  <si>
    <t>מרכז לאו בק כולל חטיבת ביניים</t>
  </si>
  <si>
    <t>מוזיאון לאומי למדע</t>
  </si>
  <si>
    <t>תיאטרון עירוני</t>
  </si>
  <si>
    <t>פסטיבל תיאטרון ילדים</t>
  </si>
  <si>
    <t>תזמורת הנוער-‏ מרכז יובל</t>
  </si>
  <si>
    <t>פסטיבל הסרטים</t>
  </si>
  <si>
    <t>תזמורת סימפונית</t>
  </si>
  <si>
    <t>המועצה הדתית</t>
  </si>
  <si>
    <t>מגן דוד אדום</t>
  </si>
  <si>
    <t>מרכז לטיפוח יזמות</t>
  </si>
  <si>
    <t>עמותה לתיירות ונופש חיפה</t>
  </si>
  <si>
    <t>חברת האיצטדיון</t>
  </si>
  <si>
    <t>רשות כיבוי</t>
  </si>
  <si>
    <t>אגד ערים איכות סביבה</t>
  </si>
  <si>
    <t>רשות נחל קישון</t>
  </si>
  <si>
    <t>רשויות ניקוז קישון וכרמל</t>
  </si>
  <si>
    <t>אוניברסיטת חיפה וטכניון</t>
  </si>
  <si>
    <t>עמותה לקליטת עליה</t>
  </si>
  <si>
    <t>מרכז נוה דוד</t>
  </si>
  <si>
    <t>‏‏‏מרכז ללימודי השואה</t>
  </si>
  <si>
    <t>מרכז קהילתי חטיבת כרמלי</t>
  </si>
  <si>
    <t>‏‏מרכז קהילתי ק. שמואל</t>
  </si>
  <si>
    <t>פעולות רווחה ממשלה</t>
  </si>
  <si>
    <t>842-847</t>
  </si>
  <si>
    <t>פעילות טניס לילדים</t>
  </si>
  <si>
    <t>פרוייקטים יחודיים לנוער</t>
  </si>
  <si>
    <t>מרכז לצעירים</t>
  </si>
  <si>
    <t>השתתפות בשכירת אולמות ובמשלחות</t>
  </si>
  <si>
    <t>ניקוז ומזרקות</t>
  </si>
  <si>
    <t>בית הספר חיוואר</t>
  </si>
  <si>
    <t>חברה כלכלית</t>
  </si>
  <si>
    <t>שלוחת מתנ"ס נוה יוסף ‏(חליסה , מגנצה,הבית הירוק והגיבורים)</t>
  </si>
  <si>
    <t>תיאור</t>
  </si>
  <si>
    <t>תיאור מורחב</t>
  </si>
  <si>
    <t>327102</t>
  </si>
  <si>
    <t>327106</t>
  </si>
  <si>
    <t>327202</t>
  </si>
  <si>
    <t>327305</t>
  </si>
  <si>
    <t>327306</t>
  </si>
  <si>
    <t>327402</t>
  </si>
  <si>
    <t>327502</t>
  </si>
  <si>
    <t>327506</t>
  </si>
  <si>
    <t>327509</t>
  </si>
  <si>
    <t>327510</t>
  </si>
  <si>
    <t>327601</t>
  </si>
  <si>
    <t>327603</t>
  </si>
  <si>
    <t>327607</t>
  </si>
  <si>
    <t>ארנונה   - ארנונה  למגורים ועסקים</t>
  </si>
  <si>
    <t>ארנונה   - הנחות סוציאליות ופטורים בארנונה</t>
  </si>
  <si>
    <t>אגרות - אגרת רשיונות לשלטים</t>
  </si>
  <si>
    <t>אגרות - אגרת תעודות ואישורים</t>
  </si>
  <si>
    <t>אגרות - אגרת מודעות על לוחות</t>
  </si>
  <si>
    <t>אגרות - התקנת שלטים</t>
  </si>
  <si>
    <t>אגרות - הדבקת מודעות</t>
  </si>
  <si>
    <t>מענקי משרד הפנים - מענק פנסיה צוברת</t>
  </si>
  <si>
    <t>מענקי משרד הפנים - שיפוי קופות גמל סעיף 19ג</t>
  </si>
  <si>
    <t>שירותי ניקיון - פינוי פסולת והובלה</t>
  </si>
  <si>
    <t>שירותי ניקיון - מכירת מכרזים</t>
  </si>
  <si>
    <t>שירותי ניקיון - רכישה ותיקון מכולות</t>
  </si>
  <si>
    <t>פיקוח תברואי - אגרת רישוי עסקים</t>
  </si>
  <si>
    <t>פיקוח תברואי - קנסות</t>
  </si>
  <si>
    <t>פיקוח תברואי - דוחות עישון</t>
  </si>
  <si>
    <t>שירות  וטרינרי - אגרת רשיונות לכלבים</t>
  </si>
  <si>
    <t>שירות  וטרינרי - בדיקות בשר קפוא ודגים</t>
  </si>
  <si>
    <t>שירות  וטרינרי - אגרת שחיטת עופות</t>
  </si>
  <si>
    <t>שירות  וטרינרי - מאורות כלבים</t>
  </si>
  <si>
    <t>שירות  וטרינרי - אגרת בדיקה  וטרינרית</t>
  </si>
  <si>
    <t>שירות  וטרינרי - דמי חיסון כלבים</t>
  </si>
  <si>
    <t>שמירה וביטחון - משמר אזרחי -השתתפות ממשלה</t>
  </si>
  <si>
    <t>שמירה וביטחון - קב"טים</t>
  </si>
  <si>
    <t>שמירה וביטחון - השתתפות רשויות אחרות</t>
  </si>
  <si>
    <t>שמירה וביטחון - פס"ח</t>
  </si>
  <si>
    <t>שמירה וביטחון - מציל"ה</t>
  </si>
  <si>
    <t>תכנון ובניה - העתקות אור</t>
  </si>
  <si>
    <t>תכנון ובניה - ועדה מקומית בז"ן</t>
  </si>
  <si>
    <t>תכנון ובניה - מענק תמרוץ בניה</t>
  </si>
  <si>
    <t xml:space="preserve">תכנון ובניה - ועדה מקומית </t>
  </si>
  <si>
    <t>תכנון ובניה - אגרת רשיונות בניה</t>
  </si>
  <si>
    <t>נכסים ציבוריים - אגרת שמוש במדרכות</t>
  </si>
  <si>
    <t xml:space="preserve">נכסים ציבוריים - אגרות חניה -כרטיסי  חניה   </t>
  </si>
  <si>
    <t>נכסים ציבוריים - אגרות חניה-מדחנים</t>
  </si>
  <si>
    <t>נכסים ציבוריים - אגרות חניה -איזיפארק</t>
  </si>
  <si>
    <t>נכסים ציבוריים - קנסות חנייה</t>
  </si>
  <si>
    <t>נכסים ציבוריים - חניה סלולרית פאנגו</t>
  </si>
  <si>
    <t>נכסים ציבוריים - סלופארק</t>
  </si>
  <si>
    <t>נכסים ציבוריים - מגרשי חנייה</t>
  </si>
  <si>
    <t xml:space="preserve">נכסים ציבוריים - השתתפות בעלים-תקציב פיתוח </t>
  </si>
  <si>
    <t>נכסים ציבוריים - אגרת היתר עקירת עצים</t>
  </si>
  <si>
    <t>נכסים ציבוריים - אגרת חופש מידע</t>
  </si>
  <si>
    <t>נכסים ציבוריים - בית מרחץ</t>
  </si>
  <si>
    <t>פיקוח עירוני - קנסות בית משפט</t>
  </si>
  <si>
    <t>פיקוח עירוני - פינוי גרוטאות</t>
  </si>
  <si>
    <t>פיקוח עירוני - פקח רמב"ם</t>
  </si>
  <si>
    <t>חינוך - הכנסות משרד החינוך</t>
  </si>
  <si>
    <t>חינוך - תקשוב לאומי</t>
  </si>
  <si>
    <t>גני ילדים - משתלם גני ילדים</t>
  </si>
  <si>
    <t>גני ילדים - עוזרות לגננות -גני חובה -ממשלה</t>
  </si>
  <si>
    <t>גני ילדים - גני ילדים  השתתפות מועצות ילדי חוץ</t>
  </si>
  <si>
    <t>גני ילדים - גננות עובדות מדינה חובה</t>
  </si>
  <si>
    <t>גני ילדים - השתתפות מ. החינוך בהנחות שכ"ל</t>
  </si>
  <si>
    <t>גני ילדים - ילדי השלמה ממשלה</t>
  </si>
  <si>
    <t>גני ילדים - ילדי שיקום שכונות ועולים-ממשלה</t>
  </si>
  <si>
    <t>גני ילדים - סל תרבות</t>
  </si>
  <si>
    <t>בתי ספר יסודיים - רווחה חינוכית ממשלה</t>
  </si>
  <si>
    <t>בתי ספר יסודיים - רווחה חינוכית עצמיות</t>
  </si>
  <si>
    <t>בתי ספר יסודיים - בתי ספר יסודיים -שרתים ומזכירות</t>
  </si>
  <si>
    <t>בתי ספר יסודיים - בתי כנסת -דמי שרותים</t>
  </si>
  <si>
    <t>בתי ספר יסודיים - השתתפות מועצות ילדי חוץ</t>
  </si>
  <si>
    <t>בתי ספר יסודיים - בריאות השן</t>
  </si>
  <si>
    <t>בתי ספר יסודיים - הכנסות הורים קייטנות</t>
  </si>
  <si>
    <t>בתי ספר יסודיים - קייטנות -ממשלה</t>
  </si>
  <si>
    <t>בתי ספר יסודיים - מכון ביולוגי</t>
  </si>
  <si>
    <t>בתי ספר יסודיים - העשרה-השתתפות משרד החינוך</t>
  </si>
  <si>
    <t>בתי ספר יסודיים - אלחיוור שרתים</t>
  </si>
  <si>
    <t>בתי ספר יסודיים - משתלם בתי ספר יסודיים</t>
  </si>
  <si>
    <t>בתי ספר יסודיים - בית תלמיד תקורה-משתלם</t>
  </si>
  <si>
    <t>בתי ספר יסודיים - דילר הכנסה</t>
  </si>
  <si>
    <t>בתי ספר יסודיים - מדוזולוגיה-משתלם</t>
  </si>
  <si>
    <t>בתי ספר יסודיים - בתי ספר יסודים-משתלם</t>
  </si>
  <si>
    <t>בתי ספר יסודיים - טיפול בפרט</t>
  </si>
  <si>
    <t>בתי ספר יסודיים - מרחבי חינוך ממשלה</t>
  </si>
  <si>
    <t>בתי ספר יסודיים - זהירות בדרכים-ממשלה</t>
  </si>
  <si>
    <t>בתי ספר יסודיים - ניהול עצמי-אגרה</t>
  </si>
  <si>
    <t>בתי ספר יסודיים - ניהול עצמי -שכפולים</t>
  </si>
  <si>
    <t>בתי ספר יסודיים - ניהול עצמי -כח אדם</t>
  </si>
  <si>
    <t>בתי ספר יסודיים - אגרת שירותים</t>
  </si>
  <si>
    <t>בתי ספר יסודיים - סיוע ניהול עצמי</t>
  </si>
  <si>
    <t xml:space="preserve">בתי ספר יסודיים - מיוחדים-השתתפות מועצות </t>
  </si>
  <si>
    <t>בתי ספר יסודיים - מיוחדים -שרתים ומזכירות</t>
  </si>
  <si>
    <t>בתי ספר יסודיים - מיוחדים-שכפולים</t>
  </si>
  <si>
    <t>בתי ספר יסודיים - מתי"א</t>
  </si>
  <si>
    <t>בתי ספר יסודיים - אופקים-ילדי חוץ</t>
  </si>
  <si>
    <t>בתי ספר יסודיים - אופקים-שרתים ומזכירות</t>
  </si>
  <si>
    <t>בתי ספר יסודיים - אופקים-שכפולים חומרים</t>
  </si>
  <si>
    <t>בתי ספר יסודיים - עופר-ילדי חוץ</t>
  </si>
  <si>
    <t>בתי ספר יסודיים - עופר-שרתים ומזכירות</t>
  </si>
  <si>
    <t>בתי ספר יסודיים - מיוחדים-משתלם</t>
  </si>
  <si>
    <t>בתי ספר יסודיים - ארוחות תלמידים</t>
  </si>
  <si>
    <t>בתי ספר יסודיים - מתי"א פעולות-משתלם</t>
  </si>
  <si>
    <t>בתי ספר יסודיים - הזנה חינוך מיוחד</t>
  </si>
  <si>
    <t>בתי ספר יסודיים - הסעות</t>
  </si>
  <si>
    <t>בתי ספר יסודיים - חווה קרית ביאליק משתלם</t>
  </si>
  <si>
    <t>בתי ספר יסודיים - חווה חקלאית -ביאליק -שרתים</t>
  </si>
  <si>
    <t>בתי ספר יסודיים - גן כרמית -משתלם</t>
  </si>
  <si>
    <t>בתי ספר יסודיים - גן כרמית -שרתים</t>
  </si>
  <si>
    <t>בתי ספר יסודיים - מרכז ימי -משתלם</t>
  </si>
  <si>
    <t>בתי ספר יסודיים - מרכז ימי -השת' משרד החינוך בתפעול</t>
  </si>
  <si>
    <t>בתי ספר יסודיים - מרכז ימי -שרתים ומזכירות</t>
  </si>
  <si>
    <t>בתי ספר יסודיים - סייעות ארעיות -ממשלה</t>
  </si>
  <si>
    <t>בתי ספר יסודיים - לווי והסעות החינוך</t>
  </si>
  <si>
    <t>בתי ספר יסודיים - סייעות ממשלה</t>
  </si>
  <si>
    <t>בתי ספר יסודיים - קבסי"ם ממשלה</t>
  </si>
  <si>
    <t>שירותים לבתי ספר וגני ילדים - אגרת חינוך</t>
  </si>
  <si>
    <t>שירותים לבתי ספר וגני ילדים - אגרת חינוך-ביטוח תלמידים</t>
  </si>
  <si>
    <t>שירותים לבתי ספר וגני ילדים - שכפול וחומרים-ממשלה</t>
  </si>
  <si>
    <t>שירותים לבתי ספר וגני ילדים - פסיכולוגים -השת' ממשלה</t>
  </si>
  <si>
    <t>שירותים לבתי ספר וגני ילדים - איבחונים</t>
  </si>
  <si>
    <t>שירותים לבתי ספר וגני ילדים - מ.החינוך השתלמויות-משתלם</t>
  </si>
  <si>
    <t>שירותים לבתי ספר וגני ילדים - מרכז קדום מחשבים -עצמיות -משתלם</t>
  </si>
  <si>
    <t>שירותים לבתי ספר וגני ילדים - תקשוב לאומי</t>
  </si>
  <si>
    <t>שירותים לבתי ספר וגני ילדים - מרכז לוגיסטי ממשלה-משתלם</t>
  </si>
  <si>
    <t>בתי ספר תיכוניים - פרויקט איכות הסביבה</t>
  </si>
  <si>
    <t>בתי ספר תיכוניים - מוקד קליטת ילדי אתיופיה</t>
  </si>
  <si>
    <t>בתי ספר תיכוניים - תוכנית שמידט</t>
  </si>
  <si>
    <t>בתי ספר תיכוניים - תרומת דה לבוש-משתלם</t>
  </si>
  <si>
    <t>בתי ספר תיכוניים - על יסודי-משתלם</t>
  </si>
  <si>
    <t>בתי ספר תיכוניים - משתלם על יסודי עצמיות</t>
  </si>
  <si>
    <t>בתי ספר תיכוניים - פרויקט מניפה</t>
  </si>
  <si>
    <t>בתי ספר תיכוניים - מחשב לכל ילד הורים</t>
  </si>
  <si>
    <t>בתי ספר תיכוניים - תיכון עירוני א -שכ"ל</t>
  </si>
  <si>
    <t>בתי ספר תיכוניים - תיכון עירוני א -שכפולים  וחומרים</t>
  </si>
  <si>
    <t>בתי ספר תיכוניים - תיכון אלמותנבי שיזף -שכ"ל</t>
  </si>
  <si>
    <t>בתי ספר תיכוניים - תיכון אלמותנבי-שכפולים וחומרים</t>
  </si>
  <si>
    <t>בתי ספר תיכוניים - תיכון יבנה-שכ"ל</t>
  </si>
  <si>
    <t>בתי ספר תיכוניים - תיכון יבנה- שכפולים וחומרים</t>
  </si>
  <si>
    <t>בתי ספר תיכוניים - תיכון עירוני ג-שכ"ל</t>
  </si>
  <si>
    <t>בתי ספר תיכוניים - תיכון עירוני ג- שכפולים וחומרים</t>
  </si>
  <si>
    <t>בתי ספר תיכוניים - תיכון חוגים -שכ"ל</t>
  </si>
  <si>
    <t>בתי ספר תיכוניים - תיכון חוגים-שכפולים וחומרים</t>
  </si>
  <si>
    <t>בתי ספר תיכוניים - תיכון עירוני ה-שכ"ל</t>
  </si>
  <si>
    <t>בתי ספר תיכוניים - תיכון עירוני ה -שכפולים וחומרים</t>
  </si>
  <si>
    <t>בתי ספר תיכוניים - תיכון "אמית"  ו לבנות</t>
  </si>
  <si>
    <t>בתי ספר תיכוניים - אומניות הורים</t>
  </si>
  <si>
    <t>בתי ספר תיכוניים - תיכון קריית חיים -שכ"ל</t>
  </si>
  <si>
    <t>בתי ספר תיכוניים - תיכון קרית חיים-שכפולים וחומרים</t>
  </si>
  <si>
    <t>בתי ספר תיכוניים - קרית חיים מקצועי</t>
  </si>
  <si>
    <t>בתי ספר תיכוניים - תיכון אלכרמה - שכ"ל</t>
  </si>
  <si>
    <t>בתי ספר תיכוניים - ישיבה תיכונית ב - שכ"ל</t>
  </si>
  <si>
    <t>בתי ספר תיכוניים - ישיבה תיכונית ב - שכפולים וחומרים</t>
  </si>
  <si>
    <t>בתי ספר תיכוניים - בית ספר רעות</t>
  </si>
  <si>
    <t>בתי ספר תיכוניים - רעות - חומרים</t>
  </si>
  <si>
    <t>בתי ספר תיכוניים - החזר צ'קים</t>
  </si>
  <si>
    <t>בתי ספר תיכוניים - ביה"ס בסמ"ת</t>
  </si>
  <si>
    <t>בתי ספר תיכוניים - ביה"ס בוסמת - שכפול וחומרים</t>
  </si>
  <si>
    <t>בתי ספר תיכוניים - רעות משתלם</t>
  </si>
  <si>
    <t>בתי ספר תיכוניים - השתתפות מועצות - ילדי חוץ</t>
  </si>
  <si>
    <t>בתי ספר תיכוניים - חט"ב - שכפולים וחומרים</t>
  </si>
  <si>
    <t>בתי ספר תיכוניים - עמלניות - ילדי חוץ</t>
  </si>
  <si>
    <t>בתי ספר תיכוניים - עמלניות - שרתים</t>
  </si>
  <si>
    <t>בתי ספר תיכוניים - עמלניות - ספרנים</t>
  </si>
  <si>
    <t>בתי ספר תיכוניים - עמלניות - לבורנטים</t>
  </si>
  <si>
    <t>בתי ספר תיכוניים - עמלניות - שכפולים וחומרים</t>
  </si>
  <si>
    <t>בתי ספר תיכוניים - עובדי מינהלה שרתים ורכז חינוך</t>
  </si>
  <si>
    <t>בתי ספר תיכוניים - ספרנים</t>
  </si>
  <si>
    <t>בתי ספר תיכוניים - חט"ב -השאלת מורים</t>
  </si>
  <si>
    <t>בתי ספר תיכוניים - עובדי סיוע טכני ולבורנטים</t>
  </si>
  <si>
    <t>בתי ספר תיכוניים - שמירה במוסדות חינוך</t>
  </si>
  <si>
    <t>בתי ספר תיכוניים - מרכז טכנולוגי הכנסות</t>
  </si>
  <si>
    <t>בתי ספר תיכוניים - אשכול רעות משתלם</t>
  </si>
  <si>
    <t>בתי ספר תיכוניים - אשכול פיס - קרית חיים</t>
  </si>
  <si>
    <t>בתי ספר תיכוניים - אשכול פיס רעות</t>
  </si>
  <si>
    <t>בתי ספר תיכוניים - פנימיות יום - תגבור</t>
  </si>
  <si>
    <t>בתי ספר תיכוניים - פנימיות יום - צד"ל</t>
  </si>
  <si>
    <t>בתי ספר תיכוניים - פעולות חברה ממשלה</t>
  </si>
  <si>
    <t>בתי ספר תיכוניים - מרכז ליאו בק</t>
  </si>
  <si>
    <t>בתי ספר תיכוניים - משולבים - משתלם</t>
  </si>
  <si>
    <t>בתי ספר תיכוניים - פסגות ממשלה</t>
  </si>
  <si>
    <t>בתי ספר תיכוניים - בתי   תלמיד הכנסות - משתלם</t>
  </si>
  <si>
    <t>תרבות - תרבות תורנית - השת' ממשלה</t>
  </si>
  <si>
    <t>תרבות - ספריות</t>
  </si>
  <si>
    <t>סעיפים משתלמים - ספריות</t>
  </si>
  <si>
    <t>סעיפים משתלמים - קידום נשים</t>
  </si>
  <si>
    <t>סעיפים משתלמים - קברט ספרותי</t>
  </si>
  <si>
    <t>סעיפים משתלמים - תרבות תורנית</t>
  </si>
  <si>
    <t>סעיפים משתלמים - פולקלור</t>
  </si>
  <si>
    <t>סעיפים משתלמים - בית יד לבנים</t>
  </si>
  <si>
    <t>סעיפים משתלמים - מוזיקה ומקהלות</t>
  </si>
  <si>
    <t>סעיפים משתלמים - המחלקה לנוער</t>
  </si>
  <si>
    <t>סעיפים משתלמים - בית קהילה</t>
  </si>
  <si>
    <t>סעיפים משתלמים - תחרויות ספורט</t>
  </si>
  <si>
    <t>סעיפים משתלמים - סייף</t>
  </si>
  <si>
    <t>סעיפים משתלמים - בית ספר דינור</t>
  </si>
  <si>
    <t>סעיפים משתלמים - אתלטיקה קלה</t>
  </si>
  <si>
    <t>סעיפים משתלמים - חט"ב - קרית חיים</t>
  </si>
  <si>
    <t>סעיפים משתלמים - משתלם אולם רמת אלון</t>
  </si>
  <si>
    <t>סעיפים משתלמים - אולם ספורט כבביר</t>
  </si>
  <si>
    <t>סעיפים משתלמים - שיזף אולם ספורט</t>
  </si>
  <si>
    <t>סעיפים משתלמים - אולם דגניה</t>
  </si>
  <si>
    <t>סעיפים משתלמים - אולם ספורט עירוני</t>
  </si>
  <si>
    <t>סעיפים משתלמים - פרחי ספורט</t>
  </si>
  <si>
    <t>סעיפים משתלמים - בית אבא חושי</t>
  </si>
  <si>
    <t>סעיפים משתלמים - מפגשים ברכס</t>
  </si>
  <si>
    <t>סעיפים משתלמים - פאני קפלן</t>
  </si>
  <si>
    <t>סעיפים משתלמים - בית מילר</t>
  </si>
  <si>
    <t>סעיפים משתלמים - תרבות כללי</t>
  </si>
  <si>
    <t>סעיפים משתלמים - בית נגלר</t>
  </si>
  <si>
    <t>סעיפים משתלמים - בית היינה</t>
  </si>
  <si>
    <t>סעיפים משתלמים - קרית שמואל</t>
  </si>
  <si>
    <t>סעיפים משתלמים - קרית שמואל חדש</t>
  </si>
  <si>
    <t>סעיפים משתלמים - מרכז בת גלים</t>
  </si>
  <si>
    <t>סעיפים משתלמים - בית ספר להורים</t>
  </si>
  <si>
    <t>סעיפים משתלמים - מועדוני נוער</t>
  </si>
  <si>
    <t>סעיפים משתלמים - מ. החינוך מועדונים</t>
  </si>
  <si>
    <t>סעיפים משתלמים - קייטנות דמי השתתפות</t>
  </si>
  <si>
    <t>סעיפים משתלמים - משרד הקליטה</t>
  </si>
  <si>
    <t>שירותי  רווחה - כח אדם וארגוניות</t>
  </si>
  <si>
    <t>שירותי  רווחה - טיפול במשפחה - השת' ממשלה</t>
  </si>
  <si>
    <t>שירותי  רווחה - טיפול במשפחה - השת' קרובים</t>
  </si>
  <si>
    <t>שירותי  רווחה - טיפול בילד ובנוער - השת' ממשלה</t>
  </si>
  <si>
    <t>שירותי  רווחה - טיפול  בילד ובנוער - השת' קרובים</t>
  </si>
  <si>
    <t>שירותי  רווחה - טיפול בזקן - השת' ממשלה</t>
  </si>
  <si>
    <t>שירותי  רווחה - טיפול בזקן - השת' קרובים</t>
  </si>
  <si>
    <t>שירותי  רווחה - טיפול במפגר - השת'  ממשלה</t>
  </si>
  <si>
    <t>שירותי  רווחה - טיפול במפגר - השת' קרובים</t>
  </si>
  <si>
    <t>שירותי  רווחה - שיקום עוורים - השת' ממשלה</t>
  </si>
  <si>
    <t>שירותי  רווחה - שיקום נכים - השת' ממשלה</t>
  </si>
  <si>
    <t>שירותי  רווחה - שיקום נכים - השתת' קרובים</t>
  </si>
  <si>
    <t>שירותי  רווחה - מניעת עבריינות - השת' ממשלה</t>
  </si>
  <si>
    <t>שירותי  רווחה - הרשות למלחמה בסמים</t>
  </si>
  <si>
    <t>שירותי  רווחה - מניעת עברינות - השתתפות נגמלים</t>
  </si>
  <si>
    <t>שירותי  רווחה - עבודה קהילתית - השת' ממשלה</t>
  </si>
  <si>
    <t>שירותי  רווחה - פרויקט הילה</t>
  </si>
  <si>
    <t>שירותי  רווחה - מאבק באלימות נגד קשישים</t>
  </si>
  <si>
    <t>שירותי  רווחה - מרכזתעסוקה לאוכלוסיה לא מסתגלת</t>
  </si>
  <si>
    <t>שירותי  רווחה - פרוייקט קד"ש השת' ממשלה</t>
  </si>
  <si>
    <t>שירותי  רווחה - עיר ללא אלימות</t>
  </si>
  <si>
    <t>שירותי  רווחה - עיר בריאה</t>
  </si>
  <si>
    <t>מים - אגרת מים</t>
  </si>
  <si>
    <t>נכסים - דמי שרותים ואחזקה</t>
  </si>
  <si>
    <t>נכסים - החזרת  דמי  ביטוח</t>
  </si>
  <si>
    <t>נכסים - דמי שכירות וחכירה</t>
  </si>
  <si>
    <t>נכסים - שכירות מנהל הנדסה</t>
  </si>
  <si>
    <t>נכסים - דמי העברה</t>
  </si>
  <si>
    <t>נכסים - יפה נוף * - שכ"ד</t>
  </si>
  <si>
    <t>נכסים - מכירה והחכרת נכסים</t>
  </si>
  <si>
    <t>כרמלית - כרמלית דמי זכיון</t>
  </si>
  <si>
    <t>מפעל הביוב - אגרת ביוב</t>
  </si>
  <si>
    <t>בית חולים בני ציון - הכנסות ממשלה - השתתפות בשכר</t>
  </si>
  <si>
    <t>בית חולים בני ציון - הכנסות ממשלה - השתתפות בהוצאות</t>
  </si>
  <si>
    <t>הכנסות שונות - הכנסות מריבית ודיבדנד</t>
  </si>
  <si>
    <t xml:space="preserve">הכנסות שונות - </t>
  </si>
  <si>
    <t>הכנסות שונות - מיחזור חסך</t>
  </si>
  <si>
    <t>הכנסות שונות - הכנסות מי כרמל</t>
  </si>
  <si>
    <t>הכנסות שונות - הכנסות שנים קודמות</t>
  </si>
  <si>
    <t>הכנסות שונות - דיבידנד אוצר השלטון</t>
  </si>
  <si>
    <t>הכנסות שונות - הכנסות ב.נ.מ</t>
  </si>
  <si>
    <t>הכנסות שונות - מכירת גרוטאות</t>
  </si>
  <si>
    <t>הכנסות שונות - הכנסות שונות</t>
  </si>
  <si>
    <t>110000</t>
  </si>
  <si>
    <t>120000</t>
  </si>
  <si>
    <t>192000</t>
  </si>
  <si>
    <t>197000</t>
  </si>
  <si>
    <t>213000</t>
  </si>
  <si>
    <t>214100</t>
  </si>
  <si>
    <t>214300</t>
  </si>
  <si>
    <t>222100</t>
  </si>
  <si>
    <t>227000</t>
  </si>
  <si>
    <t>226200</t>
  </si>
  <si>
    <t>228000</t>
  </si>
  <si>
    <t>242000</t>
  </si>
  <si>
    <t>244500</t>
  </si>
  <si>
    <t>244700</t>
  </si>
  <si>
    <t>245000</t>
  </si>
  <si>
    <t>246000</t>
  </si>
  <si>
    <t>247500</t>
  </si>
  <si>
    <t>247400</t>
  </si>
  <si>
    <t>281000</t>
  </si>
  <si>
    <t>311400</t>
  </si>
  <si>
    <t>313220</t>
  </si>
  <si>
    <t>313200</t>
  </si>
  <si>
    <t>313600</t>
  </si>
  <si>
    <t>314100</t>
  </si>
  <si>
    <t>314300</t>
  </si>
  <si>
    <t>316900</t>
  </si>
  <si>
    <t>316920</t>
  </si>
  <si>
    <t>316930</t>
  </si>
  <si>
    <t>317190</t>
  </si>
  <si>
    <t>317210</t>
  </si>
  <si>
    <t>317220</t>
  </si>
  <si>
    <t>317230</t>
  </si>
  <si>
    <t>317240</t>
  </si>
  <si>
    <t>317250</t>
  </si>
  <si>
    <t>317260</t>
  </si>
  <si>
    <t>317280</t>
  </si>
  <si>
    <t>317290</t>
  </si>
  <si>
    <t>317540</t>
  </si>
  <si>
    <t>317270</t>
  </si>
  <si>
    <t>317520</t>
  </si>
  <si>
    <t>317790</t>
  </si>
  <si>
    <t>317700</t>
  </si>
  <si>
    <t>317730</t>
  </si>
  <si>
    <t>317740</t>
  </si>
  <si>
    <t>317750</t>
  </si>
  <si>
    <t>317760</t>
  </si>
  <si>
    <t>315510</t>
  </si>
  <si>
    <t>317370</t>
  </si>
  <si>
    <t>317380</t>
  </si>
  <si>
    <t>318490</t>
  </si>
  <si>
    <t>319200</t>
  </si>
  <si>
    <t>323000</t>
  </si>
  <si>
    <t>329400</t>
  </si>
  <si>
    <t>342000</t>
  </si>
  <si>
    <t>343000</t>
  </si>
  <si>
    <t>344000</t>
  </si>
  <si>
    <t>345000</t>
  </si>
  <si>
    <t>346200</t>
  </si>
  <si>
    <t>346400</t>
  </si>
  <si>
    <t>346500</t>
  </si>
  <si>
    <t>347000</t>
  </si>
  <si>
    <t>347310</t>
  </si>
  <si>
    <t>347320</t>
  </si>
  <si>
    <t>347410</t>
  </si>
  <si>
    <t>361000</t>
  </si>
  <si>
    <t>362000</t>
  </si>
  <si>
    <t>363000</t>
  </si>
  <si>
    <t>410000</t>
  </si>
  <si>
    <t>432000</t>
  </si>
  <si>
    <t>430000</t>
  </si>
  <si>
    <t>435000</t>
  </si>
  <si>
    <t>442000</t>
  </si>
  <si>
    <t>471200</t>
  </si>
  <si>
    <t>510000</t>
  </si>
  <si>
    <t>520000</t>
  </si>
  <si>
    <t>540000</t>
  </si>
  <si>
    <t>547000</t>
  </si>
  <si>
    <t>‏820169</t>
  </si>
  <si>
    <t>‏820110</t>
  </si>
  <si>
    <t>‏822220</t>
  </si>
  <si>
    <t>‏825320</t>
  </si>
  <si>
    <t>‏829500</t>
  </si>
  <si>
    <t>‏824300</t>
  </si>
  <si>
    <t>‏827000</t>
  </si>
  <si>
    <t>‏824400</t>
  </si>
  <si>
    <t>‏824500</t>
  </si>
  <si>
    <t>‏732110</t>
  </si>
  <si>
    <t>‏732100</t>
  </si>
  <si>
    <t>‏771500</t>
  </si>
  <si>
    <t>‏771510</t>
  </si>
  <si>
    <t>‏734000</t>
  </si>
  <si>
    <t>‏733000</t>
  </si>
  <si>
    <t>‏736000</t>
  </si>
  <si>
    <t>‏739100</t>
  </si>
  <si>
    <t>‏739200</t>
  </si>
  <si>
    <t>‏739000</t>
  </si>
  <si>
    <t>‏931000</t>
  </si>
  <si>
    <t>‏739300</t>
  </si>
  <si>
    <t>‏711200</t>
  </si>
  <si>
    <t>‏611000</t>
  </si>
  <si>
    <t>‏612200</t>
  </si>
  <si>
    <t>‏729000</t>
  </si>
  <si>
    <t>‏612400</t>
  </si>
  <si>
    <t>‏611100</t>
  </si>
  <si>
    <t>‏611110</t>
  </si>
  <si>
    <t>‏612100</t>
  </si>
  <si>
    <t>‏614000</t>
  </si>
  <si>
    <t>‏617110</t>
  </si>
  <si>
    <t>‏731120</t>
  </si>
  <si>
    <t>‏613100</t>
  </si>
  <si>
    <t>‏613000</t>
  </si>
  <si>
    <t>‏613400</t>
  </si>
  <si>
    <t>‏613300</t>
  </si>
  <si>
    <t>‏752100</t>
  </si>
  <si>
    <t>‏756100</t>
  </si>
  <si>
    <t>‏618100</t>
  </si>
  <si>
    <t>‏618000</t>
  </si>
  <si>
    <t>‏752200</t>
  </si>
  <si>
    <t>‏938000</t>
  </si>
  <si>
    <t>‏615000</t>
  </si>
  <si>
    <t>‏768110</t>
  </si>
  <si>
    <t>‏768130</t>
  </si>
  <si>
    <t>‏768200</t>
  </si>
  <si>
    <t>‏768700</t>
  </si>
  <si>
    <t>‏768900</t>
  </si>
  <si>
    <t>‏768400</t>
  </si>
  <si>
    <t>‏768440</t>
  </si>
  <si>
    <t>‏768910</t>
  </si>
  <si>
    <t>‏764000</t>
  </si>
  <si>
    <t>‏613200</t>
  </si>
  <si>
    <t>‏619000</t>
  </si>
  <si>
    <t>‏782100</t>
  </si>
  <si>
    <t>‏847310</t>
  </si>
  <si>
    <t>‏728000</t>
  </si>
  <si>
    <t>‏861000</t>
  </si>
  <si>
    <t>‏820500</t>
  </si>
  <si>
    <t>‏829230</t>
  </si>
  <si>
    <t>‏820400</t>
  </si>
  <si>
    <t>‏768120</t>
  </si>
  <si>
    <t>‏768310</t>
  </si>
  <si>
    <t>‏768320</t>
  </si>
  <si>
    <t>‏768330</t>
  </si>
  <si>
    <t>‏768340</t>
  </si>
  <si>
    <t>‏768360</t>
  </si>
  <si>
    <t>‏768370</t>
  </si>
  <si>
    <t>‏768380</t>
  </si>
  <si>
    <t>‏768390</t>
  </si>
  <si>
    <t>‏767000</t>
  </si>
  <si>
    <t>‏768500</t>
  </si>
  <si>
    <t>‏991200</t>
  </si>
  <si>
    <t>‏761000</t>
  </si>
  <si>
    <t>‏761110</t>
  </si>
  <si>
    <t>‏822900</t>
  </si>
  <si>
    <t>‏829900</t>
  </si>
  <si>
    <t>‏818900</t>
  </si>
  <si>
    <t>‏849000</t>
  </si>
  <si>
    <t>‏839700</t>
  </si>
  <si>
    <t>‏848000</t>
  </si>
  <si>
    <t>3‏84800</t>
  </si>
  <si>
    <t>‏761100</t>
  </si>
  <si>
    <t>‏753100</t>
  </si>
  <si>
    <t>‏833100</t>
  </si>
  <si>
    <t>640000</t>
  </si>
  <si>
    <t>‏621310</t>
  </si>
  <si>
    <t>‏621200</t>
  </si>
  <si>
    <t>‏619600</t>
  </si>
  <si>
    <t>‏619500</t>
  </si>
  <si>
    <t>‏619400</t>
  </si>
  <si>
    <t>‏613210</t>
  </si>
  <si>
    <t>‏764100</t>
  </si>
  <si>
    <t>‏764200</t>
  </si>
  <si>
    <t>‏711400</t>
  </si>
  <si>
    <t>‏630000</t>
  </si>
  <si>
    <t>‏711000</t>
  </si>
  <si>
    <t>‏714100</t>
  </si>
  <si>
    <t>‏715000</t>
  </si>
  <si>
    <t>‏712000</t>
  </si>
  <si>
    <t>‏712710</t>
  </si>
  <si>
    <t>‏712720</t>
  </si>
  <si>
    <t>‏712730</t>
  </si>
  <si>
    <t>‏742100</t>
  </si>
  <si>
    <t>‏742200</t>
  </si>
  <si>
    <t>‏743100</t>
  </si>
  <si>
    <t>‏743200</t>
  </si>
  <si>
    <t>‏746200</t>
  </si>
  <si>
    <t>‏747400</t>
  </si>
  <si>
    <t>‏747200</t>
  </si>
  <si>
    <t>‏781000</t>
  </si>
  <si>
    <t>‏721000</t>
  </si>
  <si>
    <t>‏722000</t>
  </si>
  <si>
    <t>‏723000</t>
  </si>
  <si>
    <t>‏723500</t>
  </si>
  <si>
    <t>‏725000</t>
  </si>
  <si>
    <t>‏726000</t>
  </si>
  <si>
    <t>‏727000</t>
  </si>
  <si>
    <t>‏938100</t>
  </si>
  <si>
    <t>‏811100</t>
  </si>
  <si>
    <t>‏811130</t>
  </si>
  <si>
    <t>‏813600</t>
  </si>
  <si>
    <t>‏815900</t>
  </si>
  <si>
    <t>‏816910</t>
  </si>
  <si>
    <t>‏816920</t>
  </si>
  <si>
    <t>‏816930</t>
  </si>
  <si>
    <t>‏816900</t>
  </si>
  <si>
    <t>‏814110</t>
  </si>
  <si>
    <t>‏817390</t>
  </si>
  <si>
    <t>‏818820</t>
  </si>
  <si>
    <t>‏818300</t>
  </si>
  <si>
    <t>‏814390</t>
  </si>
  <si>
    <t>‏814300</t>
  </si>
  <si>
    <t>‏817360</t>
  </si>
  <si>
    <t>‏818710</t>
  </si>
  <si>
    <t>‏818720</t>
  </si>
  <si>
    <t>‏817540</t>
  </si>
  <si>
    <t>‏813310</t>
  </si>
  <si>
    <t>‏813390</t>
  </si>
  <si>
    <t>‏813320</t>
  </si>
  <si>
    <t>‏812210</t>
  </si>
  <si>
    <t>‏812220</t>
  </si>
  <si>
    <t>‏813210</t>
  </si>
  <si>
    <t>‏813290</t>
  </si>
  <si>
    <t>‏811120</t>
  </si>
  <si>
    <t>‏819000</t>
  </si>
  <si>
    <t>‏818490</t>
  </si>
  <si>
    <t>‏817380</t>
  </si>
  <si>
    <t>‏818100</t>
  </si>
  <si>
    <t>‏817700</t>
  </si>
  <si>
    <t>‏817710</t>
  </si>
  <si>
    <t>‏817720</t>
  </si>
  <si>
    <t>‏817740</t>
  </si>
  <si>
    <t>‏817750</t>
  </si>
  <si>
    <t>‏817760</t>
  </si>
  <si>
    <t>‏817790</t>
  </si>
  <si>
    <t>‏813710</t>
  </si>
  <si>
    <t>‏813720</t>
  </si>
  <si>
    <t>‏813830</t>
  </si>
  <si>
    <t>‏817100</t>
  </si>
  <si>
    <t>‏817120</t>
  </si>
  <si>
    <t>‏817190</t>
  </si>
  <si>
    <t>‏817210</t>
  </si>
  <si>
    <t>‏817220</t>
  </si>
  <si>
    <t>‏817230</t>
  </si>
  <si>
    <t>‏817240</t>
  </si>
  <si>
    <t>‏817250</t>
  </si>
  <si>
    <t>‏817260</t>
  </si>
  <si>
    <t>‏817270</t>
  </si>
  <si>
    <t>‏817280</t>
  </si>
  <si>
    <t>‏817290</t>
  </si>
  <si>
    <t>‏817520</t>
  </si>
  <si>
    <t>‏817530</t>
  </si>
  <si>
    <t>‏818110</t>
  </si>
  <si>
    <t>‏817370</t>
  </si>
  <si>
    <t>‏813190</t>
  </si>
  <si>
    <t>‏818600</t>
  </si>
  <si>
    <t>‏817610</t>
  </si>
  <si>
    <t>‏817650</t>
  </si>
  <si>
    <t>‏817690</t>
  </si>
  <si>
    <t>‏769610</t>
  </si>
  <si>
    <t>‏771600</t>
  </si>
  <si>
    <t>‏724000</t>
  </si>
  <si>
    <t>‏768000</t>
  </si>
  <si>
    <t>‏718000</t>
  </si>
  <si>
    <t>‏745200</t>
  </si>
  <si>
    <t>‏942000</t>
  </si>
  <si>
    <t>‏863000</t>
  </si>
  <si>
    <t>‏‏817730</t>
  </si>
  <si>
    <t>‏813221‏</t>
  </si>
  <si>
    <t>הנהלת תחום תרבות - שכר לעובדים קבועים</t>
  </si>
  <si>
    <t>הנהלת תחום תרבות - שעות נוספות</t>
  </si>
  <si>
    <t>הנהלת תחום תרבות - הוצאות לפעולות</t>
  </si>
  <si>
    <t>המחלקה לארועים ואומנויות - שכר לעובדים קבועים</t>
  </si>
  <si>
    <t>המחלקה לארועים ואומנויות - שכר לעובדים ארעיים</t>
  </si>
  <si>
    <t>המחלקה לארועים ואומנויות - שעות נוספות</t>
  </si>
  <si>
    <t>המחלקה לארועים ואומנויות - אחזקה אספקה וציוד</t>
  </si>
  <si>
    <t>המחלקה לארועים ואומנויות - תחבורה ודואר</t>
  </si>
  <si>
    <t>המחלקה לארועים ואומנויות - הוצאות כלליות</t>
  </si>
  <si>
    <t>תרבות תורנית - שכר לעובדים קבועים</t>
  </si>
  <si>
    <t>תרבות תורנית - שכר לעובדים ארעיים</t>
  </si>
  <si>
    <t>תרבות תורנית - שעות נוספות</t>
  </si>
  <si>
    <t>תרבות תורנית - אחזקה אספקה וציוד</t>
  </si>
  <si>
    <t>תרבות תורנית - תחבורה ודואר</t>
  </si>
  <si>
    <t>תרבות תורנית - הוצאות כלליות</t>
  </si>
  <si>
    <t>תרבות תורנית - הוצאות לפעולות</t>
  </si>
  <si>
    <t>פרסום - הוצאות לפעולות</t>
  </si>
  <si>
    <t>מוזאון מאנה כץ - אחזקה אספקה וציוד</t>
  </si>
  <si>
    <t>פעולות תרבות כלליות ארועים - חד פעמי - אתו"ס</t>
  </si>
  <si>
    <t>פעולות תרבות כלליות ארועים - הוצאות לפעולות</t>
  </si>
  <si>
    <t>ארועים במרכז הקונגרסים לפי חוזה - הוצאות לפעולות</t>
  </si>
  <si>
    <t>טלויזיה קהילתית - שכר לעובדים קבועים</t>
  </si>
  <si>
    <t>טלויזיה קהילתית - שעות נוספות</t>
  </si>
  <si>
    <t>מכינות קדם צבאיות - הוצאות לפעולות</t>
  </si>
  <si>
    <t>ספריות - שכר לעובדים קבועים</t>
  </si>
  <si>
    <t>ספריות - שעות נוספות</t>
  </si>
  <si>
    <t>ספריות - אחזקה אספקה וציוד</t>
  </si>
  <si>
    <t>ספריות - תחבורה ודואר</t>
  </si>
  <si>
    <t>ספריות - הוצאות כלליות</t>
  </si>
  <si>
    <t>ספריות - הוצאות לפעולות</t>
  </si>
  <si>
    <t>קייטנות - הוצאות לפעולות</t>
  </si>
  <si>
    <t>תוכנית אב לנוער - שכר לעובדים ארעיים</t>
  </si>
  <si>
    <t>תוכנית אב לנוער - שעות נוספות</t>
  </si>
  <si>
    <t>תוכנית אב לנוער - הוצאות לפעולות</t>
  </si>
  <si>
    <t>בית מילר - שכר לעובדים קבועים</t>
  </si>
  <si>
    <t>בית מילר - שעות נוספות</t>
  </si>
  <si>
    <t>בית מילר - אחזקה אספקה וציוד</t>
  </si>
  <si>
    <t>בית מילר - תחבורה ודואר</t>
  </si>
  <si>
    <t>בית מילר - הוצאות לפעולות</t>
  </si>
  <si>
    <t>מועדוני נוער - שכר לעובדים קבועים</t>
  </si>
  <si>
    <t>מועדוני נוער - שעות נוספות</t>
  </si>
  <si>
    <t>מועדוני נוער - אחזקה אספקה וציוד</t>
  </si>
  <si>
    <t>מועדוני נוער - תחבורה ודואר</t>
  </si>
  <si>
    <t>מועדוני נוער - הוצאות כלליות</t>
  </si>
  <si>
    <t>מועדוני נוער - הוצאות לפעולות</t>
  </si>
  <si>
    <t>מועדון קהילתי עבאס - הוצאות לפעולות</t>
  </si>
  <si>
    <t>משתלמים - אחזקה אספקה וציוד</t>
  </si>
  <si>
    <t>משתלמים - הוצאות כלליות</t>
  </si>
  <si>
    <t>המחלקה למרכזים קהילתיים - שכר לעובדים קבועים</t>
  </si>
  <si>
    <t>המחלקה למרכזים קהילתיים - שעות נוספות</t>
  </si>
  <si>
    <t>המחלקה למרכזים קהילתיים - אחזקה אספקה וציוד</t>
  </si>
  <si>
    <t>המחלקה למרכזים קהילתיים - הוצאות לפעולות</t>
  </si>
  <si>
    <t>מרכז בת גלים - שכר לעובדים קבועים</t>
  </si>
  <si>
    <t>מרכז בת גלים - שעות נוספות</t>
  </si>
  <si>
    <t>מרכז בת גלים - אחזקה אספקה וציוד</t>
  </si>
  <si>
    <t>מרכז בת גלים - תחבורה ודואר</t>
  </si>
  <si>
    <t>מרכז בת גלים - הוצאות לפעולות</t>
  </si>
  <si>
    <t>בית פאני קפלן - שכר לעובדים קבועים</t>
  </si>
  <si>
    <t>בית פאני קפלן - שעות נוספות</t>
  </si>
  <si>
    <t>בית פאני קפלן - אחזקה אספקה וציוד</t>
  </si>
  <si>
    <t>בית פאני קפלן - תחבורה ודואר</t>
  </si>
  <si>
    <t>בית פאני קפלן - הוצאות כלליות</t>
  </si>
  <si>
    <t>בית פאני קפלן - הוצאות לפעולות</t>
  </si>
  <si>
    <t>מרכז נוה דוד - שכר לעובדים קבועים</t>
  </si>
  <si>
    <t>מרכז נוה דוד - שעות נוספות</t>
  </si>
  <si>
    <t>מרכז נוה דוד - השתתפויות תמיכות ותרומות</t>
  </si>
  <si>
    <t>מרכז עין הים - השתתפויות תמיכות ותרומות</t>
  </si>
  <si>
    <t>מרכז קהילתי שפרינצק - השתתפויות תמיכות ותרומות</t>
  </si>
  <si>
    <t>מרכז קהילתי ק. אליעזר - הוצאות לפעולות</t>
  </si>
  <si>
    <t>מרכז קהילתי שער העליה - הוצאות לפעולות</t>
  </si>
  <si>
    <t>מרכז רמות - הוצאות לפעולות</t>
  </si>
  <si>
    <t>בית יד לבנים - שכר לעובדים קבועים</t>
  </si>
  <si>
    <t>בית יד לבנים - שעות נוספות</t>
  </si>
  <si>
    <t>בית יד לבנים - אחזקה אספקה וציוד</t>
  </si>
  <si>
    <t>בית יד לבנים - תחבורה ודואר</t>
  </si>
  <si>
    <t>בית יד לבנים - הוצאות כלליות</t>
  </si>
  <si>
    <t>מרכז קהילתי אחוזה - השתתפויות תמיכות ותרומות</t>
  </si>
  <si>
    <t>מרכז רמת בגין - שכר לעובדים קבועים</t>
  </si>
  <si>
    <t>מרכז רמת בגין - שעות נוספות</t>
  </si>
  <si>
    <t>מרכז רמת בגין - הוצאות לפעולות</t>
  </si>
  <si>
    <t>בית אבא חושי - שכר לעובדים קבועים</t>
  </si>
  <si>
    <t>בית אבא חושי - שעות נוספות</t>
  </si>
  <si>
    <t>בית אבא חושי - הוצאות לפעולות</t>
  </si>
  <si>
    <t>מרכז דתי נו"ש - שכר לעובדים קבועים</t>
  </si>
  <si>
    <t>מרכז דתי נו"ש - שעות נוספות</t>
  </si>
  <si>
    <t>מרכז דתי נו"ש - השתתפויות תמיכות ותרומות</t>
  </si>
  <si>
    <t>‏‏‏מרכז ללימודי השואה - השתתפויות תמיכות ותרומות</t>
  </si>
  <si>
    <t>‏מרכז נוה יוסף - שכר לעובדים קבועים</t>
  </si>
  <si>
    <t>‏מרכז נוה יוסף - שעות נוספות</t>
  </si>
  <si>
    <t>‏מרכז נוה יוסף - השתתפויות תמיכות ותרומות</t>
  </si>
  <si>
    <t>שלוחת מתנ"ס נוה יוסף ‏(חליסה , מגנצה,הבית הירוק והגיבורים) - חד פעמי הוצאות שנים עברו</t>
  </si>
  <si>
    <t>שלוחת מתנ"ס נוה יוסף ‏(חליסה , מגנצה,הבית הירוק והגיבורים) - השתתפויות תמיכות ותרומות</t>
  </si>
  <si>
    <t>מרכז קהילתי חטיבת כרמלי - הוצאות לפעולות</t>
  </si>
  <si>
    <t>בית הגפן - תקציב חד פעמי</t>
  </si>
  <si>
    <t>בית הגפן - השתתפויות תמיכות ותרומות</t>
  </si>
  <si>
    <t>מרכז הדר ביתנו ‏(כולל מרכז ברח' בית"ר, מרכז ברח' טבריה, שכירות, פרויקט כפר הסטודנטים אתנחתא, גרעין תורני ופיתוח מסחר בהדר) - שכר לעובדים קבועים</t>
  </si>
  <si>
    <t>מרכז הדר ביתנו ‏(כולל מרכז ברח' בית"ר, מרכז ברח' טבריה, שכירות, פרויקט כפר הסטודנטים אתנחתא, גרעין תורני ופיתוח מסחר בהדר) - שעות נוספות</t>
  </si>
  <si>
    <t>מרכז הדר ביתנו ‏(כולל מרכז ברח' בית"ר, מרכז ברח' טבריה, שכירות, פרויקט כפר הסטודנטים אתנחתא, גרעין תורני ופיתוח מסחר בהדר) - השתתפויות תמיכות ותרומות</t>
  </si>
  <si>
    <t>בית נגלר - שכר לעובדים קבועים</t>
  </si>
  <si>
    <t>בית נגלר - שעות נוספות</t>
  </si>
  <si>
    <t>בית נגלר - הוצאות לפעולות</t>
  </si>
  <si>
    <t>בית היינה - שכר לעובדים קבועים</t>
  </si>
  <si>
    <t>בית היינה - שעות נוספות</t>
  </si>
  <si>
    <t>בית היינה - אחזקה אספקה וציוד</t>
  </si>
  <si>
    <t>בית היינה - תחבורה ודואר</t>
  </si>
  <si>
    <t>בית היינה - הוצאות לפעולות</t>
  </si>
  <si>
    <t>יד לבנים קרית חיים - שכר לעובדים קבועים</t>
  </si>
  <si>
    <t>יד לבנים קרית חיים - שעות נוספות</t>
  </si>
  <si>
    <t>יד לבנים קרית חיים - הוצאות לפעולות</t>
  </si>
  <si>
    <t>מרכז ק. שמואל - שכר לעובדים קבועים</t>
  </si>
  <si>
    <t>מרכז ק. שמואל - שעות נוספות</t>
  </si>
  <si>
    <t>מרכז ק. שמואל - אחזקה אספקה וציוד</t>
  </si>
  <si>
    <t>מרכז ק. שמואל - תחבורה ודואר</t>
  </si>
  <si>
    <t>מרכז ק. שמואל - הוצאות כלליות</t>
  </si>
  <si>
    <t>מרכז ק. שמואל - הוצאות לפעולות</t>
  </si>
  <si>
    <t>‏‏מרכז קהילתי ק. שמואל - אחזקה אספקה וציוד</t>
  </si>
  <si>
    <t>‏‏מרכז קהילתי ק. שמואל - הוצאות לפעולות</t>
  </si>
  <si>
    <t>מרכז נוער ק. שמואל - שכר לעובדים קבועים</t>
  </si>
  <si>
    <t>מרכז נוער ק. שמואל - שעות נוספות</t>
  </si>
  <si>
    <t>מרכז נוער ק. שמואל - אחזקה אספקה וציוד</t>
  </si>
  <si>
    <t>מרכז נוער ק. שמואל - הוצאות כלליות</t>
  </si>
  <si>
    <t>מרכז נוער ק. שמואל - הוצאות לפעולות</t>
  </si>
  <si>
    <t>מרכז נוער ק. שמואל - פרעון מלוות</t>
  </si>
  <si>
    <t>לשכת מהנדס העיר - שכר לעובדים קבועים</t>
  </si>
  <si>
    <t>לשכת מהנדס העיר - שעות נוספות</t>
  </si>
  <si>
    <t>לשכת מהנדס העיר - אחזקה אספקה וציוד</t>
  </si>
  <si>
    <t>לשכת מהנדס העיר - תחבורה ודואר</t>
  </si>
  <si>
    <t>לשכת מהנדס העיר - הוצאות כלליות</t>
  </si>
  <si>
    <t>לשכת מהנדס העיר - הוצאות לפעולות</t>
  </si>
  <si>
    <t>ועדה מקומית - שכר לעובדים קבועים</t>
  </si>
  <si>
    <t>ועדה מקומית - שעות נוספות</t>
  </si>
  <si>
    <t>ועדה מקומית - הוצאות לפעולות</t>
  </si>
  <si>
    <t>ועדה מקומית בז"ן - הוצאות לפעולות</t>
  </si>
  <si>
    <t>ארכיון הנדסי - שכר לעובדים קבועים</t>
  </si>
  <si>
    <t>ארכיון הנדסי - שעות נוספות</t>
  </si>
  <si>
    <t>הנהלת האגף לתכנון עיר - שכר לעובדים קבועים</t>
  </si>
  <si>
    <t>הנהלת האגף לתכנון עיר - שעות נוספות</t>
  </si>
  <si>
    <t>תיכנון עיר - שכר לעובדים קבועים</t>
  </si>
  <si>
    <t>תיכנון עיר - שעות נוספות</t>
  </si>
  <si>
    <t>תיכנון עיר - אחזקה אספקה וציוד</t>
  </si>
  <si>
    <t>תיכנון עיר - תחבורה ודואר</t>
  </si>
  <si>
    <t>תיכנון עיר - הוצאות כלליות</t>
  </si>
  <si>
    <t>תיכנון עיר - הוצאות לפעולות</t>
  </si>
  <si>
    <t>תיכנון טווח ארוך - שכר לעובדים קבועים</t>
  </si>
  <si>
    <t>תיכנון טווח ארוך - שעות נוספות</t>
  </si>
  <si>
    <t>תיכנון טווח ארוך - אחזקה אספקה וציוד</t>
  </si>
  <si>
    <t>תיכנון טווח ארוך - תחבורה ודואר</t>
  </si>
  <si>
    <t>תיכנון טווח ארוך - הוצאות כלליות</t>
  </si>
  <si>
    <t>תיכנון טווח ארוך - הוצאות לפעולות</t>
  </si>
  <si>
    <t>המחלקה למידע ותכנון עיר - שכר לעובדים קבועים</t>
  </si>
  <si>
    <t>המחלקה למידע ותכנון עיר - שעות נוספות</t>
  </si>
  <si>
    <t>המחלקה ליעודי קרקע - שכר לעובדים קבועים</t>
  </si>
  <si>
    <t>המחלקה ליעודי קרקע - שעות נוספות</t>
  </si>
  <si>
    <t>המחלקה ליעודי קרקע - אחזקה אספקה וציוד</t>
  </si>
  <si>
    <t>המחלקה ליעודי קרקע - תחבורה ודואר</t>
  </si>
  <si>
    <t>המחלקה ליעודי קרקע - הוצאות כלליות</t>
  </si>
  <si>
    <t>המחלקה ליעודי קרקע - הוצאות לפעולות</t>
  </si>
  <si>
    <t>אגף פיקוח ורישוי על הבניה - שכר לעובדים קבועים</t>
  </si>
  <si>
    <t>אגף פיקוח ורישוי על הבניה - שעות נוספות</t>
  </si>
  <si>
    <t>אגף פיקוח ורישוי על הבניה - אחזקה אספקה וציוד</t>
  </si>
  <si>
    <t>אגף פיקוח ורישוי על הבניה - תחבורה ודואר</t>
  </si>
  <si>
    <t>אגף פיקוח ורישוי על הבניה - הוצאות כלליות</t>
  </si>
  <si>
    <t>אגף פיקוח ורישוי על הבניה - הוצאות לפעולות</t>
  </si>
  <si>
    <t>אגף לתכנון דרכים תנועה ונוף - שכר לעובדים קבועים</t>
  </si>
  <si>
    <t>אגף לתכנון דרכים תנועה ונוף - שעות נוספות</t>
  </si>
  <si>
    <t>אגף לתכנון דרכים תנועה ונוף - אחזקה אספקה וציוד</t>
  </si>
  <si>
    <t>אגף לתכנון דרכים תנועה ונוף - תחבורה ודואר</t>
  </si>
  <si>
    <t>אגף לתכנון דרכים תנועה ונוף - הוצאות כלליות</t>
  </si>
  <si>
    <t>אגף לתכנון דרכים תנועה ונוף - הוצאות לפעולות</t>
  </si>
  <si>
    <t>הנהלת אגף נכסים - שכר לעובדים קבועים</t>
  </si>
  <si>
    <t>הנהלת אגף נכסים - שעות נוספות</t>
  </si>
  <si>
    <t>שמאי העירייה - שכר לעובדים קבועים</t>
  </si>
  <si>
    <t>שמאי העירייה - שעות נוספות</t>
  </si>
  <si>
    <t>מחלקה לפיתוח מקרקעין - שכר לעובדים קבועים</t>
  </si>
  <si>
    <t>מחלקה לפיתוח מקרקעין - שעות נוספות</t>
  </si>
  <si>
    <t>מחלקה לפיתוח מקרקעין - אחזקה אספקה וציוד</t>
  </si>
  <si>
    <t>מחלקה לפיתוח מקרקעין - תחבורה ודואר</t>
  </si>
  <si>
    <t>מחלקה לפיתוח מקרקעין - הוצאות כלליות</t>
  </si>
  <si>
    <t>מחלקה לפיתוח מקרקעין - הוצאות לפעולות</t>
  </si>
  <si>
    <t>המחלקה לנכסים ציבוריים - שכר לעובדים קבועים</t>
  </si>
  <si>
    <t>המחלקה לנכסים ציבוריים - שעות נוספות</t>
  </si>
  <si>
    <t>המחלקה לנכסים ציבוריים - אחזקה אספקה וציוד</t>
  </si>
  <si>
    <t>המחלקה לנכסים ציבוריים - תחבורה ודואר</t>
  </si>
  <si>
    <t>המחלקה לנכסים ציבוריים - הוצאות כלליות</t>
  </si>
  <si>
    <t>המחלקה לנכסים ציבוריים - הוצאות לפעולות</t>
  </si>
  <si>
    <t>תחום רישום נכסים - שכר לעובדים קבועים</t>
  </si>
  <si>
    <t>תחום רישום נכסים - שעות נוספות</t>
  </si>
  <si>
    <t>רישוי עסקים - שכר לעובדים קבועים</t>
  </si>
  <si>
    <t>רישוי עסקים - שעות נוספות</t>
  </si>
  <si>
    <t>רישוי עסקים - אחזקה אספקה וציוד</t>
  </si>
  <si>
    <t>רישוי עסקים - תחבורה ודואר</t>
  </si>
  <si>
    <t>רישוי עסקים - הוצאות כלליות</t>
  </si>
  <si>
    <t>רישוי עסקים - הוצאות לפעולות</t>
  </si>
  <si>
    <t>משתלם העתקות אור - הוצאות לפעולות</t>
  </si>
  <si>
    <t>לשכת ראש העיר‏‏ - שכר לעובדים קבועים</t>
  </si>
  <si>
    <t>לשכת ראש העיר‏‏ - שעות נוספות</t>
  </si>
  <si>
    <t>לשכת ראש העיר‏‏ - אחזקה אספקה וציוד</t>
  </si>
  <si>
    <t>לשכת ראש העיר‏‏ - תחבורה ודואר</t>
  </si>
  <si>
    <t>לשכת ראש העיר‏‏ - הוצאות כלליות</t>
  </si>
  <si>
    <t>לשכת ראש העיר‏‏ - הוצאות לפעולות</t>
  </si>
  <si>
    <t>האגף לפניות הציבור - שכר לעובדים קבועים</t>
  </si>
  <si>
    <t>האגף לפניות הציבור - שעות נוספות</t>
  </si>
  <si>
    <t>האגף לפניות הציבור - אחזקה אספקה וציוד</t>
  </si>
  <si>
    <t>האגף לפניות הציבור - תחבורה ודואר</t>
  </si>
  <si>
    <t>האגף לפניות הציבור - הוצאות כלליות</t>
  </si>
  <si>
    <t>האגף לפניות הציבור - הוצאות לפעולות</t>
  </si>
  <si>
    <t>האגף לפניות הציבור - השתתפויות תמיכות ותרומות</t>
  </si>
  <si>
    <t>מוקד עירוני - שכר לעובדים קבועים</t>
  </si>
  <si>
    <t>מוקד עירוני - שעות נוספות</t>
  </si>
  <si>
    <t>מוקד עירוני - אחזקה אספקה וציוד</t>
  </si>
  <si>
    <t>מוקד עירוני - תחבורה ודואר</t>
  </si>
  <si>
    <t>מוקד עירוני - הוצאות לפעולות</t>
  </si>
  <si>
    <t>יועצת ראש העיר למעמד האישה - שכר לעובדים קבועים</t>
  </si>
  <si>
    <t>יועצת ראש העיר למעמד האישה - שעות נוספות</t>
  </si>
  <si>
    <t>יועצת ראש העיר למעמד האישה - אחזקה אספקה וציוד</t>
  </si>
  <si>
    <t>יועצת ראש העיר למעמד האישה - תחבורה ודואר</t>
  </si>
  <si>
    <t>יועצת ראש העיר למעמד האישה - הוצאות כלליות</t>
  </si>
  <si>
    <t>יועצת ראש העיר למעמד האישה - הוצאות לפעולות</t>
  </si>
  <si>
    <t>לשכת המנכ"ל - שכר לעובדים קבועים</t>
  </si>
  <si>
    <t>לשכת המנכ"ל - שעות נוספות</t>
  </si>
  <si>
    <t>לשכת המנכ"ל - אחזקה אספקה וציוד</t>
  </si>
  <si>
    <t>לשכת המנכ"ל - תחבורה ודואר</t>
  </si>
  <si>
    <t>לשכת המנכ"ל - הוצאות כלליות</t>
  </si>
  <si>
    <t>לשכת המנכ"ל - הוצאות לפעולות</t>
  </si>
  <si>
    <t>יחידה לפיתוח כלכלי - שכר לעובדים קבועים</t>
  </si>
  <si>
    <t>יחידה לפיתוח כלכלי - שעות נוספות</t>
  </si>
  <si>
    <t>יחידה לפיתוח כלכלי - אחזקה אספקה וציוד</t>
  </si>
  <si>
    <t>יחידה לפיתוח כלכלי - תחבורה ודואר</t>
  </si>
  <si>
    <t>יחידה לפיתוח כלכלי - הוצאות כלליות</t>
  </si>
  <si>
    <t>יחידה לפיתוח כלכלי - הוצאות לפעולות</t>
  </si>
  <si>
    <t>מבקר העירייה - שכר לעובדים קבועים</t>
  </si>
  <si>
    <t>מבקר העירייה - שעות נוספות</t>
  </si>
  <si>
    <t>מבקר העירייה - אחזקה אספקה וציוד</t>
  </si>
  <si>
    <t>מבקר העירייה - תחבורה ודואר</t>
  </si>
  <si>
    <t>מבקר העירייה - הוצאות כלליות</t>
  </si>
  <si>
    <t>מבקר העירייה - הוצאות לפעולות</t>
  </si>
  <si>
    <t>אגף דוברות והסברה - שכר לעובדים קבועים</t>
  </si>
  <si>
    <t>אגף דוברות והסברה - שעות נוספות</t>
  </si>
  <si>
    <t>אגף דוברות והסברה - אחזקה אספקה וציוד</t>
  </si>
  <si>
    <t>אגף דוברות והסברה - תחבורה ודואר</t>
  </si>
  <si>
    <t>אגף דוברות והסברה - הוצאות כלליות</t>
  </si>
  <si>
    <t>אגף דוברות והסברה - הוצאות לפעולות</t>
  </si>
  <si>
    <t>השירות המשפטי - שכר לעובדים קבועים</t>
  </si>
  <si>
    <t>השירות המשפטי - שעות נוספות</t>
  </si>
  <si>
    <t>השירות המשפטי - אחזקה אספקה וציוד</t>
  </si>
  <si>
    <t>השירות המשפטי - תחבורה ודואר</t>
  </si>
  <si>
    <t>השירות המשפטי - הוצאות כלליות</t>
  </si>
  <si>
    <t>השירות המשפטי - הוצאות לפעולות</t>
  </si>
  <si>
    <t>עירונית קרית חיים - שכר לעובדים קבועים</t>
  </si>
  <si>
    <t>עירונית קרית חיים - שעות נוספות</t>
  </si>
  <si>
    <t>עירונית קרית חיים - אחזקה אספקה וציוד</t>
  </si>
  <si>
    <t>עירונית קרית חיים - תחבורה ודואר</t>
  </si>
  <si>
    <t>עירונית קרית חיים - הוצאות כלליות</t>
  </si>
  <si>
    <t>עירונית קרית חיים - הוצאות לפעולות</t>
  </si>
  <si>
    <t>יחידת מזכיר העיר - שכר לעובדים קבועים</t>
  </si>
  <si>
    <t>יחידת מזכיר העיר - שעות נוספות</t>
  </si>
  <si>
    <t>יחידת מזכיר העיר - אחזקה אספקה וציוד</t>
  </si>
  <si>
    <t>יחידת מזכיר העיר - תחבורה ודואר</t>
  </si>
  <si>
    <t>יחידת מזכיר העיר - הוצאות כלליות</t>
  </si>
  <si>
    <t>יחידת מזכיר העיר - הוצאות לפעולות</t>
  </si>
  <si>
    <t>מזכירות המועצה והוועדות - שכר לעובדים קבועים</t>
  </si>
  <si>
    <t>מזכירות המועצה והוועדות - שעות נוספות</t>
  </si>
  <si>
    <t>מזכירות המועצה והוועדות - אחזקה אספקה וציוד</t>
  </si>
  <si>
    <t>מזכירות המועצה והוועדות - תחבורה ודואר</t>
  </si>
  <si>
    <t>מזכירות המועצה והוועדות - הוצאות כלליות</t>
  </si>
  <si>
    <t>מזכירות המועצה והוועדות - הוצאות לפעולות</t>
  </si>
  <si>
    <t>לשכות סגני רה"ע - שכר לעובדים קבועים</t>
  </si>
  <si>
    <t>לשכות סגני רה"ע - שעות נוספות</t>
  </si>
  <si>
    <t>לשכות סגני רה"ע - אחזקה אספקה וציוד</t>
  </si>
  <si>
    <t>לשכות סגני רה"ע - תחבורה ודואר</t>
  </si>
  <si>
    <t>לשכות סגני רה"ע - הוצאות כלליות</t>
  </si>
  <si>
    <t>לשכות סגני רה"ע - הוצאות לפעולות</t>
  </si>
  <si>
    <t>היחידה לטקסים - שכר לעובדים קבועים</t>
  </si>
  <si>
    <t>היחידה לטקסים - שעות נוספות</t>
  </si>
  <si>
    <t>היחידה לטקסים - אחזקה אספקה וציוד</t>
  </si>
  <si>
    <t>היחידה לטקסים - תחבורה ודואר</t>
  </si>
  <si>
    <t>היחידה לטקסים - הוצאות כלליות</t>
  </si>
  <si>
    <t>היחידה לטקסים - הוצאות לפעולות</t>
  </si>
  <si>
    <t>אירועי הנהלה - אחזקה אספקה וציוד</t>
  </si>
  <si>
    <t>אירועי הנהלה - הוצאות לפעולות</t>
  </si>
  <si>
    <t>פיתוח יחסי חוץ - אחזקה אספקה וציוד</t>
  </si>
  <si>
    <t>פיתוח יחסי חוץ - הוצאות לפעולות</t>
  </si>
  <si>
    <t>תאו"ם - שכר לעובדים קבועים</t>
  </si>
  <si>
    <t>תאו"ם - שעות נוספות</t>
  </si>
  <si>
    <t>תאו"ם - אחזקה אספקה וציוד</t>
  </si>
  <si>
    <t>תאו"ם - תחבורה ודואר</t>
  </si>
  <si>
    <t>תאו"ם - הוצאות כלליות</t>
  </si>
  <si>
    <t>תאו"ם - הוצאות לפעולות</t>
  </si>
  <si>
    <t>תאו"ם - עיר בריאה</t>
  </si>
  <si>
    <t>מחקר וסטטיסטיקה - שכר לעובדים קבועים</t>
  </si>
  <si>
    <t>מחקר וסטטיסטיקה - שעות נוספות</t>
  </si>
  <si>
    <t>מחקר וסטטיסטיקה - אחזקה אספקה וציוד</t>
  </si>
  <si>
    <t>מחקר וסטטיסטיקה - תחבורה ודואר</t>
  </si>
  <si>
    <t>מחקר וסטטיסטיקה - הוצאות כלליות</t>
  </si>
  <si>
    <t>מחקר וסטטיסטיקה - הוצאות לפעולות</t>
  </si>
  <si>
    <t>המועצה לאזרחים ותיקים - אחזקה אספקה וציוד</t>
  </si>
  <si>
    <t>המועצה לאזרחים ותיקים - הוצאות לפעולות</t>
  </si>
  <si>
    <t>מחלקת משק - שכר לעובדים קבועים</t>
  </si>
  <si>
    <t>מחלקת משק - שעות נוספות</t>
  </si>
  <si>
    <t>מחלקת משק - אחזקה אספקה וציוד</t>
  </si>
  <si>
    <t>מחלקת משק - תחבורה ודואר</t>
  </si>
  <si>
    <t>מחלקת משק - הוצאות כלליות</t>
  </si>
  <si>
    <t>מחלקת משק - הוצאות לפעולות</t>
  </si>
  <si>
    <t>אגף משאבי אנוש - שכר לעובדים קבועים</t>
  </si>
  <si>
    <t>אגף משאבי אנוש - שעות נוספות</t>
  </si>
  <si>
    <t>אגף משאבי אנוש - אחזקה אספקה וציוד</t>
  </si>
  <si>
    <t>אגף משאבי אנוש - תחבורה ודואר</t>
  </si>
  <si>
    <t>אגף משאבי אנוש - הוצאות כלליות</t>
  </si>
  <si>
    <t>אגף משאבי אנוש - הוצאות לפעולות</t>
  </si>
  <si>
    <t>השתלמות עובדים - השתתפויות תמיכות ותרומות</t>
  </si>
  <si>
    <t>השתלמות מצילים - השתתפויות תמיכות ותרומות</t>
  </si>
  <si>
    <t>מכרזי כח אדם - הוצאות לפעולות</t>
  </si>
  <si>
    <t>פרסי עבודה וייעול - השתתפויות תמיכות ותרומות</t>
  </si>
  <si>
    <t>טקסים לפנסיונרים - הוצאות לפעולות</t>
  </si>
  <si>
    <t>בדיקת עובדים - הוצאות כלליות</t>
  </si>
  <si>
    <t>מבדקי קבלת עובדים חדשים - הוצאות לפעולות</t>
  </si>
  <si>
    <t>קנית שעונים לותיקים - הוצאות כלליות</t>
  </si>
  <si>
    <t>פרסומים ומידע - הוצאות לפעולות</t>
  </si>
  <si>
    <t>מח' התשלומים - שכר לעובדים קבועים</t>
  </si>
  <si>
    <t>מח' התשלומים - שעות נוספות</t>
  </si>
  <si>
    <t>מח' התשלומים - אחזקה אספקה וציוד</t>
  </si>
  <si>
    <t>מח' התשלומים - תחבורה ודואר</t>
  </si>
  <si>
    <t>מח' התשלומים - הוצאות כלליות</t>
  </si>
  <si>
    <t>מח' התשלומים - הוצאות לפעולות</t>
  </si>
  <si>
    <t>או"ש - שכר לעובדים קבועים</t>
  </si>
  <si>
    <t>או"ש - שעות נוספות</t>
  </si>
  <si>
    <t>או"ש - אחזקה אספקה וציוד</t>
  </si>
  <si>
    <t>או"ש - תחבורה ודואר</t>
  </si>
  <si>
    <t>או"ש - הוצאות כלליות</t>
  </si>
  <si>
    <t>או"ש - הוצאות לפעולות</t>
  </si>
  <si>
    <t>מזכירות כללית - שכר לעובדים קבועים</t>
  </si>
  <si>
    <t>מזכירות כללית - שעות נוספות</t>
  </si>
  <si>
    <t>מזכירות כללית - אחזקה אספקה וציוד</t>
  </si>
  <si>
    <t>מזכירות כללית - תחבורה ודואר</t>
  </si>
  <si>
    <t>מזכירות כללית - הוצאות כלליות</t>
  </si>
  <si>
    <t>ארכיון - שכר לעובדים קבועים</t>
  </si>
  <si>
    <t>ארכיון - שעות נוספות</t>
  </si>
  <si>
    <t>ארכיון - אחזקה אספקה וציוד</t>
  </si>
  <si>
    <t>ארכיון - תחבורה ודואר</t>
  </si>
  <si>
    <t>ארכיון - הוצאות כלליות</t>
  </si>
  <si>
    <t>ארכיון - הוצאות לפעולות</t>
  </si>
  <si>
    <t>ביהמ"ש לעניינים מקומיים - שכר לעובדים קבועים</t>
  </si>
  <si>
    <t>ביהמ"ש לעניינים מקומיים - שעות נוספות</t>
  </si>
  <si>
    <t>ביהמ"ש לעניינים מקומיים - אחזקה אספקה וציוד</t>
  </si>
  <si>
    <t>ביהמ"ש לעניינים מקומיים - תחבורה ודואר</t>
  </si>
  <si>
    <t>ביהמ"ש לעניינים מקומיים - הוצאות כלליות</t>
  </si>
  <si>
    <t>ביהמ"ש לעניינים מקומיים - הוצאות לפעולות</t>
  </si>
  <si>
    <t>האגף לשרותי רווחה - שכר לעובדים קבועים</t>
  </si>
  <si>
    <t>האגף לשרותי רווחה - שעות נוספות</t>
  </si>
  <si>
    <t>האגף לשרותי רווחה - אחזקה אספקה וציוד</t>
  </si>
  <si>
    <t>האגף לשרותי רווחה - תחבורה ודואר</t>
  </si>
  <si>
    <t>האגף לשרותי רווחה - הוצאות כלליות</t>
  </si>
  <si>
    <t>האגף לשרותי רווחה - הוצאות לפעולות</t>
  </si>
  <si>
    <t>פעולות רווחה ממשלה - השתתפויות תמיכות ותרומות</t>
  </si>
  <si>
    <t>פרויקט הילה - השתתפויות תמיכות ותרומות</t>
  </si>
  <si>
    <t>הרשות למלחמה בסמים - הוצאות לפעולות</t>
  </si>
  <si>
    <t>הרשות למלחמה בסמים - השתתפויות תמיכות ותרומות</t>
  </si>
  <si>
    <t>מציל"ה - שכר לעובדים קבועים</t>
  </si>
  <si>
    <t>מציל"ה - שעות נוספות</t>
  </si>
  <si>
    <t>מציל"ה - השתתפויות תמיכות ותרומות</t>
  </si>
  <si>
    <t>מרכז תעסוקה - השתתפויות תמיכות ותרומות</t>
  </si>
  <si>
    <t>פרוייקט קד"ש - שכר לעובדים קבועים</t>
  </si>
  <si>
    <t>פרוייקט קד"ש - הוצאות לפעולות</t>
  </si>
  <si>
    <t>מיל"ב-מועדוני פנסיונרים - השתתפויות תמיכות ותרומות</t>
  </si>
  <si>
    <t>גימלאידה - השתתפויות תמיכות ותרומות</t>
  </si>
  <si>
    <t>מרכז להורה עצמאי - השתתפויות תמיכות ותרומות</t>
  </si>
  <si>
    <t>שיקום האסיר - השתתפויות תמיכות ותרומות</t>
  </si>
  <si>
    <t>ארועים למען הקשיש - השתתפויות תמיכות ותרומות</t>
  </si>
  <si>
    <t>מועדוניות לילד - השתתפויות תמיכות ותרומות</t>
  </si>
  <si>
    <t>מרכז גיל רך ואדי - השתתפויות תמיכות ותרומות</t>
  </si>
  <si>
    <t>ילדים בסיכון הדר - השתתפויות תמיכות ותרומות</t>
  </si>
  <si>
    <t>פרויקט סטרייב - השתתפויות תמיכות ותרומות</t>
  </si>
  <si>
    <t>קרן ק.ס.ם.‏ - השתתפויות תמיכות ותרומות</t>
  </si>
  <si>
    <t>תוכנית חוסן‏ - השתתפויות תמיכות ותרומות</t>
  </si>
  <si>
    <t>מרכז לילדים נפגעי‏ תקיפה מינית - השתתפויות תמיכות ותרומות</t>
  </si>
  <si>
    <t>הנהלת רשות הספורט - שכר לעובדים קבועים</t>
  </si>
  <si>
    <t>הנהלת רשות הספורט - שעות נוספות</t>
  </si>
  <si>
    <t>הנהלת רשות הספורט - אחזקה אספקה וציוד</t>
  </si>
  <si>
    <t>הנהלת רשות הספורט - תחבורה ודואר</t>
  </si>
  <si>
    <t>הנהלת רשות הספורט - הוצאות כלליות</t>
  </si>
  <si>
    <t>הנהלת רשות הספורט - הוצאות לפעולות</t>
  </si>
  <si>
    <t>מועדונים בית ספריים - שכר לעובדים קבועים</t>
  </si>
  <si>
    <t>מועדונים בית ספריים - שכר לעובדים ארעיים</t>
  </si>
  <si>
    <t>מועדונים בית ספריים - שעות נוספות</t>
  </si>
  <si>
    <t>מועדונים בית ספריים - הוצאות לפעולות</t>
  </si>
  <si>
    <t>מרכזי אימון‏‏ - שכר לעובדים ארעיים</t>
  </si>
  <si>
    <t>מרכזי אימון‏‏ - שעות נוספות</t>
  </si>
  <si>
    <t>ארועי ספורט - הוצאות לפעולות</t>
  </si>
  <si>
    <t>אליפות העולם בשייט - הוצאות לפעולות</t>
  </si>
  <si>
    <t>פעילות טניס לילדים - הוצאות לפעולות</t>
  </si>
  <si>
    <t>הפעלת מגרשי ספורט - שעות נוספות</t>
  </si>
  <si>
    <t>הפעלת מגרשי ספורט - אחזקה אספקה וציוד</t>
  </si>
  <si>
    <t>הפעלת מגרשי ספורט - הוצאות לפעולות</t>
  </si>
  <si>
    <t>אולמות ספורט עירוני א ושיזף - הוצאות לפעולות</t>
  </si>
  <si>
    <t>כבביר, ק.חיים, רמת אלון ודינור - הוצאות לפעולות</t>
  </si>
  <si>
    <t>מועדון נוער אחווה - שכר לעובדים קבועים</t>
  </si>
  <si>
    <t>מועדון נוער אחווה - שעות נוספות</t>
  </si>
  <si>
    <t>מועדון נוער אחווה - הוצאות לפעולות</t>
  </si>
  <si>
    <t>המחלקה לנוער - שכר לעובדים קבועים</t>
  </si>
  <si>
    <t>המחלקה לנוער - שעות נוספות</t>
  </si>
  <si>
    <t>המחלקה לנוער - תחבורה ודואר</t>
  </si>
  <si>
    <t>המחלקה לנוער - הוצאות כלליות</t>
  </si>
  <si>
    <t>המחלקה לנוער - הוצאות לפעולות</t>
  </si>
  <si>
    <t>תנועות נוער - פעילות שוטפת - השתתפויות תמיכות ותרומות</t>
  </si>
  <si>
    <t>פרוייקט מעוף - הוצאות לפעולות</t>
  </si>
  <si>
    <t>פרוייקטים יחודיים לנוער - הוצאות לפעולות</t>
  </si>
  <si>
    <t>מרכז לצעירים - שכר לעובדים קבועים</t>
  </si>
  <si>
    <t>מרכז לצעירים - שעות נוספות</t>
  </si>
  <si>
    <t>מרכז לצעירים - אחזקה אספקה וציוד</t>
  </si>
  <si>
    <t>מרכז לצעירים - הוצאות לפעולות</t>
  </si>
  <si>
    <t>פעילות משתלמת מרכז לצעירים - הוצאות לפעולות</t>
  </si>
  <si>
    <t>קייטנות - שכר לעובדים קבועים</t>
  </si>
  <si>
    <t>קייטנות - שכר לעובדים ארעיים</t>
  </si>
  <si>
    <t>קייטנות - שעות נוספות</t>
  </si>
  <si>
    <t>קייטנות - תחבורה ודואר</t>
  </si>
  <si>
    <t>קייטנות - הוצאות כלליות</t>
  </si>
  <si>
    <t>סקרים ויועצים - הוצאות לפעולות</t>
  </si>
  <si>
    <t>ועדי עובדים - שכר לעובדים קבועים</t>
  </si>
  <si>
    <t>ועדי עובדים - שעות נוספות</t>
  </si>
  <si>
    <t>ועדי עובדים - אחזקה אספקה וציוד</t>
  </si>
  <si>
    <t>ועדי עובדים - תחבורה ודואר</t>
  </si>
  <si>
    <t>ועדי עובדים - הוצאות לפעולות</t>
  </si>
  <si>
    <t>ועדי עובדים - פעילות שוטפת - השתתפויות תמיכות ותרומות</t>
  </si>
  <si>
    <t>ועדי עובדים - פעולות תרבות - השתתפויות תמיכות ותרומות</t>
  </si>
  <si>
    <t>ועד הפנסיונרים - תרבות - השתתפויות תמיכות ותרומות</t>
  </si>
  <si>
    <t>ועדי עובדים - מילגות ילדי עובדים - השתתפויות תמיכות ותרומות</t>
  </si>
  <si>
    <t>ועדי עובדים - מודעות אבל - השתתפויות תמיכות ותרומות</t>
  </si>
  <si>
    <t>ועדי עובדים - שי לעובדים - השתתפויות תמיכות ותרומות</t>
  </si>
  <si>
    <t>ועדי עובדים ביטוח שיניים - השתתפויות תמיכות ותרומות</t>
  </si>
  <si>
    <t>ועדי עובדים ביטוח בריאות - השתתפויות תמיכות ותרומות</t>
  </si>
  <si>
    <t>ועדי עובדים סבסוד קייטנות - השתתפויות תמיכות ותרומות</t>
  </si>
  <si>
    <t>קרן גמלאי הרשויות המקומיות - הוצאות לפעולות</t>
  </si>
  <si>
    <t>הוצאות משפטיות וביטוחים - הוצאות כלליות</t>
  </si>
  <si>
    <t>ברי שיקום - שכר לעובדים קבועים</t>
  </si>
  <si>
    <t>ברי שיקום - שעות נוספות</t>
  </si>
  <si>
    <t>הוצאות עודפות ותשלומים ע"ח שנים עברו - הוצאות שנים עברו</t>
  </si>
  <si>
    <t>הוצאות עודפות ותשלומים ע"ח שנים עברו - הוצאות עודפות</t>
  </si>
  <si>
    <t>הוצאות עודפות ותשלומים ע"ח שנים עברו - הפרשי ספירת מלאי</t>
  </si>
  <si>
    <t>תמיכות לאירגוני בעלי חיים - השתתפויות תמיכות ותרומות</t>
  </si>
  <si>
    <t>תמיכות לכוללים וישיבות - השתתפויות תמיכות ותרומות</t>
  </si>
  <si>
    <t>תמיכות תרבות - קיטנות</t>
  </si>
  <si>
    <t>תמיכות תרבות - מורשת העיר והנצחת בניה</t>
  </si>
  <si>
    <t>תמיכות תרבות - תרבות ואומנות</t>
  </si>
  <si>
    <t>תמיכות תרבות תורנית - השתתפויות תמיכות ותרומות</t>
  </si>
  <si>
    <t>תמיכות ספורט - תמיכה חד פעמית מענק עליה</t>
  </si>
  <si>
    <t>תמיכות ספורט - השתתפויות תמיכות ותרומות</t>
  </si>
  <si>
    <t>תמיכות לתנועות נוער - השתתפויות תמיכות ותרומות</t>
  </si>
  <si>
    <t>תמיכות לארגוני נוער - השתתפויות תמיכות ותרומות</t>
  </si>
  <si>
    <t>תמיכות חינוך - השתתפויות תמיכות ותרומות</t>
  </si>
  <si>
    <t>תמיכות בריאות ורווחה - השתתפויות תמיכות ותרומות</t>
  </si>
  <si>
    <t>תמיכות לקידום שוויון בין המינים - השתתפויות תמיכות ותרומות</t>
  </si>
  <si>
    <t>תמיכה בתאטרון ערבי - השתתפויות תמיכות ותרומות</t>
  </si>
  <si>
    <t>השתתפות בשכירת אולמות ובמשלחות - השתתפויות תמיכות ותרומות</t>
  </si>
  <si>
    <t>שימוש במגרשי ספורט - השתתפויות תמיכות ותרומות</t>
  </si>
  <si>
    <t>הנחות מאגרות - השתתפויות תמיכות ותרומות</t>
  </si>
  <si>
    <t>תמיכות בהטלי פיתוח - השתתפויות תמיכות ותרומות</t>
  </si>
  <si>
    <t>מרכז לשילטון מקומי - השתתפויות תמיכות ותרומות</t>
  </si>
  <si>
    <t>אימוץ חיל הים ויחידות אחרות - השתתפויות תמיכות ותרומות</t>
  </si>
  <si>
    <t>‏שכירות מינהל ההנדסה וחניה לעובדים - הוצאות לפעולות</t>
  </si>
  <si>
    <t xml:space="preserve">פנסיונרים - שכר לעובדים קבועים </t>
  </si>
  <si>
    <t xml:space="preserve">בי"ח בני ציון - שכר לעובדים קבועים </t>
  </si>
  <si>
    <t xml:space="preserve">בי"ח בני ציון - שכר לעובדים ארעיים </t>
  </si>
  <si>
    <t xml:space="preserve">בי"ח בני ציון - שעות נוספות </t>
  </si>
  <si>
    <t xml:space="preserve">בי"ח בני ציון - אחזקה אספקה וציוד </t>
  </si>
  <si>
    <t xml:space="preserve">בי"ח בני ציון - תחבורה ודואר </t>
  </si>
  <si>
    <t xml:space="preserve">בי"ח בני ציון - הוצאות כלליות </t>
  </si>
  <si>
    <t xml:space="preserve">בי"ח בני ציון - הוצאות לפעולות </t>
  </si>
  <si>
    <t xml:space="preserve">בי"ח בני ציון - השתתפויות תמיכות ותרומות </t>
  </si>
  <si>
    <t xml:space="preserve">בי"ח בני ציון - הוצאות חד-פעמיות והשקעות </t>
  </si>
  <si>
    <t xml:space="preserve">בי"ח בני ציון - פרעון מלוות </t>
  </si>
  <si>
    <t>פרעון מלוות - פרעון מלוות חסך</t>
  </si>
  <si>
    <t xml:space="preserve">פרעון מלוות - פרעון מלוות </t>
  </si>
  <si>
    <t xml:space="preserve">לשיא כח-אדם - הוצאות לפעולות </t>
  </si>
  <si>
    <t xml:space="preserve">לשיא כח-אדם - פרעון מלוות </t>
  </si>
  <si>
    <t>לשכת הגזבר - שכר לעובדים קבועים</t>
  </si>
  <si>
    <t>לשכת הגזבר - שעות נוספות</t>
  </si>
  <si>
    <t>לשכת הגזבר - אחזקה אספקה וציוד</t>
  </si>
  <si>
    <t>לשכת הגזבר - תחבורה ודואר</t>
  </si>
  <si>
    <t>לשכת הגזבר - הוצאות כלליות</t>
  </si>
  <si>
    <t>לשכת הגזבר - הוצאות לפעולות</t>
  </si>
  <si>
    <t>אגף החשבות - שכר לעובדים קבועים</t>
  </si>
  <si>
    <t>אגף החשבות - שעות נוספות</t>
  </si>
  <si>
    <t>אגף החשבות - אחזקה אספקה וציוד</t>
  </si>
  <si>
    <t>אגף החשבות - תחבורה ודואר</t>
  </si>
  <si>
    <t>אגף החשבות - הוצאות כלליות</t>
  </si>
  <si>
    <t>אגף החשבות - הוצאות לפעולות</t>
  </si>
  <si>
    <t>אגף התקציבים - שכר לעובדים קבועים</t>
  </si>
  <si>
    <t>אגף התקציבים - שעות נוספות</t>
  </si>
  <si>
    <t>אגף התקציבים - אחזקה אספקה וציוד</t>
  </si>
  <si>
    <t>אגף התקציבים - תחבורה ודואר</t>
  </si>
  <si>
    <t>אגף התקציבים - הוצאות כלליות</t>
  </si>
  <si>
    <t>אגף התקציבים - הוצאות לפעולות</t>
  </si>
  <si>
    <t>אגף הגביה המאוחדת - שכר לעובדים קבועים</t>
  </si>
  <si>
    <t>אגף הגביה המאוחדת - שעות נוספות</t>
  </si>
  <si>
    <t>אגף הגביה המאוחדת - אחזקה אספקה וציוד</t>
  </si>
  <si>
    <t>אגף הגביה המאוחדת - תחבורה ודואר</t>
  </si>
  <si>
    <t>אגף הגביה המאוחדת - הוצאות כלליות</t>
  </si>
  <si>
    <t>אגף הגביה המאוחדת - הוצאות לפעולות</t>
  </si>
  <si>
    <t>אגף אכיפת הגביה - שכר לעובדים קבועים</t>
  </si>
  <si>
    <t>אגף אכיפת הגביה - שעות נוספות</t>
  </si>
  <si>
    <t>אגף אכיפת הגביה - אחזקה אספקה וציוד</t>
  </si>
  <si>
    <t>אגף אכיפת הגביה - תחבורה ודואר</t>
  </si>
  <si>
    <t>אגף אכיפת הגביה - הוצאות כלליות</t>
  </si>
  <si>
    <t>אגף אכיפת הגביה - הוצאות לפעולות</t>
  </si>
  <si>
    <t>הנהלת אגף לוגיסטיקה - שכר לעובדים קבועים</t>
  </si>
  <si>
    <t>הנהלת אגף לוגיסטיקה - שעות נוספות</t>
  </si>
  <si>
    <t>הנהלת אגף לוגיסטיקה - אחזקה אספקה וציוד</t>
  </si>
  <si>
    <t>הנהלת אגף לוגיסטיקה - תחבורה ודואר</t>
  </si>
  <si>
    <t>הנהלת אגף לוגיסטיקה - הוצאות כלליות</t>
  </si>
  <si>
    <t>הנהלת אגף לוגיסטיקה - הוצאות לפעולות</t>
  </si>
  <si>
    <t>המחלקה לאחזקת מבנים - שכר לעובדים קבועים</t>
  </si>
  <si>
    <t>המחלקה לאחזקת מבנים - שעות נוספות</t>
  </si>
  <si>
    <t>המחלקה לאחזקת מבנים - אחזקה אספקה וציוד</t>
  </si>
  <si>
    <t>המחלקה לאחזקת מבנים - תחבורה ודואר</t>
  </si>
  <si>
    <t>המחלקה לאחזקת מבנים - הוצאות כלליות</t>
  </si>
  <si>
    <t>המחלקה לאחזקת מבנים - הוצאות לפעולות</t>
  </si>
  <si>
    <t>רכש ואספקה - שכר לעובדים קבועים</t>
  </si>
  <si>
    <t>רכש ואספקה - שעות נוספות</t>
  </si>
  <si>
    <t>רכש ואספקה - אחזקה אספקה וציוד</t>
  </si>
  <si>
    <t>רכש ואספקה - תחבורה ודואר</t>
  </si>
  <si>
    <t>רכש ואספקה - הוצאות כלליות</t>
  </si>
  <si>
    <t>רכש ואספקה - הוצאות לפעולות</t>
  </si>
  <si>
    <t>רכש ואספקה - הוצאות חד-פעמיות והשקעות</t>
  </si>
  <si>
    <t>בית דפוס עירוני - שכר לעובדים קבועים</t>
  </si>
  <si>
    <t>בית דפוס עירוני - שעות נוספות</t>
  </si>
  <si>
    <t>בית דפוס עירוני - אחזקה אספקה וציוד</t>
  </si>
  <si>
    <t>בית דפוס עירוני - תחבורה ודואר</t>
  </si>
  <si>
    <t>בית דפוס עירוני - הוצאות לפעולות</t>
  </si>
  <si>
    <t>המרכז למיחשוב - שכר לעובדים קבועים</t>
  </si>
  <si>
    <t>המרכז למיחשוב - שעות נוספות</t>
  </si>
  <si>
    <t>המרכז למיחשוב - אחזקה אספקה וציוד</t>
  </si>
  <si>
    <t>המרכז למיחשוב - תחבורה ודואר</t>
  </si>
  <si>
    <t>המרכז למיחשוב - הוצאות לפעולות</t>
  </si>
  <si>
    <t>מיכון - הוצאות לפעולות</t>
  </si>
  <si>
    <t>היחידה לשלטים - שכר לעובדים קבועים</t>
  </si>
  <si>
    <t>היחידה לשלטים - שעות נוספות</t>
  </si>
  <si>
    <t>היחידה לשלטים - אחזקה אספקה וציוד</t>
  </si>
  <si>
    <t>היחידה לשלטים - תחבורה ודואר</t>
  </si>
  <si>
    <t>היחידה לשלטים - הוצאות כלליות</t>
  </si>
  <si>
    <t>היחידה לשלטים - הוצאות לפעולות</t>
  </si>
  <si>
    <t>הוצאות מימון - הוצאות לפעולות</t>
  </si>
  <si>
    <t>הנהלת מינהל התיפעול - שכר לעובדים קבועים</t>
  </si>
  <si>
    <t>הנהלת מינהל התיפעול - שעות נוספות</t>
  </si>
  <si>
    <t>הנהלת מינהל התיפעול - אחזקה אספקה וציוד</t>
  </si>
  <si>
    <t>הנהלת מינהל התיפעול - תחבורה ודואר</t>
  </si>
  <si>
    <t>הנהלת מינהל התיפעול - הוצאות כלליות</t>
  </si>
  <si>
    <t>הנהלת מינהל התיפעול - הוצאות לפעולות</t>
  </si>
  <si>
    <t>פיקוח וטרינרי - שכר לעובדים קבועים</t>
  </si>
  <si>
    <t>פיקוח וטרינרי - שעות נוספות</t>
  </si>
  <si>
    <t>פיקוח וטרינרי - אחזקה אספקה וציוד</t>
  </si>
  <si>
    <t>פיקוח וטרינרי - תחבורה ודואר</t>
  </si>
  <si>
    <t>פיקוח וטרינרי - הוצאות כלליות</t>
  </si>
  <si>
    <t>פיקוח וטרינרי - הוצאות לפעולות</t>
  </si>
  <si>
    <t>משתלם שרות וטרינרי - הוצאות לפעולות</t>
  </si>
  <si>
    <t>שרותים מונעים - שכר לעובדים קבועים</t>
  </si>
  <si>
    <t>שרותים מונעים - שעות נוספות</t>
  </si>
  <si>
    <t>שרותים מונעים - אחזקה אספקה וציוד</t>
  </si>
  <si>
    <t>שרותים מונעים - תחבורה ודואר</t>
  </si>
  <si>
    <t>שרותים מונעים - הוצאות כלליות</t>
  </si>
  <si>
    <t>שרותים מונעים - הוצאות לפעולות</t>
  </si>
  <si>
    <t>שרותים מונעים - השתתפויות תמיכות ותרומות</t>
  </si>
  <si>
    <t>מחלקת הנקיון - שכר לעובדים קבועים</t>
  </si>
  <si>
    <t>מחלקת הנקיון - שעות נוספות</t>
  </si>
  <si>
    <t>מחלקת הנקיון - אחזקה אספקה וציוד</t>
  </si>
  <si>
    <t>מחלקת הנקיון - תחבורה ודואר</t>
  </si>
  <si>
    <t>מחלקת הנקיון - הוצאות כלליות</t>
  </si>
  <si>
    <t>מחלקת הנקיון - הוצאות לפעולות</t>
  </si>
  <si>
    <t>המח' לניהול פסולת ומיחזור - שכר לעובדים קבועים</t>
  </si>
  <si>
    <t>המח' לניהול פסולת ומיחזור - שעות נוספות</t>
  </si>
  <si>
    <t>משתלם מכירת עגלות - הוצאות לפעולות</t>
  </si>
  <si>
    <t>הנהלת אגף התברואה - שכר לעובדים קבועים</t>
  </si>
  <si>
    <t>הנהלת אגף התברואה - שעות נוספות</t>
  </si>
  <si>
    <t>תברואה תובלה - שכר לעובדים קבועים</t>
  </si>
  <si>
    <t>תברואה תובלה - שעות נוספות</t>
  </si>
  <si>
    <t>תברואה תובלה - אחזקה אספקה וציוד</t>
  </si>
  <si>
    <t>תברואה תובלה - תחבורה ודואר</t>
  </si>
  <si>
    <t>תברואה תובלה - הוצאות כלליות</t>
  </si>
  <si>
    <t>תברואה תובלה - הוצאות לפעולות</t>
  </si>
  <si>
    <t>מוסך - שכר לעובדים קבועים</t>
  </si>
  <si>
    <t>מוסך - שעות נוספות</t>
  </si>
  <si>
    <t>מוסך - אחזקה אספקה וציוד</t>
  </si>
  <si>
    <t>מוסך - הוצאות לפעולות</t>
  </si>
  <si>
    <t>הנהלת האגף - שכר לעובדים קבועים</t>
  </si>
  <si>
    <t>הנהלת האגף - שעות נוספות</t>
  </si>
  <si>
    <t>הנהלת האגף - אחזקה אספקה וציוד</t>
  </si>
  <si>
    <t>הנהלת האגף - תחבורה ודואר</t>
  </si>
  <si>
    <t>הנהלת האגף - הוצאות כלליות</t>
  </si>
  <si>
    <t>הנהלת האגף - הוצאות לפעולות</t>
  </si>
  <si>
    <t>מחלקת דרכים - שכר לעובדים קבועים</t>
  </si>
  <si>
    <t>מחלקת דרכים - שעות נוספות</t>
  </si>
  <si>
    <t>מחלקת דרכים - אחזקה אספקה וציוד</t>
  </si>
  <si>
    <t>מחלקת דרכים - תחבורה ודואר</t>
  </si>
  <si>
    <t>מחלקת דרכים - הוצאות לפעולות</t>
  </si>
  <si>
    <t>תאורה חשמל ואנרגיה - שכר לעובדים קבועים</t>
  </si>
  <si>
    <t>תאורה חשמל ואנרגיה - שעות נוספות</t>
  </si>
  <si>
    <t>תאורה חשמל ואנרגיה - אחזקה אספקה וציוד</t>
  </si>
  <si>
    <t>תאורה חשמל ואנרגיה - תחבורה ודואר</t>
  </si>
  <si>
    <t>תאורה חשמל ואנרגיה - הוצאות כלליות</t>
  </si>
  <si>
    <t>תאורה חשמל ואנרגיה - הוצאות לפעולות</t>
  </si>
  <si>
    <t>מרכז בקרה לרמזורים ותאורה - שכר לעובדים קבועים</t>
  </si>
  <si>
    <t>מרכז בקרה לרמזורים ותאורה - שעות נוספות</t>
  </si>
  <si>
    <t>מרכז בקרה לרמזורים ותאורה - אחזקה אספקה וציוד</t>
  </si>
  <si>
    <t>מרכז בקרה לרמזורים ותאורה - תחבורה ודואר</t>
  </si>
  <si>
    <t>מרכז בקרה לרמזורים ותאורה - הוצאות לפעולות</t>
  </si>
  <si>
    <t>גנים ונוף - שכר לעובדים קבועים</t>
  </si>
  <si>
    <t>גנים ונוף - שעות נוספות</t>
  </si>
  <si>
    <t>גנים ונוף - אחזקה אספקה וציוד</t>
  </si>
  <si>
    <t>גנים ונוף - תחבורה ודואר</t>
  </si>
  <si>
    <t>גנים ונוף - הוצאות כלליות</t>
  </si>
  <si>
    <t>גנים ונוף - הוצאות לפעולות</t>
  </si>
  <si>
    <t>ניקוז ומזרקות - שכר לעובדים קבועים</t>
  </si>
  <si>
    <t>ניקוז ומזרקות - שעות נוספות</t>
  </si>
  <si>
    <t>ניקוז ומזרקות - אחזקה אספקה וציוד</t>
  </si>
  <si>
    <t>ניקוז ומזרקות - תחבורה ודואר</t>
  </si>
  <si>
    <t>ניקוז ומזרקות - הוצאות כלליות</t>
  </si>
  <si>
    <t>ניקוז ומזרקות - הוצאות לפעולות</t>
  </si>
  <si>
    <t>בית מרחץ עירוני - שכר לעובדים קבועים</t>
  </si>
  <si>
    <t>בית מרחץ עירוני - שעות נוספות</t>
  </si>
  <si>
    <t>בית מרחץ עירוני - אחזקה אספקה וציוד</t>
  </si>
  <si>
    <t>בית מרחץ עירוני - תחבורה ודואר</t>
  </si>
  <si>
    <t>בית מרחץ עירוני - הוצאות לפעולות</t>
  </si>
  <si>
    <t>חופים עירוניים - שכר לעובדים קבועים</t>
  </si>
  <si>
    <t>חופים עירוניים - שעות נוספות</t>
  </si>
  <si>
    <t>חופים עירוניים - אחזקה אספקה וציוד</t>
  </si>
  <si>
    <t>חופים עירוניים - תחבורה ודואר</t>
  </si>
  <si>
    <t>חופים עירוניים - הוצאות כלליות</t>
  </si>
  <si>
    <t>חופים עירוניים - הוצאות לפעולות</t>
  </si>
  <si>
    <t>אגף פיקוח כללי - שכר לעובדים קבועים</t>
  </si>
  <si>
    <t>אגף פיקוח כללי - שעות נוספות</t>
  </si>
  <si>
    <t>אגף פיקוח כללי - אחזקה אספקה וציוד</t>
  </si>
  <si>
    <t>אגף פיקוח כללי - תחבורה ודואר</t>
  </si>
  <si>
    <t>אגף פיקוח כללי - הוצאות כלליות</t>
  </si>
  <si>
    <t>אגף פיקוח כללי - הוצאות לפעולות</t>
  </si>
  <si>
    <t>משתלם מגרש גרוטאות - הוצאות לפעולות</t>
  </si>
  <si>
    <t>רשות חניה - שכר לעובדים קבועים</t>
  </si>
  <si>
    <t>רשות חניה - שעות נוספות</t>
  </si>
  <si>
    <t>רשות חניה - אחזקה אספקה וציוד</t>
  </si>
  <si>
    <t>רשות חניה - תחבורה ודואר</t>
  </si>
  <si>
    <t>רשות חניה - הוצאות כלליות</t>
  </si>
  <si>
    <t>רשות חניה - הוצאות לפעולות</t>
  </si>
  <si>
    <t>מחלקת בטחון - שכר לעובדים קבועים</t>
  </si>
  <si>
    <t>מחלקת בטחון - שעות נוספות</t>
  </si>
  <si>
    <t>מחלקת בטחון - אחזקה אספקה וציוד</t>
  </si>
  <si>
    <t>מחלקת בטחון - תחבורה ודואר</t>
  </si>
  <si>
    <t>מחלקת בטחון - הוצאות כלליות</t>
  </si>
  <si>
    <t>מחלקת בטחון - הוצאות לפעולות</t>
  </si>
  <si>
    <t>אבטחה בשכונות - שכר לעובדים קבועים</t>
  </si>
  <si>
    <t>אבטחה בשכונות - שעות נוספות</t>
  </si>
  <si>
    <t>אבטחה בשכונות - הוצאות לפעולות</t>
  </si>
  <si>
    <t>הג"א - שכר לעובדים קבועים</t>
  </si>
  <si>
    <t>הג"א - שעות נוספות</t>
  </si>
  <si>
    <t>הג"א - אחזקה אספקה וציוד</t>
  </si>
  <si>
    <t>הג"א - תחבורה ודואר</t>
  </si>
  <si>
    <t>הג"א - הוצאות כלליות</t>
  </si>
  <si>
    <t>הג"א - הוצאות לפעולות</t>
  </si>
  <si>
    <t>פעולות הג"א ארציות - השתתפויות תמיכות ותרומות</t>
  </si>
  <si>
    <t>משמר האזרחי - שכר לעובדים קבועים</t>
  </si>
  <si>
    <t>משמר האזרחי - שעות נוספות</t>
  </si>
  <si>
    <t>משמר האזרחי - הוצאות לפעולות</t>
  </si>
  <si>
    <t>בטיחות - שכר לעובדים קבועים</t>
  </si>
  <si>
    <t>בטיחות - שעות נוספות</t>
  </si>
  <si>
    <t>בטיחות - אחזקה אספקה וציוד</t>
  </si>
  <si>
    <t>בטיחות - תחבורה ודואר</t>
  </si>
  <si>
    <t>בטיחות - הוצאות לפעולות</t>
  </si>
  <si>
    <t>בטחון מוסדות חינוך - שכר לעובדים קבועים</t>
  </si>
  <si>
    <t>בטחון מוסדות חינוך - שעות נוספות</t>
  </si>
  <si>
    <t>בטחון מוסדות חינוך - תחבורה ודואר</t>
  </si>
  <si>
    <t>בטחון מוסדות חינוך - הוצאות לפעולות</t>
  </si>
  <si>
    <t>יחידה לבטחון בתים וחניה - שכר לעובדים קבועים</t>
  </si>
  <si>
    <t>יחידה לבטחון בתים וחניה - שעות נוספות</t>
  </si>
  <si>
    <t>יחידה לבטחון בתים וחניה - הוצאות לפעולות</t>
  </si>
  <si>
    <t>לשכת ראש מערכת חינוך ותרבות - שכר לעובדים קבועים</t>
  </si>
  <si>
    <t>לשכת ראש מערכת חינוך ותרבות - שעות נוספות</t>
  </si>
  <si>
    <t>לשכת ראש מערכת חינוך ותרבות - אחזקה אספקה וציוד</t>
  </si>
  <si>
    <t>לשכת ראש מערכת חינוך ותרבות - תחבורה ודואר</t>
  </si>
  <si>
    <t>לשכת ראש מערכת חינוך ותרבות - הוצאות כלליות</t>
  </si>
  <si>
    <t>לשכת ראש מערכת חינוך ותרבות - הוצאות לפעולות</t>
  </si>
  <si>
    <t>היחידה למו"פ הערכה ובקרה - שכר לעובדים קבועים</t>
  </si>
  <si>
    <t>מרכז רישום - שכר לעובדים קבועים</t>
  </si>
  <si>
    <t>מרכז רישום - שעות נוספות</t>
  </si>
  <si>
    <t>מרכז רישום - הוצאות לפעולות</t>
  </si>
  <si>
    <t>המחלקה לתשתיות מיחשוב - שכר לעובדים קבועים</t>
  </si>
  <si>
    <t>המחלקה לתשתיות מיחשוב - שעות נוספות</t>
  </si>
  <si>
    <t>המחלקה לתשתיות מיחשוב - אחזקה אספקה וציוד</t>
  </si>
  <si>
    <t>המחלקה לתשתיות מיחשוב - הוצאות לפעולות</t>
  </si>
  <si>
    <t>מק"מ ופורטל פדגוגי - שכר לעובדים קבועים</t>
  </si>
  <si>
    <t>מק"מ ופורטל פדגוגי - שעות נוספות</t>
  </si>
  <si>
    <t>מק"מ ופורטל פדגוגי - אחזקה אספקה וציוד</t>
  </si>
  <si>
    <t>מק"מ ופורטל פדגוגי - תחבורה ודואר</t>
  </si>
  <si>
    <t>מק"מ ופורטל פדגוגי - הוצאות לפעולות</t>
  </si>
  <si>
    <t>תוכנית תקשוב לאומית - הוצאות לפעולות</t>
  </si>
  <si>
    <t>אגף ארגון וכספים - שכר לעובדים קבועים</t>
  </si>
  <si>
    <t>אגף ארגון וכספים - שעות נוספות</t>
  </si>
  <si>
    <t>אגף ארגון וכספים - אחזקה אספקה וציוד</t>
  </si>
  <si>
    <t>אגף ארגון וכספים - תחבורה ודואר</t>
  </si>
  <si>
    <t>אגף ארגון וכספים - הוצאות כלליות</t>
  </si>
  <si>
    <t>אגף ארגון וכספים - הוצאות לפעולות</t>
  </si>
  <si>
    <t>המחלקה לכח אדם - שכר לעובדים קבועים</t>
  </si>
  <si>
    <t>המחלקה לכח אדם - שעות נוספות</t>
  </si>
  <si>
    <t>המחלקה לכח אדם - הוצאות לפעולות</t>
  </si>
  <si>
    <t>סייעות ארעי - שכר לעובדים ארעיים</t>
  </si>
  <si>
    <t>מלווים ארעיים בבתי"ס מיוחדים - שכר לעובדים ארעיים</t>
  </si>
  <si>
    <t>סייעות תיקני - שכר לעובדים קבועים</t>
  </si>
  <si>
    <t>ליווי תלמידים תיקני - שכר לעובדים קבועים</t>
  </si>
  <si>
    <t>ליווי תלמידים תיקני - שעות נוספות</t>
  </si>
  <si>
    <t>המחלקה לארגון ולוגיסטיקה - שכר לעובדים קבועים</t>
  </si>
  <si>
    <t>המחלקה לארגון ולוגיסטיקה - שעות נוספות</t>
  </si>
  <si>
    <t>המחלקה לארגון ולוגיסטיקה - אחזקה אספקה וציוד</t>
  </si>
  <si>
    <t>המחלקה לארגון ולוגיסטיקה - הוצאות לפעולות</t>
  </si>
  <si>
    <t>הסעות למוסדות חינוך - תחבורה ודואר</t>
  </si>
  <si>
    <t>שמירה במוסדות חינוך - שמירה</t>
  </si>
  <si>
    <t>פרויקט שילובים - שכר לעובדים ארעיים</t>
  </si>
  <si>
    <t>פרויקט שילובים - שעות נוספות</t>
  </si>
  <si>
    <t>פרויקט שילובים - הוצאות לפעולות</t>
  </si>
  <si>
    <t>מוקד קליטת עולי אתיופיה - שכר לעובדים ארעיים</t>
  </si>
  <si>
    <t>מוקד קליטת עולי אתיופיה - שעות נוספות</t>
  </si>
  <si>
    <t>מוקד קליטת עולי אתיופיה - הוצאות לפעולות</t>
  </si>
  <si>
    <t>תוכנית שמידט לנוער בסיכון - הוצאות לפעולות</t>
  </si>
  <si>
    <t>פרויקט איכות הסביבה - הוצאות לפעולות</t>
  </si>
  <si>
    <t>רצף חינוכי-מל"ל - הוצאות לפעולות</t>
  </si>
  <si>
    <t>משתלם מ. קידום מחשבים - שכר לעובדים ארעיים</t>
  </si>
  <si>
    <t>משתלם מ. קידום מחשבים - הוצאות כלליות</t>
  </si>
  <si>
    <t>המחלקה לחשבונות ותקציבים - שכר לעובדים קבועים</t>
  </si>
  <si>
    <t>המחלקה לחשבונות ותקציבים - שעות נוספות</t>
  </si>
  <si>
    <t>המחלקה לחשבונות ותקציבים - הוצאות לפעולות</t>
  </si>
  <si>
    <t>שרותים נוספים למוסדות חינוך (אגרת שרותים)‏ - הוצאות לפעולות</t>
  </si>
  <si>
    <t>ילדי חוץ - הוצאות כלליות</t>
  </si>
  <si>
    <t>מרכז לקידום למידה - הוצאות לפעולות</t>
  </si>
  <si>
    <t>יוזמות חינוכיות - הוצאות לפעולות</t>
  </si>
  <si>
    <t>השתלמויות ופרוייקטים - הוצאות לפעולות</t>
  </si>
  <si>
    <t>משתלם שרות פסיכולוגי - הוצאות כלליות</t>
  </si>
  <si>
    <t>השרות הפסיכולוגי - שכר לעובדים קבועים</t>
  </si>
  <si>
    <t>השרות הפסיכולוגי - שעות נוספות</t>
  </si>
  <si>
    <t>השרות הפסיכולוגי - אחזקה אספקה וציוד</t>
  </si>
  <si>
    <t>השרות הפסיכולוגי - תחבורה ודואר</t>
  </si>
  <si>
    <t>השרות הפסיכולוגי - הוצאות כלליות</t>
  </si>
  <si>
    <t>השרות הפסיכולוגי - הוצאות לפעולות</t>
  </si>
  <si>
    <t>מטה תנופה לחינוך במיגזר הערבי - הנהלה - שכר לעובדים קבועים</t>
  </si>
  <si>
    <t>מטה תנופה לחינוך במיגזר הערבי - הנהלה - שעות נוספות</t>
  </si>
  <si>
    <t>מטה תנופה לחינוך במיגזר הערבי - הנהלה - הוצאות לפעולות</t>
  </si>
  <si>
    <t>תוכנית תנופה מגזר ערבי - שכר לעובדים ארעיים</t>
  </si>
  <si>
    <t>תוכנית תנופה מגזר ערבי - הוצאות לפעולות</t>
  </si>
  <si>
    <t>בית הספר חיוואר - שכר לעובדים קבועים</t>
  </si>
  <si>
    <t>מרכז אחווה - השתתפויות תמיכות ותרומות</t>
  </si>
  <si>
    <t>מרכז קהילתי חיפה ה.‏‏ - השתתפויות תמיכות ותרומות</t>
  </si>
  <si>
    <t>תיכון אלמותנאבי- שיזף - שכר לעובדים קבועים</t>
  </si>
  <si>
    <t>תיכון אלמותנאבי- שיזף - שעות נוספות</t>
  </si>
  <si>
    <t>תיכון אלמותנאבי- שיזף - אחזקה אספקה וציוד</t>
  </si>
  <si>
    <t>תיכון אלמותנאבי- שיזף - הוצאות לפעולות</t>
  </si>
  <si>
    <t>תיכון חיפה ה - שכר לעובדים קבועים</t>
  </si>
  <si>
    <t>תיכון חיפה ה - הוצאות לפעולות</t>
  </si>
  <si>
    <t>חינוך מיוחד - הנהלה - שכר לעובדים קבועים</t>
  </si>
  <si>
    <t>בתי"ס מיוחדים - שכר לעובדים קבועים</t>
  </si>
  <si>
    <t>בתי"ס מיוחדים - שעות נוספות</t>
  </si>
  <si>
    <t>בתי"ס מיוחדים - אחזקה אספקה וציוד</t>
  </si>
  <si>
    <t>בתי"ס מיוחדים - הוצאות כלליות</t>
  </si>
  <si>
    <t>בתי"ס מיוחדים - הוצאות לפעולות</t>
  </si>
  <si>
    <t>משתלם בתי"ס מיוחדים - הוצאות כלליות</t>
  </si>
  <si>
    <t>משתלם בתי"ס מיוחדים - השתתפויות תמיכות ותרומות</t>
  </si>
  <si>
    <t>ביה"ס אופקים - שכר לעובדים קבועים</t>
  </si>
  <si>
    <t>ביה"ס אופקים - אחזקה אספקה וציוד</t>
  </si>
  <si>
    <t>ביה"ס אופקים - הוצאות לפעולות</t>
  </si>
  <si>
    <t>מתי"א - שכר לעובדים קבועים</t>
  </si>
  <si>
    <t>מתי"א - שעות נוספות</t>
  </si>
  <si>
    <t>בי"ס עופר - אחזקה אספקה וציוד</t>
  </si>
  <si>
    <t>בי"ס עופר - הוצאות לפעולות</t>
  </si>
  <si>
    <t>הזנה חינוך מיוחד - הוצאות לפעולות</t>
  </si>
  <si>
    <t>המחלקה לחינוך קדם יסודי - שכר לעובדים קבועים</t>
  </si>
  <si>
    <t>המחלקה לחינוך קדם יסודי - שעות נוספות</t>
  </si>
  <si>
    <t>המחלקה לחינוך קדם יסודי - הוצאות לפעולות</t>
  </si>
  <si>
    <t>משתלם גני ילדים - הוצאות כלליות</t>
  </si>
  <si>
    <t>גני ילדים - שכר לעובדים קבועים</t>
  </si>
  <si>
    <t>גני ילדים - שעות נוספות</t>
  </si>
  <si>
    <t>גני ילדים - אחזקה אספקה וציוד</t>
  </si>
  <si>
    <t>גני ילדים - תחבורה ודואר</t>
  </si>
  <si>
    <t>גני ילדים - הוצאות כלליות</t>
  </si>
  <si>
    <t>גני ילדים - הוצאות לפעולות</t>
  </si>
  <si>
    <t>גן הילד - אחזקה אספקה וציוד</t>
  </si>
  <si>
    <t>גן הילד - תחבורה ודואר</t>
  </si>
  <si>
    <t>גן הילד - הוצאות לפעולות</t>
  </si>
  <si>
    <t>הורים במרכז - שכר לעובדים קבועים</t>
  </si>
  <si>
    <t>הורים במרכז - הוצאות לפעולות</t>
  </si>
  <si>
    <t>איתור וליווי בגיל הרך - הוצאות לפעולות</t>
  </si>
  <si>
    <t>המחלקה לחינוך יסודי - שכר לעובדים קבועים</t>
  </si>
  <si>
    <t>המחלקה לחינוך יסודי - שעות נוספות</t>
  </si>
  <si>
    <t>המחלקה לחינוך יסודי - הוצאות לפעולות</t>
  </si>
  <si>
    <t>משתלם חינוך יסודי - שכר לעובדים ארעיים</t>
  </si>
  <si>
    <t>משתלם חינוך יסודי - שעות נוספות</t>
  </si>
  <si>
    <t>משתלם חינוך יסודי - הוצאות כלליות</t>
  </si>
  <si>
    <t>היחידה לועדות השמה - שכר לעובדים קבועים</t>
  </si>
  <si>
    <t>היחידה לועדות השמה - שעות נוספות</t>
  </si>
  <si>
    <t>היחידה לועדות השמה - הוצאות כלליות</t>
  </si>
  <si>
    <t>היחידה לועדות השמה - הוצאות לפעולות</t>
  </si>
  <si>
    <t>בתי ספר יסודיים - שכר לעובדים קבועים</t>
  </si>
  <si>
    <t>בתי ספר יסודיים - שעות נוספות</t>
  </si>
  <si>
    <t>בתי ספר יסודיים - אחזקה אספקה וציוד</t>
  </si>
  <si>
    <t>בתי ספר יסודיים - הוצאות לפעולות</t>
  </si>
  <si>
    <t>בתי"ס יסודיים‏ נ י ה ו ל ע צ מ י - שכר לעובדים קבועים</t>
  </si>
  <si>
    <t>בתי"ס יסודיים‏ נ י ה ו ל ע צ מ י - שעות נוספות</t>
  </si>
  <si>
    <t>בתי"ס יסודיים‏ נ י ה ו ל ע צ מ י - אחזקה אספקה וציוד</t>
  </si>
  <si>
    <t>בתי"ס יסודיים‏ נ י ה ו ל ע צ מ י - תחבורה ודואר</t>
  </si>
  <si>
    <t>בתי"ס יסודיים‏ נ י ה ו ל ע צ מ י - הוצאות כלליות</t>
  </si>
  <si>
    <t>בתי"ס יסודיים‏ נ י ה ו ל ע צ מ י - הוצאות לפעולות</t>
  </si>
  <si>
    <t>בתי"ס יסודיים‏ נ י ה ו ל ע צ מ י - השתתפויות תמיכות ותרומות</t>
  </si>
  <si>
    <t>משתלם בתי"ס בניהול עצמי - שכר לעובדים ארעיים</t>
  </si>
  <si>
    <t>משתלם בתי"ס בניהול עצמי - הוצאות כלליות</t>
  </si>
  <si>
    <t>משתלם בתי"ס משולבים - שכר לעובדים ארעיים</t>
  </si>
  <si>
    <t>משתלם בתי"ס משולבים - הוצאות כלליות</t>
  </si>
  <si>
    <t>סל תרבות - הוצאות לפעולות</t>
  </si>
  <si>
    <t>פעולות חברה - הוצאות לפעולות</t>
  </si>
  <si>
    <t>בתי"ס יחודיים - הוצאות לפעולות</t>
  </si>
  <si>
    <t>בי"ס להורים - הוצאות לפעולות</t>
  </si>
  <si>
    <t>בתי תלמיד -חינוך משלים - הוצאות לפעולות</t>
  </si>
  <si>
    <t>מפעל הזנה יוח"א - הוצאות לפעולות</t>
  </si>
  <si>
    <t>בריאות השן - הוצאות לפעולות</t>
  </si>
  <si>
    <t>קייטנות בקיץ - הוצאות לפעולות</t>
  </si>
  <si>
    <t>חטיבות ביניים - פעולות - אחזקה אספקה וציוד</t>
  </si>
  <si>
    <t>חטיבות ביניים - פעולות - תחבורה ודואר</t>
  </si>
  <si>
    <t>חטיבות ביניים - פעולות - הוצאות לפעולות</t>
  </si>
  <si>
    <t>חטיבות ביניים - עמלניות - שכר לעובדים קבועים</t>
  </si>
  <si>
    <t>חטיבות ביניים - עמלניות - שעות נוספות</t>
  </si>
  <si>
    <t>חטיבות ביניים - עמלניות - אחזקה אספקה וציוד</t>
  </si>
  <si>
    <t>חטיבות ביניים - עמלניות - הוצאות כלליות</t>
  </si>
  <si>
    <t>חטיבות ביניים - עמלניות - הוצאות לפעולות</t>
  </si>
  <si>
    <t>חט"ב רעות - אחזקה אספקה וציוד</t>
  </si>
  <si>
    <t>חט"ב עובדים מינהליים ‏(מזכירות, עובדי משק תחזוקה וניקיון)‏ - שכר לעובדים קבועים</t>
  </si>
  <si>
    <t>חט"ב עובדים מינהליים ‏(מזכירות, עובדי משק תחזוקה וניקיון)‏ - שעות נוספות</t>
  </si>
  <si>
    <t>חט"ב - ספרנים - שכר לעובדים קבועים</t>
  </si>
  <si>
    <t>חט"ב - ספרנים - שעות נוספות</t>
  </si>
  <si>
    <t>חט"ב מורים - שכר לעובדים קבועים</t>
  </si>
  <si>
    <t>חט"ב - סיוע טכני - שכר לעובדים קבועים</t>
  </si>
  <si>
    <t>משתלם חט"ב רעות - שכר לעובדים ארעיים</t>
  </si>
  <si>
    <t>משתלם חט"ב רעות - הוצאות כלליות</t>
  </si>
  <si>
    <t>חוה חקלאית ק. ביאליק - שכר לעובדים קבועים</t>
  </si>
  <si>
    <t>חוה חקלאית ק. ביאליק - אחזקה אספקה וציוד</t>
  </si>
  <si>
    <t>חוה חקלאית ק. ביאליק - הוצאות לפעולות</t>
  </si>
  <si>
    <t>משתלם חוה ק. ביאליק - הוצאות כלליות</t>
  </si>
  <si>
    <t>חוה חקלאית גן כרמית - שכר לעובדים קבועים</t>
  </si>
  <si>
    <t>חוה חקלאית גן כרמית - אחזקה אספקה וציוד</t>
  </si>
  <si>
    <t>חוה חקלאית גן כרמית - הוצאות לפעולות</t>
  </si>
  <si>
    <t>משתלם חוה גן כרמית - הוצאות כלליות</t>
  </si>
  <si>
    <t>מרכז טכנולוגי - הוצאות לפעולות</t>
  </si>
  <si>
    <t>מרכז ימי - שכר לעובדים קבועים</t>
  </si>
  <si>
    <t>מרכז ימי - אחזקה אספקה וציוד</t>
  </si>
  <si>
    <t>מרכז ימי - הוצאות לפעולות</t>
  </si>
  <si>
    <t>משתלם מרכז ימי - הוצאות כלליות</t>
  </si>
  <si>
    <t>המכון הביולוגי - שכר לעובדים קבועים</t>
  </si>
  <si>
    <t>המכון הביולוגי - הוצאות לפעולות</t>
  </si>
  <si>
    <t>הנהלת חינוך על יסודי - שכר לעובדים קבועים</t>
  </si>
  <si>
    <t>הנהלת חינוך על יסודי - שעות נוספות</t>
  </si>
  <si>
    <t>הנהלת חינוך על יסודי - הוצאות כלליות</t>
  </si>
  <si>
    <t>הנהלת חינוך על יסודי - הוצאות לפעולות</t>
  </si>
  <si>
    <t>שידרוג חינוך על יסודי - הוצאות לפעולות</t>
  </si>
  <si>
    <t>משתלם על יסודי - שכר לעובדים ארעיים</t>
  </si>
  <si>
    <t>משתלם על יסודי - הוצאות כלליות</t>
  </si>
  <si>
    <t>משתלם על יסודי - הוצאות לפעולות</t>
  </si>
  <si>
    <t>תיכון עירוני א'‏ - שכר לעובדים קבועים</t>
  </si>
  <si>
    <t>תיכון עירוני א'‏ - שעות נוספות</t>
  </si>
  <si>
    <t>תיכון עירוני א'‏ - אחזקה אספקה וציוד</t>
  </si>
  <si>
    <t>תיכון עירוני א'‏ - תחבורה ודואר</t>
  </si>
  <si>
    <t>תיכון עירוני א'‏ - הוצאות לפעולות</t>
  </si>
  <si>
    <t>תיכון יבנה - שכר לעובדים קבועים</t>
  </si>
  <si>
    <t>תיכון יבנה - אחזקה אספקה וציוד</t>
  </si>
  <si>
    <t>תיכון יבנה - הוצאות לפעולות</t>
  </si>
  <si>
    <t>תיכון ג'‏ - שכר לעובדים קבועים</t>
  </si>
  <si>
    <t>תיכון ג'‏ - שעות נוספות</t>
  </si>
  <si>
    <t>תיכון ג'‏ - אחזקה אספקה וציוד</t>
  </si>
  <si>
    <t>תיכון ג'‏ - הוצאות לפעולות</t>
  </si>
  <si>
    <t>תיכון חוגים - שכר לעובדים קבועים</t>
  </si>
  <si>
    <t>תיכון חוגים - שעות נוספות</t>
  </si>
  <si>
    <t>תיכון חוגים - אחזקה אספקה וציוד</t>
  </si>
  <si>
    <t>תיכון חוגים - תחבורה ודואר</t>
  </si>
  <si>
    <t>תיכון חוגים - הוצאות לפעולות</t>
  </si>
  <si>
    <t>תיכון עירוני ה.‏ - שכר לעובדים קבועים</t>
  </si>
  <si>
    <t>תיכון עירוני ה.‏ - שעות נוספות</t>
  </si>
  <si>
    <t>תיכון עירוני ה.‏ - אחזקה אספקה וציוד</t>
  </si>
  <si>
    <t>תיכון עירוני ה.‏ - תחבורה ודואר</t>
  </si>
  <si>
    <t>תיכון עירוני ה.‏ - הוצאות לפעולות</t>
  </si>
  <si>
    <t>תיכון אמי"ת ו' לבנות - שכר לעובדים קבועים</t>
  </si>
  <si>
    <t>תיכון אמי"ת ו' לבנות - אחזקה אספקה וציוד</t>
  </si>
  <si>
    <t>תיכון אמי"ת ו' לבנות - הוצאות כלליות</t>
  </si>
  <si>
    <t>תיכון אמי"ת ו' לבנות - הוצאות לפעולות</t>
  </si>
  <si>
    <t>תיכון ב' עיוני - שכר לעובדים קבועים</t>
  </si>
  <si>
    <t>תיכון ב' עיוני - אחזקה אספקה וציוד</t>
  </si>
  <si>
    <t>תיכון ב' עיוני - תחבורה ודואר</t>
  </si>
  <si>
    <t>תיכון ב' עיוני - הוצאות לפעולות</t>
  </si>
  <si>
    <t>תיכון רעות - שכר לעובדים קבועים</t>
  </si>
  <si>
    <t>תיכון רעות - שעות נוספות</t>
  </si>
  <si>
    <t>תיכון רעות - אחזקה אספקה וציוד</t>
  </si>
  <si>
    <t>תיכון רעות - הוצאות לפעולות</t>
  </si>
  <si>
    <t>תיכון ק. חיים - שכר לעובדים קבועים</t>
  </si>
  <si>
    <t>תיכון ק. חיים - שעות נוספות</t>
  </si>
  <si>
    <t>תיכון ק. חיים - אחזקה אספקה וציוד</t>
  </si>
  <si>
    <t>תיכון ק. חיים - תחבורה ודואר</t>
  </si>
  <si>
    <t>תיכון ק. חיים - הוצאות לפעולות</t>
  </si>
  <si>
    <t>תיכון בסמ"ת‏ - שכר לעובדים קבועים</t>
  </si>
  <si>
    <t>תיכון בסמ"ת‏ - אחזקה אספקה וציוד</t>
  </si>
  <si>
    <t>תיכון בסמ"ת‏ - תחבורה ודואר</t>
  </si>
  <si>
    <t>תיכון בסמ"ת‏ - הוצאות לפעולות</t>
  </si>
  <si>
    <t>תיכון עירוני ד - הוצאות לפעולות</t>
  </si>
  <si>
    <t>המחלקה להעצמה חינוכית וקבסי"ם - שכר לעובדים קבועים</t>
  </si>
  <si>
    <t>המחלקה להעצמה חינוכית וקבסי"ם - שעות נוספות</t>
  </si>
  <si>
    <t>המחלקה להעצמה חינוכית וקבסי"ם - הוצאות לפעולות</t>
  </si>
  <si>
    <t>תוכנית למצויינות במדעים - הוצאות לפעולות</t>
  </si>
  <si>
    <t>תגבור חינוכי - הוצאות לפעולות</t>
  </si>
  <si>
    <t>פנימיות יום - שכר לעובדים ארעיים</t>
  </si>
  <si>
    <t>פנימיות יום - שעות נוספות</t>
  </si>
  <si>
    <t>פנימיות יום - הוצאות לפעולות</t>
  </si>
  <si>
    <t>רווחה חינוכית - יסודי - שכר לעובדים ארעיים</t>
  </si>
  <si>
    <t>רווחה חינוכית - יסודי - הוצאות כלליות</t>
  </si>
  <si>
    <t>אשכול פיס ק. חיים - שכר לעובדים קבועים</t>
  </si>
  <si>
    <t>אשכול פיס ק. חיים - שעות נוספות</t>
  </si>
  <si>
    <t>אשכול פיס ק. חיים - הוצאות לפעולות</t>
  </si>
  <si>
    <t>אשכול פיס ק. חיים - השתתפויות תמיכות ותרומות</t>
  </si>
  <si>
    <t>אשכול פיס רעות - שכר לעובדים קבועים</t>
  </si>
  <si>
    <t>אשכול פיס רעות - הוצאות לפעולות</t>
  </si>
  <si>
    <t>אשכול פיס רעות - השתתפויות תמיכות ותרומות</t>
  </si>
  <si>
    <t>משתלם אשכול פיס רעות - שכר לעובדים ארעיים</t>
  </si>
  <si>
    <t>פסגה - מרכז הכשרת מורים - שכר לעובדים קבועים</t>
  </si>
  <si>
    <t>פסגה - מרכז הכשרת מורים - אחזקה אספקה וציוד</t>
  </si>
  <si>
    <t>פסגה - מרכז הכשרת מורים - הוצאות לפעולות</t>
  </si>
  <si>
    <t>ביה"ס כי"ח כולל חטיבת ביניים - הוצאות לפעולות</t>
  </si>
  <si>
    <t>ביה"ס כי"ח כולל חטיבת ביניים - השתתפויות תמיכות ותרומות</t>
  </si>
  <si>
    <t>חוק נהרי - השתתפויות תמיכות ותרומות</t>
  </si>
  <si>
    <t>חט"ב צביה - הוצאות לפעולות</t>
  </si>
  <si>
    <t>מרכז לאו בק כולל חטיבת ביניים - אחזקה אספקה וציוד</t>
  </si>
  <si>
    <t>מרכז לאו בק כולל חטיבת ביניים - הוצאות לפעולות</t>
  </si>
  <si>
    <t>מרכז לאו בק כולל חטיבת ביניים - השתתפויות תמיכות ותרומות</t>
  </si>
  <si>
    <t>מוזיאון לאומי למדע - השתתפויות תמיכות ותרומות</t>
  </si>
  <si>
    <t>תיאטרון עירוני - השתתפויות תמיכות ותרומות</t>
  </si>
  <si>
    <t>פסטיבל תיאטרון ילדים - הוצאות לפעולות</t>
  </si>
  <si>
    <t>תזמורת הנוער-‏ מרכז יובל - השתתפויות תמיכות ותרומות</t>
  </si>
  <si>
    <t>אתו"ס - השתתפויות תמיכות ותרומות</t>
  </si>
  <si>
    <t>אתו"ס - הוצאות חד-פעמיות והשקעות</t>
  </si>
  <si>
    <t>פסטיבל הסרטים - השתתפויות תמיכות ותרומות</t>
  </si>
  <si>
    <t>תזמורת סימפונית - השתתפויות תמיכות ותרומות</t>
  </si>
  <si>
    <t>מוזאונים - השתתפויות תמיכות ותרומות</t>
  </si>
  <si>
    <t>המועצה הדתית - השתתפויות תמיכות ותרומות</t>
  </si>
  <si>
    <t>מגן דוד אדום - השתתפויות תמיכות ותרומות</t>
  </si>
  <si>
    <t>מרכז לטיפוח יזמות - השתתפויות תמיכות ותרומות</t>
  </si>
  <si>
    <t>עמותה לתיירות ונופש חיפה - השתתפויות תמיכות ותרומות</t>
  </si>
  <si>
    <t>חברת האיצטדיון - השתתפויות תמיכות ותרומות</t>
  </si>
  <si>
    <t>חברה כלכלית - השתתפויות תמיכות ותרומות</t>
  </si>
  <si>
    <t>רשות כיבוי - השתתפויות תמיכות ותרומות</t>
  </si>
  <si>
    <t>אגד ערים איכות סביבה - השתתפויות תמיכות ותרומות</t>
  </si>
  <si>
    <t>רשות נחל קישון - השתתפויות תמיכות ותרומות</t>
  </si>
  <si>
    <t>רשויות ניקוז קישון וכרמל - השתתפויות תמיכות ותרומות</t>
  </si>
  <si>
    <t>כרמלית - השתתפויות תמיכות ותרומות</t>
  </si>
  <si>
    <t>אוניברסיטת חיפה וטכניון - השתתפויות תמיכות ותרומות</t>
  </si>
  <si>
    <t>עמותה לקליטת עליה - עיר ללא אלימות</t>
  </si>
  <si>
    <t>עמותה לקליטת עליה - השתתפויות תמיכות ותרומות</t>
  </si>
  <si>
    <t>תחום תרבות משתלמים - שכר לעובדים ארעיים</t>
  </si>
  <si>
    <t>תחום תרבות משתלמים - שעות נוספות</t>
  </si>
  <si>
    <t>תחום תרבות משתלמים - הוצאות לפעולות</t>
  </si>
  <si>
    <t>ספורט ונוער משתלמים - שכר לעובדים ארעיים</t>
  </si>
  <si>
    <t>ספורט ונוער משתלמים - שעות נוספות</t>
  </si>
  <si>
    <t>ספורט ונוער משתלמים - הוצאות לפעולות</t>
  </si>
  <si>
    <t>ספורט ונוער המחלקה לארועים ואומנויות - הוצאות לפעולות</t>
  </si>
  <si>
    <t>תחום תרבות המחלקה לארועים ואומנויות - הוצאות לפעולות</t>
  </si>
  <si>
    <t>333000</t>
  </si>
  <si>
    <t>הסעיף שונה מ-4800000 ל-333000 על מנת לאזן את ההוצאות על בית החולים בני ציון</t>
  </si>
  <si>
    <t>328205</t>
  </si>
  <si>
    <t>322400</t>
  </si>
  <si>
    <t>324400</t>
  </si>
  <si>
    <t>348300</t>
  </si>
  <si>
    <t>348200</t>
  </si>
  <si>
    <t>348500</t>
  </si>
  <si>
    <t>099120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</si>
</sst>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_ * #,##0.0_ ;_ * \-#,##0.0_ ;_ * &quot;-&quot;??_ ;_ @_ "/>
    <numFmt numFmtId="166" formatCode="0.0_)"/>
    <numFmt numFmtId="167" formatCode="0_)"/>
    <numFmt numFmtId="168" formatCode="_ * #,##0_ ;_ * \-#,##0_ ;_ * &quot;-&quot;_ ;_ @_ "/>
    <numFmt numFmtId="169" formatCode="0.0%"/>
    <numFmt numFmtId="170" formatCode="_(* #,##0_);_(* \(#,##0\);_(* &quot;-&quot;??_);_(@_)"/>
    <numFmt numFmtId="171" formatCode="#,##0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David"/>
      <family val="2"/>
      <charset val="177"/>
    </font>
    <font>
      <sz val="13"/>
      <name val="David"/>
      <family val="2"/>
      <charset val="177"/>
    </font>
    <font>
      <b/>
      <sz val="16"/>
      <name val="David Transparent"/>
      <charset val="177"/>
    </font>
    <font>
      <sz val="16"/>
      <name val="Times New Roman"/>
      <family val="1"/>
    </font>
    <font>
      <b/>
      <sz val="15"/>
      <name val="Times New Roman"/>
      <family val="1"/>
    </font>
    <font>
      <b/>
      <sz val="16"/>
      <name val="Times New Roman"/>
      <family val="1"/>
    </font>
    <font>
      <sz val="16"/>
      <name val="David"/>
      <family val="2"/>
      <charset val="177"/>
    </font>
    <font>
      <sz val="12"/>
      <name val="Times New Roman"/>
      <family val="1"/>
    </font>
    <font>
      <sz val="14"/>
      <name val="Times New Roman"/>
      <family val="1"/>
    </font>
    <font>
      <sz val="12"/>
      <name val="David"/>
      <family val="2"/>
      <charset val="177"/>
    </font>
    <font>
      <b/>
      <sz val="14"/>
      <name val="David"/>
      <family val="2"/>
      <charset val="177"/>
    </font>
    <font>
      <b/>
      <sz val="16"/>
      <color indexed="8"/>
      <name val="David"/>
      <family val="2"/>
      <charset val="177"/>
    </font>
    <font>
      <sz val="13"/>
      <color indexed="8"/>
      <name val="David"/>
      <family val="2"/>
      <charset val="177"/>
    </font>
    <font>
      <sz val="13"/>
      <color indexed="8"/>
      <name val="Arial"/>
      <family val="2"/>
    </font>
    <font>
      <sz val="16"/>
      <color indexed="8"/>
      <name val="Times New Roman (Hebrew)"/>
      <family val="1"/>
    </font>
    <font>
      <sz val="16"/>
      <color indexed="8"/>
      <name val="Arial"/>
      <family val="2"/>
    </font>
    <font>
      <b/>
      <sz val="16"/>
      <color indexed="8"/>
      <name val="Times New Roman (Hebrew)"/>
      <family val="1"/>
    </font>
    <font>
      <sz val="16"/>
      <color indexed="8"/>
      <name val="David"/>
      <family val="2"/>
      <charset val="177"/>
    </font>
    <font>
      <sz val="14"/>
      <color indexed="8"/>
      <name val="Times New Roman (Hebrew)"/>
      <family val="1"/>
    </font>
    <font>
      <b/>
      <sz val="12"/>
      <name val="Arial"/>
      <family val="2"/>
    </font>
    <font>
      <b/>
      <sz val="12"/>
      <name val="David"/>
      <family val="2"/>
      <charset val="177"/>
    </font>
    <font>
      <b/>
      <sz val="14"/>
      <name val="Times New Roman"/>
      <family val="1"/>
      <charset val="177"/>
    </font>
    <font>
      <b/>
      <sz val="12"/>
      <name val="Times New Roman"/>
      <family val="1"/>
    </font>
    <font>
      <b/>
      <u/>
      <sz val="14"/>
      <name val="David"/>
      <family val="2"/>
      <charset val="177"/>
    </font>
    <font>
      <sz val="12"/>
      <name val="Times New Roman"/>
      <family val="1"/>
      <charset val="177"/>
    </font>
    <font>
      <b/>
      <sz val="12"/>
      <name val="Times New Roman"/>
      <family val="1"/>
      <charset val="177"/>
    </font>
    <font>
      <sz val="10"/>
      <name val="Arial"/>
      <family val="2"/>
    </font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/>
  </cellStyleXfs>
  <cellXfs count="161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3" fontId="5" fillId="0" borderId="5" xfId="0" applyNumberFormat="1" applyFont="1" applyFill="1" applyBorder="1"/>
    <xf numFmtId="3" fontId="7" fillId="0" borderId="5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NumberFormat="1" applyFont="1" applyFill="1" applyBorder="1"/>
    <xf numFmtId="3" fontId="5" fillId="0" borderId="4" xfId="1" applyNumberFormat="1" applyFont="1" applyFill="1" applyBorder="1"/>
    <xf numFmtId="3" fontId="7" fillId="0" borderId="5" xfId="1" applyNumberFormat="1" applyFont="1" applyFill="1" applyBorder="1"/>
    <xf numFmtId="0" fontId="8" fillId="0" borderId="5" xfId="0" applyFont="1" applyFill="1" applyBorder="1"/>
    <xf numFmtId="3" fontId="5" fillId="0" borderId="5" xfId="1" applyNumberFormat="1" applyFont="1" applyFill="1" applyBorder="1"/>
    <xf numFmtId="0" fontId="0" fillId="0" borderId="0" xfId="0" applyFill="1"/>
    <xf numFmtId="0" fontId="9" fillId="0" borderId="0" xfId="0" applyFont="1" applyFill="1"/>
    <xf numFmtId="0" fontId="5" fillId="0" borderId="0" xfId="0" applyNumberFormat="1" applyFont="1" applyFill="1"/>
    <xf numFmtId="1" fontId="7" fillId="0" borderId="0" xfId="0" applyNumberFormat="1" applyFont="1" applyFill="1"/>
    <xf numFmtId="0" fontId="5" fillId="0" borderId="0" xfId="0" applyFont="1" applyFill="1"/>
    <xf numFmtId="164" fontId="5" fillId="0" borderId="0" xfId="0" applyNumberFormat="1" applyFont="1" applyFill="1"/>
    <xf numFmtId="0" fontId="8" fillId="0" borderId="0" xfId="0" applyFont="1" applyFill="1"/>
    <xf numFmtId="1" fontId="10" fillId="0" borderId="0" xfId="0" applyNumberFormat="1" applyFont="1" applyFill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165" fontId="5" fillId="0" borderId="0" xfId="1" applyNumberFormat="1" applyFont="1" applyFill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5" fillId="0" borderId="5" xfId="0" applyNumberFormat="1" applyFont="1" applyBorder="1"/>
    <xf numFmtId="3" fontId="7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5" fillId="0" borderId="5" xfId="0" applyNumberFormat="1" applyFont="1" applyBorder="1"/>
    <xf numFmtId="3" fontId="5" fillId="0" borderId="4" xfId="1" applyNumberFormat="1" applyFont="1" applyBorder="1"/>
    <xf numFmtId="3" fontId="7" fillId="0" borderId="5" xfId="1" applyNumberFormat="1" applyFont="1" applyBorder="1"/>
    <xf numFmtId="0" fontId="8" fillId="0" borderId="5" xfId="0" applyFont="1" applyBorder="1"/>
    <xf numFmtId="3" fontId="5" fillId="0" borderId="5" xfId="1" applyNumberFormat="1" applyFont="1" applyBorder="1"/>
    <xf numFmtId="0" fontId="9" fillId="0" borderId="0" xfId="0" applyFont="1"/>
    <xf numFmtId="0" fontId="5" fillId="0" borderId="0" xfId="0" applyNumberFormat="1" applyFont="1"/>
    <xf numFmtId="1" fontId="7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8" fillId="0" borderId="0" xfId="0" applyFont="1"/>
    <xf numFmtId="1" fontId="10" fillId="0" borderId="0" xfId="0" applyNumberFormat="1" applyFont="1" applyAlignment="1">
      <alignment horizontal="center"/>
    </xf>
    <xf numFmtId="165" fontId="5" fillId="0" borderId="0" xfId="1" applyNumberFormat="1" applyFont="1"/>
    <xf numFmtId="0" fontId="12" fillId="0" borderId="5" xfId="0" applyFont="1" applyFill="1" applyBorder="1" applyAlignment="1">
      <alignment horizontal="center"/>
    </xf>
    <xf numFmtId="3" fontId="0" fillId="0" borderId="0" xfId="0" applyNumberFormat="1" applyFill="1"/>
    <xf numFmtId="0" fontId="3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8" fillId="0" borderId="5" xfId="0" applyNumberFormat="1" applyFont="1" applyBorder="1"/>
    <xf numFmtId="166" fontId="0" fillId="0" borderId="0" xfId="0" applyNumberFormat="1"/>
    <xf numFmtId="166" fontId="5" fillId="0" borderId="0" xfId="0" applyNumberFormat="1" applyFont="1"/>
    <xf numFmtId="166" fontId="8" fillId="0" borderId="0" xfId="0" applyNumberFormat="1" applyFont="1"/>
    <xf numFmtId="0" fontId="13" fillId="2" borderId="0" xfId="0" applyNumberFormat="1" applyFont="1" applyFill="1" applyAlignment="1" applyProtection="1">
      <alignment horizontal="center"/>
    </xf>
    <xf numFmtId="0" fontId="14" fillId="2" borderId="1" xfId="0" applyFont="1" applyFill="1" applyBorder="1" applyAlignment="1" applyProtection="1">
      <alignment horizontal="center" vertical="center"/>
    </xf>
    <xf numFmtId="167" fontId="15" fillId="2" borderId="5" xfId="0" applyNumberFormat="1" applyFont="1" applyFill="1" applyBorder="1" applyProtection="1"/>
    <xf numFmtId="0" fontId="13" fillId="2" borderId="4" xfId="0" applyFont="1" applyFill="1" applyBorder="1" applyProtection="1"/>
    <xf numFmtId="0" fontId="2" fillId="0" borderId="5" xfId="0" applyNumberFormat="1" applyFont="1" applyBorder="1" applyAlignment="1">
      <alignment horizontal="center"/>
    </xf>
    <xf numFmtId="37" fontId="16" fillId="0" borderId="4" xfId="0" applyNumberFormat="1" applyFont="1" applyBorder="1" applyProtection="1"/>
    <xf numFmtId="167" fontId="17" fillId="0" borderId="5" xfId="0" applyNumberFormat="1" applyFont="1" applyBorder="1" applyProtection="1"/>
    <xf numFmtId="37" fontId="18" fillId="0" borderId="4" xfId="0" applyNumberFormat="1" applyFont="1" applyBorder="1" applyProtection="1"/>
    <xf numFmtId="0" fontId="19" fillId="0" borderId="4" xfId="0" applyFont="1" applyBorder="1" applyAlignment="1" applyProtection="1">
      <alignment horizontal="right"/>
    </xf>
    <xf numFmtId="37" fontId="18" fillId="0" borderId="5" xfId="0" applyNumberFormat="1" applyFont="1" applyBorder="1" applyProtection="1"/>
    <xf numFmtId="0" fontId="19" fillId="0" borderId="4" xfId="0" applyFont="1" applyBorder="1" applyAlignment="1" applyProtection="1">
      <alignment horizontal="center"/>
    </xf>
    <xf numFmtId="1" fontId="20" fillId="0" borderId="0" xfId="0" applyNumberFormat="1" applyFont="1" applyAlignment="1" applyProtection="1">
      <alignment horizontal="center"/>
    </xf>
    <xf numFmtId="0" fontId="2" fillId="0" borderId="5" xfId="0" applyFont="1" applyBorder="1" applyAlignment="1">
      <alignment horizontal="center" readingOrder="2"/>
    </xf>
    <xf numFmtId="0" fontId="2" fillId="0" borderId="5" xfId="0" applyFont="1" applyBorder="1" applyAlignment="1">
      <alignment horizontal="center" readingOrder="1"/>
    </xf>
    <xf numFmtId="0" fontId="12" fillId="0" borderId="8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0" fillId="0" borderId="9" xfId="0" applyFill="1" applyBorder="1"/>
    <xf numFmtId="0" fontId="22" fillId="0" borderId="9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0" fillId="0" borderId="12" xfId="0" applyFill="1" applyBorder="1"/>
    <xf numFmtId="1" fontId="23" fillId="0" borderId="11" xfId="0" applyNumberFormat="1" applyFont="1" applyFill="1" applyBorder="1" applyAlignment="1">
      <alignment horizontal="center"/>
    </xf>
    <xf numFmtId="1" fontId="23" fillId="0" borderId="12" xfId="0" applyNumberFormat="1" applyFont="1" applyFill="1" applyBorder="1" applyAlignment="1">
      <alignment horizontal="center"/>
    </xf>
    <xf numFmtId="168" fontId="26" fillId="0" borderId="11" xfId="0" applyNumberFormat="1" applyFont="1" applyFill="1" applyBorder="1"/>
    <xf numFmtId="168" fontId="26" fillId="0" borderId="12" xfId="0" applyNumberFormat="1" applyFont="1" applyFill="1" applyBorder="1"/>
    <xf numFmtId="0" fontId="11" fillId="0" borderId="12" xfId="0" applyFont="1" applyFill="1" applyBorder="1" applyAlignment="1">
      <alignment horizontal="right"/>
    </xf>
    <xf numFmtId="0" fontId="9" fillId="0" borderId="13" xfId="0" applyFont="1" applyFill="1" applyBorder="1"/>
    <xf numFmtId="0" fontId="9" fillId="0" borderId="12" xfId="0" applyFont="1" applyFill="1" applyBorder="1"/>
    <xf numFmtId="0" fontId="26" fillId="0" borderId="12" xfId="0" applyFont="1" applyFill="1" applyBorder="1"/>
    <xf numFmtId="0" fontId="0" fillId="0" borderId="15" xfId="0" applyFill="1" applyBorder="1"/>
    <xf numFmtId="168" fontId="24" fillId="0" borderId="12" xfId="0" applyNumberFormat="1" applyFont="1" applyFill="1" applyBorder="1"/>
    <xf numFmtId="0" fontId="28" fillId="0" borderId="12" xfId="0" applyFont="1" applyFill="1" applyBorder="1"/>
    <xf numFmtId="168" fontId="27" fillId="0" borderId="12" xfId="0" applyNumberFormat="1" applyFont="1" applyFill="1" applyBorder="1" applyAlignment="1">
      <alignment horizontal="right" vertical="center"/>
    </xf>
    <xf numFmtId="168" fontId="9" fillId="0" borderId="12" xfId="0" applyNumberFormat="1" applyFont="1" applyFill="1" applyBorder="1"/>
    <xf numFmtId="168" fontId="9" fillId="0" borderId="11" xfId="0" applyNumberFormat="1" applyFont="1" applyFill="1" applyBorder="1" applyAlignment="1">
      <alignment horizontal="right" vertical="center"/>
    </xf>
    <xf numFmtId="168" fontId="26" fillId="0" borderId="18" xfId="0" applyNumberFormat="1" applyFont="1" applyFill="1" applyBorder="1"/>
    <xf numFmtId="0" fontId="0" fillId="0" borderId="18" xfId="0" applyFill="1" applyBorder="1"/>
    <xf numFmtId="168" fontId="26" fillId="0" borderId="14" xfId="0" applyNumberFormat="1" applyFont="1" applyFill="1" applyBorder="1"/>
    <xf numFmtId="168" fontId="26" fillId="0" borderId="15" xfId="0" applyNumberFormat="1" applyFont="1" applyFill="1" applyBorder="1"/>
    <xf numFmtId="0" fontId="11" fillId="0" borderId="15" xfId="0" applyFont="1" applyFill="1" applyBorder="1" applyAlignment="1">
      <alignment horizontal="right"/>
    </xf>
    <xf numFmtId="0" fontId="9" fillId="0" borderId="15" xfId="0" applyFont="1" applyFill="1" applyBorder="1"/>
    <xf numFmtId="0" fontId="9" fillId="0" borderId="16" xfId="0" applyFont="1" applyFill="1" applyBorder="1"/>
    <xf numFmtId="0" fontId="25" fillId="0" borderId="12" xfId="0" applyFont="1" applyFill="1" applyBorder="1" applyAlignment="1">
      <alignment horizontal="right"/>
    </xf>
    <xf numFmtId="0" fontId="11" fillId="0" borderId="17" xfId="0" applyFont="1" applyFill="1" applyBorder="1" applyAlignment="1">
      <alignment horizontal="right"/>
    </xf>
    <xf numFmtId="0" fontId="9" fillId="0" borderId="19" xfId="0" applyFont="1" applyFill="1" applyBorder="1"/>
    <xf numFmtId="49" fontId="9" fillId="0" borderId="12" xfId="0" applyNumberFormat="1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168" fontId="26" fillId="0" borderId="11" xfId="0" applyNumberFormat="1" applyFont="1" applyFill="1" applyBorder="1" applyAlignment="1">
      <alignment horizontal="right" vertical="center"/>
    </xf>
    <xf numFmtId="168" fontId="26" fillId="0" borderId="12" xfId="0" applyNumberFormat="1" applyFont="1" applyFill="1" applyBorder="1" applyAlignment="1">
      <alignment horizontal="right" vertical="center"/>
    </xf>
    <xf numFmtId="2" fontId="11" fillId="0" borderId="12" xfId="0" applyNumberFormat="1" applyFont="1" applyFill="1" applyBorder="1" applyAlignment="1">
      <alignment horizontal="right"/>
    </xf>
    <xf numFmtId="169" fontId="0" fillId="0" borderId="0" xfId="0" applyNumberFormat="1" applyFill="1"/>
    <xf numFmtId="10" fontId="0" fillId="0" borderId="0" xfId="0" applyNumberFormat="1" applyFill="1"/>
    <xf numFmtId="0" fontId="4" fillId="0" borderId="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6" fillId="0" borderId="6" xfId="0" applyNumberFormat="1" applyFont="1" applyBorder="1" applyAlignment="1">
      <alignment horizontal="right"/>
    </xf>
    <xf numFmtId="3" fontId="5" fillId="0" borderId="4" xfId="0" applyNumberFormat="1" applyFont="1" applyFill="1" applyBorder="1" applyAlignment="1">
      <alignment horizontal="right"/>
    </xf>
    <xf numFmtId="3" fontId="5" fillId="0" borderId="4" xfId="1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3" fontId="5" fillId="0" borderId="4" xfId="0" applyNumberFormat="1" applyFont="1" applyBorder="1" applyAlignment="1">
      <alignment horizontal="right"/>
    </xf>
    <xf numFmtId="3" fontId="5" fillId="0" borderId="4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3" fillId="0" borderId="1" xfId="0" applyNumberFormat="1" applyFont="1" applyBorder="1" applyAlignment="1">
      <alignment horizontal="right"/>
    </xf>
    <xf numFmtId="0" fontId="2" fillId="0" borderId="6" xfId="0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0" fontId="13" fillId="2" borderId="0" xfId="0" applyNumberFormat="1" applyFont="1" applyFill="1" applyAlignment="1" applyProtection="1">
      <alignment horizontal="right"/>
    </xf>
    <xf numFmtId="0" fontId="14" fillId="2" borderId="1" xfId="0" applyFont="1" applyFill="1" applyBorder="1" applyAlignment="1" applyProtection="1">
      <alignment horizontal="right" vertical="center"/>
    </xf>
    <xf numFmtId="0" fontId="2" fillId="0" borderId="4" xfId="0" applyNumberFormat="1" applyFont="1" applyBorder="1" applyAlignment="1">
      <alignment horizontal="right"/>
    </xf>
    <xf numFmtId="37" fontId="16" fillId="0" borderId="4" xfId="0" applyNumberFormat="1" applyFont="1" applyBorder="1" applyAlignment="1" applyProtection="1">
      <alignment horizontal="right"/>
    </xf>
    <xf numFmtId="1" fontId="20" fillId="0" borderId="0" xfId="0" applyNumberFormat="1" applyFont="1" applyAlignment="1" applyProtection="1">
      <alignment horizontal="right"/>
    </xf>
    <xf numFmtId="166" fontId="0" fillId="0" borderId="0" xfId="0" applyNumberFormat="1" applyAlignment="1">
      <alignment horizontal="right"/>
    </xf>
    <xf numFmtId="0" fontId="21" fillId="0" borderId="0" xfId="0" applyFont="1" applyAlignment="1">
      <alignment horizontal="right"/>
    </xf>
    <xf numFmtId="0" fontId="0" fillId="3" borderId="0" xfId="0" applyFill="1"/>
    <xf numFmtId="0" fontId="0" fillId="0" borderId="0" xfId="0" applyFont="1"/>
    <xf numFmtId="0" fontId="10" fillId="0" borderId="12" xfId="0" applyFont="1" applyFill="1" applyBorder="1" applyAlignment="1">
      <alignment horizontal="center"/>
    </xf>
    <xf numFmtId="49" fontId="10" fillId="0" borderId="12" xfId="0" applyNumberFormat="1" applyFont="1" applyFill="1" applyBorder="1" applyAlignment="1">
      <alignment horizontal="center"/>
    </xf>
    <xf numFmtId="168" fontId="0" fillId="0" borderId="0" xfId="0" applyNumberFormat="1"/>
    <xf numFmtId="43" fontId="0" fillId="0" borderId="0" xfId="1" applyFont="1"/>
    <xf numFmtId="170" fontId="0" fillId="0" borderId="0" xfId="1" applyNumberFormat="1" applyFont="1"/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ill="1" applyBorder="1"/>
    <xf numFmtId="0" fontId="0" fillId="0" borderId="0" xfId="1" applyNumberFormat="1" applyFont="1"/>
    <xf numFmtId="49" fontId="0" fillId="0" borderId="0" xfId="1" applyNumberFormat="1" applyFont="1"/>
    <xf numFmtId="3" fontId="0" fillId="0" borderId="0" xfId="0" applyNumberFormat="1"/>
    <xf numFmtId="43" fontId="0" fillId="0" borderId="0" xfId="0" applyNumberFormat="1"/>
    <xf numFmtId="3" fontId="0" fillId="0" borderId="0" xfId="0" applyNumberFormat="1" applyBorder="1"/>
    <xf numFmtId="3" fontId="29" fillId="0" borderId="0" xfId="2" applyNumberFormat="1"/>
    <xf numFmtId="171" fontId="22" fillId="0" borderId="0" xfId="0" applyNumberFormat="1" applyFont="1" applyFill="1" applyBorder="1" applyAlignment="1">
      <alignment vertical="center"/>
    </xf>
    <xf numFmtId="3" fontId="7" fillId="3" borderId="5" xfId="1" applyNumberFormat="1" applyFont="1" applyFill="1" applyBorder="1"/>
    <xf numFmtId="0" fontId="11" fillId="3" borderId="12" xfId="0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64"/>
  <sheetViews>
    <sheetView rightToLeft="1" topLeftCell="A6" zoomScale="70" zoomScaleNormal="70" workbookViewId="0">
      <pane xSplit="1" ySplit="3" topLeftCell="B6456" activePane="bottomRight" state="frozen"/>
      <selection activeCell="A6" sqref="A6"/>
      <selection pane="topRight" activeCell="B6" sqref="B6"/>
      <selection pane="bottomLeft" activeCell="A9" sqref="A9"/>
      <selection pane="bottomRight" activeCell="E407" sqref="E407"/>
    </sheetView>
  </sheetViews>
  <sheetFormatPr defaultRowHeight="15"/>
  <cols>
    <col min="2" max="2" width="20.42578125" style="126" customWidth="1"/>
    <col min="3" max="4" width="20.42578125" customWidth="1"/>
    <col min="5" max="5" width="45.28515625" bestFit="1" customWidth="1"/>
    <col min="6" max="6" width="11.7109375" bestFit="1" customWidth="1"/>
    <col min="7" max="7" width="12.42578125" bestFit="1" customWidth="1"/>
    <col min="8" max="8" width="12.5703125" bestFit="1" customWidth="1"/>
  </cols>
  <sheetData>
    <row r="1" spans="1:8" ht="20.25">
      <c r="B1" s="159" t="s">
        <v>0</v>
      </c>
      <c r="C1" s="159"/>
      <c r="D1" s="159"/>
      <c r="E1" s="159"/>
      <c r="F1" s="159"/>
    </row>
    <row r="2" spans="1:8" ht="17.25" thickBot="1">
      <c r="B2" s="160" t="s">
        <v>1</v>
      </c>
      <c r="C2" s="160"/>
      <c r="D2" s="160"/>
      <c r="E2" s="160"/>
      <c r="F2" s="160"/>
    </row>
    <row r="3" spans="1:8" ht="20.25">
      <c r="B3" s="114" t="s">
        <v>2</v>
      </c>
      <c r="C3" s="3" t="s">
        <v>3</v>
      </c>
      <c r="D3" s="3"/>
      <c r="E3" s="3"/>
      <c r="F3" s="4"/>
    </row>
    <row r="4" spans="1:8" ht="20.25">
      <c r="B4" s="115" t="s">
        <v>4</v>
      </c>
      <c r="C4" s="5" t="s">
        <v>5</v>
      </c>
      <c r="D4" s="5" t="s">
        <v>3</v>
      </c>
      <c r="E4" s="5" t="s">
        <v>6</v>
      </c>
      <c r="F4" s="6"/>
    </row>
    <row r="5" spans="1:8" ht="20.25">
      <c r="B5" s="115" t="s">
        <v>7</v>
      </c>
      <c r="C5" s="5" t="s">
        <v>8</v>
      </c>
      <c r="D5" s="5" t="s">
        <v>8</v>
      </c>
      <c r="E5" s="5"/>
      <c r="F5" s="6"/>
    </row>
    <row r="6" spans="1:8" ht="21" thickBot="1">
      <c r="A6" t="s">
        <v>828</v>
      </c>
      <c r="B6" s="116">
        <v>2014</v>
      </c>
      <c r="C6" s="7">
        <v>2015</v>
      </c>
      <c r="D6" s="7">
        <v>2016</v>
      </c>
      <c r="E6" s="8"/>
      <c r="F6" s="5" t="s">
        <v>829</v>
      </c>
      <c r="G6" s="5" t="s">
        <v>830</v>
      </c>
      <c r="H6" s="5" t="s">
        <v>831</v>
      </c>
    </row>
    <row r="7" spans="1:8" ht="20.25">
      <c r="A7">
        <v>1</v>
      </c>
      <c r="B7" s="117"/>
      <c r="C7" s="10"/>
      <c r="D7" s="11"/>
      <c r="E7" s="12" t="s">
        <v>9</v>
      </c>
      <c r="F7" s="13"/>
    </row>
    <row r="8" spans="1:8" ht="20.25">
      <c r="A8">
        <v>2</v>
      </c>
      <c r="B8" s="117"/>
      <c r="C8" s="10"/>
      <c r="D8" s="11"/>
      <c r="E8" s="12" t="s">
        <v>11</v>
      </c>
      <c r="F8" s="13"/>
    </row>
    <row r="9" spans="1:8" ht="20.25">
      <c r="A9">
        <v>3</v>
      </c>
      <c r="B9" s="118">
        <v>2874600</v>
      </c>
      <c r="C9" s="14">
        <v>3227000</v>
      </c>
      <c r="D9" s="15">
        <v>3256900</v>
      </c>
      <c r="E9" s="16" t="s">
        <v>12</v>
      </c>
      <c r="F9" s="13">
        <v>1</v>
      </c>
      <c r="G9" t="str">
        <f>IF(F9=1,E8,IF(ISBLANK(F9),"",G8))</f>
        <v>‏821000 הנהלת תחום תרבות</v>
      </c>
    </row>
    <row r="10" spans="1:8" ht="20.25">
      <c r="A10">
        <v>4</v>
      </c>
      <c r="B10" s="118">
        <v>0</v>
      </c>
      <c r="C10" s="14">
        <v>0</v>
      </c>
      <c r="D10" s="15">
        <v>0</v>
      </c>
      <c r="E10" s="16" t="s">
        <v>13</v>
      </c>
      <c r="F10" s="13">
        <v>2</v>
      </c>
      <c r="G10" t="str">
        <f t="shared" ref="G10:G19" si="0">IF(F10=1,E9,IF(ISBLANK(F10),"",G9))</f>
        <v>‏821000 הנהלת תחום תרבות</v>
      </c>
    </row>
    <row r="11" spans="1:8" ht="20.25">
      <c r="A11">
        <v>5</v>
      </c>
      <c r="B11" s="118">
        <v>121700</v>
      </c>
      <c r="C11" s="14">
        <v>132100</v>
      </c>
      <c r="D11" s="15">
        <v>132100</v>
      </c>
      <c r="E11" s="16" t="s">
        <v>14</v>
      </c>
      <c r="F11" s="13">
        <v>3</v>
      </c>
      <c r="G11" t="str">
        <f t="shared" si="0"/>
        <v>‏821000 הנהלת תחום תרבות</v>
      </c>
    </row>
    <row r="12" spans="1:8" ht="20.25">
      <c r="A12">
        <v>6</v>
      </c>
      <c r="B12" s="118">
        <v>0</v>
      </c>
      <c r="C12" s="14">
        <v>0</v>
      </c>
      <c r="D12" s="15">
        <v>0</v>
      </c>
      <c r="E12" s="16" t="s">
        <v>15</v>
      </c>
      <c r="F12" s="13">
        <v>4</v>
      </c>
      <c r="G12" t="str">
        <f t="shared" si="0"/>
        <v>‏821000 הנהלת תחום תרבות</v>
      </c>
    </row>
    <row r="13" spans="1:8" ht="20.25">
      <c r="A13">
        <v>7</v>
      </c>
      <c r="B13" s="118">
        <v>0</v>
      </c>
      <c r="C13" s="14">
        <v>0</v>
      </c>
      <c r="D13" s="15">
        <v>0</v>
      </c>
      <c r="E13" s="16" t="s">
        <v>16</v>
      </c>
      <c r="F13" s="13">
        <v>5</v>
      </c>
      <c r="G13" t="str">
        <f t="shared" si="0"/>
        <v>‏821000 הנהלת תחום תרבות</v>
      </c>
    </row>
    <row r="14" spans="1:8" ht="20.25">
      <c r="A14">
        <v>8</v>
      </c>
      <c r="B14" s="118">
        <v>0</v>
      </c>
      <c r="C14" s="14">
        <v>0</v>
      </c>
      <c r="D14" s="15">
        <v>0</v>
      </c>
      <c r="E14" s="16" t="s">
        <v>17</v>
      </c>
      <c r="F14" s="13">
        <v>6</v>
      </c>
      <c r="G14" t="str">
        <f t="shared" si="0"/>
        <v>‏821000 הנהלת תחום תרבות</v>
      </c>
    </row>
    <row r="15" spans="1:8" ht="20.25">
      <c r="A15">
        <v>9</v>
      </c>
      <c r="B15" s="118">
        <v>43300</v>
      </c>
      <c r="C15" s="14">
        <v>40000</v>
      </c>
      <c r="D15" s="15">
        <v>38900</v>
      </c>
      <c r="E15" s="16" t="s">
        <v>18</v>
      </c>
      <c r="F15" s="13">
        <v>7</v>
      </c>
      <c r="G15" t="str">
        <f t="shared" si="0"/>
        <v>‏821000 הנהלת תחום תרבות</v>
      </c>
    </row>
    <row r="16" spans="1:8" ht="20.25">
      <c r="A16">
        <v>10</v>
      </c>
      <c r="B16" s="118">
        <v>0</v>
      </c>
      <c r="C16" s="14">
        <v>0</v>
      </c>
      <c r="D16" s="15">
        <v>0</v>
      </c>
      <c r="E16" s="16" t="s">
        <v>19</v>
      </c>
      <c r="F16" s="13">
        <v>8</v>
      </c>
      <c r="G16" t="str">
        <f t="shared" si="0"/>
        <v>‏821000 הנהלת תחום תרבות</v>
      </c>
    </row>
    <row r="17" spans="1:7" ht="20.25">
      <c r="A17">
        <v>11</v>
      </c>
      <c r="B17" s="118">
        <v>0</v>
      </c>
      <c r="C17" s="14">
        <v>0</v>
      </c>
      <c r="D17" s="15">
        <v>0</v>
      </c>
      <c r="E17" s="16" t="s">
        <v>20</v>
      </c>
      <c r="F17" s="13">
        <v>9</v>
      </c>
      <c r="G17" t="str">
        <f t="shared" si="0"/>
        <v>‏821000 הנהלת תחום תרבות</v>
      </c>
    </row>
    <row r="18" spans="1:7" ht="20.25">
      <c r="A18">
        <v>12</v>
      </c>
      <c r="B18" s="118">
        <v>0</v>
      </c>
      <c r="C18" s="14">
        <v>0</v>
      </c>
      <c r="D18" s="15">
        <v>0</v>
      </c>
      <c r="E18" s="16" t="s">
        <v>21</v>
      </c>
      <c r="F18" s="13">
        <v>99</v>
      </c>
      <c r="G18" t="str">
        <f>IF(F18=1,E17,IF(ISBLANK(F18),"",G17))</f>
        <v>‏821000 הנהלת תחום תרבות</v>
      </c>
    </row>
    <row r="19" spans="1:7" ht="20.25">
      <c r="A19">
        <v>13</v>
      </c>
      <c r="B19" s="118">
        <v>3039600</v>
      </c>
      <c r="C19" s="17">
        <v>3399100</v>
      </c>
      <c r="D19" s="15">
        <v>3427900</v>
      </c>
      <c r="E19" s="16" t="s">
        <v>22</v>
      </c>
      <c r="F19" s="13"/>
      <c r="G19" t="str">
        <f t="shared" si="0"/>
        <v/>
      </c>
    </row>
    <row r="20" spans="1:7" ht="20.25">
      <c r="A20">
        <v>14</v>
      </c>
      <c r="B20" s="119"/>
      <c r="C20" s="21">
        <v>2015</v>
      </c>
      <c r="D20" s="21">
        <v>2016</v>
      </c>
      <c r="E20" s="18"/>
      <c r="F20" s="20"/>
    </row>
    <row r="21" spans="1:7" ht="20.25">
      <c r="A21">
        <v>15</v>
      </c>
      <c r="B21" s="119"/>
      <c r="C21" s="23">
        <v>17</v>
      </c>
      <c r="D21" s="23">
        <v>17</v>
      </c>
      <c r="E21" s="24" t="s">
        <v>23</v>
      </c>
      <c r="F21" s="20"/>
    </row>
    <row r="22" spans="1:7" ht="20.25">
      <c r="A22">
        <v>16</v>
      </c>
      <c r="B22" s="119"/>
      <c r="C22" s="19"/>
      <c r="D22" s="25">
        <v>263</v>
      </c>
      <c r="E22" s="18"/>
      <c r="F22" s="22"/>
    </row>
    <row r="23" spans="1:7" ht="20.25">
      <c r="A23">
        <v>17</v>
      </c>
      <c r="B23" s="120" t="s">
        <v>24</v>
      </c>
      <c r="C23" s="1"/>
      <c r="D23" s="1"/>
      <c r="E23" s="1"/>
      <c r="F23" s="1"/>
    </row>
    <row r="24" spans="1:7" ht="17.25" thickBot="1">
      <c r="A24">
        <v>18</v>
      </c>
      <c r="B24" s="121" t="s">
        <v>1</v>
      </c>
      <c r="C24" s="2"/>
      <c r="D24" s="2"/>
      <c r="E24" s="2"/>
      <c r="F24" s="2"/>
    </row>
    <row r="25" spans="1:7" ht="21" thickBot="1">
      <c r="A25">
        <v>22</v>
      </c>
      <c r="B25" s="116">
        <v>2014</v>
      </c>
      <c r="C25" s="7">
        <v>2015</v>
      </c>
      <c r="D25" s="7">
        <v>2016</v>
      </c>
      <c r="E25" s="8"/>
      <c r="F25" s="26"/>
    </row>
    <row r="26" spans="1:7" ht="20.25">
      <c r="A26">
        <v>23</v>
      </c>
      <c r="B26" s="117"/>
      <c r="C26" s="10"/>
      <c r="D26" s="11"/>
      <c r="E26" s="12" t="s">
        <v>9</v>
      </c>
      <c r="F26" s="13"/>
    </row>
    <row r="27" spans="1:7" ht="20.25">
      <c r="A27">
        <v>24</v>
      </c>
      <c r="B27" s="117"/>
      <c r="C27" s="10"/>
      <c r="D27" s="11"/>
      <c r="E27" s="12" t="s">
        <v>25</v>
      </c>
      <c r="F27" s="13"/>
    </row>
    <row r="28" spans="1:7" ht="20.25">
      <c r="A28">
        <v>25</v>
      </c>
      <c r="B28" s="118">
        <v>575900</v>
      </c>
      <c r="C28" s="14">
        <v>612800</v>
      </c>
      <c r="D28" s="15">
        <v>769800</v>
      </c>
      <c r="E28" s="16" t="s">
        <v>12</v>
      </c>
      <c r="F28" s="13">
        <v>1</v>
      </c>
      <c r="G28" t="str">
        <f t="shared" ref="G28:G37" si="1">IF(F28=1,E27,IF(ISBLANK(F28),"",G27))</f>
        <v>‏82011 המחלקה לארועים ואומנויות</v>
      </c>
    </row>
    <row r="29" spans="1:7" ht="20.25">
      <c r="A29">
        <v>26</v>
      </c>
      <c r="B29" s="118">
        <v>552700</v>
      </c>
      <c r="C29" s="14">
        <v>594000</v>
      </c>
      <c r="D29" s="15">
        <v>601000</v>
      </c>
      <c r="E29" s="16" t="s">
        <v>13</v>
      </c>
      <c r="F29" s="13">
        <v>2</v>
      </c>
      <c r="G29" t="str">
        <f t="shared" si="1"/>
        <v>‏82011 המחלקה לארועים ואומנויות</v>
      </c>
    </row>
    <row r="30" spans="1:7" ht="20.25">
      <c r="A30">
        <v>27</v>
      </c>
      <c r="B30" s="118">
        <v>68300</v>
      </c>
      <c r="C30" s="14">
        <v>37200</v>
      </c>
      <c r="D30" s="15">
        <v>37200</v>
      </c>
      <c r="E30" s="16" t="s">
        <v>14</v>
      </c>
      <c r="F30" s="13">
        <v>3</v>
      </c>
      <c r="G30" t="str">
        <f t="shared" si="1"/>
        <v>‏82011 המחלקה לארועים ואומנויות</v>
      </c>
    </row>
    <row r="31" spans="1:7" ht="20.25">
      <c r="A31">
        <v>28</v>
      </c>
      <c r="B31" s="118">
        <v>5400</v>
      </c>
      <c r="C31" s="14">
        <v>5000</v>
      </c>
      <c r="D31" s="15">
        <v>5000</v>
      </c>
      <c r="E31" s="16" t="s">
        <v>15</v>
      </c>
      <c r="F31" s="13">
        <v>4</v>
      </c>
      <c r="G31" t="str">
        <f t="shared" si="1"/>
        <v>‏82011 המחלקה לארועים ואומנויות</v>
      </c>
    </row>
    <row r="32" spans="1:7" ht="20.25">
      <c r="A32">
        <v>29</v>
      </c>
      <c r="B32" s="118">
        <v>139500</v>
      </c>
      <c r="C32" s="14">
        <v>155000</v>
      </c>
      <c r="D32" s="15">
        <v>141700</v>
      </c>
      <c r="E32" s="16" t="s">
        <v>16</v>
      </c>
      <c r="F32" s="13">
        <v>5</v>
      </c>
      <c r="G32" t="str">
        <f t="shared" si="1"/>
        <v>‏82011 המחלקה לארועים ואומנויות</v>
      </c>
    </row>
    <row r="33" spans="1:7" ht="20.25">
      <c r="A33">
        <v>30</v>
      </c>
      <c r="B33" s="118">
        <v>300</v>
      </c>
      <c r="C33" s="14">
        <v>2100</v>
      </c>
      <c r="D33" s="15">
        <v>1600</v>
      </c>
      <c r="E33" s="16" t="s">
        <v>17</v>
      </c>
      <c r="F33" s="13">
        <v>6</v>
      </c>
      <c r="G33" t="str">
        <f t="shared" si="1"/>
        <v>‏82011 המחלקה לארועים ואומנויות</v>
      </c>
    </row>
    <row r="34" spans="1:7" ht="20.25">
      <c r="A34">
        <v>31</v>
      </c>
      <c r="B34" s="118">
        <v>871200</v>
      </c>
      <c r="C34" s="14">
        <v>669500</v>
      </c>
      <c r="D34" s="15">
        <v>659500</v>
      </c>
      <c r="E34" s="16" t="s">
        <v>18</v>
      </c>
      <c r="F34" s="13">
        <v>7</v>
      </c>
      <c r="G34" t="str">
        <f t="shared" si="1"/>
        <v>‏82011 המחלקה לארועים ואומנויות</v>
      </c>
    </row>
    <row r="35" spans="1:7" ht="20.25">
      <c r="A35">
        <v>32</v>
      </c>
      <c r="B35" s="118">
        <v>0</v>
      </c>
      <c r="C35" s="14">
        <v>0</v>
      </c>
      <c r="D35" s="15">
        <v>0</v>
      </c>
      <c r="E35" s="16" t="s">
        <v>19</v>
      </c>
      <c r="F35" s="13">
        <v>8</v>
      </c>
      <c r="G35" t="str">
        <f t="shared" si="1"/>
        <v>‏82011 המחלקה לארועים ואומנויות</v>
      </c>
    </row>
    <row r="36" spans="1:7" ht="20.25">
      <c r="A36">
        <v>33</v>
      </c>
      <c r="B36" s="118">
        <v>0</v>
      </c>
      <c r="C36" s="14">
        <v>0</v>
      </c>
      <c r="D36" s="15">
        <v>0</v>
      </c>
      <c r="E36" s="16" t="s">
        <v>20</v>
      </c>
      <c r="F36" s="13">
        <v>9</v>
      </c>
      <c r="G36" t="str">
        <f t="shared" si="1"/>
        <v>‏82011 המחלקה לארועים ואומנויות</v>
      </c>
    </row>
    <row r="37" spans="1:7" ht="20.25">
      <c r="A37">
        <v>34</v>
      </c>
      <c r="B37" s="118">
        <v>0</v>
      </c>
      <c r="C37" s="14">
        <v>0</v>
      </c>
      <c r="D37" s="15">
        <v>0</v>
      </c>
      <c r="E37" s="16" t="s">
        <v>21</v>
      </c>
      <c r="F37" s="13">
        <v>99</v>
      </c>
      <c r="G37" t="str">
        <f t="shared" si="1"/>
        <v>‏82011 המחלקה לארועים ואומנויות</v>
      </c>
    </row>
    <row r="38" spans="1:7" ht="20.25">
      <c r="A38">
        <v>35</v>
      </c>
      <c r="B38" s="118">
        <v>2213300</v>
      </c>
      <c r="C38" s="17">
        <v>2075600</v>
      </c>
      <c r="D38" s="15">
        <v>2215800</v>
      </c>
      <c r="E38" s="16" t="s">
        <v>22</v>
      </c>
      <c r="F38" s="13"/>
    </row>
    <row r="39" spans="1:7" ht="20.25">
      <c r="A39">
        <v>36</v>
      </c>
      <c r="B39" s="119"/>
      <c r="C39" s="21">
        <v>2015</v>
      </c>
      <c r="D39" s="21">
        <v>2016</v>
      </c>
      <c r="E39" s="18"/>
      <c r="F39" s="20"/>
    </row>
    <row r="40" spans="1:7" ht="20.25">
      <c r="A40">
        <v>37</v>
      </c>
      <c r="B40" s="119"/>
      <c r="C40" s="23">
        <v>6</v>
      </c>
      <c r="D40" s="23">
        <v>6</v>
      </c>
      <c r="E40" s="24" t="s">
        <v>23</v>
      </c>
      <c r="F40" s="20"/>
    </row>
    <row r="41" spans="1:7" ht="20.25">
      <c r="A41">
        <v>38</v>
      </c>
      <c r="B41" s="119"/>
      <c r="C41" s="19"/>
      <c r="D41" s="25">
        <v>264</v>
      </c>
      <c r="E41" s="18"/>
      <c r="F41" s="22"/>
    </row>
    <row r="42" spans="1:7" ht="20.25">
      <c r="A42">
        <v>39</v>
      </c>
      <c r="B42" s="120" t="s">
        <v>26</v>
      </c>
      <c r="C42" s="1"/>
      <c r="D42" s="1"/>
      <c r="E42" s="1"/>
      <c r="F42" s="1"/>
    </row>
    <row r="43" spans="1:7" ht="17.25" thickBot="1">
      <c r="A43">
        <v>40</v>
      </c>
      <c r="B43" s="121" t="s">
        <v>1</v>
      </c>
      <c r="C43" s="2"/>
      <c r="D43" s="2"/>
      <c r="E43" s="2"/>
      <c r="F43" s="2"/>
    </row>
    <row r="44" spans="1:7" ht="21" thickBot="1">
      <c r="A44">
        <v>44</v>
      </c>
      <c r="B44" s="116">
        <v>2014</v>
      </c>
      <c r="C44" s="7">
        <v>2015</v>
      </c>
      <c r="D44" s="7">
        <v>2016</v>
      </c>
      <c r="E44" s="8"/>
      <c r="F44" s="26"/>
    </row>
    <row r="45" spans="1:7" ht="20.25">
      <c r="A45">
        <v>45</v>
      </c>
      <c r="B45" s="117"/>
      <c r="C45" s="10"/>
      <c r="D45" s="11"/>
      <c r="E45" s="12" t="s">
        <v>9</v>
      </c>
      <c r="F45" s="13"/>
    </row>
    <row r="46" spans="1:7" ht="20.25">
      <c r="A46">
        <v>46</v>
      </c>
      <c r="B46" s="117"/>
      <c r="C46" s="10"/>
      <c r="D46" s="11"/>
      <c r="E46" s="12" t="s">
        <v>27</v>
      </c>
      <c r="F46" s="13"/>
    </row>
    <row r="47" spans="1:7" ht="20.25">
      <c r="A47">
        <v>47</v>
      </c>
      <c r="B47" s="118">
        <v>352200</v>
      </c>
      <c r="C47" s="14">
        <v>269000</v>
      </c>
      <c r="D47" s="15">
        <v>272000</v>
      </c>
      <c r="E47" s="16" t="s">
        <v>12</v>
      </c>
      <c r="F47" s="13">
        <v>1</v>
      </c>
      <c r="G47" t="str">
        <f t="shared" ref="G47:G56" si="2">IF(F47=1,E46,IF(ISBLANK(F47),"",G46))</f>
        <v>‏82222  תרבות תורנית</v>
      </c>
    </row>
    <row r="48" spans="1:7" ht="20.25">
      <c r="A48">
        <v>48</v>
      </c>
      <c r="B48" s="118">
        <v>131300</v>
      </c>
      <c r="C48" s="14">
        <v>98000</v>
      </c>
      <c r="D48" s="15">
        <v>99000</v>
      </c>
      <c r="E48" s="16" t="s">
        <v>13</v>
      </c>
      <c r="F48" s="13">
        <v>2</v>
      </c>
      <c r="G48" t="str">
        <f t="shared" si="2"/>
        <v>‏82222  תרבות תורנית</v>
      </c>
    </row>
    <row r="49" spans="1:7" ht="20.25">
      <c r="A49">
        <v>49</v>
      </c>
      <c r="B49" s="118">
        <v>15600</v>
      </c>
      <c r="C49" s="14">
        <v>0</v>
      </c>
      <c r="D49" s="15">
        <v>0</v>
      </c>
      <c r="E49" s="16" t="s">
        <v>14</v>
      </c>
      <c r="F49" s="13">
        <v>3</v>
      </c>
      <c r="G49" t="str">
        <f t="shared" si="2"/>
        <v>‏82222  תרבות תורנית</v>
      </c>
    </row>
    <row r="50" spans="1:7" ht="20.25">
      <c r="A50">
        <v>50</v>
      </c>
      <c r="B50" s="118">
        <v>9000</v>
      </c>
      <c r="C50" s="14">
        <v>7500</v>
      </c>
      <c r="D50" s="15">
        <v>7500</v>
      </c>
      <c r="E50" s="16" t="s">
        <v>15</v>
      </c>
      <c r="F50" s="13">
        <v>4</v>
      </c>
      <c r="G50" t="str">
        <f t="shared" si="2"/>
        <v>‏82222  תרבות תורנית</v>
      </c>
    </row>
    <row r="51" spans="1:7" ht="20.25">
      <c r="A51">
        <v>51</v>
      </c>
      <c r="B51" s="118">
        <v>7500</v>
      </c>
      <c r="C51" s="14">
        <v>8000</v>
      </c>
      <c r="D51" s="15">
        <v>8000</v>
      </c>
      <c r="E51" s="16" t="s">
        <v>16</v>
      </c>
      <c r="F51" s="13">
        <v>5</v>
      </c>
      <c r="G51" t="str">
        <f t="shared" si="2"/>
        <v>‏82222  תרבות תורנית</v>
      </c>
    </row>
    <row r="52" spans="1:7" ht="20.25">
      <c r="A52">
        <v>52</v>
      </c>
      <c r="B52" s="118">
        <v>1239800</v>
      </c>
      <c r="C52" s="14">
        <v>1525000</v>
      </c>
      <c r="D52" s="15">
        <v>1451600</v>
      </c>
      <c r="E52" s="16" t="s">
        <v>17</v>
      </c>
      <c r="F52" s="13">
        <v>6</v>
      </c>
      <c r="G52" t="str">
        <f t="shared" si="2"/>
        <v>‏82222  תרבות תורנית</v>
      </c>
    </row>
    <row r="53" spans="1:7" ht="20.25">
      <c r="A53">
        <v>53</v>
      </c>
      <c r="B53" s="118">
        <v>6400</v>
      </c>
      <c r="C53" s="14">
        <v>9500</v>
      </c>
      <c r="D53" s="15">
        <v>9500</v>
      </c>
      <c r="E53" s="16" t="s">
        <v>18</v>
      </c>
      <c r="F53" s="13">
        <v>7</v>
      </c>
      <c r="G53" t="str">
        <f t="shared" si="2"/>
        <v>‏82222  תרבות תורנית</v>
      </c>
    </row>
    <row r="54" spans="1:7" ht="20.25">
      <c r="A54">
        <v>54</v>
      </c>
      <c r="B54" s="118">
        <v>0</v>
      </c>
      <c r="C54" s="14">
        <v>0</v>
      </c>
      <c r="D54" s="15">
        <v>0</v>
      </c>
      <c r="E54" s="16" t="s">
        <v>19</v>
      </c>
      <c r="F54" s="13">
        <v>8</v>
      </c>
      <c r="G54" t="str">
        <f t="shared" si="2"/>
        <v>‏82222  תרבות תורנית</v>
      </c>
    </row>
    <row r="55" spans="1:7" ht="20.25">
      <c r="A55">
        <v>55</v>
      </c>
      <c r="B55" s="118">
        <v>0</v>
      </c>
      <c r="C55" s="14">
        <v>0</v>
      </c>
      <c r="D55" s="15">
        <v>0</v>
      </c>
      <c r="E55" s="16" t="s">
        <v>20</v>
      </c>
      <c r="F55" s="13">
        <v>9</v>
      </c>
      <c r="G55" t="str">
        <f t="shared" si="2"/>
        <v>‏82222  תרבות תורנית</v>
      </c>
    </row>
    <row r="56" spans="1:7" ht="20.25">
      <c r="A56">
        <v>56</v>
      </c>
      <c r="B56" s="118">
        <v>0</v>
      </c>
      <c r="C56" s="14">
        <v>0</v>
      </c>
      <c r="D56" s="15">
        <v>0</v>
      </c>
      <c r="E56" s="16" t="s">
        <v>21</v>
      </c>
      <c r="F56" s="13">
        <v>99</v>
      </c>
      <c r="G56" t="str">
        <f t="shared" si="2"/>
        <v>‏82222  תרבות תורנית</v>
      </c>
    </row>
    <row r="57" spans="1:7" ht="20.25">
      <c r="A57">
        <v>57</v>
      </c>
      <c r="B57" s="118">
        <v>1761800</v>
      </c>
      <c r="C57" s="17">
        <v>1917000</v>
      </c>
      <c r="D57" s="15">
        <v>1847600</v>
      </c>
      <c r="E57" s="16" t="s">
        <v>22</v>
      </c>
      <c r="F57" s="13"/>
    </row>
    <row r="58" spans="1:7" ht="20.25">
      <c r="A58">
        <v>58</v>
      </c>
      <c r="B58" s="119"/>
      <c r="C58" s="21">
        <v>2015</v>
      </c>
      <c r="D58" s="21">
        <v>2016</v>
      </c>
      <c r="E58" s="18"/>
      <c r="F58" s="20"/>
    </row>
    <row r="59" spans="1:7" ht="20.25">
      <c r="A59">
        <v>59</v>
      </c>
      <c r="B59" s="119"/>
      <c r="C59" s="23">
        <v>1</v>
      </c>
      <c r="D59" s="23">
        <v>1</v>
      </c>
      <c r="E59" s="24" t="s">
        <v>23</v>
      </c>
      <c r="F59" s="20"/>
    </row>
    <row r="60" spans="1:7" ht="20.25">
      <c r="A60">
        <v>60</v>
      </c>
      <c r="B60" s="119"/>
      <c r="C60" s="19"/>
      <c r="D60" s="25">
        <v>265</v>
      </c>
      <c r="E60" s="18"/>
      <c r="F60" s="22"/>
    </row>
    <row r="61" spans="1:7" ht="20.25">
      <c r="A61">
        <v>61</v>
      </c>
      <c r="B61" s="120" t="s">
        <v>28</v>
      </c>
      <c r="C61" s="1"/>
      <c r="D61" s="1"/>
      <c r="E61" s="1"/>
      <c r="F61" s="1"/>
    </row>
    <row r="62" spans="1:7" ht="17.25" thickBot="1">
      <c r="A62">
        <v>62</v>
      </c>
      <c r="B62" s="121" t="s">
        <v>1</v>
      </c>
      <c r="C62" s="2"/>
      <c r="D62" s="2"/>
      <c r="E62" s="2"/>
      <c r="F62" s="2"/>
    </row>
    <row r="63" spans="1:7" ht="21" thickBot="1">
      <c r="A63">
        <v>66</v>
      </c>
      <c r="B63" s="116">
        <v>2014</v>
      </c>
      <c r="C63" s="7">
        <v>2015</v>
      </c>
      <c r="D63" s="7">
        <v>2016</v>
      </c>
      <c r="E63" s="8"/>
      <c r="F63" s="26"/>
    </row>
    <row r="64" spans="1:7" ht="20.25">
      <c r="A64">
        <v>67</v>
      </c>
      <c r="B64" s="117"/>
      <c r="C64" s="10"/>
      <c r="D64" s="11"/>
      <c r="E64" s="12" t="s">
        <v>9</v>
      </c>
      <c r="F64" s="13"/>
    </row>
    <row r="65" spans="1:7" ht="20.25">
      <c r="A65">
        <v>68</v>
      </c>
      <c r="B65" s="117"/>
      <c r="C65" s="10"/>
      <c r="D65" s="11"/>
      <c r="E65" s="12" t="s">
        <v>29</v>
      </c>
      <c r="F65" s="13"/>
    </row>
    <row r="66" spans="1:7" ht="20.25">
      <c r="A66">
        <v>69</v>
      </c>
      <c r="B66" s="118">
        <v>0</v>
      </c>
      <c r="C66" s="14">
        <v>0</v>
      </c>
      <c r="D66" s="15">
        <v>0</v>
      </c>
      <c r="E66" s="16" t="s">
        <v>12</v>
      </c>
      <c r="F66" s="13">
        <v>1</v>
      </c>
      <c r="G66" t="str">
        <f t="shared" ref="G66:G75" si="3">IF(F66=1,E65,IF(ISBLANK(F66),"",G65))</f>
        <v>‏ 822247 פרסום</v>
      </c>
    </row>
    <row r="67" spans="1:7" ht="20.25">
      <c r="A67">
        <v>70</v>
      </c>
      <c r="B67" s="118">
        <v>0</v>
      </c>
      <c r="C67" s="14">
        <v>0</v>
      </c>
      <c r="D67" s="15">
        <v>0</v>
      </c>
      <c r="E67" s="16" t="s">
        <v>13</v>
      </c>
      <c r="F67" s="13">
        <v>2</v>
      </c>
      <c r="G67" t="str">
        <f t="shared" si="3"/>
        <v>‏ 822247 פרסום</v>
      </c>
    </row>
    <row r="68" spans="1:7" ht="20.25">
      <c r="A68">
        <v>71</v>
      </c>
      <c r="B68" s="118">
        <v>0</v>
      </c>
      <c r="C68" s="14">
        <v>0</v>
      </c>
      <c r="D68" s="15">
        <v>0</v>
      </c>
      <c r="E68" s="16" t="s">
        <v>14</v>
      </c>
      <c r="F68" s="13">
        <v>3</v>
      </c>
      <c r="G68" t="str">
        <f t="shared" si="3"/>
        <v>‏ 822247 פרסום</v>
      </c>
    </row>
    <row r="69" spans="1:7" ht="20.25">
      <c r="A69">
        <v>72</v>
      </c>
      <c r="B69" s="118">
        <v>0</v>
      </c>
      <c r="C69" s="14">
        <v>0</v>
      </c>
      <c r="D69" s="15">
        <v>0</v>
      </c>
      <c r="E69" s="16" t="s">
        <v>15</v>
      </c>
      <c r="F69" s="13">
        <v>4</v>
      </c>
      <c r="G69" t="str">
        <f t="shared" si="3"/>
        <v>‏ 822247 פרסום</v>
      </c>
    </row>
    <row r="70" spans="1:7" ht="20.25">
      <c r="A70">
        <v>73</v>
      </c>
      <c r="B70" s="118">
        <v>0</v>
      </c>
      <c r="C70" s="14">
        <v>0</v>
      </c>
      <c r="D70" s="15">
        <v>0</v>
      </c>
      <c r="E70" s="16" t="s">
        <v>16</v>
      </c>
      <c r="F70" s="13">
        <v>5</v>
      </c>
      <c r="G70" t="str">
        <f t="shared" si="3"/>
        <v>‏ 822247 פרסום</v>
      </c>
    </row>
    <row r="71" spans="1:7" ht="20.25">
      <c r="A71">
        <v>74</v>
      </c>
      <c r="B71" s="118">
        <v>0</v>
      </c>
      <c r="C71" s="14">
        <v>0</v>
      </c>
      <c r="D71" s="15">
        <v>0</v>
      </c>
      <c r="E71" s="16" t="s">
        <v>17</v>
      </c>
      <c r="F71" s="13">
        <v>6</v>
      </c>
      <c r="G71" t="str">
        <f t="shared" si="3"/>
        <v>‏ 822247 פרסום</v>
      </c>
    </row>
    <row r="72" spans="1:7" ht="20.25">
      <c r="A72">
        <v>75</v>
      </c>
      <c r="B72" s="118">
        <v>58700</v>
      </c>
      <c r="C72" s="14">
        <v>40000</v>
      </c>
      <c r="D72" s="15">
        <v>38900</v>
      </c>
      <c r="E72" s="16" t="s">
        <v>18</v>
      </c>
      <c r="F72" s="13">
        <v>7</v>
      </c>
      <c r="G72" t="str">
        <f t="shared" si="3"/>
        <v>‏ 822247 פרסום</v>
      </c>
    </row>
    <row r="73" spans="1:7" ht="20.25">
      <c r="A73">
        <v>76</v>
      </c>
      <c r="B73" s="118">
        <v>0</v>
      </c>
      <c r="C73" s="14">
        <v>0</v>
      </c>
      <c r="D73" s="15">
        <v>0</v>
      </c>
      <c r="E73" s="16" t="s">
        <v>19</v>
      </c>
      <c r="F73" s="13">
        <v>8</v>
      </c>
      <c r="G73" t="str">
        <f t="shared" si="3"/>
        <v>‏ 822247 פרסום</v>
      </c>
    </row>
    <row r="74" spans="1:7" ht="20.25">
      <c r="A74">
        <v>77</v>
      </c>
      <c r="B74" s="118">
        <v>0</v>
      </c>
      <c r="C74" s="14">
        <v>0</v>
      </c>
      <c r="D74" s="15">
        <v>0</v>
      </c>
      <c r="E74" s="16" t="s">
        <v>20</v>
      </c>
      <c r="F74" s="13">
        <v>9</v>
      </c>
      <c r="G74" t="str">
        <f t="shared" si="3"/>
        <v>‏ 822247 פרסום</v>
      </c>
    </row>
    <row r="75" spans="1:7" ht="20.25">
      <c r="A75">
        <v>78</v>
      </c>
      <c r="B75" s="118">
        <v>0</v>
      </c>
      <c r="C75" s="14">
        <v>0</v>
      </c>
      <c r="D75" s="15">
        <v>0</v>
      </c>
      <c r="E75" s="16" t="s">
        <v>21</v>
      </c>
      <c r="F75" s="13">
        <v>99</v>
      </c>
      <c r="G75" t="str">
        <f t="shared" si="3"/>
        <v>‏ 822247 פרסום</v>
      </c>
    </row>
    <row r="76" spans="1:7" ht="20.25">
      <c r="A76">
        <v>79</v>
      </c>
      <c r="B76" s="118">
        <v>58700</v>
      </c>
      <c r="C76" s="17">
        <v>40000</v>
      </c>
      <c r="D76" s="15">
        <v>38900</v>
      </c>
      <c r="E76" s="16" t="s">
        <v>22</v>
      </c>
      <c r="F76" s="13"/>
    </row>
    <row r="77" spans="1:7" ht="20.25">
      <c r="A77">
        <v>80</v>
      </c>
      <c r="B77" s="119"/>
      <c r="C77" s="21">
        <v>2015</v>
      </c>
      <c r="D77" s="21">
        <v>2016</v>
      </c>
      <c r="E77" s="18"/>
      <c r="F77" s="20"/>
    </row>
    <row r="78" spans="1:7" ht="20.25">
      <c r="A78">
        <v>82</v>
      </c>
      <c r="B78" s="119"/>
      <c r="C78" s="19"/>
      <c r="D78" s="25">
        <v>266</v>
      </c>
      <c r="E78" s="18"/>
      <c r="F78" s="22"/>
    </row>
    <row r="79" spans="1:7" ht="20.25">
      <c r="A79">
        <v>83</v>
      </c>
      <c r="B79" s="120" t="s">
        <v>30</v>
      </c>
      <c r="C79" s="1"/>
      <c r="D79" s="1"/>
      <c r="E79" s="1"/>
      <c r="F79" s="1"/>
    </row>
    <row r="80" spans="1:7" ht="17.25" thickBot="1">
      <c r="A80">
        <v>84</v>
      </c>
      <c r="B80" s="121" t="s">
        <v>1</v>
      </c>
      <c r="C80" s="2"/>
      <c r="D80" s="2"/>
      <c r="E80" s="2"/>
      <c r="F80" s="2"/>
    </row>
    <row r="81" spans="1:7" ht="21" thickBot="1">
      <c r="A81">
        <v>88</v>
      </c>
      <c r="B81" s="116">
        <v>2014</v>
      </c>
      <c r="C81" s="7">
        <v>2015</v>
      </c>
      <c r="D81" s="7">
        <v>2016</v>
      </c>
      <c r="E81" s="8"/>
      <c r="F81" s="26"/>
    </row>
    <row r="82" spans="1:7" ht="20.25">
      <c r="A82">
        <v>89</v>
      </c>
      <c r="B82" s="117"/>
      <c r="C82" s="10"/>
      <c r="D82" s="11"/>
      <c r="E82" s="12" t="s">
        <v>9</v>
      </c>
      <c r="F82" s="13"/>
    </row>
    <row r="83" spans="1:7" ht="20.25">
      <c r="A83">
        <v>90</v>
      </c>
      <c r="B83" s="117"/>
      <c r="C83" s="10"/>
      <c r="D83" s="11"/>
      <c r="E83" s="12" t="s">
        <v>31</v>
      </c>
      <c r="F83" s="13"/>
    </row>
    <row r="84" spans="1:7" ht="20.25">
      <c r="A84">
        <v>91</v>
      </c>
      <c r="B84" s="118">
        <v>0</v>
      </c>
      <c r="C84" s="14">
        <v>0</v>
      </c>
      <c r="D84" s="15">
        <v>0</v>
      </c>
      <c r="E84" s="16" t="s">
        <v>12</v>
      </c>
      <c r="F84" s="13">
        <v>1</v>
      </c>
      <c r="G84" t="str">
        <f t="shared" ref="G84:G93" si="4">IF(F84=1,E83,IF(ISBLANK(F84),"",G83))</f>
        <v>‏82532 מוזאון מאנה כץ</v>
      </c>
    </row>
    <row r="85" spans="1:7" ht="20.25">
      <c r="A85">
        <v>92</v>
      </c>
      <c r="B85" s="118">
        <v>0</v>
      </c>
      <c r="C85" s="14">
        <v>0</v>
      </c>
      <c r="D85" s="15">
        <v>0</v>
      </c>
      <c r="E85" s="16" t="s">
        <v>13</v>
      </c>
      <c r="F85" s="13">
        <v>2</v>
      </c>
      <c r="G85" t="str">
        <f t="shared" si="4"/>
        <v>‏82532 מוזאון מאנה כץ</v>
      </c>
    </row>
    <row r="86" spans="1:7" ht="20.25">
      <c r="A86">
        <v>93</v>
      </c>
      <c r="B86" s="118">
        <v>0</v>
      </c>
      <c r="C86" s="14">
        <v>0</v>
      </c>
      <c r="D86" s="15">
        <v>0</v>
      </c>
      <c r="E86" s="16" t="s">
        <v>14</v>
      </c>
      <c r="F86" s="13">
        <v>3</v>
      </c>
      <c r="G86" t="str">
        <f t="shared" si="4"/>
        <v>‏82532 מוזאון מאנה כץ</v>
      </c>
    </row>
    <row r="87" spans="1:7" ht="20.25">
      <c r="A87">
        <v>94</v>
      </c>
      <c r="B87" s="118">
        <v>32300</v>
      </c>
      <c r="C87" s="14">
        <v>0</v>
      </c>
      <c r="D87" s="15">
        <v>0</v>
      </c>
      <c r="E87" s="16" t="s">
        <v>15</v>
      </c>
      <c r="F87" s="13">
        <v>4</v>
      </c>
      <c r="G87" t="str">
        <f t="shared" si="4"/>
        <v>‏82532 מוזאון מאנה כץ</v>
      </c>
    </row>
    <row r="88" spans="1:7" ht="20.25">
      <c r="A88">
        <v>95</v>
      </c>
      <c r="B88" s="118">
        <v>0</v>
      </c>
      <c r="C88" s="14">
        <v>0</v>
      </c>
      <c r="D88" s="15">
        <v>0</v>
      </c>
      <c r="E88" s="16" t="s">
        <v>16</v>
      </c>
      <c r="F88" s="13">
        <v>5</v>
      </c>
      <c r="G88" t="str">
        <f t="shared" si="4"/>
        <v>‏82532 מוזאון מאנה כץ</v>
      </c>
    </row>
    <row r="89" spans="1:7" ht="20.25">
      <c r="A89">
        <v>96</v>
      </c>
      <c r="B89" s="118">
        <v>0</v>
      </c>
      <c r="C89" s="14">
        <v>0</v>
      </c>
      <c r="D89" s="15">
        <v>0</v>
      </c>
      <c r="E89" s="16" t="s">
        <v>17</v>
      </c>
      <c r="F89" s="13">
        <v>6</v>
      </c>
      <c r="G89" t="str">
        <f t="shared" si="4"/>
        <v>‏82532 מוזאון מאנה כץ</v>
      </c>
    </row>
    <row r="90" spans="1:7" ht="20.25">
      <c r="A90">
        <v>97</v>
      </c>
      <c r="B90" s="118">
        <v>0</v>
      </c>
      <c r="C90" s="14">
        <v>0</v>
      </c>
      <c r="D90" s="15">
        <v>0</v>
      </c>
      <c r="E90" s="16" t="s">
        <v>18</v>
      </c>
      <c r="F90" s="13">
        <v>7</v>
      </c>
      <c r="G90" t="str">
        <f t="shared" si="4"/>
        <v>‏82532 מוזאון מאנה כץ</v>
      </c>
    </row>
    <row r="91" spans="1:7" ht="20.25">
      <c r="A91">
        <v>98</v>
      </c>
      <c r="B91" s="118">
        <v>0</v>
      </c>
      <c r="C91" s="14">
        <v>0</v>
      </c>
      <c r="D91" s="15">
        <v>0</v>
      </c>
      <c r="E91" s="16" t="s">
        <v>19</v>
      </c>
      <c r="F91" s="13">
        <v>8</v>
      </c>
      <c r="G91" t="str">
        <f t="shared" si="4"/>
        <v>‏82532 מוזאון מאנה כץ</v>
      </c>
    </row>
    <row r="92" spans="1:7" ht="20.25">
      <c r="A92">
        <v>99</v>
      </c>
      <c r="B92" s="118">
        <v>0</v>
      </c>
      <c r="C92" s="14">
        <v>0</v>
      </c>
      <c r="D92" s="15">
        <v>0</v>
      </c>
      <c r="E92" s="16" t="s">
        <v>20</v>
      </c>
      <c r="F92" s="13">
        <v>9</v>
      </c>
      <c r="G92" t="str">
        <f t="shared" si="4"/>
        <v>‏82532 מוזאון מאנה כץ</v>
      </c>
    </row>
    <row r="93" spans="1:7" ht="20.25">
      <c r="A93">
        <v>100</v>
      </c>
      <c r="B93" s="118">
        <v>0</v>
      </c>
      <c r="C93" s="14">
        <v>0</v>
      </c>
      <c r="D93" s="15">
        <v>0</v>
      </c>
      <c r="E93" s="16" t="s">
        <v>21</v>
      </c>
      <c r="F93" s="13">
        <v>99</v>
      </c>
      <c r="G93" t="str">
        <f t="shared" si="4"/>
        <v>‏82532 מוזאון מאנה כץ</v>
      </c>
    </row>
    <row r="94" spans="1:7" ht="20.25">
      <c r="A94">
        <v>101</v>
      </c>
      <c r="B94" s="118">
        <v>32300</v>
      </c>
      <c r="C94" s="17">
        <v>0</v>
      </c>
      <c r="D94" s="15">
        <v>0</v>
      </c>
      <c r="E94" s="16" t="s">
        <v>22</v>
      </c>
      <c r="F94" s="13"/>
    </row>
    <row r="95" spans="1:7" ht="20.25">
      <c r="A95">
        <v>102</v>
      </c>
      <c r="B95" s="119"/>
      <c r="C95" s="21">
        <v>2015</v>
      </c>
      <c r="D95" s="21">
        <v>2016</v>
      </c>
      <c r="E95" s="18"/>
      <c r="F95" s="20"/>
    </row>
    <row r="96" spans="1:7" ht="20.25">
      <c r="A96">
        <v>104</v>
      </c>
      <c r="B96" s="119"/>
      <c r="C96" s="19"/>
      <c r="D96" s="25">
        <v>267</v>
      </c>
      <c r="E96" s="18"/>
      <c r="F96" s="22"/>
    </row>
    <row r="97" spans="1:7" ht="20.25">
      <c r="A97">
        <v>105</v>
      </c>
      <c r="B97" s="120" t="s">
        <v>32</v>
      </c>
      <c r="C97" s="1"/>
      <c r="D97" s="1"/>
      <c r="E97" s="1"/>
      <c r="F97" s="1"/>
    </row>
    <row r="98" spans="1:7" ht="17.25" thickBot="1">
      <c r="A98">
        <v>106</v>
      </c>
      <c r="B98" s="121" t="s">
        <v>1</v>
      </c>
      <c r="C98" s="2"/>
      <c r="D98" s="2"/>
      <c r="E98" s="2"/>
      <c r="F98" s="2"/>
    </row>
    <row r="99" spans="1:7" ht="21" thickBot="1">
      <c r="A99">
        <v>110</v>
      </c>
      <c r="B99" s="116">
        <v>2014</v>
      </c>
      <c r="C99" s="7">
        <v>2015</v>
      </c>
      <c r="D99" s="7">
        <v>2016</v>
      </c>
      <c r="E99" s="8"/>
      <c r="F99" s="26"/>
    </row>
    <row r="100" spans="1:7" ht="20.25">
      <c r="A100">
        <v>111</v>
      </c>
      <c r="B100" s="117"/>
      <c r="C100" s="10"/>
      <c r="D100" s="11"/>
      <c r="E100" s="12" t="s">
        <v>9</v>
      </c>
      <c r="F100" s="13"/>
    </row>
    <row r="101" spans="1:7" ht="20.25">
      <c r="A101">
        <v>112</v>
      </c>
      <c r="B101" s="117"/>
      <c r="C101" s="10"/>
      <c r="D101" s="11"/>
      <c r="E101" s="12" t="s">
        <v>33</v>
      </c>
      <c r="F101" s="13"/>
    </row>
    <row r="102" spans="1:7" ht="20.25">
      <c r="A102">
        <v>113</v>
      </c>
      <c r="B102" s="117"/>
      <c r="C102" s="10"/>
      <c r="D102" s="11"/>
      <c r="E102" s="12" t="s">
        <v>832</v>
      </c>
      <c r="F102" s="13"/>
    </row>
    <row r="103" spans="1:7" ht="20.25">
      <c r="A103">
        <v>114</v>
      </c>
      <c r="B103" s="118">
        <v>0</v>
      </c>
      <c r="C103" s="14">
        <v>0</v>
      </c>
      <c r="D103" s="15">
        <v>0</v>
      </c>
      <c r="E103" s="16" t="s">
        <v>12</v>
      </c>
      <c r="F103" s="13">
        <v>1</v>
      </c>
      <c r="G103" t="str">
        <f t="shared" ref="G103:G112" si="5">IF(F103=1,E102,IF(ISBLANK(F103),"",G102))</f>
        <v>‏82016-9 פעולות תרבות כלליות ארועים</v>
      </c>
    </row>
    <row r="104" spans="1:7" ht="20.25">
      <c r="A104">
        <v>115</v>
      </c>
      <c r="B104" s="118">
        <v>0</v>
      </c>
      <c r="C104" s="14">
        <v>0</v>
      </c>
      <c r="D104" s="15">
        <v>0</v>
      </c>
      <c r="E104" s="16" t="s">
        <v>13</v>
      </c>
      <c r="F104" s="13">
        <v>2</v>
      </c>
      <c r="G104" t="str">
        <f t="shared" si="5"/>
        <v>‏82016-9 פעולות תרבות כלליות ארועים</v>
      </c>
    </row>
    <row r="105" spans="1:7" ht="20.25">
      <c r="A105">
        <v>116</v>
      </c>
      <c r="B105" s="118">
        <v>0</v>
      </c>
      <c r="C105" s="14">
        <v>0</v>
      </c>
      <c r="D105" s="15">
        <v>0</v>
      </c>
      <c r="E105" s="16" t="s">
        <v>14</v>
      </c>
      <c r="F105" s="13">
        <v>3</v>
      </c>
      <c r="G105" t="str">
        <f t="shared" si="5"/>
        <v>‏82016-9 פעולות תרבות כלליות ארועים</v>
      </c>
    </row>
    <row r="106" spans="1:7" ht="20.25">
      <c r="A106">
        <v>117</v>
      </c>
      <c r="B106" s="118">
        <v>0</v>
      </c>
      <c r="C106" s="14">
        <v>0</v>
      </c>
      <c r="D106" s="15">
        <v>0</v>
      </c>
      <c r="E106" s="16" t="s">
        <v>15</v>
      </c>
      <c r="F106" s="13">
        <v>4</v>
      </c>
      <c r="G106" t="str">
        <f t="shared" si="5"/>
        <v>‏82016-9 פעולות תרבות כלליות ארועים</v>
      </c>
    </row>
    <row r="107" spans="1:7" ht="20.25">
      <c r="A107">
        <v>118</v>
      </c>
      <c r="B107" s="118">
        <v>0</v>
      </c>
      <c r="C107" s="14">
        <v>0</v>
      </c>
      <c r="D107" s="15">
        <v>0</v>
      </c>
      <c r="E107" s="16" t="s">
        <v>16</v>
      </c>
      <c r="F107" s="13">
        <v>5</v>
      </c>
      <c r="G107" t="str">
        <f t="shared" si="5"/>
        <v>‏82016-9 פעולות תרבות כלליות ארועים</v>
      </c>
    </row>
    <row r="108" spans="1:7" ht="20.25">
      <c r="A108">
        <v>119</v>
      </c>
      <c r="B108" s="118">
        <v>0</v>
      </c>
      <c r="C108" s="14">
        <v>250000</v>
      </c>
      <c r="D108" s="15">
        <v>0</v>
      </c>
      <c r="E108" s="16" t="s">
        <v>34</v>
      </c>
      <c r="F108" s="13">
        <v>6</v>
      </c>
      <c r="G108" t="str">
        <f t="shared" si="5"/>
        <v>‏82016-9 פעולות תרבות כלליות ארועים</v>
      </c>
    </row>
    <row r="109" spans="1:7" ht="20.25">
      <c r="A109">
        <v>120</v>
      </c>
      <c r="B109" s="118">
        <v>12233300</v>
      </c>
      <c r="C109" s="14">
        <v>13655600</v>
      </c>
      <c r="D109" s="15">
        <v>12591300</v>
      </c>
      <c r="E109" s="16" t="s">
        <v>18</v>
      </c>
      <c r="F109" s="13">
        <v>7</v>
      </c>
      <c r="G109" t="str">
        <f t="shared" si="5"/>
        <v>‏82016-9 פעולות תרבות כלליות ארועים</v>
      </c>
    </row>
    <row r="110" spans="1:7" ht="20.25">
      <c r="A110">
        <v>121</v>
      </c>
      <c r="B110" s="118">
        <v>0</v>
      </c>
      <c r="C110" s="14">
        <v>0</v>
      </c>
      <c r="D110" s="15">
        <v>0</v>
      </c>
      <c r="E110" s="16" t="s">
        <v>19</v>
      </c>
      <c r="F110" s="13">
        <v>8</v>
      </c>
      <c r="G110" t="str">
        <f t="shared" si="5"/>
        <v>‏82016-9 פעולות תרבות כלליות ארועים</v>
      </c>
    </row>
    <row r="111" spans="1:7" ht="20.25">
      <c r="A111">
        <v>122</v>
      </c>
      <c r="B111" s="118">
        <v>0</v>
      </c>
      <c r="C111" s="14">
        <v>0</v>
      </c>
      <c r="D111" s="15">
        <v>0</v>
      </c>
      <c r="E111" s="16" t="s">
        <v>20</v>
      </c>
      <c r="F111" s="13">
        <v>9</v>
      </c>
      <c r="G111" t="str">
        <f t="shared" si="5"/>
        <v>‏82016-9 פעולות תרבות כלליות ארועים</v>
      </c>
    </row>
    <row r="112" spans="1:7" ht="20.25">
      <c r="A112">
        <v>123</v>
      </c>
      <c r="B112" s="118">
        <v>0</v>
      </c>
      <c r="C112" s="14">
        <v>0</v>
      </c>
      <c r="D112" s="15">
        <v>0</v>
      </c>
      <c r="E112" s="16" t="s">
        <v>21</v>
      </c>
      <c r="F112" s="13">
        <v>99</v>
      </c>
      <c r="G112" t="str">
        <f t="shared" si="5"/>
        <v>‏82016-9 פעולות תרבות כלליות ארועים</v>
      </c>
    </row>
    <row r="113" spans="1:7" ht="20.25">
      <c r="A113">
        <v>124</v>
      </c>
      <c r="B113" s="118">
        <v>12233300</v>
      </c>
      <c r="C113" s="17">
        <v>13905600</v>
      </c>
      <c r="D113" s="15">
        <v>12591300</v>
      </c>
      <c r="E113" s="16" t="s">
        <v>22</v>
      </c>
      <c r="F113" s="13"/>
    </row>
    <row r="114" spans="1:7" ht="20.25">
      <c r="A114">
        <v>125</v>
      </c>
      <c r="B114" s="119"/>
      <c r="C114" s="21">
        <v>2015</v>
      </c>
      <c r="D114" s="21">
        <v>2016</v>
      </c>
      <c r="E114" s="18"/>
      <c r="F114" s="20"/>
    </row>
    <row r="115" spans="1:7" ht="20.25">
      <c r="A115">
        <v>127</v>
      </c>
      <c r="B115" s="119"/>
      <c r="C115" s="19"/>
      <c r="D115" s="25">
        <v>268</v>
      </c>
      <c r="E115" s="18"/>
      <c r="F115" s="22"/>
    </row>
    <row r="116" spans="1:7" ht="20.25">
      <c r="A116">
        <v>128</v>
      </c>
      <c r="B116" s="120" t="s">
        <v>35</v>
      </c>
      <c r="C116" s="1"/>
      <c r="D116" s="1"/>
      <c r="E116" s="1"/>
      <c r="F116" s="1"/>
    </row>
    <row r="117" spans="1:7" ht="17.25" thickBot="1">
      <c r="A117">
        <v>129</v>
      </c>
      <c r="B117" s="121" t="s">
        <v>1</v>
      </c>
      <c r="C117" s="2"/>
      <c r="D117" s="2"/>
      <c r="E117" s="2"/>
      <c r="F117" s="2"/>
    </row>
    <row r="118" spans="1:7" ht="21" thickBot="1">
      <c r="A118">
        <v>133</v>
      </c>
      <c r="B118" s="116">
        <v>2014</v>
      </c>
      <c r="C118" s="7">
        <v>2015</v>
      </c>
      <c r="D118" s="7">
        <v>2016</v>
      </c>
      <c r="E118" s="8"/>
      <c r="F118" s="26"/>
    </row>
    <row r="119" spans="1:7" ht="20.25">
      <c r="A119">
        <v>134</v>
      </c>
      <c r="B119" s="117"/>
      <c r="C119" s="10"/>
      <c r="D119" s="11"/>
      <c r="E119" s="12" t="s">
        <v>9</v>
      </c>
      <c r="F119" s="13"/>
    </row>
    <row r="120" spans="1:7" ht="20.25">
      <c r="A120">
        <v>135</v>
      </c>
      <c r="B120" s="117"/>
      <c r="C120" s="10"/>
      <c r="D120" s="11"/>
      <c r="E120" s="12" t="s">
        <v>36</v>
      </c>
      <c r="F120" s="13"/>
    </row>
    <row r="121" spans="1:7" ht="20.25">
      <c r="A121">
        <v>136</v>
      </c>
      <c r="B121" s="117"/>
      <c r="C121" s="10"/>
      <c r="D121" s="11"/>
      <c r="E121" s="12" t="s">
        <v>833</v>
      </c>
      <c r="F121" s="13"/>
    </row>
    <row r="122" spans="1:7" ht="20.25">
      <c r="A122">
        <v>137</v>
      </c>
      <c r="B122" s="118">
        <v>0</v>
      </c>
      <c r="C122" s="14">
        <v>0</v>
      </c>
      <c r="D122" s="15">
        <v>0</v>
      </c>
      <c r="E122" s="16" t="s">
        <v>12</v>
      </c>
      <c r="F122" s="13">
        <v>1</v>
      </c>
      <c r="G122" t="str">
        <f t="shared" ref="G122:G131" si="6">IF(F122=1,E121,IF(ISBLANK(F122),"",G121))</f>
        <v>‏820159 ארועים במרכז הקונגרסים לפי חוזה</v>
      </c>
    </row>
    <row r="123" spans="1:7" ht="20.25">
      <c r="A123">
        <v>138</v>
      </c>
      <c r="B123" s="118">
        <v>0</v>
      </c>
      <c r="C123" s="14">
        <v>0</v>
      </c>
      <c r="D123" s="15">
        <v>0</v>
      </c>
      <c r="E123" s="16" t="s">
        <v>13</v>
      </c>
      <c r="F123" s="13">
        <v>2</v>
      </c>
      <c r="G123" t="str">
        <f t="shared" si="6"/>
        <v>‏820159 ארועים במרכז הקונגרסים לפי חוזה</v>
      </c>
    </row>
    <row r="124" spans="1:7" ht="20.25">
      <c r="A124">
        <v>139</v>
      </c>
      <c r="B124" s="118">
        <v>0</v>
      </c>
      <c r="C124" s="14">
        <v>0</v>
      </c>
      <c r="D124" s="15">
        <v>0</v>
      </c>
      <c r="E124" s="16" t="s">
        <v>14</v>
      </c>
      <c r="F124" s="13">
        <v>3</v>
      </c>
      <c r="G124" t="str">
        <f t="shared" si="6"/>
        <v>‏820159 ארועים במרכז הקונגרסים לפי חוזה</v>
      </c>
    </row>
    <row r="125" spans="1:7" ht="20.25">
      <c r="A125">
        <v>140</v>
      </c>
      <c r="B125" s="118">
        <v>0</v>
      </c>
      <c r="C125" s="14">
        <v>0</v>
      </c>
      <c r="D125" s="15">
        <v>0</v>
      </c>
      <c r="E125" s="16" t="s">
        <v>15</v>
      </c>
      <c r="F125" s="13">
        <v>4</v>
      </c>
      <c r="G125" t="str">
        <f t="shared" si="6"/>
        <v>‏820159 ארועים במרכז הקונגרסים לפי חוזה</v>
      </c>
    </row>
    <row r="126" spans="1:7" ht="20.25">
      <c r="A126">
        <v>141</v>
      </c>
      <c r="B126" s="118">
        <v>0</v>
      </c>
      <c r="C126" s="14">
        <v>0</v>
      </c>
      <c r="D126" s="15">
        <v>0</v>
      </c>
      <c r="E126" s="16" t="s">
        <v>16</v>
      </c>
      <c r="F126" s="13">
        <v>5</v>
      </c>
      <c r="G126" t="str">
        <f t="shared" si="6"/>
        <v>‏820159 ארועים במרכז הקונגרסים לפי חוזה</v>
      </c>
    </row>
    <row r="127" spans="1:7" ht="20.25">
      <c r="A127">
        <v>142</v>
      </c>
      <c r="B127" s="118">
        <v>0</v>
      </c>
      <c r="C127" s="14">
        <v>0</v>
      </c>
      <c r="D127" s="15">
        <v>0</v>
      </c>
      <c r="E127" s="16" t="s">
        <v>17</v>
      </c>
      <c r="F127" s="13">
        <v>6</v>
      </c>
      <c r="G127" t="str">
        <f t="shared" si="6"/>
        <v>‏820159 ארועים במרכז הקונגרסים לפי חוזה</v>
      </c>
    </row>
    <row r="128" spans="1:7" ht="20.25">
      <c r="A128">
        <v>143</v>
      </c>
      <c r="B128" s="118">
        <v>1481100</v>
      </c>
      <c r="C128" s="14">
        <v>1500000</v>
      </c>
      <c r="D128" s="15">
        <v>1500000</v>
      </c>
      <c r="E128" s="16" t="s">
        <v>18</v>
      </c>
      <c r="F128" s="13">
        <v>7</v>
      </c>
      <c r="G128" t="str">
        <f t="shared" si="6"/>
        <v>‏820159 ארועים במרכז הקונגרסים לפי חוזה</v>
      </c>
    </row>
    <row r="129" spans="1:7" ht="20.25">
      <c r="A129">
        <v>144</v>
      </c>
      <c r="B129" s="118">
        <v>0</v>
      </c>
      <c r="C129" s="14">
        <v>0</v>
      </c>
      <c r="D129" s="15">
        <v>0</v>
      </c>
      <c r="E129" s="16" t="s">
        <v>19</v>
      </c>
      <c r="F129" s="13">
        <v>8</v>
      </c>
      <c r="G129" t="str">
        <f t="shared" si="6"/>
        <v>‏820159 ארועים במרכז הקונגרסים לפי חוזה</v>
      </c>
    </row>
    <row r="130" spans="1:7" ht="20.25">
      <c r="A130">
        <v>145</v>
      </c>
      <c r="B130" s="118">
        <v>0</v>
      </c>
      <c r="C130" s="14">
        <v>0</v>
      </c>
      <c r="D130" s="15">
        <v>0</v>
      </c>
      <c r="E130" s="16" t="s">
        <v>20</v>
      </c>
      <c r="F130" s="13">
        <v>9</v>
      </c>
      <c r="G130" t="str">
        <f t="shared" si="6"/>
        <v>‏820159 ארועים במרכז הקונגרסים לפי חוזה</v>
      </c>
    </row>
    <row r="131" spans="1:7" ht="20.25">
      <c r="A131">
        <v>146</v>
      </c>
      <c r="B131" s="118">
        <v>0</v>
      </c>
      <c r="C131" s="14">
        <v>0</v>
      </c>
      <c r="D131" s="15">
        <v>0</v>
      </c>
      <c r="E131" s="16" t="s">
        <v>21</v>
      </c>
      <c r="F131" s="13">
        <v>99</v>
      </c>
      <c r="G131" t="str">
        <f t="shared" si="6"/>
        <v>‏820159 ארועים במרכז הקונגרסים לפי חוזה</v>
      </c>
    </row>
    <row r="132" spans="1:7" ht="20.25">
      <c r="A132">
        <v>147</v>
      </c>
      <c r="B132" s="118">
        <v>1481100</v>
      </c>
      <c r="C132" s="17">
        <v>1500000</v>
      </c>
      <c r="D132" s="15">
        <v>1500000</v>
      </c>
      <c r="E132" s="16" t="s">
        <v>22</v>
      </c>
      <c r="F132" s="13"/>
    </row>
    <row r="133" spans="1:7" ht="20.25">
      <c r="A133">
        <v>148</v>
      </c>
      <c r="B133" s="119"/>
      <c r="C133" s="21">
        <v>2015</v>
      </c>
      <c r="D133" s="21">
        <v>2016</v>
      </c>
      <c r="E133" s="18"/>
      <c r="F133" s="20"/>
    </row>
    <row r="134" spans="1:7" ht="20.25">
      <c r="A134">
        <v>150</v>
      </c>
      <c r="B134" s="119"/>
      <c r="C134" s="19"/>
      <c r="D134" s="25">
        <v>269</v>
      </c>
      <c r="E134" s="18"/>
      <c r="F134" s="22"/>
    </row>
    <row r="135" spans="1:7" ht="20.25">
      <c r="A135">
        <v>151</v>
      </c>
      <c r="B135" s="120" t="s">
        <v>37</v>
      </c>
      <c r="C135" s="1"/>
      <c r="D135" s="1"/>
      <c r="E135" s="1"/>
      <c r="F135" s="1"/>
    </row>
    <row r="136" spans="1:7" ht="17.25" thickBot="1">
      <c r="A136">
        <v>152</v>
      </c>
      <c r="B136" s="121" t="s">
        <v>1</v>
      </c>
      <c r="C136" s="2"/>
      <c r="D136" s="2"/>
      <c r="E136" s="2"/>
      <c r="F136" s="2"/>
    </row>
    <row r="137" spans="1:7" ht="21" thickBot="1">
      <c r="A137">
        <v>156</v>
      </c>
      <c r="B137" s="116">
        <v>2014</v>
      </c>
      <c r="C137" s="7">
        <v>2015</v>
      </c>
      <c r="D137" s="7">
        <v>2016</v>
      </c>
      <c r="E137" s="8"/>
      <c r="F137" s="26"/>
    </row>
    <row r="138" spans="1:7" ht="20.25">
      <c r="A138">
        <v>157</v>
      </c>
      <c r="B138" s="117"/>
      <c r="C138" s="10"/>
      <c r="D138" s="11"/>
      <c r="E138" s="12" t="s">
        <v>9</v>
      </c>
      <c r="F138" s="13"/>
    </row>
    <row r="139" spans="1:7" ht="20.25">
      <c r="A139">
        <v>158</v>
      </c>
      <c r="B139" s="117"/>
      <c r="C139" s="10"/>
      <c r="D139" s="11"/>
      <c r="E139" s="12" t="s">
        <v>38</v>
      </c>
      <c r="F139" s="13"/>
    </row>
    <row r="140" spans="1:7" ht="20.25">
      <c r="A140">
        <v>159</v>
      </c>
      <c r="B140" s="118">
        <v>151200</v>
      </c>
      <c r="C140" s="14">
        <v>212000</v>
      </c>
      <c r="D140" s="15">
        <v>214000</v>
      </c>
      <c r="E140" s="16" t="s">
        <v>12</v>
      </c>
      <c r="F140" s="13">
        <v>1</v>
      </c>
      <c r="G140" t="str">
        <f t="shared" ref="G140:G149" si="7">IF(F140=1,E139,IF(ISBLANK(F140),"",G139))</f>
        <v>‏822252  טלויזיה קהילתית</v>
      </c>
    </row>
    <row r="141" spans="1:7" ht="20.25">
      <c r="A141">
        <v>160</v>
      </c>
      <c r="B141" s="118">
        <v>0</v>
      </c>
      <c r="C141" s="14">
        <v>0</v>
      </c>
      <c r="D141" s="15">
        <v>0</v>
      </c>
      <c r="E141" s="16" t="s">
        <v>13</v>
      </c>
      <c r="F141" s="13">
        <v>2</v>
      </c>
      <c r="G141" t="str">
        <f t="shared" si="7"/>
        <v>‏822252  טלויזיה קהילתית</v>
      </c>
    </row>
    <row r="142" spans="1:7" ht="20.25">
      <c r="A142">
        <v>161</v>
      </c>
      <c r="B142" s="118">
        <v>4100</v>
      </c>
      <c r="C142" s="14">
        <v>0</v>
      </c>
      <c r="D142" s="15">
        <v>0</v>
      </c>
      <c r="E142" s="16" t="s">
        <v>14</v>
      </c>
      <c r="F142" s="13">
        <v>3</v>
      </c>
      <c r="G142" t="str">
        <f t="shared" si="7"/>
        <v>‏822252  טלויזיה קהילתית</v>
      </c>
    </row>
    <row r="143" spans="1:7" ht="20.25">
      <c r="A143">
        <v>162</v>
      </c>
      <c r="B143" s="118">
        <v>0</v>
      </c>
      <c r="C143" s="14">
        <v>0</v>
      </c>
      <c r="D143" s="15">
        <v>0</v>
      </c>
      <c r="E143" s="16" t="s">
        <v>15</v>
      </c>
      <c r="F143" s="13">
        <v>4</v>
      </c>
      <c r="G143" t="str">
        <f t="shared" si="7"/>
        <v>‏822252  טלויזיה קהילתית</v>
      </c>
    </row>
    <row r="144" spans="1:7" ht="20.25">
      <c r="A144">
        <v>163</v>
      </c>
      <c r="B144" s="118">
        <v>0</v>
      </c>
      <c r="C144" s="14">
        <v>0</v>
      </c>
      <c r="D144" s="15">
        <v>0</v>
      </c>
      <c r="E144" s="16" t="s">
        <v>16</v>
      </c>
      <c r="F144" s="13">
        <v>5</v>
      </c>
      <c r="G144" t="str">
        <f t="shared" si="7"/>
        <v>‏822252  טלויזיה קהילתית</v>
      </c>
    </row>
    <row r="145" spans="1:7" ht="20.25">
      <c r="A145">
        <v>164</v>
      </c>
      <c r="B145" s="118">
        <v>0</v>
      </c>
      <c r="C145" s="14">
        <v>0</v>
      </c>
      <c r="D145" s="15">
        <v>0</v>
      </c>
      <c r="E145" s="16" t="s">
        <v>17</v>
      </c>
      <c r="F145" s="13">
        <v>6</v>
      </c>
      <c r="G145" t="str">
        <f t="shared" si="7"/>
        <v>‏822252  טלויזיה קהילתית</v>
      </c>
    </row>
    <row r="146" spans="1:7" ht="20.25">
      <c r="A146">
        <v>165</v>
      </c>
      <c r="B146" s="118">
        <v>0</v>
      </c>
      <c r="C146" s="14">
        <v>0</v>
      </c>
      <c r="D146" s="15">
        <v>0</v>
      </c>
      <c r="E146" s="16" t="s">
        <v>18</v>
      </c>
      <c r="F146" s="13">
        <v>7</v>
      </c>
      <c r="G146" t="str">
        <f t="shared" si="7"/>
        <v>‏822252  טלויזיה קהילתית</v>
      </c>
    </row>
    <row r="147" spans="1:7" ht="20.25">
      <c r="A147">
        <v>166</v>
      </c>
      <c r="B147" s="118">
        <v>0</v>
      </c>
      <c r="C147" s="14">
        <v>0</v>
      </c>
      <c r="D147" s="15">
        <v>0</v>
      </c>
      <c r="E147" s="16" t="s">
        <v>19</v>
      </c>
      <c r="F147" s="13">
        <v>8</v>
      </c>
      <c r="G147" t="str">
        <f t="shared" si="7"/>
        <v>‏822252  טלויזיה קהילתית</v>
      </c>
    </row>
    <row r="148" spans="1:7" ht="20.25">
      <c r="A148">
        <v>167</v>
      </c>
      <c r="B148" s="118">
        <v>0</v>
      </c>
      <c r="C148" s="14">
        <v>0</v>
      </c>
      <c r="D148" s="15">
        <v>0</v>
      </c>
      <c r="E148" s="16" t="s">
        <v>20</v>
      </c>
      <c r="F148" s="13">
        <v>9</v>
      </c>
      <c r="G148" t="str">
        <f t="shared" si="7"/>
        <v>‏822252  טלויזיה קהילתית</v>
      </c>
    </row>
    <row r="149" spans="1:7" ht="20.25">
      <c r="A149">
        <v>168</v>
      </c>
      <c r="B149" s="118">
        <v>0</v>
      </c>
      <c r="C149" s="14">
        <v>0</v>
      </c>
      <c r="D149" s="15">
        <v>0</v>
      </c>
      <c r="E149" s="16" t="s">
        <v>21</v>
      </c>
      <c r="F149" s="13">
        <v>99</v>
      </c>
      <c r="G149" t="str">
        <f t="shared" si="7"/>
        <v>‏822252  טלויזיה קהילתית</v>
      </c>
    </row>
    <row r="150" spans="1:7" ht="20.25">
      <c r="A150">
        <v>169</v>
      </c>
      <c r="B150" s="118">
        <v>155300</v>
      </c>
      <c r="C150" s="17">
        <v>212000</v>
      </c>
      <c r="D150" s="15">
        <v>214000</v>
      </c>
      <c r="E150" s="16" t="s">
        <v>22</v>
      </c>
      <c r="F150" s="13"/>
    </row>
    <row r="151" spans="1:7" ht="20.25">
      <c r="A151">
        <v>170</v>
      </c>
      <c r="B151" s="119"/>
      <c r="C151" s="21">
        <v>2015</v>
      </c>
      <c r="D151" s="21">
        <v>2016</v>
      </c>
      <c r="E151" s="18"/>
      <c r="F151" s="20"/>
    </row>
    <row r="152" spans="1:7" ht="20.25">
      <c r="A152">
        <v>172</v>
      </c>
      <c r="B152" s="119"/>
      <c r="C152" s="19"/>
      <c r="D152" s="25">
        <v>270</v>
      </c>
      <c r="E152" s="18"/>
      <c r="F152" s="22"/>
    </row>
    <row r="153" spans="1:7" ht="20.25">
      <c r="A153">
        <v>173</v>
      </c>
      <c r="B153" s="120" t="s">
        <v>39</v>
      </c>
      <c r="C153" s="1"/>
      <c r="D153" s="1"/>
      <c r="E153" s="1"/>
      <c r="F153" s="1"/>
    </row>
    <row r="154" spans="1:7" ht="17.25" thickBot="1">
      <c r="A154">
        <v>174</v>
      </c>
      <c r="B154" s="121" t="s">
        <v>1</v>
      </c>
      <c r="C154" s="2"/>
      <c r="D154" s="2"/>
      <c r="E154" s="2"/>
      <c r="F154" s="2"/>
    </row>
    <row r="155" spans="1:7" ht="21" thickBot="1">
      <c r="A155">
        <v>178</v>
      </c>
      <c r="B155" s="116">
        <v>2014</v>
      </c>
      <c r="C155" s="7">
        <v>2015</v>
      </c>
      <c r="D155" s="7">
        <v>2016</v>
      </c>
      <c r="E155" s="8"/>
      <c r="F155" s="26"/>
    </row>
    <row r="156" spans="1:7" ht="20.25">
      <c r="A156">
        <v>179</v>
      </c>
      <c r="B156" s="117"/>
      <c r="C156" s="10"/>
      <c r="D156" s="11"/>
      <c r="E156" s="12" t="s">
        <v>9</v>
      </c>
      <c r="F156" s="13"/>
    </row>
    <row r="157" spans="1:7" ht="20.25">
      <c r="A157">
        <v>180</v>
      </c>
      <c r="B157" s="117"/>
      <c r="C157" s="10"/>
      <c r="D157" s="11"/>
      <c r="E157" s="12" t="s">
        <v>40</v>
      </c>
      <c r="F157" s="13"/>
    </row>
    <row r="158" spans="1:7" ht="20.25">
      <c r="A158">
        <v>181</v>
      </c>
      <c r="B158" s="118">
        <v>0</v>
      </c>
      <c r="C158" s="14">
        <v>0</v>
      </c>
      <c r="D158" s="15">
        <v>0</v>
      </c>
      <c r="E158" s="16" t="s">
        <v>12</v>
      </c>
      <c r="F158" s="13">
        <v>1</v>
      </c>
      <c r="G158" t="str">
        <f t="shared" ref="G158:G167" si="8">IF(F158=1,E157,IF(ISBLANK(F158),"",G157))</f>
        <v xml:space="preserve"> ‏820200 מכינות קדם צבאיות</v>
      </c>
    </row>
    <row r="159" spans="1:7" ht="20.25">
      <c r="A159">
        <v>182</v>
      </c>
      <c r="B159" s="118">
        <v>0</v>
      </c>
      <c r="C159" s="14">
        <v>0</v>
      </c>
      <c r="D159" s="15">
        <v>0</v>
      </c>
      <c r="E159" s="16" t="s">
        <v>13</v>
      </c>
      <c r="F159" s="13">
        <v>2</v>
      </c>
      <c r="G159" t="str">
        <f t="shared" si="8"/>
        <v xml:space="preserve"> ‏820200 מכינות קדם צבאיות</v>
      </c>
    </row>
    <row r="160" spans="1:7" ht="20.25">
      <c r="A160">
        <v>183</v>
      </c>
      <c r="B160" s="118">
        <v>0</v>
      </c>
      <c r="C160" s="14">
        <v>0</v>
      </c>
      <c r="D160" s="15">
        <v>0</v>
      </c>
      <c r="E160" s="16" t="s">
        <v>14</v>
      </c>
      <c r="F160" s="13">
        <v>3</v>
      </c>
      <c r="G160" t="str">
        <f t="shared" si="8"/>
        <v xml:space="preserve"> ‏820200 מכינות קדם צבאיות</v>
      </c>
    </row>
    <row r="161" spans="1:7" ht="20.25">
      <c r="A161">
        <v>184</v>
      </c>
      <c r="B161" s="118">
        <v>0</v>
      </c>
      <c r="C161" s="14">
        <v>0</v>
      </c>
      <c r="D161" s="15">
        <v>0</v>
      </c>
      <c r="E161" s="16" t="s">
        <v>15</v>
      </c>
      <c r="F161" s="13">
        <v>4</v>
      </c>
      <c r="G161" t="str">
        <f t="shared" si="8"/>
        <v xml:space="preserve"> ‏820200 מכינות קדם צבאיות</v>
      </c>
    </row>
    <row r="162" spans="1:7" ht="20.25">
      <c r="A162">
        <v>185</v>
      </c>
      <c r="B162" s="118">
        <v>0</v>
      </c>
      <c r="C162" s="14">
        <v>0</v>
      </c>
      <c r="D162" s="15">
        <v>0</v>
      </c>
      <c r="E162" s="16" t="s">
        <v>16</v>
      </c>
      <c r="F162" s="13">
        <v>5</v>
      </c>
      <c r="G162" t="str">
        <f t="shared" si="8"/>
        <v xml:space="preserve"> ‏820200 מכינות קדם צבאיות</v>
      </c>
    </row>
    <row r="163" spans="1:7" ht="20.25">
      <c r="A163">
        <v>186</v>
      </c>
      <c r="B163" s="118">
        <v>0</v>
      </c>
      <c r="C163" s="14">
        <v>0</v>
      </c>
      <c r="D163" s="15">
        <v>0</v>
      </c>
      <c r="E163" s="16" t="s">
        <v>17</v>
      </c>
      <c r="F163" s="13">
        <v>6</v>
      </c>
      <c r="G163" t="str">
        <f t="shared" si="8"/>
        <v xml:space="preserve"> ‏820200 מכינות קדם צבאיות</v>
      </c>
    </row>
    <row r="164" spans="1:7" ht="20.25">
      <c r="A164">
        <v>187</v>
      </c>
      <c r="B164" s="118">
        <v>0</v>
      </c>
      <c r="C164" s="14">
        <v>414000</v>
      </c>
      <c r="D164" s="15">
        <v>402200</v>
      </c>
      <c r="E164" s="16" t="s">
        <v>18</v>
      </c>
      <c r="F164" s="13">
        <v>7</v>
      </c>
      <c r="G164" t="str">
        <f t="shared" si="8"/>
        <v xml:space="preserve"> ‏820200 מכינות קדם צבאיות</v>
      </c>
    </row>
    <row r="165" spans="1:7" ht="20.25">
      <c r="A165">
        <v>188</v>
      </c>
      <c r="B165" s="118">
        <v>0</v>
      </c>
      <c r="C165" s="14">
        <v>0</v>
      </c>
      <c r="D165" s="15">
        <v>0</v>
      </c>
      <c r="E165" s="16" t="s">
        <v>19</v>
      </c>
      <c r="F165" s="13">
        <v>8</v>
      </c>
      <c r="G165" t="str">
        <f t="shared" si="8"/>
        <v xml:space="preserve"> ‏820200 מכינות קדם צבאיות</v>
      </c>
    </row>
    <row r="166" spans="1:7" ht="20.25">
      <c r="A166">
        <v>189</v>
      </c>
      <c r="B166" s="118">
        <v>0</v>
      </c>
      <c r="C166" s="14">
        <v>0</v>
      </c>
      <c r="D166" s="15">
        <v>0</v>
      </c>
      <c r="E166" s="16" t="s">
        <v>20</v>
      </c>
      <c r="F166" s="13">
        <v>9</v>
      </c>
      <c r="G166" t="str">
        <f t="shared" si="8"/>
        <v xml:space="preserve"> ‏820200 מכינות קדם צבאיות</v>
      </c>
    </row>
    <row r="167" spans="1:7" ht="20.25">
      <c r="A167">
        <v>190</v>
      </c>
      <c r="B167" s="118">
        <v>0</v>
      </c>
      <c r="C167" s="14">
        <v>0</v>
      </c>
      <c r="D167" s="15">
        <v>0</v>
      </c>
      <c r="E167" s="16" t="s">
        <v>21</v>
      </c>
      <c r="F167" s="13">
        <v>99</v>
      </c>
      <c r="G167" t="str">
        <f t="shared" si="8"/>
        <v xml:space="preserve"> ‏820200 מכינות קדם צבאיות</v>
      </c>
    </row>
    <row r="168" spans="1:7" ht="20.25">
      <c r="A168">
        <v>191</v>
      </c>
      <c r="B168" s="118">
        <v>0</v>
      </c>
      <c r="C168" s="17">
        <v>414000</v>
      </c>
      <c r="D168" s="15">
        <v>402200</v>
      </c>
      <c r="E168" s="16" t="s">
        <v>22</v>
      </c>
      <c r="F168" s="13"/>
    </row>
    <row r="169" spans="1:7" ht="20.25">
      <c r="A169">
        <v>192</v>
      </c>
      <c r="B169" s="119"/>
      <c r="C169" s="21">
        <v>2015</v>
      </c>
      <c r="D169" s="21">
        <v>2016</v>
      </c>
      <c r="E169" s="18"/>
      <c r="F169" s="20"/>
    </row>
    <row r="170" spans="1:7" ht="20.25">
      <c r="A170">
        <v>194</v>
      </c>
      <c r="B170" s="119"/>
      <c r="C170" s="19"/>
      <c r="D170" s="25">
        <v>271</v>
      </c>
      <c r="E170" s="18"/>
      <c r="F170" s="22"/>
    </row>
    <row r="171" spans="1:7" ht="20.25">
      <c r="A171">
        <v>195</v>
      </c>
      <c r="B171" s="120" t="s">
        <v>41</v>
      </c>
      <c r="C171" s="1"/>
      <c r="D171" s="1"/>
      <c r="E171" s="1"/>
      <c r="F171" s="1"/>
    </row>
    <row r="172" spans="1:7" ht="17.25" thickBot="1">
      <c r="A172">
        <v>196</v>
      </c>
      <c r="B172" s="121" t="s">
        <v>1</v>
      </c>
      <c r="C172" s="2"/>
      <c r="D172" s="2"/>
      <c r="E172" s="2"/>
      <c r="F172" s="2"/>
    </row>
    <row r="173" spans="1:7" ht="21" thickBot="1">
      <c r="A173">
        <v>200</v>
      </c>
      <c r="B173" s="116">
        <v>2014</v>
      </c>
      <c r="C173" s="7">
        <v>2015</v>
      </c>
      <c r="D173" s="7">
        <v>2016</v>
      </c>
      <c r="E173" s="8"/>
      <c r="F173" s="26"/>
    </row>
    <row r="174" spans="1:7" ht="20.25">
      <c r="A174">
        <v>201</v>
      </c>
      <c r="B174" s="117"/>
      <c r="C174" s="10"/>
      <c r="D174" s="11"/>
      <c r="E174" s="12" t="s">
        <v>9</v>
      </c>
      <c r="F174" s="13"/>
    </row>
    <row r="175" spans="1:7" ht="20.25">
      <c r="A175">
        <v>202</v>
      </c>
      <c r="B175" s="117"/>
      <c r="C175" s="10"/>
      <c r="D175" s="11"/>
      <c r="E175" s="12" t="s">
        <v>42</v>
      </c>
      <c r="F175" s="13"/>
    </row>
    <row r="176" spans="1:7" ht="20.25">
      <c r="A176">
        <v>203</v>
      </c>
      <c r="B176" s="118">
        <v>7485400</v>
      </c>
      <c r="C176" s="14">
        <v>7038900</v>
      </c>
      <c r="D176" s="15">
        <v>7116900</v>
      </c>
      <c r="E176" s="16" t="s">
        <v>12</v>
      </c>
      <c r="F176" s="13">
        <v>1</v>
      </c>
      <c r="G176" t="str">
        <f t="shared" ref="G176:G185" si="9">IF(F176=1,E175,IF(ISBLANK(F176),"",G175))</f>
        <v>‏823000  ספריות</v>
      </c>
    </row>
    <row r="177" spans="1:7" ht="20.25">
      <c r="A177">
        <v>204</v>
      </c>
      <c r="B177" s="118">
        <v>0</v>
      </c>
      <c r="C177" s="14">
        <v>0</v>
      </c>
      <c r="D177" s="15">
        <v>0</v>
      </c>
      <c r="E177" s="16" t="s">
        <v>13</v>
      </c>
      <c r="F177" s="13">
        <v>2</v>
      </c>
      <c r="G177" t="str">
        <f t="shared" si="9"/>
        <v>‏823000  ספריות</v>
      </c>
    </row>
    <row r="178" spans="1:7" ht="20.25">
      <c r="A178">
        <v>205</v>
      </c>
      <c r="B178" s="118">
        <v>37700</v>
      </c>
      <c r="C178" s="14">
        <v>26100</v>
      </c>
      <c r="D178" s="15">
        <v>26100</v>
      </c>
      <c r="E178" s="16" t="s">
        <v>14</v>
      </c>
      <c r="F178" s="13">
        <v>3</v>
      </c>
      <c r="G178" t="str">
        <f t="shared" si="9"/>
        <v>‏823000  ספריות</v>
      </c>
    </row>
    <row r="179" spans="1:7" ht="20.25">
      <c r="A179">
        <v>206</v>
      </c>
      <c r="B179" s="118">
        <v>354200</v>
      </c>
      <c r="C179" s="14">
        <v>319700</v>
      </c>
      <c r="D179" s="15">
        <v>300000</v>
      </c>
      <c r="E179" s="16" t="s">
        <v>15</v>
      </c>
      <c r="F179" s="13">
        <v>4</v>
      </c>
      <c r="G179" t="str">
        <f t="shared" si="9"/>
        <v>‏823000  ספריות</v>
      </c>
    </row>
    <row r="180" spans="1:7" ht="20.25">
      <c r="A180">
        <v>207</v>
      </c>
      <c r="B180" s="118">
        <v>165700</v>
      </c>
      <c r="C180" s="14">
        <v>162000</v>
      </c>
      <c r="D180" s="15">
        <v>161000</v>
      </c>
      <c r="E180" s="16" t="s">
        <v>16</v>
      </c>
      <c r="F180" s="13">
        <v>5</v>
      </c>
      <c r="G180" t="str">
        <f t="shared" si="9"/>
        <v>‏823000  ספריות</v>
      </c>
    </row>
    <row r="181" spans="1:7" ht="20.25">
      <c r="A181">
        <v>208</v>
      </c>
      <c r="B181" s="118">
        <v>56200</v>
      </c>
      <c r="C181" s="14">
        <v>63000</v>
      </c>
      <c r="D181" s="15">
        <v>63000</v>
      </c>
      <c r="E181" s="16" t="s">
        <v>17</v>
      </c>
      <c r="F181" s="13">
        <v>6</v>
      </c>
      <c r="G181" t="str">
        <f t="shared" si="9"/>
        <v>‏823000  ספריות</v>
      </c>
    </row>
    <row r="182" spans="1:7" ht="20.25">
      <c r="A182">
        <v>209</v>
      </c>
      <c r="B182" s="118">
        <v>2636900</v>
      </c>
      <c r="C182" s="14">
        <v>986100</v>
      </c>
      <c r="D182" s="15">
        <v>963100</v>
      </c>
      <c r="E182" s="16" t="s">
        <v>18</v>
      </c>
      <c r="F182" s="13">
        <v>7</v>
      </c>
      <c r="G182" t="str">
        <f t="shared" si="9"/>
        <v>‏823000  ספריות</v>
      </c>
    </row>
    <row r="183" spans="1:7" ht="20.25">
      <c r="A183">
        <v>210</v>
      </c>
      <c r="B183" s="118">
        <v>0</v>
      </c>
      <c r="C183" s="14">
        <v>0</v>
      </c>
      <c r="D183" s="15">
        <v>0</v>
      </c>
      <c r="E183" s="16" t="s">
        <v>19</v>
      </c>
      <c r="F183" s="13">
        <v>8</v>
      </c>
      <c r="G183" t="str">
        <f t="shared" si="9"/>
        <v>‏823000  ספריות</v>
      </c>
    </row>
    <row r="184" spans="1:7" ht="20.25">
      <c r="A184">
        <v>211</v>
      </c>
      <c r="B184" s="118">
        <v>0</v>
      </c>
      <c r="C184" s="14">
        <v>0</v>
      </c>
      <c r="D184" s="15">
        <v>0</v>
      </c>
      <c r="E184" s="16" t="s">
        <v>20</v>
      </c>
      <c r="F184" s="13">
        <v>9</v>
      </c>
      <c r="G184" t="str">
        <f t="shared" si="9"/>
        <v>‏823000  ספריות</v>
      </c>
    </row>
    <row r="185" spans="1:7" ht="20.25">
      <c r="A185">
        <v>212</v>
      </c>
      <c r="B185" s="118">
        <v>0</v>
      </c>
      <c r="C185" s="14">
        <v>0</v>
      </c>
      <c r="D185" s="15">
        <v>0</v>
      </c>
      <c r="E185" s="16" t="s">
        <v>21</v>
      </c>
      <c r="F185" s="13">
        <v>99</v>
      </c>
      <c r="G185" t="str">
        <f t="shared" si="9"/>
        <v>‏823000  ספריות</v>
      </c>
    </row>
    <row r="186" spans="1:7" ht="20.25">
      <c r="A186">
        <v>213</v>
      </c>
      <c r="B186" s="118">
        <v>10736100</v>
      </c>
      <c r="C186" s="17">
        <v>8595800</v>
      </c>
      <c r="D186" s="15">
        <v>8630100</v>
      </c>
      <c r="E186" s="16" t="s">
        <v>22</v>
      </c>
      <c r="F186" s="13"/>
    </row>
    <row r="187" spans="1:7" ht="20.25">
      <c r="A187">
        <v>214</v>
      </c>
      <c r="B187" s="119"/>
      <c r="C187" s="21">
        <v>2015</v>
      </c>
      <c r="D187" s="21">
        <v>2016</v>
      </c>
      <c r="E187" s="18"/>
      <c r="F187" s="20"/>
    </row>
    <row r="188" spans="1:7" ht="20.25">
      <c r="A188">
        <v>215</v>
      </c>
      <c r="B188" s="119"/>
      <c r="C188" s="22">
        <v>48.2</v>
      </c>
      <c r="D188" s="22">
        <v>48.2</v>
      </c>
      <c r="E188" s="24" t="s">
        <v>23</v>
      </c>
      <c r="F188" s="20"/>
    </row>
    <row r="189" spans="1:7" ht="20.25">
      <c r="A189">
        <v>216</v>
      </c>
      <c r="B189" s="119"/>
      <c r="C189" s="19"/>
      <c r="D189" s="25">
        <v>272</v>
      </c>
      <c r="E189" s="18"/>
      <c r="F189" s="22"/>
    </row>
    <row r="190" spans="1:7" ht="20.25">
      <c r="A190">
        <v>217</v>
      </c>
      <c r="B190" s="120" t="s">
        <v>43</v>
      </c>
      <c r="C190" s="1"/>
      <c r="D190" s="1"/>
      <c r="E190" s="1"/>
      <c r="F190" s="1"/>
    </row>
    <row r="191" spans="1:7" ht="17.25" thickBot="1">
      <c r="A191">
        <v>218</v>
      </c>
      <c r="B191" s="121" t="s">
        <v>1</v>
      </c>
      <c r="C191" s="2"/>
      <c r="D191" s="2"/>
      <c r="E191" s="2"/>
      <c r="F191" s="2"/>
    </row>
    <row r="192" spans="1:7" ht="21" thickBot="1">
      <c r="A192">
        <v>222</v>
      </c>
      <c r="B192" s="116">
        <v>2014</v>
      </c>
      <c r="C192" s="7">
        <v>2015</v>
      </c>
      <c r="D192" s="7">
        <v>2016</v>
      </c>
      <c r="E192" s="8"/>
      <c r="F192" s="26"/>
    </row>
    <row r="193" spans="1:7" ht="20.25">
      <c r="A193">
        <v>223</v>
      </c>
      <c r="B193" s="117"/>
      <c r="C193" s="10"/>
      <c r="D193" s="11"/>
      <c r="E193" s="12" t="s">
        <v>9</v>
      </c>
      <c r="F193" s="13"/>
    </row>
    <row r="194" spans="1:7" ht="20.25">
      <c r="A194">
        <v>224</v>
      </c>
      <c r="B194" s="117"/>
      <c r="C194" s="10"/>
      <c r="D194" s="11"/>
      <c r="E194" s="12" t="s">
        <v>44</v>
      </c>
      <c r="F194" s="13"/>
    </row>
    <row r="195" spans="1:7" ht="20.25">
      <c r="A195">
        <v>225</v>
      </c>
      <c r="B195" s="118">
        <v>0</v>
      </c>
      <c r="C195" s="14">
        <v>0</v>
      </c>
      <c r="D195" s="15">
        <v>0</v>
      </c>
      <c r="E195" s="16" t="s">
        <v>12</v>
      </c>
      <c r="F195" s="13">
        <v>1</v>
      </c>
      <c r="G195" t="str">
        <f t="shared" ref="G195:G204" si="10">IF(F195=1,E194,IF(ISBLANK(F195),"",G194))</f>
        <v>‏8295  קייטנות</v>
      </c>
    </row>
    <row r="196" spans="1:7" ht="20.25">
      <c r="A196">
        <v>226</v>
      </c>
      <c r="B196" s="118">
        <v>0</v>
      </c>
      <c r="C196" s="14">
        <v>0</v>
      </c>
      <c r="D196" s="15">
        <v>0</v>
      </c>
      <c r="E196" s="16" t="s">
        <v>13</v>
      </c>
      <c r="F196" s="13">
        <v>2</v>
      </c>
      <c r="G196" t="str">
        <f t="shared" si="10"/>
        <v>‏8295  קייטנות</v>
      </c>
    </row>
    <row r="197" spans="1:7" ht="20.25">
      <c r="A197">
        <v>227</v>
      </c>
      <c r="B197" s="118">
        <v>0</v>
      </c>
      <c r="C197" s="14">
        <v>0</v>
      </c>
      <c r="D197" s="15">
        <v>0</v>
      </c>
      <c r="E197" s="16" t="s">
        <v>14</v>
      </c>
      <c r="F197" s="13">
        <v>3</v>
      </c>
      <c r="G197" t="str">
        <f t="shared" si="10"/>
        <v>‏8295  קייטנות</v>
      </c>
    </row>
    <row r="198" spans="1:7" ht="20.25">
      <c r="A198">
        <v>228</v>
      </c>
      <c r="B198" s="118">
        <v>0</v>
      </c>
      <c r="C198" s="14">
        <v>0</v>
      </c>
      <c r="D198" s="15">
        <v>0</v>
      </c>
      <c r="E198" s="16" t="s">
        <v>15</v>
      </c>
      <c r="F198" s="13">
        <v>4</v>
      </c>
      <c r="G198" t="str">
        <f t="shared" si="10"/>
        <v>‏8295  קייטנות</v>
      </c>
    </row>
    <row r="199" spans="1:7" ht="20.25">
      <c r="A199">
        <v>229</v>
      </c>
      <c r="B199" s="118">
        <v>0</v>
      </c>
      <c r="C199" s="14">
        <v>0</v>
      </c>
      <c r="D199" s="15">
        <v>0</v>
      </c>
      <c r="E199" s="16" t="s">
        <v>16</v>
      </c>
      <c r="F199" s="13">
        <v>5</v>
      </c>
      <c r="G199" t="str">
        <f t="shared" si="10"/>
        <v>‏8295  קייטנות</v>
      </c>
    </row>
    <row r="200" spans="1:7" ht="20.25">
      <c r="A200">
        <v>230</v>
      </c>
      <c r="B200" s="118">
        <v>0</v>
      </c>
      <c r="C200" s="14">
        <v>0</v>
      </c>
      <c r="D200" s="15">
        <v>0</v>
      </c>
      <c r="E200" s="16" t="s">
        <v>17</v>
      </c>
      <c r="F200" s="13">
        <v>6</v>
      </c>
      <c r="G200" t="str">
        <f t="shared" si="10"/>
        <v>‏8295  קייטנות</v>
      </c>
    </row>
    <row r="201" spans="1:7" ht="20.25">
      <c r="A201">
        <v>231</v>
      </c>
      <c r="B201" s="118">
        <v>0</v>
      </c>
      <c r="C201" s="14">
        <v>400000</v>
      </c>
      <c r="D201" s="15">
        <v>388600</v>
      </c>
      <c r="E201" s="16" t="s">
        <v>18</v>
      </c>
      <c r="F201" s="13">
        <v>7</v>
      </c>
      <c r="G201" t="str">
        <f t="shared" si="10"/>
        <v>‏8295  קייטנות</v>
      </c>
    </row>
    <row r="202" spans="1:7" ht="20.25">
      <c r="A202">
        <v>232</v>
      </c>
      <c r="B202" s="118">
        <v>0</v>
      </c>
      <c r="C202" s="14">
        <v>0</v>
      </c>
      <c r="D202" s="15">
        <v>0</v>
      </c>
      <c r="E202" s="16" t="s">
        <v>19</v>
      </c>
      <c r="F202" s="13">
        <v>8</v>
      </c>
      <c r="G202" t="str">
        <f t="shared" si="10"/>
        <v>‏8295  קייטנות</v>
      </c>
    </row>
    <row r="203" spans="1:7" ht="20.25">
      <c r="A203">
        <v>233</v>
      </c>
      <c r="B203" s="118">
        <v>0</v>
      </c>
      <c r="C203" s="14">
        <v>0</v>
      </c>
      <c r="D203" s="15">
        <v>0</v>
      </c>
      <c r="E203" s="16" t="s">
        <v>20</v>
      </c>
      <c r="F203" s="13">
        <v>9</v>
      </c>
      <c r="G203" t="str">
        <f t="shared" si="10"/>
        <v>‏8295  קייטנות</v>
      </c>
    </row>
    <row r="204" spans="1:7" ht="20.25">
      <c r="A204">
        <v>234</v>
      </c>
      <c r="B204" s="118">
        <v>0</v>
      </c>
      <c r="C204" s="14">
        <v>0</v>
      </c>
      <c r="D204" s="15">
        <v>0</v>
      </c>
      <c r="E204" s="16" t="s">
        <v>21</v>
      </c>
      <c r="F204" s="13">
        <v>99</v>
      </c>
      <c r="G204" t="str">
        <f t="shared" si="10"/>
        <v>‏8295  קייטנות</v>
      </c>
    </row>
    <row r="205" spans="1:7" ht="20.25">
      <c r="A205">
        <v>235</v>
      </c>
      <c r="B205" s="118">
        <v>0</v>
      </c>
      <c r="C205" s="17">
        <v>400000</v>
      </c>
      <c r="D205" s="15">
        <v>388600</v>
      </c>
      <c r="E205" s="16" t="s">
        <v>22</v>
      </c>
      <c r="F205" s="13"/>
    </row>
    <row r="206" spans="1:7" ht="20.25">
      <c r="A206">
        <v>236</v>
      </c>
      <c r="B206" s="119"/>
      <c r="C206" s="21">
        <v>2015</v>
      </c>
      <c r="D206" s="21">
        <v>2016</v>
      </c>
      <c r="E206" s="18"/>
      <c r="F206" s="20"/>
    </row>
    <row r="207" spans="1:7" ht="20.25">
      <c r="A207">
        <v>238</v>
      </c>
      <c r="B207" s="119"/>
      <c r="C207" s="19"/>
      <c r="D207" s="25">
        <v>273</v>
      </c>
      <c r="E207" s="18"/>
      <c r="F207" s="22"/>
    </row>
    <row r="208" spans="1:7" ht="20.25">
      <c r="A208">
        <v>239</v>
      </c>
      <c r="B208" s="120" t="s">
        <v>45</v>
      </c>
      <c r="C208" s="1"/>
      <c r="D208" s="1"/>
      <c r="E208" s="1"/>
      <c r="F208" s="1"/>
    </row>
    <row r="209" spans="1:7" ht="17.25" thickBot="1">
      <c r="A209">
        <v>240</v>
      </c>
      <c r="B209" s="121" t="s">
        <v>1</v>
      </c>
      <c r="C209" s="2"/>
      <c r="D209" s="2"/>
      <c r="E209" s="2"/>
      <c r="F209" s="2"/>
    </row>
    <row r="210" spans="1:7" ht="21" thickBot="1">
      <c r="A210">
        <v>244</v>
      </c>
      <c r="B210" s="116">
        <v>2014</v>
      </c>
      <c r="C210" s="7">
        <v>2015</v>
      </c>
      <c r="D210" s="7">
        <v>2016</v>
      </c>
      <c r="E210" s="8"/>
      <c r="F210" s="26"/>
    </row>
    <row r="211" spans="1:7" ht="20.25">
      <c r="A211">
        <v>245</v>
      </c>
      <c r="B211" s="117"/>
      <c r="C211" s="10"/>
      <c r="D211" s="11"/>
      <c r="E211" s="12" t="s">
        <v>9</v>
      </c>
      <c r="F211" s="13"/>
    </row>
    <row r="212" spans="1:7" ht="20.25">
      <c r="A212">
        <v>246</v>
      </c>
      <c r="B212" s="117"/>
      <c r="C212" s="10"/>
      <c r="D212" s="11"/>
      <c r="E212" s="12" t="s">
        <v>46</v>
      </c>
      <c r="F212" s="13"/>
    </row>
    <row r="213" spans="1:7" ht="20.25">
      <c r="A213">
        <v>247</v>
      </c>
      <c r="B213" s="118">
        <v>0</v>
      </c>
      <c r="C213" s="14">
        <v>0</v>
      </c>
      <c r="D213" s="15">
        <v>0</v>
      </c>
      <c r="E213" s="16" t="s">
        <v>12</v>
      </c>
      <c r="F213" s="13">
        <v>1</v>
      </c>
      <c r="G213" t="str">
        <f t="shared" ref="G213:G222" si="11">IF(F213=1,E212,IF(ISBLANK(F213),"",G212))</f>
        <v>‏821140 תוכנית אב לנוער</v>
      </c>
    </row>
    <row r="214" spans="1:7" ht="20.25">
      <c r="A214">
        <v>248</v>
      </c>
      <c r="B214" s="118">
        <v>1282700</v>
      </c>
      <c r="C214" s="14">
        <v>1350000</v>
      </c>
      <c r="D214" s="15">
        <v>1236500</v>
      </c>
      <c r="E214" s="16" t="s">
        <v>13</v>
      </c>
      <c r="F214" s="13">
        <v>2</v>
      </c>
      <c r="G214" t="str">
        <f t="shared" si="11"/>
        <v>‏821140 תוכנית אב לנוער</v>
      </c>
    </row>
    <row r="215" spans="1:7" ht="20.25">
      <c r="A215">
        <v>249</v>
      </c>
      <c r="B215" s="118">
        <v>54600</v>
      </c>
      <c r="C215" s="14">
        <v>63500</v>
      </c>
      <c r="D215" s="15">
        <v>63500</v>
      </c>
      <c r="E215" s="16" t="s">
        <v>14</v>
      </c>
      <c r="F215" s="13">
        <v>3</v>
      </c>
      <c r="G215" t="str">
        <f t="shared" si="11"/>
        <v>‏821140 תוכנית אב לנוער</v>
      </c>
    </row>
    <row r="216" spans="1:7" ht="20.25">
      <c r="A216">
        <v>250</v>
      </c>
      <c r="B216" s="118">
        <v>0</v>
      </c>
      <c r="C216" s="14">
        <v>0</v>
      </c>
      <c r="D216" s="15">
        <v>0</v>
      </c>
      <c r="E216" s="16" t="s">
        <v>15</v>
      </c>
      <c r="F216" s="13">
        <v>4</v>
      </c>
      <c r="G216" t="str">
        <f t="shared" si="11"/>
        <v>‏821140 תוכנית אב לנוער</v>
      </c>
    </row>
    <row r="217" spans="1:7" ht="20.25">
      <c r="A217">
        <v>251</v>
      </c>
      <c r="B217" s="118">
        <v>0</v>
      </c>
      <c r="C217" s="14">
        <v>0</v>
      </c>
      <c r="D217" s="15">
        <v>0</v>
      </c>
      <c r="E217" s="16" t="s">
        <v>16</v>
      </c>
      <c r="F217" s="13">
        <v>5</v>
      </c>
      <c r="G217" t="str">
        <f t="shared" si="11"/>
        <v>‏821140 תוכנית אב לנוער</v>
      </c>
    </row>
    <row r="218" spans="1:7" ht="20.25">
      <c r="A218">
        <v>252</v>
      </c>
      <c r="B218" s="118">
        <v>0</v>
      </c>
      <c r="C218" s="14">
        <v>0</v>
      </c>
      <c r="D218" s="15">
        <v>0</v>
      </c>
      <c r="E218" s="16" t="s">
        <v>17</v>
      </c>
      <c r="F218" s="13">
        <v>6</v>
      </c>
      <c r="G218" t="str">
        <f t="shared" si="11"/>
        <v>‏821140 תוכנית אב לנוער</v>
      </c>
    </row>
    <row r="219" spans="1:7" ht="20.25">
      <c r="A219">
        <v>253</v>
      </c>
      <c r="B219" s="118">
        <v>194000</v>
      </c>
      <c r="C219" s="14">
        <v>200000</v>
      </c>
      <c r="D219" s="15">
        <v>194300</v>
      </c>
      <c r="E219" s="16" t="s">
        <v>18</v>
      </c>
      <c r="F219" s="13">
        <v>7</v>
      </c>
      <c r="G219" t="str">
        <f t="shared" si="11"/>
        <v>‏821140 תוכנית אב לנוער</v>
      </c>
    </row>
    <row r="220" spans="1:7" ht="20.25">
      <c r="A220">
        <v>254</v>
      </c>
      <c r="B220" s="118">
        <v>0</v>
      </c>
      <c r="C220" s="14">
        <v>0</v>
      </c>
      <c r="D220" s="15">
        <v>0</v>
      </c>
      <c r="E220" s="16" t="s">
        <v>19</v>
      </c>
      <c r="F220" s="13">
        <v>8</v>
      </c>
      <c r="G220" t="str">
        <f t="shared" si="11"/>
        <v>‏821140 תוכנית אב לנוער</v>
      </c>
    </row>
    <row r="221" spans="1:7" ht="20.25">
      <c r="A221">
        <v>255</v>
      </c>
      <c r="B221" s="118">
        <v>0</v>
      </c>
      <c r="C221" s="14">
        <v>0</v>
      </c>
      <c r="D221" s="15">
        <v>0</v>
      </c>
      <c r="E221" s="16" t="s">
        <v>20</v>
      </c>
      <c r="F221" s="13">
        <v>9</v>
      </c>
      <c r="G221" t="str">
        <f t="shared" si="11"/>
        <v>‏821140 תוכנית אב לנוער</v>
      </c>
    </row>
    <row r="222" spans="1:7" ht="20.25">
      <c r="A222">
        <v>256</v>
      </c>
      <c r="B222" s="118">
        <v>0</v>
      </c>
      <c r="C222" s="14">
        <v>0</v>
      </c>
      <c r="D222" s="15">
        <v>0</v>
      </c>
      <c r="E222" s="16" t="s">
        <v>21</v>
      </c>
      <c r="F222" s="13">
        <v>99</v>
      </c>
      <c r="G222" t="str">
        <f t="shared" si="11"/>
        <v>‏821140 תוכנית אב לנוער</v>
      </c>
    </row>
    <row r="223" spans="1:7" ht="20.25">
      <c r="A223">
        <v>257</v>
      </c>
      <c r="B223" s="118">
        <v>1531300</v>
      </c>
      <c r="C223" s="17">
        <v>1613500</v>
      </c>
      <c r="D223" s="15">
        <v>1494300</v>
      </c>
      <c r="E223" s="16" t="s">
        <v>22</v>
      </c>
      <c r="F223" s="13"/>
    </row>
    <row r="224" spans="1:7" ht="20.25">
      <c r="A224">
        <v>258</v>
      </c>
      <c r="B224" s="119"/>
      <c r="C224" s="21">
        <v>2015</v>
      </c>
      <c r="D224" s="21">
        <v>2016</v>
      </c>
      <c r="E224" s="18"/>
      <c r="F224" s="20"/>
    </row>
    <row r="225" spans="1:7" ht="20.25">
      <c r="A225">
        <v>260</v>
      </c>
      <c r="B225" s="119"/>
      <c r="C225" s="19"/>
      <c r="D225" s="25">
        <v>274</v>
      </c>
      <c r="E225" s="18"/>
      <c r="F225" s="22"/>
    </row>
    <row r="226" spans="1:7" ht="20.25">
      <c r="A226">
        <v>261</v>
      </c>
      <c r="B226" s="120" t="s">
        <v>47</v>
      </c>
      <c r="C226" s="1"/>
      <c r="D226" s="1"/>
      <c r="E226" s="1"/>
      <c r="F226" s="1"/>
    </row>
    <row r="227" spans="1:7" ht="17.25" thickBot="1">
      <c r="A227">
        <v>262</v>
      </c>
      <c r="B227" s="121" t="s">
        <v>1</v>
      </c>
      <c r="C227" s="2"/>
      <c r="D227" s="2"/>
      <c r="E227" s="2"/>
      <c r="F227" s="2"/>
    </row>
    <row r="228" spans="1:7" ht="21" thickBot="1">
      <c r="A228">
        <v>266</v>
      </c>
      <c r="B228" s="116">
        <v>2014</v>
      </c>
      <c r="C228" s="7">
        <v>2015</v>
      </c>
      <c r="D228" s="7">
        <v>2016</v>
      </c>
      <c r="E228" s="8"/>
      <c r="F228" s="26"/>
    </row>
    <row r="229" spans="1:7" ht="20.25">
      <c r="A229">
        <v>267</v>
      </c>
      <c r="B229" s="117"/>
      <c r="C229" s="10"/>
      <c r="D229" s="11"/>
      <c r="E229" s="12" t="s">
        <v>9</v>
      </c>
      <c r="F229" s="13"/>
    </row>
    <row r="230" spans="1:7" ht="20.25">
      <c r="A230">
        <v>268</v>
      </c>
      <c r="B230" s="117"/>
      <c r="C230" s="10"/>
      <c r="D230" s="11"/>
      <c r="E230" s="12" t="s">
        <v>48</v>
      </c>
      <c r="F230" s="13"/>
    </row>
    <row r="231" spans="1:7" ht="20.25">
      <c r="A231">
        <v>269</v>
      </c>
      <c r="B231" s="118">
        <v>514900</v>
      </c>
      <c r="C231" s="14">
        <v>563600</v>
      </c>
      <c r="D231" s="15">
        <v>569600</v>
      </c>
      <c r="E231" s="16" t="s">
        <v>12</v>
      </c>
      <c r="F231" s="13">
        <v>1</v>
      </c>
      <c r="G231" t="str">
        <f t="shared" ref="G231:G240" si="12">IF(F231=1,E230,IF(ISBLANK(F231),"",G230))</f>
        <v>‏821303 בית מילר</v>
      </c>
    </row>
    <row r="232" spans="1:7" ht="20.25">
      <c r="A232">
        <v>270</v>
      </c>
      <c r="B232" s="118">
        <v>0</v>
      </c>
      <c r="C232" s="14">
        <v>0</v>
      </c>
      <c r="D232" s="15">
        <v>0</v>
      </c>
      <c r="E232" s="16" t="s">
        <v>13</v>
      </c>
      <c r="F232" s="13">
        <v>2</v>
      </c>
      <c r="G232" t="str">
        <f t="shared" si="12"/>
        <v>‏821303 בית מילר</v>
      </c>
    </row>
    <row r="233" spans="1:7" ht="20.25">
      <c r="A233">
        <v>271</v>
      </c>
      <c r="B233" s="118">
        <v>600</v>
      </c>
      <c r="C233" s="14">
        <v>7400</v>
      </c>
      <c r="D233" s="15">
        <v>7400</v>
      </c>
      <c r="E233" s="16" t="s">
        <v>14</v>
      </c>
      <c r="F233" s="13">
        <v>3</v>
      </c>
      <c r="G233" t="str">
        <f t="shared" si="12"/>
        <v>‏821303 בית מילר</v>
      </c>
    </row>
    <row r="234" spans="1:7" ht="20.25">
      <c r="A234">
        <v>272</v>
      </c>
      <c r="B234" s="118">
        <v>12800</v>
      </c>
      <c r="C234" s="14">
        <v>15500</v>
      </c>
      <c r="D234" s="15">
        <v>15500</v>
      </c>
      <c r="E234" s="16" t="s">
        <v>15</v>
      </c>
      <c r="F234" s="13">
        <v>4</v>
      </c>
      <c r="G234" t="str">
        <f t="shared" si="12"/>
        <v>‏821303 בית מילר</v>
      </c>
    </row>
    <row r="235" spans="1:7" ht="20.25">
      <c r="A235">
        <v>273</v>
      </c>
      <c r="B235" s="118">
        <v>19300</v>
      </c>
      <c r="C235" s="14">
        <v>15000</v>
      </c>
      <c r="D235" s="15">
        <v>14100</v>
      </c>
      <c r="E235" s="16" t="s">
        <v>16</v>
      </c>
      <c r="F235" s="13">
        <v>5</v>
      </c>
      <c r="G235" t="str">
        <f t="shared" si="12"/>
        <v>‏821303 בית מילר</v>
      </c>
    </row>
    <row r="236" spans="1:7" ht="20.25">
      <c r="A236">
        <v>274</v>
      </c>
      <c r="B236" s="118">
        <v>0</v>
      </c>
      <c r="C236" s="14">
        <v>0</v>
      </c>
      <c r="D236" s="15">
        <v>0</v>
      </c>
      <c r="E236" s="16" t="s">
        <v>17</v>
      </c>
      <c r="F236" s="13">
        <v>6</v>
      </c>
      <c r="G236" t="str">
        <f t="shared" si="12"/>
        <v>‏821303 בית מילר</v>
      </c>
    </row>
    <row r="237" spans="1:7" ht="20.25">
      <c r="A237">
        <v>275</v>
      </c>
      <c r="B237" s="118">
        <v>100</v>
      </c>
      <c r="C237" s="14">
        <v>600</v>
      </c>
      <c r="D237" s="15">
        <v>600</v>
      </c>
      <c r="E237" s="16" t="s">
        <v>18</v>
      </c>
      <c r="F237" s="13">
        <v>7</v>
      </c>
      <c r="G237" t="str">
        <f t="shared" si="12"/>
        <v>‏821303 בית מילר</v>
      </c>
    </row>
    <row r="238" spans="1:7" ht="20.25">
      <c r="A238">
        <v>276</v>
      </c>
      <c r="B238" s="118">
        <v>0</v>
      </c>
      <c r="C238" s="14">
        <v>0</v>
      </c>
      <c r="D238" s="15">
        <v>0</v>
      </c>
      <c r="E238" s="16" t="s">
        <v>19</v>
      </c>
      <c r="F238" s="13">
        <v>8</v>
      </c>
      <c r="G238" t="str">
        <f t="shared" si="12"/>
        <v>‏821303 בית מילר</v>
      </c>
    </row>
    <row r="239" spans="1:7" ht="20.25">
      <c r="A239">
        <v>277</v>
      </c>
      <c r="B239" s="118">
        <v>0</v>
      </c>
      <c r="C239" s="14">
        <v>0</v>
      </c>
      <c r="D239" s="15">
        <v>0</v>
      </c>
      <c r="E239" s="16" t="s">
        <v>20</v>
      </c>
      <c r="F239" s="13">
        <v>9</v>
      </c>
      <c r="G239" t="str">
        <f t="shared" si="12"/>
        <v>‏821303 בית מילר</v>
      </c>
    </row>
    <row r="240" spans="1:7" ht="20.25">
      <c r="A240">
        <v>278</v>
      </c>
      <c r="B240" s="118">
        <v>0</v>
      </c>
      <c r="C240" s="14">
        <v>0</v>
      </c>
      <c r="D240" s="15">
        <v>0</v>
      </c>
      <c r="E240" s="16" t="s">
        <v>21</v>
      </c>
      <c r="F240" s="13">
        <v>99</v>
      </c>
      <c r="G240" t="str">
        <f t="shared" si="12"/>
        <v>‏821303 בית מילר</v>
      </c>
    </row>
    <row r="241" spans="1:7" ht="20.25">
      <c r="A241">
        <v>279</v>
      </c>
      <c r="B241" s="118">
        <v>547700</v>
      </c>
      <c r="C241" s="17">
        <v>602100</v>
      </c>
      <c r="D241" s="15">
        <v>607200</v>
      </c>
      <c r="E241" s="16" t="s">
        <v>22</v>
      </c>
      <c r="F241" s="13"/>
    </row>
    <row r="242" spans="1:7" ht="20.25">
      <c r="A242">
        <v>280</v>
      </c>
      <c r="B242" s="119"/>
      <c r="C242" s="21">
        <v>2015</v>
      </c>
      <c r="D242" s="21">
        <v>2016</v>
      </c>
      <c r="E242" s="18"/>
      <c r="F242" s="20"/>
    </row>
    <row r="243" spans="1:7" ht="20.25">
      <c r="A243">
        <v>281</v>
      </c>
      <c r="B243" s="119"/>
      <c r="C243" s="27">
        <v>3</v>
      </c>
      <c r="D243" s="27">
        <v>3</v>
      </c>
      <c r="E243" s="24" t="s">
        <v>23</v>
      </c>
      <c r="F243" s="20"/>
    </row>
    <row r="244" spans="1:7" ht="20.25">
      <c r="A244">
        <v>282</v>
      </c>
      <c r="B244" s="119"/>
      <c r="C244" s="19"/>
      <c r="D244" s="25">
        <v>275</v>
      </c>
      <c r="E244" s="18"/>
      <c r="F244" s="22"/>
    </row>
    <row r="245" spans="1:7" ht="20.25">
      <c r="A245">
        <v>283</v>
      </c>
      <c r="B245" s="120" t="s">
        <v>49</v>
      </c>
      <c r="C245" s="1"/>
      <c r="D245" s="1"/>
      <c r="E245" s="1"/>
      <c r="F245" s="1"/>
    </row>
    <row r="246" spans="1:7" ht="17.25" thickBot="1">
      <c r="A246">
        <v>284</v>
      </c>
      <c r="B246" s="121" t="s">
        <v>1</v>
      </c>
      <c r="C246" s="2"/>
      <c r="D246" s="2"/>
      <c r="E246" s="2"/>
      <c r="F246" s="2"/>
    </row>
    <row r="247" spans="1:7" ht="21" thickBot="1">
      <c r="A247">
        <v>288</v>
      </c>
      <c r="B247" s="116">
        <v>2014</v>
      </c>
      <c r="C247" s="7">
        <v>2015</v>
      </c>
      <c r="D247" s="7">
        <v>2016</v>
      </c>
      <c r="E247" s="8"/>
      <c r="F247" s="26"/>
    </row>
    <row r="248" spans="1:7" ht="20.25">
      <c r="A248">
        <v>289</v>
      </c>
      <c r="B248" s="117"/>
      <c r="C248" s="10"/>
      <c r="D248" s="11"/>
      <c r="E248" s="12" t="s">
        <v>9</v>
      </c>
      <c r="F248" s="13"/>
    </row>
    <row r="249" spans="1:7" ht="20.25">
      <c r="A249">
        <v>290</v>
      </c>
      <c r="B249" s="117"/>
      <c r="C249" s="10"/>
      <c r="D249" s="11"/>
      <c r="E249" s="12" t="s">
        <v>50</v>
      </c>
      <c r="F249" s="13"/>
    </row>
    <row r="250" spans="1:7" ht="20.25">
      <c r="A250">
        <v>291</v>
      </c>
      <c r="B250" s="118">
        <v>2594200</v>
      </c>
      <c r="C250" s="14">
        <v>2130000</v>
      </c>
      <c r="D250" s="15">
        <v>2155000</v>
      </c>
      <c r="E250" s="16" t="s">
        <v>12</v>
      </c>
      <c r="F250" s="13">
        <v>1</v>
      </c>
      <c r="G250" t="str">
        <f t="shared" ref="G250:G259" si="13">IF(F250=1,E249,IF(ISBLANK(F250),"",G249))</f>
        <v>‏821607 מועדוני נוער</v>
      </c>
    </row>
    <row r="251" spans="1:7" ht="20.25">
      <c r="A251">
        <v>292</v>
      </c>
      <c r="B251" s="118">
        <v>0</v>
      </c>
      <c r="C251" s="14">
        <v>0</v>
      </c>
      <c r="D251" s="15">
        <v>0</v>
      </c>
      <c r="E251" s="16" t="s">
        <v>13</v>
      </c>
      <c r="F251" s="13">
        <v>2</v>
      </c>
      <c r="G251" t="str">
        <f t="shared" si="13"/>
        <v>‏821607 מועדוני נוער</v>
      </c>
    </row>
    <row r="252" spans="1:7" ht="20.25">
      <c r="A252">
        <v>293</v>
      </c>
      <c r="B252" s="118">
        <v>120700</v>
      </c>
      <c r="C252" s="14">
        <v>118000</v>
      </c>
      <c r="D252" s="15">
        <v>118000</v>
      </c>
      <c r="E252" s="16" t="s">
        <v>14</v>
      </c>
      <c r="F252" s="13">
        <v>3</v>
      </c>
      <c r="G252" t="str">
        <f t="shared" si="13"/>
        <v>‏821607 מועדוני נוער</v>
      </c>
    </row>
    <row r="253" spans="1:7" ht="20.25">
      <c r="A253">
        <v>294</v>
      </c>
      <c r="B253" s="118">
        <v>107000</v>
      </c>
      <c r="C253" s="14">
        <v>50000</v>
      </c>
      <c r="D253" s="15">
        <v>50000</v>
      </c>
      <c r="E253" s="16" t="s">
        <v>15</v>
      </c>
      <c r="F253" s="13">
        <v>4</v>
      </c>
      <c r="G253" t="str">
        <f t="shared" si="13"/>
        <v>‏821607 מועדוני נוער</v>
      </c>
    </row>
    <row r="254" spans="1:7" ht="20.25">
      <c r="A254">
        <v>295</v>
      </c>
      <c r="B254" s="118">
        <v>19300</v>
      </c>
      <c r="C254" s="14">
        <v>25000</v>
      </c>
      <c r="D254" s="15">
        <v>20200</v>
      </c>
      <c r="E254" s="16" t="s">
        <v>16</v>
      </c>
      <c r="F254" s="13">
        <v>5</v>
      </c>
      <c r="G254" t="str">
        <f t="shared" si="13"/>
        <v>‏821607 מועדוני נוער</v>
      </c>
    </row>
    <row r="255" spans="1:7" ht="20.25">
      <c r="A255">
        <v>296</v>
      </c>
      <c r="B255" s="118">
        <v>17200</v>
      </c>
      <c r="C255" s="14">
        <v>13800</v>
      </c>
      <c r="D255" s="15">
        <v>9800</v>
      </c>
      <c r="E255" s="16" t="s">
        <v>17</v>
      </c>
      <c r="F255" s="13">
        <v>6</v>
      </c>
      <c r="G255" t="str">
        <f t="shared" si="13"/>
        <v>‏821607 מועדוני נוער</v>
      </c>
    </row>
    <row r="256" spans="1:7" ht="20.25">
      <c r="A256">
        <v>297</v>
      </c>
      <c r="B256" s="118">
        <v>572800</v>
      </c>
      <c r="C256" s="14">
        <v>569600</v>
      </c>
      <c r="D256" s="15">
        <v>559600</v>
      </c>
      <c r="E256" s="16" t="s">
        <v>18</v>
      </c>
      <c r="F256" s="13">
        <v>7</v>
      </c>
      <c r="G256" t="str">
        <f t="shared" si="13"/>
        <v>‏821607 מועדוני נוער</v>
      </c>
    </row>
    <row r="257" spans="1:7" ht="20.25">
      <c r="A257">
        <v>298</v>
      </c>
      <c r="B257" s="118">
        <v>0</v>
      </c>
      <c r="C257" s="14">
        <v>0</v>
      </c>
      <c r="D257" s="15">
        <v>0</v>
      </c>
      <c r="E257" s="16" t="s">
        <v>19</v>
      </c>
      <c r="F257" s="13">
        <v>8</v>
      </c>
      <c r="G257" t="str">
        <f t="shared" si="13"/>
        <v>‏821607 מועדוני נוער</v>
      </c>
    </row>
    <row r="258" spans="1:7" ht="20.25">
      <c r="A258">
        <v>299</v>
      </c>
      <c r="B258" s="118">
        <v>0</v>
      </c>
      <c r="C258" s="14">
        <v>0</v>
      </c>
      <c r="D258" s="15">
        <v>0</v>
      </c>
      <c r="E258" s="16" t="s">
        <v>20</v>
      </c>
      <c r="F258" s="13">
        <v>9</v>
      </c>
      <c r="G258" t="str">
        <f t="shared" si="13"/>
        <v>‏821607 מועדוני נוער</v>
      </c>
    </row>
    <row r="259" spans="1:7" ht="20.25">
      <c r="A259">
        <v>300</v>
      </c>
      <c r="B259" s="118">
        <v>0</v>
      </c>
      <c r="C259" s="14">
        <v>0</v>
      </c>
      <c r="D259" s="15">
        <v>0</v>
      </c>
      <c r="E259" s="16" t="s">
        <v>21</v>
      </c>
      <c r="F259" s="13">
        <v>99</v>
      </c>
      <c r="G259" t="str">
        <f t="shared" si="13"/>
        <v>‏821607 מועדוני נוער</v>
      </c>
    </row>
    <row r="260" spans="1:7" ht="20.25">
      <c r="A260">
        <v>301</v>
      </c>
      <c r="B260" s="118">
        <v>3431200</v>
      </c>
      <c r="C260" s="17">
        <v>2906400</v>
      </c>
      <c r="D260" s="15">
        <v>2912600</v>
      </c>
      <c r="E260" s="16" t="s">
        <v>22</v>
      </c>
      <c r="F260" s="13"/>
    </row>
    <row r="261" spans="1:7" ht="20.25">
      <c r="A261">
        <v>302</v>
      </c>
      <c r="B261" s="119"/>
      <c r="C261" s="21">
        <v>2015</v>
      </c>
      <c r="D261" s="21">
        <v>2016</v>
      </c>
      <c r="E261" s="18"/>
      <c r="F261" s="20"/>
    </row>
    <row r="262" spans="1:7" ht="20.25">
      <c r="A262">
        <v>303</v>
      </c>
      <c r="B262" s="119"/>
      <c r="C262" s="22">
        <v>13.6</v>
      </c>
      <c r="D262" s="22">
        <v>13.6</v>
      </c>
      <c r="E262" s="24" t="s">
        <v>23</v>
      </c>
      <c r="F262" s="20"/>
    </row>
    <row r="263" spans="1:7" ht="20.25">
      <c r="A263">
        <v>304</v>
      </c>
      <c r="B263" s="119"/>
      <c r="C263" s="19"/>
      <c r="D263" s="25">
        <v>276</v>
      </c>
      <c r="E263" s="18"/>
      <c r="F263" s="22"/>
    </row>
    <row r="264" spans="1:7" ht="20.25">
      <c r="A264">
        <v>305</v>
      </c>
      <c r="B264" s="120" t="s">
        <v>51</v>
      </c>
      <c r="C264" s="1"/>
      <c r="D264" s="1"/>
      <c r="E264" s="1"/>
      <c r="F264" s="1"/>
    </row>
    <row r="265" spans="1:7" ht="17.25" thickBot="1">
      <c r="A265">
        <v>306</v>
      </c>
      <c r="B265" s="121" t="s">
        <v>1</v>
      </c>
      <c r="C265" s="2"/>
      <c r="D265" s="2"/>
      <c r="E265" s="2"/>
      <c r="F265" s="2"/>
    </row>
    <row r="266" spans="1:7" ht="21" thickBot="1">
      <c r="A266">
        <v>310</v>
      </c>
      <c r="B266" s="116">
        <v>2014</v>
      </c>
      <c r="C266" s="7">
        <v>2015</v>
      </c>
      <c r="D266" s="7">
        <v>2016</v>
      </c>
      <c r="E266" s="8"/>
      <c r="F266" s="26"/>
    </row>
    <row r="267" spans="1:7" ht="20.25">
      <c r="A267">
        <v>311</v>
      </c>
      <c r="B267" s="117"/>
      <c r="C267" s="10"/>
      <c r="D267" s="11"/>
      <c r="E267" s="12" t="s">
        <v>9</v>
      </c>
      <c r="F267" s="13"/>
    </row>
    <row r="268" spans="1:7" ht="20.25">
      <c r="A268">
        <v>312</v>
      </c>
      <c r="B268" s="117"/>
      <c r="C268" s="10"/>
      <c r="D268" s="11"/>
      <c r="E268" s="12" t="s">
        <v>52</v>
      </c>
      <c r="F268" s="13"/>
    </row>
    <row r="269" spans="1:7" ht="20.25">
      <c r="A269">
        <v>313</v>
      </c>
      <c r="B269" s="118">
        <v>0</v>
      </c>
      <c r="C269" s="14">
        <v>0</v>
      </c>
      <c r="D269" s="15">
        <v>0</v>
      </c>
      <c r="E269" s="16" t="s">
        <v>12</v>
      </c>
      <c r="F269" s="13">
        <v>1</v>
      </c>
      <c r="G269" t="str">
        <f t="shared" ref="G269:G278" si="14">IF(F269=1,E268,IF(ISBLANK(F269),"",G268))</f>
        <v>‏82430  מועדון קהילתי עבאס</v>
      </c>
    </row>
    <row r="270" spans="1:7" ht="20.25">
      <c r="A270">
        <v>314</v>
      </c>
      <c r="B270" s="118">
        <v>0</v>
      </c>
      <c r="C270" s="14">
        <v>0</v>
      </c>
      <c r="D270" s="15">
        <v>0</v>
      </c>
      <c r="E270" s="16" t="s">
        <v>13</v>
      </c>
      <c r="F270" s="13">
        <v>2</v>
      </c>
      <c r="G270" t="str">
        <f t="shared" si="14"/>
        <v>‏82430  מועדון קהילתי עבאס</v>
      </c>
    </row>
    <row r="271" spans="1:7" ht="20.25">
      <c r="A271">
        <v>315</v>
      </c>
      <c r="B271" s="118">
        <v>0</v>
      </c>
      <c r="C271" s="14">
        <v>0</v>
      </c>
      <c r="D271" s="15">
        <v>0</v>
      </c>
      <c r="E271" s="16" t="s">
        <v>14</v>
      </c>
      <c r="F271" s="13">
        <v>3</v>
      </c>
      <c r="G271" t="str">
        <f t="shared" si="14"/>
        <v>‏82430  מועדון קהילתי עבאס</v>
      </c>
    </row>
    <row r="272" spans="1:7" ht="20.25">
      <c r="A272">
        <v>316</v>
      </c>
      <c r="B272" s="118">
        <v>0</v>
      </c>
      <c r="C272" s="14">
        <v>0</v>
      </c>
      <c r="D272" s="15">
        <v>0</v>
      </c>
      <c r="E272" s="16" t="s">
        <v>15</v>
      </c>
      <c r="F272" s="13">
        <v>4</v>
      </c>
      <c r="G272" t="str">
        <f t="shared" si="14"/>
        <v>‏82430  מועדון קהילתי עבאס</v>
      </c>
    </row>
    <row r="273" spans="1:7" ht="20.25">
      <c r="A273">
        <v>317</v>
      </c>
      <c r="B273" s="118">
        <v>0</v>
      </c>
      <c r="C273" s="14">
        <v>0</v>
      </c>
      <c r="D273" s="15">
        <v>0</v>
      </c>
      <c r="E273" s="16" t="s">
        <v>16</v>
      </c>
      <c r="F273" s="13">
        <v>5</v>
      </c>
      <c r="G273" t="str">
        <f t="shared" si="14"/>
        <v>‏82430  מועדון קהילתי עבאס</v>
      </c>
    </row>
    <row r="274" spans="1:7" ht="20.25">
      <c r="A274">
        <v>318</v>
      </c>
      <c r="B274" s="118">
        <v>0</v>
      </c>
      <c r="C274" s="14">
        <v>0</v>
      </c>
      <c r="D274" s="15">
        <v>0</v>
      </c>
      <c r="E274" s="16" t="s">
        <v>17</v>
      </c>
      <c r="F274" s="13">
        <v>6</v>
      </c>
      <c r="G274" t="str">
        <f t="shared" si="14"/>
        <v>‏82430  מועדון קהילתי עבאס</v>
      </c>
    </row>
    <row r="275" spans="1:7" ht="20.25">
      <c r="A275">
        <v>319</v>
      </c>
      <c r="B275" s="118">
        <v>160900</v>
      </c>
      <c r="C275" s="14">
        <v>250000</v>
      </c>
      <c r="D275" s="15">
        <v>242900</v>
      </c>
      <c r="E275" s="16" t="s">
        <v>18</v>
      </c>
      <c r="F275" s="13">
        <v>7</v>
      </c>
      <c r="G275" t="str">
        <f t="shared" si="14"/>
        <v>‏82430  מועדון קהילתי עבאס</v>
      </c>
    </row>
    <row r="276" spans="1:7" ht="20.25">
      <c r="A276">
        <v>320</v>
      </c>
      <c r="B276" s="118">
        <v>0</v>
      </c>
      <c r="C276" s="14">
        <v>0</v>
      </c>
      <c r="D276" s="15">
        <v>0</v>
      </c>
      <c r="E276" s="16" t="s">
        <v>19</v>
      </c>
      <c r="F276" s="13">
        <v>8</v>
      </c>
      <c r="G276" t="str">
        <f t="shared" si="14"/>
        <v>‏82430  מועדון קהילתי עבאס</v>
      </c>
    </row>
    <row r="277" spans="1:7" ht="20.25">
      <c r="A277">
        <v>321</v>
      </c>
      <c r="B277" s="118">
        <v>0</v>
      </c>
      <c r="C277" s="14">
        <v>0</v>
      </c>
      <c r="D277" s="15">
        <v>0</v>
      </c>
      <c r="E277" s="16" t="s">
        <v>20</v>
      </c>
      <c r="F277" s="13">
        <v>9</v>
      </c>
      <c r="G277" t="str">
        <f t="shared" si="14"/>
        <v>‏82430  מועדון קהילתי עבאס</v>
      </c>
    </row>
    <row r="278" spans="1:7" ht="20.25">
      <c r="A278">
        <v>322</v>
      </c>
      <c r="B278" s="118">
        <v>0</v>
      </c>
      <c r="C278" s="14">
        <v>0</v>
      </c>
      <c r="D278" s="15">
        <v>0</v>
      </c>
      <c r="E278" s="16" t="s">
        <v>21</v>
      </c>
      <c r="F278" s="13">
        <v>99</v>
      </c>
      <c r="G278" t="str">
        <f t="shared" si="14"/>
        <v>‏82430  מועדון קהילתי עבאס</v>
      </c>
    </row>
    <row r="279" spans="1:7" ht="20.25">
      <c r="A279">
        <v>323</v>
      </c>
      <c r="B279" s="118">
        <v>160900</v>
      </c>
      <c r="C279" s="17">
        <v>250000</v>
      </c>
      <c r="D279" s="15">
        <v>242900</v>
      </c>
      <c r="E279" s="16" t="s">
        <v>22</v>
      </c>
      <c r="F279" s="13"/>
    </row>
    <row r="280" spans="1:7" ht="20.25">
      <c r="A280">
        <v>324</v>
      </c>
      <c r="B280" s="119"/>
      <c r="C280" s="21">
        <v>2015</v>
      </c>
      <c r="D280" s="21">
        <v>2016</v>
      </c>
      <c r="E280" s="18"/>
      <c r="F280" s="20"/>
    </row>
    <row r="281" spans="1:7" ht="20.25">
      <c r="A281">
        <v>326</v>
      </c>
      <c r="B281" s="119"/>
      <c r="C281" s="19"/>
      <c r="D281" s="25">
        <v>277</v>
      </c>
      <c r="E281" s="18"/>
      <c r="F281" s="22"/>
    </row>
    <row r="282" spans="1:7" ht="20.25">
      <c r="A282">
        <v>327</v>
      </c>
      <c r="B282" s="120" t="s">
        <v>53</v>
      </c>
      <c r="C282" s="1"/>
      <c r="D282" s="1"/>
      <c r="E282" s="1"/>
      <c r="F282" s="1"/>
    </row>
    <row r="283" spans="1:7" ht="17.25" thickBot="1">
      <c r="A283">
        <v>328</v>
      </c>
      <c r="B283" s="121" t="s">
        <v>1</v>
      </c>
      <c r="C283" s="2"/>
      <c r="D283" s="2"/>
      <c r="E283" s="2"/>
      <c r="F283" s="2"/>
    </row>
    <row r="284" spans="1:7" ht="21" thickBot="1">
      <c r="A284">
        <v>332</v>
      </c>
      <c r="B284" s="116">
        <v>2014</v>
      </c>
      <c r="C284" s="7">
        <v>2015</v>
      </c>
      <c r="D284" s="7">
        <v>2016</v>
      </c>
      <c r="E284" s="8"/>
      <c r="F284" s="26"/>
    </row>
    <row r="285" spans="1:7" ht="20.25">
      <c r="A285">
        <v>333</v>
      </c>
      <c r="B285" s="117"/>
      <c r="C285" s="10"/>
      <c r="D285" s="11"/>
      <c r="E285" s="12" t="s">
        <v>9</v>
      </c>
      <c r="F285" s="13"/>
    </row>
    <row r="286" spans="1:7" ht="20.25">
      <c r="A286">
        <v>334</v>
      </c>
      <c r="B286" s="117"/>
      <c r="C286" s="10"/>
      <c r="D286" s="11"/>
      <c r="E286" s="12" t="s">
        <v>54</v>
      </c>
      <c r="F286" s="13"/>
    </row>
    <row r="287" spans="1:7" ht="20.25">
      <c r="A287">
        <v>335</v>
      </c>
      <c r="B287" s="118">
        <v>0</v>
      </c>
      <c r="C287" s="17">
        <v>0</v>
      </c>
      <c r="D287" s="15">
        <v>0</v>
      </c>
      <c r="E287" s="16" t="s">
        <v>12</v>
      </c>
      <c r="F287" s="13">
        <v>1</v>
      </c>
      <c r="G287" t="str">
        <f t="shared" ref="G287:G296" si="15">IF(F287=1,E286,IF(ISBLANK(F287),"",G286))</f>
        <v>‏827 משתלמים</v>
      </c>
    </row>
    <row r="288" spans="1:7" ht="20.25">
      <c r="A288">
        <v>336</v>
      </c>
      <c r="B288" s="118">
        <v>1168800</v>
      </c>
      <c r="C288" s="17">
        <v>983100</v>
      </c>
      <c r="D288" s="15">
        <v>983100</v>
      </c>
      <c r="E288" s="16" t="s">
        <v>13</v>
      </c>
      <c r="F288" s="13">
        <v>2</v>
      </c>
      <c r="G288" t="str">
        <f t="shared" si="15"/>
        <v>‏827 משתלמים</v>
      </c>
    </row>
    <row r="289" spans="1:7" ht="20.25">
      <c r="A289">
        <v>337</v>
      </c>
      <c r="B289" s="118">
        <v>81800</v>
      </c>
      <c r="C289" s="17">
        <v>71900</v>
      </c>
      <c r="D289" s="15">
        <v>71900</v>
      </c>
      <c r="E289" s="16" t="s">
        <v>14</v>
      </c>
      <c r="F289" s="13">
        <v>3</v>
      </c>
      <c r="G289" t="str">
        <f t="shared" si="15"/>
        <v>‏827 משתלמים</v>
      </c>
    </row>
    <row r="290" spans="1:7" ht="20.25">
      <c r="A290">
        <v>338</v>
      </c>
      <c r="B290" s="118">
        <v>96000</v>
      </c>
      <c r="C290" s="17">
        <v>140000</v>
      </c>
      <c r="D290" s="15">
        <v>140000</v>
      </c>
      <c r="E290" s="16" t="s">
        <v>15</v>
      </c>
      <c r="F290" s="13">
        <v>4</v>
      </c>
      <c r="G290" t="str">
        <f t="shared" si="15"/>
        <v>‏827 משתלמים</v>
      </c>
    </row>
    <row r="291" spans="1:7" ht="20.25">
      <c r="A291">
        <v>339</v>
      </c>
      <c r="B291" s="118">
        <v>0</v>
      </c>
      <c r="C291" s="17">
        <v>0</v>
      </c>
      <c r="D291" s="15">
        <v>0</v>
      </c>
      <c r="E291" s="16" t="s">
        <v>16</v>
      </c>
      <c r="F291" s="13">
        <v>5</v>
      </c>
      <c r="G291" t="str">
        <f t="shared" si="15"/>
        <v>‏827 משתלמים</v>
      </c>
    </row>
    <row r="292" spans="1:7" ht="20.25">
      <c r="A292">
        <v>340</v>
      </c>
      <c r="B292" s="118">
        <v>264800</v>
      </c>
      <c r="C292" s="17">
        <v>281000</v>
      </c>
      <c r="D292" s="15">
        <v>281000</v>
      </c>
      <c r="E292" s="16" t="s">
        <v>17</v>
      </c>
      <c r="F292" s="13">
        <v>6</v>
      </c>
      <c r="G292" t="str">
        <f t="shared" si="15"/>
        <v>‏827 משתלמים</v>
      </c>
    </row>
    <row r="293" spans="1:7" ht="20.25">
      <c r="A293">
        <v>341</v>
      </c>
      <c r="B293" s="118">
        <v>3126800</v>
      </c>
      <c r="C293" s="17">
        <v>5606000</v>
      </c>
      <c r="D293" s="15">
        <v>5552000</v>
      </c>
      <c r="E293" s="16" t="s">
        <v>18</v>
      </c>
      <c r="F293" s="13">
        <v>7</v>
      </c>
      <c r="G293" t="str">
        <f t="shared" si="15"/>
        <v>‏827 משתלמים</v>
      </c>
    </row>
    <row r="294" spans="1:7" ht="20.25">
      <c r="A294">
        <v>342</v>
      </c>
      <c r="B294" s="118">
        <v>0</v>
      </c>
      <c r="C294" s="17">
        <v>0</v>
      </c>
      <c r="D294" s="15">
        <v>0</v>
      </c>
      <c r="E294" s="16" t="s">
        <v>19</v>
      </c>
      <c r="F294" s="13">
        <v>8</v>
      </c>
      <c r="G294" t="str">
        <f t="shared" si="15"/>
        <v>‏827 משתלמים</v>
      </c>
    </row>
    <row r="295" spans="1:7" ht="20.25">
      <c r="A295">
        <v>343</v>
      </c>
      <c r="B295" s="118">
        <v>0</v>
      </c>
      <c r="C295" s="17">
        <v>0</v>
      </c>
      <c r="D295" s="15">
        <v>0</v>
      </c>
      <c r="E295" s="16" t="s">
        <v>20</v>
      </c>
      <c r="F295" s="13">
        <v>9</v>
      </c>
      <c r="G295" t="str">
        <f t="shared" si="15"/>
        <v>‏827 משתלמים</v>
      </c>
    </row>
    <row r="296" spans="1:7" ht="20.25">
      <c r="A296">
        <v>344</v>
      </c>
      <c r="B296" s="118">
        <v>0</v>
      </c>
      <c r="C296" s="17">
        <v>0</v>
      </c>
      <c r="D296" s="15">
        <v>0</v>
      </c>
      <c r="E296" s="16" t="s">
        <v>21</v>
      </c>
      <c r="F296" s="13">
        <v>99</v>
      </c>
      <c r="G296" t="str">
        <f t="shared" si="15"/>
        <v>‏827 משתלמים</v>
      </c>
    </row>
    <row r="297" spans="1:7" ht="20.25">
      <c r="A297">
        <v>345</v>
      </c>
      <c r="B297" s="118">
        <v>4738200</v>
      </c>
      <c r="C297" s="17">
        <v>7082000</v>
      </c>
      <c r="D297" s="15">
        <v>7028000</v>
      </c>
      <c r="E297" s="16" t="s">
        <v>22</v>
      </c>
      <c r="F297" s="13"/>
    </row>
    <row r="298" spans="1:7" ht="20.25">
      <c r="A298">
        <v>346</v>
      </c>
      <c r="B298" s="119"/>
      <c r="C298" s="21">
        <v>2015</v>
      </c>
      <c r="D298" s="21">
        <v>2016</v>
      </c>
      <c r="E298" s="18"/>
      <c r="F298" s="20"/>
    </row>
    <row r="299" spans="1:7" ht="20.25">
      <c r="A299">
        <v>348</v>
      </c>
      <c r="B299" s="119"/>
      <c r="C299" s="19"/>
      <c r="D299" s="25">
        <v>278</v>
      </c>
      <c r="E299" s="18"/>
      <c r="F299" s="22"/>
    </row>
    <row r="300" spans="1:7" ht="20.25">
      <c r="A300">
        <v>349</v>
      </c>
      <c r="B300" s="120" t="s">
        <v>55</v>
      </c>
      <c r="C300" s="1"/>
      <c r="D300" s="1"/>
      <c r="E300" s="1"/>
      <c r="F300" s="1"/>
    </row>
    <row r="301" spans="1:7" ht="17.25" thickBot="1">
      <c r="A301">
        <v>350</v>
      </c>
      <c r="B301" s="121" t="s">
        <v>1</v>
      </c>
      <c r="C301" s="2"/>
      <c r="D301" s="2"/>
      <c r="E301" s="2"/>
      <c r="F301" s="2"/>
    </row>
    <row r="302" spans="1:7" ht="21" thickBot="1">
      <c r="A302">
        <v>354</v>
      </c>
      <c r="B302" s="116">
        <v>2014</v>
      </c>
      <c r="C302" s="7">
        <v>2015</v>
      </c>
      <c r="D302" s="7">
        <v>2016</v>
      </c>
      <c r="E302" s="8"/>
      <c r="F302" s="26"/>
    </row>
    <row r="303" spans="1:7" ht="20.25">
      <c r="A303">
        <v>355</v>
      </c>
      <c r="B303" s="117"/>
      <c r="C303" s="10"/>
      <c r="D303" s="11"/>
      <c r="E303" s="12" t="s">
        <v>9</v>
      </c>
      <c r="F303" s="13"/>
    </row>
    <row r="304" spans="1:7" ht="20.25">
      <c r="A304">
        <v>356</v>
      </c>
      <c r="B304" s="117"/>
      <c r="C304" s="10"/>
      <c r="D304" s="11"/>
      <c r="E304" s="12" t="s">
        <v>56</v>
      </c>
      <c r="F304" s="13"/>
    </row>
    <row r="305" spans="1:7" ht="20.25">
      <c r="A305">
        <v>357</v>
      </c>
      <c r="B305" s="118">
        <v>247900</v>
      </c>
      <c r="C305" s="14">
        <v>82300</v>
      </c>
      <c r="D305" s="15">
        <v>84300</v>
      </c>
      <c r="E305" s="16" t="s">
        <v>12</v>
      </c>
      <c r="F305" s="13">
        <v>1</v>
      </c>
      <c r="G305" t="str">
        <f t="shared" ref="G305:G314" si="16">IF(F305=1,E304,IF(ISBLANK(F305),"",G304))</f>
        <v>‏821100 המחלקה למרכזים קהילתיים</v>
      </c>
    </row>
    <row r="306" spans="1:7" ht="20.25">
      <c r="A306">
        <v>358</v>
      </c>
      <c r="B306" s="118">
        <v>0</v>
      </c>
      <c r="C306" s="14">
        <v>0</v>
      </c>
      <c r="D306" s="15">
        <v>0</v>
      </c>
      <c r="E306" s="16" t="s">
        <v>13</v>
      </c>
      <c r="F306" s="13">
        <v>2</v>
      </c>
      <c r="G306" t="str">
        <f t="shared" si="16"/>
        <v>‏821100 המחלקה למרכזים קהילתיים</v>
      </c>
    </row>
    <row r="307" spans="1:7" ht="20.25">
      <c r="A307">
        <v>359</v>
      </c>
      <c r="B307" s="118">
        <v>114200</v>
      </c>
      <c r="C307" s="14">
        <v>119700</v>
      </c>
      <c r="D307" s="15">
        <v>119700</v>
      </c>
      <c r="E307" s="16" t="s">
        <v>14</v>
      </c>
      <c r="F307" s="13">
        <v>3</v>
      </c>
      <c r="G307" t="str">
        <f t="shared" si="16"/>
        <v>‏821100 המחלקה למרכזים קהילתיים</v>
      </c>
    </row>
    <row r="308" spans="1:7" ht="20.25">
      <c r="A308">
        <v>360</v>
      </c>
      <c r="B308" s="118">
        <v>800</v>
      </c>
      <c r="C308" s="14">
        <v>2000</v>
      </c>
      <c r="D308" s="15">
        <v>2000</v>
      </c>
      <c r="E308" s="16" t="s">
        <v>15</v>
      </c>
      <c r="F308" s="13">
        <v>4</v>
      </c>
      <c r="G308" t="str">
        <f t="shared" si="16"/>
        <v>‏821100 המחלקה למרכזים קהילתיים</v>
      </c>
    </row>
    <row r="309" spans="1:7" ht="20.25">
      <c r="A309">
        <v>361</v>
      </c>
      <c r="B309" s="118">
        <v>0</v>
      </c>
      <c r="C309" s="14">
        <v>0</v>
      </c>
      <c r="D309" s="15">
        <v>0</v>
      </c>
      <c r="E309" s="16" t="s">
        <v>16</v>
      </c>
      <c r="F309" s="13">
        <v>5</v>
      </c>
      <c r="G309" t="str">
        <f t="shared" si="16"/>
        <v>‏821100 המחלקה למרכזים קהילתיים</v>
      </c>
    </row>
    <row r="310" spans="1:7" ht="20.25">
      <c r="A310">
        <v>362</v>
      </c>
      <c r="B310" s="118">
        <v>0</v>
      </c>
      <c r="C310" s="14">
        <v>0</v>
      </c>
      <c r="D310" s="15">
        <v>0</v>
      </c>
      <c r="E310" s="16" t="s">
        <v>17</v>
      </c>
      <c r="F310" s="13">
        <v>6</v>
      </c>
      <c r="G310" t="str">
        <f t="shared" si="16"/>
        <v>‏821100 המחלקה למרכזים קהילתיים</v>
      </c>
    </row>
    <row r="311" spans="1:7" ht="20.25">
      <c r="A311">
        <v>363</v>
      </c>
      <c r="B311" s="118">
        <v>92800</v>
      </c>
      <c r="C311" s="14">
        <v>63300</v>
      </c>
      <c r="D311" s="15">
        <v>61400</v>
      </c>
      <c r="E311" s="16" t="s">
        <v>18</v>
      </c>
      <c r="F311" s="13">
        <v>7</v>
      </c>
      <c r="G311" t="str">
        <f t="shared" si="16"/>
        <v>‏821100 המחלקה למרכזים קהילתיים</v>
      </c>
    </row>
    <row r="312" spans="1:7" ht="20.25">
      <c r="A312">
        <v>364</v>
      </c>
      <c r="B312" s="118">
        <v>0</v>
      </c>
      <c r="C312" s="14">
        <v>0</v>
      </c>
      <c r="D312" s="15">
        <v>0</v>
      </c>
      <c r="E312" s="16" t="s">
        <v>19</v>
      </c>
      <c r="F312" s="13">
        <v>8</v>
      </c>
      <c r="G312" t="str">
        <f t="shared" si="16"/>
        <v>‏821100 המחלקה למרכזים קהילתיים</v>
      </c>
    </row>
    <row r="313" spans="1:7" ht="20.25">
      <c r="A313">
        <v>365</v>
      </c>
      <c r="B313" s="118">
        <v>0</v>
      </c>
      <c r="C313" s="14">
        <v>0</v>
      </c>
      <c r="D313" s="15">
        <v>0</v>
      </c>
      <c r="E313" s="16" t="s">
        <v>20</v>
      </c>
      <c r="F313" s="13">
        <v>9</v>
      </c>
      <c r="G313" t="str">
        <f t="shared" si="16"/>
        <v>‏821100 המחלקה למרכזים קהילתיים</v>
      </c>
    </row>
    <row r="314" spans="1:7" ht="20.25">
      <c r="A314">
        <v>366</v>
      </c>
      <c r="B314" s="118">
        <v>0</v>
      </c>
      <c r="C314" s="14">
        <v>0</v>
      </c>
      <c r="D314" s="15">
        <v>0</v>
      </c>
      <c r="E314" s="16" t="s">
        <v>21</v>
      </c>
      <c r="F314" s="13">
        <v>99</v>
      </c>
      <c r="G314" t="str">
        <f t="shared" si="16"/>
        <v>‏821100 המחלקה למרכזים קהילתיים</v>
      </c>
    </row>
    <row r="315" spans="1:7" ht="20.25">
      <c r="A315">
        <v>367</v>
      </c>
      <c r="B315" s="118">
        <v>455700</v>
      </c>
      <c r="C315" s="17">
        <v>267300</v>
      </c>
      <c r="D315" s="15">
        <v>267400</v>
      </c>
      <c r="E315" s="16" t="s">
        <v>22</v>
      </c>
      <c r="F315" s="13"/>
    </row>
    <row r="316" spans="1:7" ht="20.25">
      <c r="A316">
        <v>368</v>
      </c>
      <c r="B316" s="119"/>
      <c r="C316" s="21">
        <v>2015</v>
      </c>
      <c r="D316" s="21">
        <v>2016</v>
      </c>
      <c r="E316" s="18"/>
      <c r="F316" s="20"/>
    </row>
    <row r="317" spans="1:7" ht="20.25">
      <c r="A317">
        <v>369</v>
      </c>
      <c r="B317" s="119"/>
      <c r="C317" s="23">
        <v>2</v>
      </c>
      <c r="D317" s="23">
        <v>2</v>
      </c>
      <c r="E317" s="24" t="s">
        <v>23</v>
      </c>
      <c r="F317" s="20"/>
    </row>
    <row r="318" spans="1:7" ht="20.25">
      <c r="A318">
        <v>370</v>
      </c>
      <c r="B318" s="119"/>
      <c r="C318" s="19"/>
      <c r="D318" s="25">
        <v>279</v>
      </c>
      <c r="E318" s="18"/>
      <c r="F318" s="22"/>
    </row>
    <row r="319" spans="1:7" ht="20.25">
      <c r="A319">
        <v>371</v>
      </c>
      <c r="B319" s="120" t="s">
        <v>57</v>
      </c>
      <c r="C319" s="1"/>
      <c r="D319" s="1"/>
      <c r="E319" s="1"/>
      <c r="F319" s="1"/>
    </row>
    <row r="320" spans="1:7" ht="17.25" thickBot="1">
      <c r="A320">
        <v>372</v>
      </c>
      <c r="B320" s="121" t="s">
        <v>1</v>
      </c>
      <c r="C320" s="2"/>
      <c r="D320" s="2"/>
      <c r="E320" s="2"/>
      <c r="F320" s="2"/>
    </row>
    <row r="321" spans="1:7" ht="21" thickBot="1">
      <c r="A321">
        <v>376</v>
      </c>
      <c r="B321" s="116">
        <v>2014</v>
      </c>
      <c r="C321" s="7">
        <v>2015</v>
      </c>
      <c r="D321" s="7">
        <v>2016</v>
      </c>
      <c r="E321" s="8"/>
      <c r="F321" s="26"/>
    </row>
    <row r="322" spans="1:7" ht="20.25">
      <c r="A322">
        <v>377</v>
      </c>
      <c r="B322" s="117"/>
      <c r="C322" s="10"/>
      <c r="D322" s="11"/>
      <c r="E322" s="12" t="s">
        <v>9</v>
      </c>
      <c r="F322" s="13"/>
    </row>
    <row r="323" spans="1:7" ht="20.25">
      <c r="A323">
        <v>378</v>
      </c>
      <c r="B323" s="117"/>
      <c r="C323" s="10"/>
      <c r="D323" s="11"/>
      <c r="E323" s="12" t="s">
        <v>58</v>
      </c>
      <c r="F323" s="13"/>
    </row>
    <row r="324" spans="1:7" ht="20.25">
      <c r="A324">
        <v>379</v>
      </c>
      <c r="B324" s="118">
        <v>852700</v>
      </c>
      <c r="C324" s="14">
        <v>801600</v>
      </c>
      <c r="D324" s="15">
        <v>810600</v>
      </c>
      <c r="E324" s="16" t="s">
        <v>12</v>
      </c>
      <c r="F324" s="13">
        <v>1</v>
      </c>
      <c r="G324" t="str">
        <f t="shared" ref="G324:G333" si="17">IF(F324=1,E323,IF(ISBLANK(F324),"",G323))</f>
        <v>‏821604 מרכז בת גלים</v>
      </c>
    </row>
    <row r="325" spans="1:7" ht="20.25">
      <c r="A325">
        <v>380</v>
      </c>
      <c r="B325" s="118">
        <v>0</v>
      </c>
      <c r="C325" s="14">
        <v>0</v>
      </c>
      <c r="D325" s="15">
        <v>0</v>
      </c>
      <c r="E325" s="16" t="s">
        <v>13</v>
      </c>
      <c r="F325" s="13">
        <v>2</v>
      </c>
      <c r="G325" t="str">
        <f t="shared" si="17"/>
        <v>‏821604 מרכז בת גלים</v>
      </c>
    </row>
    <row r="326" spans="1:7" ht="20.25">
      <c r="A326">
        <v>381</v>
      </c>
      <c r="B326" s="118">
        <v>77400</v>
      </c>
      <c r="C326" s="14">
        <v>51400</v>
      </c>
      <c r="D326" s="15">
        <v>51400</v>
      </c>
      <c r="E326" s="16" t="s">
        <v>14</v>
      </c>
      <c r="F326" s="13">
        <v>3</v>
      </c>
      <c r="G326" t="str">
        <f t="shared" si="17"/>
        <v>‏821604 מרכז בת גלים</v>
      </c>
    </row>
    <row r="327" spans="1:7" ht="20.25">
      <c r="A327">
        <v>382</v>
      </c>
      <c r="B327" s="118">
        <v>53800</v>
      </c>
      <c r="C327" s="14">
        <v>39900</v>
      </c>
      <c r="D327" s="15">
        <v>38000</v>
      </c>
      <c r="E327" s="16" t="s">
        <v>15</v>
      </c>
      <c r="F327" s="13">
        <v>4</v>
      </c>
      <c r="G327" t="str">
        <f t="shared" si="17"/>
        <v>‏821604 מרכז בת גלים</v>
      </c>
    </row>
    <row r="328" spans="1:7" ht="20.25">
      <c r="A328">
        <v>383</v>
      </c>
      <c r="B328" s="118">
        <v>13600</v>
      </c>
      <c r="C328" s="14">
        <v>11300</v>
      </c>
      <c r="D328" s="15">
        <v>11300</v>
      </c>
      <c r="E328" s="16" t="s">
        <v>16</v>
      </c>
      <c r="F328" s="13">
        <v>5</v>
      </c>
      <c r="G328" t="str">
        <f t="shared" si="17"/>
        <v>‏821604 מרכז בת גלים</v>
      </c>
    </row>
    <row r="329" spans="1:7" ht="20.25">
      <c r="A329">
        <v>384</v>
      </c>
      <c r="B329" s="118">
        <v>0</v>
      </c>
      <c r="C329" s="14">
        <v>0</v>
      </c>
      <c r="D329" s="15">
        <v>0</v>
      </c>
      <c r="E329" s="16" t="s">
        <v>17</v>
      </c>
      <c r="F329" s="13">
        <v>6</v>
      </c>
      <c r="G329" t="str">
        <f t="shared" si="17"/>
        <v>‏821604 מרכז בת גלים</v>
      </c>
    </row>
    <row r="330" spans="1:7" ht="20.25">
      <c r="A330">
        <v>385</v>
      </c>
      <c r="B330" s="118">
        <v>27400</v>
      </c>
      <c r="C330" s="14">
        <v>48800</v>
      </c>
      <c r="D330" s="15">
        <v>47800</v>
      </c>
      <c r="E330" s="16" t="s">
        <v>18</v>
      </c>
      <c r="F330" s="13">
        <v>7</v>
      </c>
      <c r="G330" t="str">
        <f t="shared" si="17"/>
        <v>‏821604 מרכז בת גלים</v>
      </c>
    </row>
    <row r="331" spans="1:7" ht="20.25">
      <c r="A331">
        <v>386</v>
      </c>
      <c r="B331" s="118">
        <v>0</v>
      </c>
      <c r="C331" s="14">
        <v>0</v>
      </c>
      <c r="D331" s="15">
        <v>0</v>
      </c>
      <c r="E331" s="16" t="s">
        <v>19</v>
      </c>
      <c r="F331" s="13">
        <v>8</v>
      </c>
      <c r="G331" t="str">
        <f t="shared" si="17"/>
        <v>‏821604 מרכז בת גלים</v>
      </c>
    </row>
    <row r="332" spans="1:7" ht="20.25">
      <c r="A332">
        <v>387</v>
      </c>
      <c r="B332" s="118">
        <v>0</v>
      </c>
      <c r="C332" s="14">
        <v>0</v>
      </c>
      <c r="D332" s="15">
        <v>0</v>
      </c>
      <c r="E332" s="16" t="s">
        <v>20</v>
      </c>
      <c r="F332" s="13">
        <v>9</v>
      </c>
      <c r="G332" t="str">
        <f t="shared" si="17"/>
        <v>‏821604 מרכז בת גלים</v>
      </c>
    </row>
    <row r="333" spans="1:7" ht="20.25">
      <c r="A333">
        <v>388</v>
      </c>
      <c r="B333" s="118">
        <v>0</v>
      </c>
      <c r="C333" s="14">
        <v>0</v>
      </c>
      <c r="D333" s="15">
        <v>0</v>
      </c>
      <c r="E333" s="16" t="s">
        <v>21</v>
      </c>
      <c r="F333" s="13">
        <v>99</v>
      </c>
      <c r="G333" t="str">
        <f t="shared" si="17"/>
        <v>‏821604 מרכז בת גלים</v>
      </c>
    </row>
    <row r="334" spans="1:7" ht="20.25">
      <c r="A334">
        <v>389</v>
      </c>
      <c r="B334" s="118">
        <v>1024900</v>
      </c>
      <c r="C334" s="17">
        <v>953000</v>
      </c>
      <c r="D334" s="15">
        <v>959100</v>
      </c>
      <c r="E334" s="16" t="s">
        <v>22</v>
      </c>
      <c r="F334" s="13"/>
    </row>
    <row r="335" spans="1:7" ht="20.25">
      <c r="A335">
        <v>390</v>
      </c>
      <c r="B335" s="119"/>
      <c r="C335" s="21">
        <v>2015</v>
      </c>
      <c r="D335" s="21">
        <v>2016</v>
      </c>
      <c r="E335" s="18"/>
      <c r="F335" s="20"/>
    </row>
    <row r="336" spans="1:7" ht="20.25">
      <c r="A336">
        <v>391</v>
      </c>
      <c r="B336" s="119"/>
      <c r="C336" s="22">
        <v>3.5</v>
      </c>
      <c r="D336" s="22">
        <v>3.5</v>
      </c>
      <c r="E336" s="24" t="s">
        <v>23</v>
      </c>
      <c r="F336" s="20"/>
    </row>
    <row r="337" spans="1:7" ht="20.25">
      <c r="A337">
        <v>392</v>
      </c>
      <c r="B337" s="119"/>
      <c r="C337" s="19"/>
      <c r="D337" s="25">
        <v>280</v>
      </c>
      <c r="E337" s="18"/>
      <c r="F337" s="22"/>
    </row>
    <row r="338" spans="1:7" ht="20.25">
      <c r="A338">
        <v>393</v>
      </c>
      <c r="B338" s="120" t="s">
        <v>59</v>
      </c>
      <c r="C338" s="1"/>
      <c r="D338" s="1"/>
      <c r="E338" s="1"/>
      <c r="F338" s="1"/>
    </row>
    <row r="339" spans="1:7" ht="17.25" thickBot="1">
      <c r="A339">
        <v>394</v>
      </c>
      <c r="B339" s="121" t="s">
        <v>1</v>
      </c>
      <c r="C339" s="2"/>
      <c r="D339" s="2"/>
      <c r="E339" s="2"/>
      <c r="F339" s="2"/>
    </row>
    <row r="340" spans="1:7" ht="21" thickBot="1">
      <c r="A340">
        <v>398</v>
      </c>
      <c r="B340" s="116">
        <v>2014</v>
      </c>
      <c r="C340" s="7">
        <v>2015</v>
      </c>
      <c r="D340" s="7">
        <v>2016</v>
      </c>
      <c r="E340" s="8"/>
      <c r="F340" s="26"/>
    </row>
    <row r="341" spans="1:7" ht="20.25">
      <c r="A341">
        <v>399</v>
      </c>
      <c r="B341" s="117"/>
      <c r="C341" s="10"/>
      <c r="D341" s="11"/>
      <c r="E341" s="12" t="s">
        <v>9</v>
      </c>
      <c r="F341" s="13"/>
    </row>
    <row r="342" spans="1:7" ht="20.25">
      <c r="A342">
        <v>400</v>
      </c>
      <c r="B342" s="117"/>
      <c r="C342" s="10"/>
      <c r="D342" s="11"/>
      <c r="E342" s="12" t="s">
        <v>60</v>
      </c>
      <c r="F342" s="13"/>
    </row>
    <row r="343" spans="1:7" ht="20.25">
      <c r="A343">
        <v>401</v>
      </c>
      <c r="B343" s="118">
        <v>1022700</v>
      </c>
      <c r="C343" s="14">
        <v>740200</v>
      </c>
      <c r="D343" s="15">
        <v>748200</v>
      </c>
      <c r="E343" s="16" t="s">
        <v>12</v>
      </c>
      <c r="F343" s="13">
        <v>1</v>
      </c>
      <c r="G343" t="str">
        <f t="shared" ref="G343:G352" si="18">IF(F343=1,E342,IF(ISBLANK(F343),"",G342))</f>
        <v>‏824370  בית פאני קפלן</v>
      </c>
    </row>
    <row r="344" spans="1:7" ht="20.25">
      <c r="A344">
        <v>402</v>
      </c>
      <c r="B344" s="118">
        <v>0</v>
      </c>
      <c r="C344" s="14">
        <v>0</v>
      </c>
      <c r="D344" s="15">
        <v>0</v>
      </c>
      <c r="E344" s="16" t="s">
        <v>13</v>
      </c>
      <c r="F344" s="13">
        <v>2</v>
      </c>
      <c r="G344" t="str">
        <f t="shared" si="18"/>
        <v>‏824370  בית פאני קפלן</v>
      </c>
    </row>
    <row r="345" spans="1:7" ht="20.25">
      <c r="A345">
        <v>403</v>
      </c>
      <c r="B345" s="118">
        <v>31700</v>
      </c>
      <c r="C345" s="14">
        <v>20800</v>
      </c>
      <c r="D345" s="15">
        <v>20800</v>
      </c>
      <c r="E345" s="16" t="s">
        <v>14</v>
      </c>
      <c r="F345" s="13">
        <v>3</v>
      </c>
      <c r="G345" t="str">
        <f t="shared" si="18"/>
        <v>‏824370  בית פאני קפלן</v>
      </c>
    </row>
    <row r="346" spans="1:7" ht="20.25">
      <c r="A346">
        <v>404</v>
      </c>
      <c r="B346" s="118">
        <v>52500</v>
      </c>
      <c r="C346" s="14">
        <v>46700</v>
      </c>
      <c r="D346" s="15">
        <v>46700</v>
      </c>
      <c r="E346" s="16" t="s">
        <v>15</v>
      </c>
      <c r="F346" s="13">
        <v>4</v>
      </c>
      <c r="G346" t="str">
        <f t="shared" si="18"/>
        <v>‏824370  בית פאני קפלן</v>
      </c>
    </row>
    <row r="347" spans="1:7" ht="20.25">
      <c r="A347">
        <v>405</v>
      </c>
      <c r="B347" s="118">
        <v>14300</v>
      </c>
      <c r="C347" s="14">
        <v>18000</v>
      </c>
      <c r="D347" s="15">
        <v>18000</v>
      </c>
      <c r="E347" s="16" t="s">
        <v>16</v>
      </c>
      <c r="F347" s="13">
        <v>5</v>
      </c>
      <c r="G347" t="str">
        <f t="shared" si="18"/>
        <v>‏824370  בית פאני קפלן</v>
      </c>
    </row>
    <row r="348" spans="1:7" ht="20.25">
      <c r="A348">
        <v>406</v>
      </c>
      <c r="B348" s="118">
        <v>19500</v>
      </c>
      <c r="C348" s="14">
        <v>26200</v>
      </c>
      <c r="D348" s="15">
        <v>26200</v>
      </c>
      <c r="E348" s="16" t="s">
        <v>17</v>
      </c>
      <c r="F348" s="13">
        <v>6</v>
      </c>
      <c r="G348" t="str">
        <f t="shared" si="18"/>
        <v>‏824370  בית פאני קפלן</v>
      </c>
    </row>
    <row r="349" spans="1:7" ht="20.25">
      <c r="A349">
        <v>407</v>
      </c>
      <c r="B349" s="118">
        <v>78900</v>
      </c>
      <c r="C349" s="14">
        <v>81900</v>
      </c>
      <c r="D349" s="15">
        <v>77000</v>
      </c>
      <c r="E349" s="16" t="s">
        <v>18</v>
      </c>
      <c r="F349" s="13">
        <v>7</v>
      </c>
      <c r="G349" t="str">
        <f t="shared" si="18"/>
        <v>‏824370  בית פאני קפלן</v>
      </c>
    </row>
    <row r="350" spans="1:7" ht="20.25">
      <c r="A350">
        <v>408</v>
      </c>
      <c r="B350" s="118">
        <v>0</v>
      </c>
      <c r="C350" s="14">
        <v>0</v>
      </c>
      <c r="D350" s="15">
        <v>0</v>
      </c>
      <c r="E350" s="16" t="s">
        <v>19</v>
      </c>
      <c r="F350" s="13">
        <v>8</v>
      </c>
      <c r="G350" t="str">
        <f t="shared" si="18"/>
        <v>‏824370  בית פאני קפלן</v>
      </c>
    </row>
    <row r="351" spans="1:7" ht="20.25">
      <c r="A351">
        <v>409</v>
      </c>
      <c r="B351" s="118">
        <v>0</v>
      </c>
      <c r="C351" s="14">
        <v>0</v>
      </c>
      <c r="D351" s="15">
        <v>0</v>
      </c>
      <c r="E351" s="16" t="s">
        <v>20</v>
      </c>
      <c r="F351" s="13">
        <v>9</v>
      </c>
      <c r="G351" t="str">
        <f t="shared" si="18"/>
        <v>‏824370  בית פאני קפלן</v>
      </c>
    </row>
    <row r="352" spans="1:7" ht="20.25">
      <c r="A352">
        <v>410</v>
      </c>
      <c r="B352" s="118">
        <v>0</v>
      </c>
      <c r="C352" s="14">
        <v>0</v>
      </c>
      <c r="D352" s="15">
        <v>0</v>
      </c>
      <c r="E352" s="16" t="s">
        <v>21</v>
      </c>
      <c r="F352" s="13">
        <v>99</v>
      </c>
      <c r="G352" t="str">
        <f t="shared" si="18"/>
        <v>‏824370  בית פאני קפלן</v>
      </c>
    </row>
    <row r="353" spans="1:7" ht="20.25">
      <c r="A353">
        <v>411</v>
      </c>
      <c r="B353" s="118">
        <v>1219600</v>
      </c>
      <c r="C353" s="17">
        <v>933800</v>
      </c>
      <c r="D353" s="15">
        <v>936900</v>
      </c>
      <c r="E353" s="16" t="s">
        <v>22</v>
      </c>
      <c r="F353" s="13"/>
    </row>
    <row r="354" spans="1:7" ht="20.25">
      <c r="A354">
        <v>412</v>
      </c>
      <c r="B354" s="119"/>
      <c r="C354" s="21">
        <v>2015</v>
      </c>
      <c r="D354" s="21">
        <v>2016</v>
      </c>
      <c r="E354" s="18"/>
      <c r="F354" s="20"/>
    </row>
    <row r="355" spans="1:7" ht="20.25">
      <c r="A355">
        <v>413</v>
      </c>
      <c r="B355" s="119"/>
      <c r="C355" s="23">
        <v>4</v>
      </c>
      <c r="D355" s="23">
        <v>4</v>
      </c>
      <c r="E355" s="24" t="s">
        <v>23</v>
      </c>
      <c r="F355" s="20"/>
    </row>
    <row r="356" spans="1:7" ht="20.25">
      <c r="A356">
        <v>414</v>
      </c>
      <c r="B356" s="119"/>
      <c r="C356" s="19"/>
      <c r="D356" s="25">
        <v>281</v>
      </c>
      <c r="E356" s="18"/>
      <c r="F356" s="22"/>
    </row>
    <row r="357" spans="1:7" ht="20.25">
      <c r="A357">
        <v>415</v>
      </c>
      <c r="B357" s="120" t="s">
        <v>61</v>
      </c>
      <c r="C357" s="1"/>
      <c r="D357" s="1"/>
      <c r="E357" s="1"/>
      <c r="F357" s="1"/>
    </row>
    <row r="358" spans="1:7" ht="17.25" thickBot="1">
      <c r="A358">
        <v>416</v>
      </c>
      <c r="B358" s="121" t="s">
        <v>1</v>
      </c>
      <c r="C358" s="2"/>
      <c r="D358" s="2"/>
      <c r="E358" s="2"/>
      <c r="F358" s="2"/>
    </row>
    <row r="359" spans="1:7" ht="21" thickBot="1">
      <c r="A359">
        <v>420</v>
      </c>
      <c r="B359" s="116">
        <v>2014</v>
      </c>
      <c r="C359" s="7">
        <v>2015</v>
      </c>
      <c r="D359" s="7">
        <v>2016</v>
      </c>
      <c r="E359" s="8"/>
      <c r="F359" s="26"/>
    </row>
    <row r="360" spans="1:7" ht="20.25">
      <c r="A360">
        <v>421</v>
      </c>
      <c r="B360" s="117"/>
      <c r="C360" s="10"/>
      <c r="D360" s="11"/>
      <c r="E360" s="12" t="s">
        <v>9</v>
      </c>
      <c r="F360" s="13"/>
    </row>
    <row r="361" spans="1:7" ht="20.25">
      <c r="A361">
        <v>422</v>
      </c>
      <c r="B361" s="117"/>
      <c r="C361" s="10"/>
      <c r="D361" s="11"/>
      <c r="E361" s="12" t="s">
        <v>62</v>
      </c>
      <c r="F361" s="13"/>
    </row>
    <row r="362" spans="1:7" ht="20.25">
      <c r="A362">
        <v>423</v>
      </c>
      <c r="B362" s="118">
        <v>194200</v>
      </c>
      <c r="C362" s="14">
        <v>241000</v>
      </c>
      <c r="D362" s="15">
        <v>244000</v>
      </c>
      <c r="E362" s="16" t="s">
        <v>12</v>
      </c>
      <c r="F362" s="13">
        <v>1</v>
      </c>
      <c r="G362" t="str">
        <f t="shared" ref="G362:G371" si="19">IF(F362=1,E361,IF(ISBLANK(F362),"",G361))</f>
        <v>‏  824392‏ ‏‏מרכז נוה דוד</v>
      </c>
    </row>
    <row r="363" spans="1:7" ht="20.25">
      <c r="A363">
        <v>424</v>
      </c>
      <c r="B363" s="118">
        <v>0</v>
      </c>
      <c r="C363" s="14">
        <v>0</v>
      </c>
      <c r="D363" s="15">
        <v>0</v>
      </c>
      <c r="E363" s="16" t="s">
        <v>13</v>
      </c>
      <c r="F363" s="13">
        <v>2</v>
      </c>
      <c r="G363" t="str">
        <f t="shared" si="19"/>
        <v>‏  824392‏ ‏‏מרכז נוה דוד</v>
      </c>
    </row>
    <row r="364" spans="1:7" ht="20.25">
      <c r="A364">
        <v>425</v>
      </c>
      <c r="B364" s="118">
        <v>6300</v>
      </c>
      <c r="C364" s="14">
        <v>2000</v>
      </c>
      <c r="D364" s="15">
        <v>2000</v>
      </c>
      <c r="E364" s="16" t="s">
        <v>14</v>
      </c>
      <c r="F364" s="13">
        <v>3</v>
      </c>
      <c r="G364" t="str">
        <f t="shared" si="19"/>
        <v>‏  824392‏ ‏‏מרכז נוה דוד</v>
      </c>
    </row>
    <row r="365" spans="1:7" ht="20.25">
      <c r="A365">
        <v>426</v>
      </c>
      <c r="B365" s="118">
        <v>0</v>
      </c>
      <c r="C365" s="14">
        <v>0</v>
      </c>
      <c r="D365" s="15">
        <v>0</v>
      </c>
      <c r="E365" s="16" t="s">
        <v>15</v>
      </c>
      <c r="F365" s="13">
        <v>4</v>
      </c>
      <c r="G365" t="str">
        <f t="shared" si="19"/>
        <v>‏  824392‏ ‏‏מרכז נוה דוד</v>
      </c>
    </row>
    <row r="366" spans="1:7" ht="20.25">
      <c r="A366">
        <v>427</v>
      </c>
      <c r="B366" s="118">
        <v>0</v>
      </c>
      <c r="C366" s="14">
        <v>0</v>
      </c>
      <c r="D366" s="15">
        <v>0</v>
      </c>
      <c r="E366" s="16" t="s">
        <v>16</v>
      </c>
      <c r="F366" s="13">
        <v>5</v>
      </c>
      <c r="G366" t="str">
        <f t="shared" si="19"/>
        <v>‏  824392‏ ‏‏מרכז נוה דוד</v>
      </c>
    </row>
    <row r="367" spans="1:7" ht="20.25">
      <c r="A367">
        <v>428</v>
      </c>
      <c r="B367" s="118">
        <v>0</v>
      </c>
      <c r="C367" s="14">
        <v>0</v>
      </c>
      <c r="D367" s="15">
        <v>0</v>
      </c>
      <c r="E367" s="16" t="s">
        <v>17</v>
      </c>
      <c r="F367" s="13">
        <v>6</v>
      </c>
      <c r="G367" t="str">
        <f t="shared" si="19"/>
        <v>‏  824392‏ ‏‏מרכז נוה דוד</v>
      </c>
    </row>
    <row r="368" spans="1:7" ht="20.25">
      <c r="A368">
        <v>429</v>
      </c>
      <c r="B368" s="118">
        <v>0</v>
      </c>
      <c r="C368" s="14">
        <v>0</v>
      </c>
      <c r="D368" s="15">
        <v>0</v>
      </c>
      <c r="E368" s="16" t="s">
        <v>18</v>
      </c>
      <c r="F368" s="13">
        <v>7</v>
      </c>
      <c r="G368" t="str">
        <f t="shared" si="19"/>
        <v>‏  824392‏ ‏‏מרכז נוה דוד</v>
      </c>
    </row>
    <row r="369" spans="1:7" ht="20.25">
      <c r="A369">
        <v>430</v>
      </c>
      <c r="B369" s="118">
        <v>975000</v>
      </c>
      <c r="C369" s="14">
        <v>975000</v>
      </c>
      <c r="D369" s="15">
        <v>947200</v>
      </c>
      <c r="E369" s="16" t="s">
        <v>19</v>
      </c>
      <c r="F369" s="13">
        <v>8</v>
      </c>
      <c r="G369" t="str">
        <f t="shared" si="19"/>
        <v>‏  824392‏ ‏‏מרכז נוה דוד</v>
      </c>
    </row>
    <row r="370" spans="1:7" ht="20.25">
      <c r="A370">
        <v>431</v>
      </c>
      <c r="B370" s="118">
        <v>0</v>
      </c>
      <c r="C370" s="14">
        <v>0</v>
      </c>
      <c r="D370" s="15">
        <v>0</v>
      </c>
      <c r="E370" s="16" t="s">
        <v>20</v>
      </c>
      <c r="F370" s="13">
        <v>9</v>
      </c>
      <c r="G370" t="str">
        <f t="shared" si="19"/>
        <v>‏  824392‏ ‏‏מרכז נוה דוד</v>
      </c>
    </row>
    <row r="371" spans="1:7" ht="20.25">
      <c r="A371">
        <v>432</v>
      </c>
      <c r="B371" s="118">
        <v>0</v>
      </c>
      <c r="C371" s="14">
        <v>0</v>
      </c>
      <c r="D371" s="15">
        <v>0</v>
      </c>
      <c r="E371" s="16" t="s">
        <v>21</v>
      </c>
      <c r="F371" s="13">
        <v>99</v>
      </c>
      <c r="G371" t="str">
        <f t="shared" si="19"/>
        <v>‏  824392‏ ‏‏מרכז נוה דוד</v>
      </c>
    </row>
    <row r="372" spans="1:7" ht="20.25">
      <c r="A372">
        <v>433</v>
      </c>
      <c r="B372" s="118">
        <v>1175500</v>
      </c>
      <c r="C372" s="17">
        <v>1218000</v>
      </c>
      <c r="D372" s="15">
        <v>1193200</v>
      </c>
      <c r="E372" s="16" t="s">
        <v>22</v>
      </c>
      <c r="F372" s="13"/>
    </row>
    <row r="373" spans="1:7" ht="20.25">
      <c r="A373">
        <v>434</v>
      </c>
      <c r="B373" s="119"/>
      <c r="C373" s="21">
        <v>2015</v>
      </c>
      <c r="D373" s="21">
        <v>2016</v>
      </c>
      <c r="E373" s="18"/>
      <c r="F373" s="20"/>
    </row>
    <row r="374" spans="1:7" ht="20.25">
      <c r="A374">
        <v>435</v>
      </c>
      <c r="B374" s="119"/>
      <c r="C374" s="22">
        <v>1.5</v>
      </c>
      <c r="D374" s="22">
        <v>1.5</v>
      </c>
      <c r="E374" s="24" t="s">
        <v>23</v>
      </c>
      <c r="F374" s="20"/>
    </row>
    <row r="375" spans="1:7" ht="20.25">
      <c r="A375">
        <v>436</v>
      </c>
      <c r="B375" s="119"/>
      <c r="C375" s="19"/>
      <c r="D375" s="25">
        <v>282</v>
      </c>
      <c r="E375" s="18"/>
      <c r="F375" s="22"/>
    </row>
    <row r="376" spans="1:7" ht="20.25">
      <c r="A376">
        <v>437</v>
      </c>
      <c r="B376" s="120" t="s">
        <v>63</v>
      </c>
      <c r="C376" s="1"/>
      <c r="D376" s="1"/>
      <c r="E376" s="1"/>
      <c r="F376" s="1"/>
    </row>
    <row r="377" spans="1:7" ht="17.25" thickBot="1">
      <c r="A377">
        <v>438</v>
      </c>
      <c r="B377" s="121" t="s">
        <v>1</v>
      </c>
      <c r="C377" s="2"/>
      <c r="D377" s="2"/>
      <c r="E377" s="2"/>
      <c r="F377" s="2"/>
    </row>
    <row r="378" spans="1:7" ht="21" thickBot="1">
      <c r="A378">
        <v>442</v>
      </c>
      <c r="B378" s="116">
        <v>2014</v>
      </c>
      <c r="C378" s="7">
        <v>2015</v>
      </c>
      <c r="D378" s="7">
        <v>2016</v>
      </c>
      <c r="E378" s="8"/>
      <c r="F378" s="26"/>
    </row>
    <row r="379" spans="1:7" ht="20.25">
      <c r="A379">
        <v>443</v>
      </c>
      <c r="B379" s="117"/>
      <c r="C379" s="10"/>
      <c r="D379" s="11"/>
      <c r="E379" s="12" t="s">
        <v>9</v>
      </c>
      <c r="F379" s="13"/>
    </row>
    <row r="380" spans="1:7" ht="20.25">
      <c r="A380">
        <v>444</v>
      </c>
      <c r="B380" s="117"/>
      <c r="C380" s="10"/>
      <c r="D380" s="11"/>
      <c r="E380" s="12" t="s">
        <v>64</v>
      </c>
      <c r="F380" s="13"/>
    </row>
    <row r="381" spans="1:7" ht="20.25">
      <c r="A381">
        <v>445</v>
      </c>
      <c r="B381" s="118">
        <v>0</v>
      </c>
      <c r="C381" s="14">
        <v>0</v>
      </c>
      <c r="D381" s="15">
        <v>0</v>
      </c>
      <c r="E381" s="16" t="s">
        <v>12</v>
      </c>
      <c r="F381" s="13">
        <v>1</v>
      </c>
      <c r="G381" t="str">
        <f t="shared" ref="G381:G390" si="20">IF(F381=1,E380,IF(ISBLANK(F381),"",G380))</f>
        <v>‏824396 מרכז עין הים</v>
      </c>
    </row>
    <row r="382" spans="1:7" ht="20.25">
      <c r="A382">
        <v>446</v>
      </c>
      <c r="B382" s="118">
        <v>0</v>
      </c>
      <c r="C382" s="14">
        <v>0</v>
      </c>
      <c r="D382" s="15">
        <v>0</v>
      </c>
      <c r="E382" s="16" t="s">
        <v>13</v>
      </c>
      <c r="F382" s="13">
        <v>2</v>
      </c>
      <c r="G382" t="str">
        <f t="shared" si="20"/>
        <v>‏824396 מרכז עין הים</v>
      </c>
    </row>
    <row r="383" spans="1:7" ht="20.25">
      <c r="A383">
        <v>447</v>
      </c>
      <c r="B383" s="118">
        <v>0</v>
      </c>
      <c r="C383" s="14">
        <v>0</v>
      </c>
      <c r="D383" s="15">
        <v>0</v>
      </c>
      <c r="E383" s="16" t="s">
        <v>14</v>
      </c>
      <c r="F383" s="13">
        <v>3</v>
      </c>
      <c r="G383" t="str">
        <f t="shared" si="20"/>
        <v>‏824396 מרכז עין הים</v>
      </c>
    </row>
    <row r="384" spans="1:7" ht="20.25">
      <c r="A384">
        <v>448</v>
      </c>
      <c r="B384" s="118">
        <v>0</v>
      </c>
      <c r="C384" s="14">
        <v>0</v>
      </c>
      <c r="D384" s="15">
        <v>0</v>
      </c>
      <c r="E384" s="16" t="s">
        <v>15</v>
      </c>
      <c r="F384" s="13">
        <v>4</v>
      </c>
      <c r="G384" t="str">
        <f t="shared" si="20"/>
        <v>‏824396 מרכז עין הים</v>
      </c>
    </row>
    <row r="385" spans="1:7" ht="20.25">
      <c r="A385">
        <v>449</v>
      </c>
      <c r="B385" s="118">
        <v>0</v>
      </c>
      <c r="C385" s="14">
        <v>0</v>
      </c>
      <c r="D385" s="15">
        <v>0</v>
      </c>
      <c r="E385" s="16" t="s">
        <v>16</v>
      </c>
      <c r="F385" s="13">
        <v>5</v>
      </c>
      <c r="G385" t="str">
        <f t="shared" si="20"/>
        <v>‏824396 מרכז עין הים</v>
      </c>
    </row>
    <row r="386" spans="1:7" ht="20.25">
      <c r="A386">
        <v>450</v>
      </c>
      <c r="B386" s="118">
        <v>0</v>
      </c>
      <c r="C386" s="14">
        <v>0</v>
      </c>
      <c r="D386" s="15">
        <v>0</v>
      </c>
      <c r="E386" s="16" t="s">
        <v>17</v>
      </c>
      <c r="F386" s="13">
        <v>6</v>
      </c>
      <c r="G386" t="str">
        <f t="shared" si="20"/>
        <v>‏824396 מרכז עין הים</v>
      </c>
    </row>
    <row r="387" spans="1:7" ht="20.25">
      <c r="A387">
        <v>451</v>
      </c>
      <c r="B387" s="118">
        <v>0</v>
      </c>
      <c r="C387" s="14">
        <v>0</v>
      </c>
      <c r="D387" s="15">
        <v>0</v>
      </c>
      <c r="E387" s="16" t="s">
        <v>18</v>
      </c>
      <c r="F387" s="13">
        <v>7</v>
      </c>
      <c r="G387" t="str">
        <f t="shared" si="20"/>
        <v>‏824396 מרכז עין הים</v>
      </c>
    </row>
    <row r="388" spans="1:7" ht="20.25">
      <c r="A388">
        <v>452</v>
      </c>
      <c r="B388" s="118">
        <v>300000</v>
      </c>
      <c r="C388" s="14">
        <v>300000</v>
      </c>
      <c r="D388" s="15">
        <v>291400</v>
      </c>
      <c r="E388" s="16" t="s">
        <v>19</v>
      </c>
      <c r="F388" s="13">
        <v>8</v>
      </c>
      <c r="G388" t="str">
        <f t="shared" si="20"/>
        <v>‏824396 מרכז עין הים</v>
      </c>
    </row>
    <row r="389" spans="1:7" ht="20.25">
      <c r="A389">
        <v>453</v>
      </c>
      <c r="B389" s="118">
        <v>0</v>
      </c>
      <c r="C389" s="14">
        <v>0</v>
      </c>
      <c r="D389" s="15">
        <v>0</v>
      </c>
      <c r="E389" s="16" t="s">
        <v>20</v>
      </c>
      <c r="F389" s="13">
        <v>9</v>
      </c>
      <c r="G389" t="str">
        <f t="shared" si="20"/>
        <v>‏824396 מרכז עין הים</v>
      </c>
    </row>
    <row r="390" spans="1:7" ht="20.25">
      <c r="A390">
        <v>454</v>
      </c>
      <c r="B390" s="118">
        <v>0</v>
      </c>
      <c r="C390" s="14">
        <v>0</v>
      </c>
      <c r="D390" s="15">
        <v>0</v>
      </c>
      <c r="E390" s="16" t="s">
        <v>21</v>
      </c>
      <c r="F390" s="13">
        <v>99</v>
      </c>
      <c r="G390" t="str">
        <f t="shared" si="20"/>
        <v>‏824396 מרכז עין הים</v>
      </c>
    </row>
    <row r="391" spans="1:7" ht="20.25">
      <c r="A391">
        <v>455</v>
      </c>
      <c r="B391" s="118">
        <v>300000</v>
      </c>
      <c r="C391" s="17">
        <v>300000</v>
      </c>
      <c r="D391" s="15">
        <v>291400</v>
      </c>
      <c r="E391" s="16" t="s">
        <v>22</v>
      </c>
      <c r="F391" s="13"/>
    </row>
    <row r="392" spans="1:7" ht="20.25">
      <c r="A392">
        <v>456</v>
      </c>
      <c r="B392" s="119"/>
      <c r="C392" s="21">
        <v>2015</v>
      </c>
      <c r="D392" s="21">
        <v>2016</v>
      </c>
      <c r="E392" s="18"/>
      <c r="F392" s="20"/>
    </row>
    <row r="393" spans="1:7" ht="20.25">
      <c r="A393">
        <v>458</v>
      </c>
      <c r="B393" s="119"/>
      <c r="C393" s="19"/>
      <c r="D393" s="25">
        <v>283</v>
      </c>
      <c r="E393" s="18"/>
      <c r="F393" s="22"/>
    </row>
    <row r="394" spans="1:7" ht="20.25">
      <c r="A394">
        <v>459</v>
      </c>
      <c r="B394" s="120" t="s">
        <v>65</v>
      </c>
      <c r="C394" s="1"/>
      <c r="D394" s="1"/>
      <c r="E394" s="1"/>
      <c r="F394" s="1"/>
    </row>
    <row r="395" spans="1:7" ht="17.25" thickBot="1">
      <c r="A395">
        <v>460</v>
      </c>
      <c r="B395" s="121" t="s">
        <v>1</v>
      </c>
      <c r="C395" s="2"/>
      <c r="D395" s="2"/>
      <c r="E395" s="2"/>
      <c r="F395" s="2"/>
    </row>
    <row r="396" spans="1:7" ht="21" thickBot="1">
      <c r="A396">
        <v>464</v>
      </c>
      <c r="B396" s="116">
        <v>2014</v>
      </c>
      <c r="C396" s="7">
        <v>2015</v>
      </c>
      <c r="D396" s="7">
        <v>2016</v>
      </c>
      <c r="E396" s="8"/>
      <c r="F396" s="26"/>
    </row>
    <row r="397" spans="1:7" ht="20.25">
      <c r="A397">
        <v>465</v>
      </c>
      <c r="B397" s="117"/>
      <c r="C397" s="10"/>
      <c r="D397" s="11"/>
      <c r="E397" s="12" t="s">
        <v>9</v>
      </c>
      <c r="F397" s="13"/>
    </row>
    <row r="398" spans="1:7" ht="20.25">
      <c r="A398">
        <v>466</v>
      </c>
      <c r="B398" s="117"/>
      <c r="C398" s="10"/>
      <c r="D398" s="11"/>
      <c r="E398" s="12" t="s">
        <v>66</v>
      </c>
      <c r="F398" s="13"/>
    </row>
    <row r="399" spans="1:7" ht="20.25">
      <c r="A399">
        <v>467</v>
      </c>
      <c r="B399" s="118">
        <v>0</v>
      </c>
      <c r="C399" s="14">
        <v>0</v>
      </c>
      <c r="D399" s="15">
        <v>0</v>
      </c>
      <c r="E399" s="16" t="s">
        <v>12</v>
      </c>
      <c r="F399" s="13">
        <v>1</v>
      </c>
      <c r="G399" t="str">
        <f t="shared" ref="G399:G408" si="21">IF(F399=1,E398,IF(ISBLANK(F399),"",G398))</f>
        <v>‏8244 מרכז קהילתי שפרינצק</v>
      </c>
    </row>
    <row r="400" spans="1:7" ht="20.25">
      <c r="A400">
        <v>468</v>
      </c>
      <c r="B400" s="118">
        <v>0</v>
      </c>
      <c r="C400" s="14">
        <v>0</v>
      </c>
      <c r="D400" s="15">
        <v>0</v>
      </c>
      <c r="E400" s="16" t="s">
        <v>13</v>
      </c>
      <c r="F400" s="13">
        <v>2</v>
      </c>
      <c r="G400" t="str">
        <f t="shared" si="21"/>
        <v>‏8244 מרכז קהילתי שפרינצק</v>
      </c>
    </row>
    <row r="401" spans="1:7" ht="20.25">
      <c r="A401">
        <v>469</v>
      </c>
      <c r="B401" s="118">
        <v>0</v>
      </c>
      <c r="C401" s="14">
        <v>0</v>
      </c>
      <c r="D401" s="15">
        <v>0</v>
      </c>
      <c r="E401" s="16" t="s">
        <v>14</v>
      </c>
      <c r="F401" s="13">
        <v>3</v>
      </c>
      <c r="G401" t="str">
        <f t="shared" si="21"/>
        <v>‏8244 מרכז קהילתי שפרינצק</v>
      </c>
    </row>
    <row r="402" spans="1:7" ht="20.25">
      <c r="A402">
        <v>470</v>
      </c>
      <c r="B402" s="118">
        <v>0</v>
      </c>
      <c r="C402" s="14">
        <v>0</v>
      </c>
      <c r="D402" s="15">
        <v>0</v>
      </c>
      <c r="E402" s="16" t="s">
        <v>15</v>
      </c>
      <c r="F402" s="13">
        <v>4</v>
      </c>
      <c r="G402" t="str">
        <f t="shared" si="21"/>
        <v>‏8244 מרכז קהילתי שפרינצק</v>
      </c>
    </row>
    <row r="403" spans="1:7" ht="20.25">
      <c r="A403">
        <v>471</v>
      </c>
      <c r="B403" s="118">
        <v>0</v>
      </c>
      <c r="C403" s="14">
        <v>0</v>
      </c>
      <c r="D403" s="15">
        <v>0</v>
      </c>
      <c r="E403" s="16" t="s">
        <v>16</v>
      </c>
      <c r="F403" s="13">
        <v>5</v>
      </c>
      <c r="G403" t="str">
        <f t="shared" si="21"/>
        <v>‏8244 מרכז קהילתי שפרינצק</v>
      </c>
    </row>
    <row r="404" spans="1:7" ht="20.25">
      <c r="A404">
        <v>472</v>
      </c>
      <c r="B404" s="118">
        <v>0</v>
      </c>
      <c r="C404" s="14">
        <v>0</v>
      </c>
      <c r="D404" s="15">
        <v>0</v>
      </c>
      <c r="E404" s="16" t="s">
        <v>17</v>
      </c>
      <c r="F404" s="13">
        <v>6</v>
      </c>
      <c r="G404" t="str">
        <f t="shared" si="21"/>
        <v>‏8244 מרכז קהילתי שפרינצק</v>
      </c>
    </row>
    <row r="405" spans="1:7" ht="20.25">
      <c r="A405">
        <v>473</v>
      </c>
      <c r="B405" s="118">
        <v>0</v>
      </c>
      <c r="C405" s="14">
        <v>0</v>
      </c>
      <c r="D405" s="15">
        <v>0</v>
      </c>
      <c r="E405" s="16" t="s">
        <v>18</v>
      </c>
      <c r="F405" s="13">
        <v>7</v>
      </c>
      <c r="G405" t="str">
        <f t="shared" si="21"/>
        <v>‏8244 מרכז קהילתי שפרינצק</v>
      </c>
    </row>
    <row r="406" spans="1:7" ht="20.25">
      <c r="A406">
        <v>474</v>
      </c>
      <c r="B406" s="118">
        <v>200000</v>
      </c>
      <c r="C406" s="14">
        <v>200000</v>
      </c>
      <c r="D406" s="15">
        <v>194300</v>
      </c>
      <c r="E406" s="16" t="s">
        <v>19</v>
      </c>
      <c r="F406" s="13">
        <v>8</v>
      </c>
      <c r="G406" t="str">
        <f t="shared" si="21"/>
        <v>‏8244 מרכז קהילתי שפרינצק</v>
      </c>
    </row>
    <row r="407" spans="1:7" ht="20.25">
      <c r="A407">
        <v>475</v>
      </c>
      <c r="B407" s="118">
        <v>0</v>
      </c>
      <c r="C407" s="14">
        <v>0</v>
      </c>
      <c r="D407" s="15">
        <v>0</v>
      </c>
      <c r="E407" s="16" t="s">
        <v>20</v>
      </c>
      <c r="F407" s="13">
        <v>9</v>
      </c>
      <c r="G407" t="str">
        <f t="shared" si="21"/>
        <v>‏8244 מרכז קהילתי שפרינצק</v>
      </c>
    </row>
    <row r="408" spans="1:7" ht="20.25">
      <c r="A408">
        <v>476</v>
      </c>
      <c r="B408" s="118">
        <v>0</v>
      </c>
      <c r="C408" s="14">
        <v>0</v>
      </c>
      <c r="D408" s="15">
        <v>0</v>
      </c>
      <c r="E408" s="16" t="s">
        <v>21</v>
      </c>
      <c r="F408" s="13">
        <v>99</v>
      </c>
      <c r="G408" t="str">
        <f t="shared" si="21"/>
        <v>‏8244 מרכז קהילתי שפרינצק</v>
      </c>
    </row>
    <row r="409" spans="1:7" ht="20.25">
      <c r="A409">
        <v>477</v>
      </c>
      <c r="B409" s="118">
        <v>200000</v>
      </c>
      <c r="C409" s="17">
        <v>200000</v>
      </c>
      <c r="D409" s="15">
        <v>194300</v>
      </c>
      <c r="E409" s="16" t="s">
        <v>22</v>
      </c>
      <c r="F409" s="13"/>
    </row>
    <row r="410" spans="1:7" ht="20.25">
      <c r="A410">
        <v>478</v>
      </c>
      <c r="B410" s="119"/>
      <c r="C410" s="21">
        <v>2015</v>
      </c>
      <c r="D410" s="21">
        <v>2016</v>
      </c>
      <c r="E410" s="18"/>
      <c r="F410" s="20"/>
    </row>
    <row r="411" spans="1:7" ht="20.25">
      <c r="A411">
        <v>480</v>
      </c>
      <c r="B411" s="119"/>
      <c r="C411" s="19"/>
      <c r="D411" s="25">
        <v>284</v>
      </c>
      <c r="E411" s="18"/>
      <c r="F411" s="22"/>
    </row>
    <row r="412" spans="1:7" ht="20.25">
      <c r="A412">
        <v>481</v>
      </c>
      <c r="B412" s="120" t="s">
        <v>67</v>
      </c>
      <c r="C412" s="1"/>
      <c r="D412" s="1"/>
      <c r="E412" s="1"/>
      <c r="F412" s="1"/>
    </row>
    <row r="413" spans="1:7" ht="17.25" thickBot="1">
      <c r="A413">
        <v>482</v>
      </c>
      <c r="B413" s="121" t="s">
        <v>1</v>
      </c>
      <c r="C413" s="2"/>
      <c r="D413" s="2"/>
      <c r="E413" s="2"/>
      <c r="F413" s="2"/>
    </row>
    <row r="414" spans="1:7" ht="21" thickBot="1">
      <c r="A414">
        <v>486</v>
      </c>
      <c r="B414" s="116">
        <v>2014</v>
      </c>
      <c r="C414" s="7">
        <v>2015</v>
      </c>
      <c r="D414" s="7">
        <v>2016</v>
      </c>
      <c r="E414" s="8"/>
      <c r="F414" s="26"/>
    </row>
    <row r="415" spans="1:7" ht="20.25">
      <c r="A415">
        <v>487</v>
      </c>
      <c r="B415" s="117"/>
      <c r="C415" s="10"/>
      <c r="D415" s="11"/>
      <c r="E415" s="12" t="s">
        <v>9</v>
      </c>
      <c r="F415" s="13"/>
    </row>
    <row r="416" spans="1:7" ht="20.25">
      <c r="A416">
        <v>488</v>
      </c>
      <c r="B416" s="117"/>
      <c r="C416" s="10"/>
      <c r="D416" s="11"/>
      <c r="E416" s="12" t="s">
        <v>68</v>
      </c>
      <c r="F416" s="13"/>
    </row>
    <row r="417" spans="1:7" ht="20.25">
      <c r="A417">
        <v>489</v>
      </c>
      <c r="B417" s="118">
        <v>0</v>
      </c>
      <c r="C417" s="14">
        <v>0</v>
      </c>
      <c r="D417" s="15">
        <v>0</v>
      </c>
      <c r="E417" s="16" t="s">
        <v>12</v>
      </c>
      <c r="F417" s="13">
        <v>1</v>
      </c>
      <c r="G417" t="str">
        <f t="shared" ref="G417:G426" si="22">IF(F417=1,E416,IF(ISBLANK(F417),"",G416))</f>
        <v>‏8245 מרכז קהילתי ק. אליעזר</v>
      </c>
    </row>
    <row r="418" spans="1:7" ht="20.25">
      <c r="A418">
        <v>490</v>
      </c>
      <c r="B418" s="118">
        <v>0</v>
      </c>
      <c r="C418" s="14">
        <v>0</v>
      </c>
      <c r="D418" s="15">
        <v>0</v>
      </c>
      <c r="E418" s="16" t="s">
        <v>13</v>
      </c>
      <c r="F418" s="13">
        <v>2</v>
      </c>
      <c r="G418" t="str">
        <f t="shared" si="22"/>
        <v>‏8245 מרכז קהילתי ק. אליעזר</v>
      </c>
    </row>
    <row r="419" spans="1:7" ht="20.25">
      <c r="A419">
        <v>491</v>
      </c>
      <c r="B419" s="118">
        <v>0</v>
      </c>
      <c r="C419" s="14">
        <v>0</v>
      </c>
      <c r="D419" s="15">
        <v>0</v>
      </c>
      <c r="E419" s="16" t="s">
        <v>14</v>
      </c>
      <c r="F419" s="13">
        <v>3</v>
      </c>
      <c r="G419" t="str">
        <f t="shared" si="22"/>
        <v>‏8245 מרכז קהילתי ק. אליעזר</v>
      </c>
    </row>
    <row r="420" spans="1:7" ht="20.25">
      <c r="A420">
        <v>492</v>
      </c>
      <c r="B420" s="118">
        <v>0</v>
      </c>
      <c r="C420" s="14">
        <v>0</v>
      </c>
      <c r="D420" s="15">
        <v>0</v>
      </c>
      <c r="E420" s="16" t="s">
        <v>15</v>
      </c>
      <c r="F420" s="13">
        <v>4</v>
      </c>
      <c r="G420" t="str">
        <f t="shared" si="22"/>
        <v>‏8245 מרכז קהילתי ק. אליעזר</v>
      </c>
    </row>
    <row r="421" spans="1:7" ht="20.25">
      <c r="A421">
        <v>493</v>
      </c>
      <c r="B421" s="118">
        <v>0</v>
      </c>
      <c r="C421" s="14">
        <v>0</v>
      </c>
      <c r="D421" s="15">
        <v>0</v>
      </c>
      <c r="E421" s="16" t="s">
        <v>16</v>
      </c>
      <c r="F421" s="13">
        <v>5</v>
      </c>
      <c r="G421" t="str">
        <f t="shared" si="22"/>
        <v>‏8245 מרכז קהילתי ק. אליעזר</v>
      </c>
    </row>
    <row r="422" spans="1:7" ht="20.25">
      <c r="A422">
        <v>494</v>
      </c>
      <c r="B422" s="118">
        <v>0</v>
      </c>
      <c r="C422" s="14">
        <v>0</v>
      </c>
      <c r="D422" s="15">
        <v>0</v>
      </c>
      <c r="E422" s="16" t="s">
        <v>17</v>
      </c>
      <c r="F422" s="13">
        <v>6</v>
      </c>
      <c r="G422" t="str">
        <f t="shared" si="22"/>
        <v>‏8245 מרכז קהילתי ק. אליעזר</v>
      </c>
    </row>
    <row r="423" spans="1:7" ht="20.25">
      <c r="A423">
        <v>495</v>
      </c>
      <c r="B423" s="118">
        <v>77900</v>
      </c>
      <c r="C423" s="14">
        <v>93000</v>
      </c>
      <c r="D423" s="15">
        <v>90300</v>
      </c>
      <c r="E423" s="16" t="s">
        <v>18</v>
      </c>
      <c r="F423" s="13">
        <v>7</v>
      </c>
      <c r="G423" t="str">
        <f t="shared" si="22"/>
        <v>‏8245 מרכז קהילתי ק. אליעזר</v>
      </c>
    </row>
    <row r="424" spans="1:7" ht="20.25">
      <c r="A424">
        <v>496</v>
      </c>
      <c r="B424" s="118">
        <v>0</v>
      </c>
      <c r="C424" s="14">
        <v>0</v>
      </c>
      <c r="D424" s="15">
        <v>0</v>
      </c>
      <c r="E424" s="16" t="s">
        <v>19</v>
      </c>
      <c r="F424" s="13">
        <v>8</v>
      </c>
      <c r="G424" t="str">
        <f t="shared" si="22"/>
        <v>‏8245 מרכז קהילתי ק. אליעזר</v>
      </c>
    </row>
    <row r="425" spans="1:7" ht="20.25">
      <c r="A425">
        <v>497</v>
      </c>
      <c r="B425" s="118">
        <v>0</v>
      </c>
      <c r="C425" s="14">
        <v>0</v>
      </c>
      <c r="D425" s="15">
        <v>0</v>
      </c>
      <c r="E425" s="16" t="s">
        <v>20</v>
      </c>
      <c r="F425" s="13">
        <v>9</v>
      </c>
      <c r="G425" t="str">
        <f t="shared" si="22"/>
        <v>‏8245 מרכז קהילתי ק. אליעזר</v>
      </c>
    </row>
    <row r="426" spans="1:7" ht="20.25">
      <c r="A426">
        <v>498</v>
      </c>
      <c r="B426" s="118">
        <v>0</v>
      </c>
      <c r="C426" s="14">
        <v>0</v>
      </c>
      <c r="D426" s="15">
        <v>0</v>
      </c>
      <c r="E426" s="16" t="s">
        <v>21</v>
      </c>
      <c r="F426" s="13">
        <v>99</v>
      </c>
      <c r="G426" t="str">
        <f t="shared" si="22"/>
        <v>‏8245 מרכז קהילתי ק. אליעזר</v>
      </c>
    </row>
    <row r="427" spans="1:7" ht="20.25">
      <c r="A427">
        <v>499</v>
      </c>
      <c r="B427" s="118">
        <v>77900</v>
      </c>
      <c r="C427" s="17">
        <v>93000</v>
      </c>
      <c r="D427" s="15">
        <v>90300</v>
      </c>
      <c r="E427" s="16" t="s">
        <v>22</v>
      </c>
      <c r="F427" s="13"/>
    </row>
    <row r="428" spans="1:7" ht="20.25">
      <c r="A428">
        <v>500</v>
      </c>
      <c r="B428" s="119"/>
      <c r="C428" s="21">
        <v>2015</v>
      </c>
      <c r="D428" s="21">
        <v>2016</v>
      </c>
      <c r="E428" s="18"/>
      <c r="F428" s="20"/>
    </row>
    <row r="429" spans="1:7" ht="20.25">
      <c r="A429">
        <v>502</v>
      </c>
      <c r="B429" s="119"/>
      <c r="C429" s="19"/>
      <c r="D429" s="25">
        <v>285</v>
      </c>
      <c r="E429" s="18"/>
      <c r="F429" s="22"/>
    </row>
    <row r="430" spans="1:7" ht="20.25">
      <c r="A430">
        <v>503</v>
      </c>
      <c r="B430" s="120" t="s">
        <v>69</v>
      </c>
      <c r="C430" s="1"/>
      <c r="D430" s="1"/>
      <c r="E430" s="1"/>
      <c r="F430" s="1"/>
    </row>
    <row r="431" spans="1:7" ht="17.25" thickBot="1">
      <c r="A431">
        <v>504</v>
      </c>
      <c r="B431" s="121" t="s">
        <v>1</v>
      </c>
      <c r="C431" s="2"/>
      <c r="D431" s="2"/>
      <c r="E431" s="2"/>
      <c r="F431" s="2"/>
    </row>
    <row r="432" spans="1:7" ht="21" thickBot="1">
      <c r="A432">
        <v>508</v>
      </c>
      <c r="B432" s="116">
        <v>2014</v>
      </c>
      <c r="C432" s="7">
        <v>2015</v>
      </c>
      <c r="D432" s="7">
        <v>2016</v>
      </c>
      <c r="E432" s="8"/>
      <c r="F432" s="26"/>
    </row>
    <row r="433" spans="1:7" ht="20.25">
      <c r="A433">
        <v>509</v>
      </c>
      <c r="B433" s="117"/>
      <c r="C433" s="10"/>
      <c r="D433" s="11"/>
      <c r="E433" s="12" t="s">
        <v>9</v>
      </c>
      <c r="F433" s="13"/>
    </row>
    <row r="434" spans="1:7" ht="20.25">
      <c r="A434">
        <v>510</v>
      </c>
      <c r="B434" s="117"/>
      <c r="C434" s="10"/>
      <c r="D434" s="11"/>
      <c r="E434" s="12" t="s">
        <v>70</v>
      </c>
      <c r="F434" s="13"/>
    </row>
    <row r="435" spans="1:7" ht="20.25">
      <c r="A435">
        <v>511</v>
      </c>
      <c r="B435" s="118">
        <v>0</v>
      </c>
      <c r="C435" s="14">
        <v>0</v>
      </c>
      <c r="D435" s="15">
        <v>0</v>
      </c>
      <c r="E435" s="16" t="s">
        <v>12</v>
      </c>
      <c r="F435" s="13">
        <v>1</v>
      </c>
      <c r="G435" t="str">
        <f t="shared" ref="G435:G444" si="23">IF(F435=1,E434,IF(ISBLANK(F435),"",G434))</f>
        <v>‏824100 מרכז קהילתי שער העליה</v>
      </c>
    </row>
    <row r="436" spans="1:7" ht="20.25">
      <c r="A436">
        <v>512</v>
      </c>
      <c r="B436" s="118">
        <v>0</v>
      </c>
      <c r="C436" s="14">
        <v>0</v>
      </c>
      <c r="D436" s="15">
        <v>0</v>
      </c>
      <c r="E436" s="16" t="s">
        <v>13</v>
      </c>
      <c r="F436" s="13">
        <v>2</v>
      </c>
      <c r="G436" t="str">
        <f t="shared" si="23"/>
        <v>‏824100 מרכז קהילתי שער העליה</v>
      </c>
    </row>
    <row r="437" spans="1:7" ht="20.25">
      <c r="A437">
        <v>513</v>
      </c>
      <c r="B437" s="118">
        <v>0</v>
      </c>
      <c r="C437" s="14">
        <v>0</v>
      </c>
      <c r="D437" s="15">
        <v>0</v>
      </c>
      <c r="E437" s="16" t="s">
        <v>14</v>
      </c>
      <c r="F437" s="13">
        <v>3</v>
      </c>
      <c r="G437" t="str">
        <f t="shared" si="23"/>
        <v>‏824100 מרכז קהילתי שער העליה</v>
      </c>
    </row>
    <row r="438" spans="1:7" ht="20.25">
      <c r="A438">
        <v>514</v>
      </c>
      <c r="B438" s="118">
        <v>0</v>
      </c>
      <c r="C438" s="14">
        <v>0</v>
      </c>
      <c r="D438" s="15">
        <v>0</v>
      </c>
      <c r="E438" s="16" t="s">
        <v>15</v>
      </c>
      <c r="F438" s="13">
        <v>4</v>
      </c>
      <c r="G438" t="str">
        <f t="shared" si="23"/>
        <v>‏824100 מרכז קהילתי שער העליה</v>
      </c>
    </row>
    <row r="439" spans="1:7" ht="20.25">
      <c r="A439">
        <v>515</v>
      </c>
      <c r="B439" s="118">
        <v>0</v>
      </c>
      <c r="C439" s="14">
        <v>0</v>
      </c>
      <c r="D439" s="15">
        <v>0</v>
      </c>
      <c r="E439" s="16" t="s">
        <v>16</v>
      </c>
      <c r="F439" s="13">
        <v>5</v>
      </c>
      <c r="G439" t="str">
        <f t="shared" si="23"/>
        <v>‏824100 מרכז קהילתי שער העליה</v>
      </c>
    </row>
    <row r="440" spans="1:7" ht="20.25">
      <c r="A440">
        <v>516</v>
      </c>
      <c r="B440" s="118">
        <v>0</v>
      </c>
      <c r="C440" s="14">
        <v>0</v>
      </c>
      <c r="D440" s="15">
        <v>0</v>
      </c>
      <c r="E440" s="16" t="s">
        <v>17</v>
      </c>
      <c r="F440" s="13">
        <v>6</v>
      </c>
      <c r="G440" t="str">
        <f t="shared" si="23"/>
        <v>‏824100 מרכז קהילתי שער העליה</v>
      </c>
    </row>
    <row r="441" spans="1:7" ht="20.25">
      <c r="A441">
        <v>517</v>
      </c>
      <c r="B441" s="118">
        <v>33900</v>
      </c>
      <c r="C441" s="14">
        <v>50000</v>
      </c>
      <c r="D441" s="15">
        <v>48600</v>
      </c>
      <c r="E441" s="16" t="s">
        <v>18</v>
      </c>
      <c r="F441" s="13">
        <v>7</v>
      </c>
      <c r="G441" t="str">
        <f t="shared" si="23"/>
        <v>‏824100 מרכז קהילתי שער העליה</v>
      </c>
    </row>
    <row r="442" spans="1:7" ht="20.25">
      <c r="A442">
        <v>518</v>
      </c>
      <c r="B442" s="118">
        <v>0</v>
      </c>
      <c r="C442" s="14">
        <v>0</v>
      </c>
      <c r="D442" s="15">
        <v>0</v>
      </c>
      <c r="E442" s="16" t="s">
        <v>19</v>
      </c>
      <c r="F442" s="13">
        <v>8</v>
      </c>
      <c r="G442" t="str">
        <f t="shared" si="23"/>
        <v>‏824100 מרכז קהילתי שער העליה</v>
      </c>
    </row>
    <row r="443" spans="1:7" ht="20.25">
      <c r="A443">
        <v>519</v>
      </c>
      <c r="B443" s="118">
        <v>0</v>
      </c>
      <c r="C443" s="14">
        <v>0</v>
      </c>
      <c r="D443" s="15">
        <v>0</v>
      </c>
      <c r="E443" s="16" t="s">
        <v>20</v>
      </c>
      <c r="F443" s="13">
        <v>9</v>
      </c>
      <c r="G443" t="str">
        <f t="shared" si="23"/>
        <v>‏824100 מרכז קהילתי שער העליה</v>
      </c>
    </row>
    <row r="444" spans="1:7" ht="20.25">
      <c r="A444">
        <v>520</v>
      </c>
      <c r="B444" s="118">
        <v>0</v>
      </c>
      <c r="C444" s="14">
        <v>0</v>
      </c>
      <c r="D444" s="15">
        <v>0</v>
      </c>
      <c r="E444" s="16" t="s">
        <v>21</v>
      </c>
      <c r="F444" s="13">
        <v>99</v>
      </c>
      <c r="G444" t="str">
        <f t="shared" si="23"/>
        <v>‏824100 מרכז קהילתי שער העליה</v>
      </c>
    </row>
    <row r="445" spans="1:7" ht="20.25">
      <c r="A445">
        <v>521</v>
      </c>
      <c r="B445" s="118">
        <v>33900</v>
      </c>
      <c r="C445" s="17">
        <v>50000</v>
      </c>
      <c r="D445" s="15">
        <v>48600</v>
      </c>
      <c r="E445" s="16" t="s">
        <v>22</v>
      </c>
      <c r="F445" s="13"/>
    </row>
    <row r="446" spans="1:7" ht="20.25">
      <c r="A446">
        <v>522</v>
      </c>
      <c r="B446" s="119"/>
      <c r="C446" s="21">
        <v>2015</v>
      </c>
      <c r="D446" s="21">
        <v>2016</v>
      </c>
      <c r="E446" s="18"/>
      <c r="F446" s="20"/>
    </row>
    <row r="447" spans="1:7" ht="20.25">
      <c r="A447">
        <v>524</v>
      </c>
      <c r="B447" s="119"/>
      <c r="C447" s="19"/>
      <c r="D447" s="25">
        <v>286</v>
      </c>
      <c r="E447" s="18"/>
      <c r="F447" s="22"/>
    </row>
    <row r="448" spans="1:7" ht="20.25">
      <c r="A448">
        <v>525</v>
      </c>
      <c r="B448" s="120" t="s">
        <v>71</v>
      </c>
      <c r="C448" s="1"/>
      <c r="D448" s="1"/>
      <c r="E448" s="1"/>
      <c r="F448" s="1"/>
    </row>
    <row r="449" spans="1:7" ht="17.25" thickBot="1">
      <c r="A449">
        <v>526</v>
      </c>
      <c r="B449" s="121" t="s">
        <v>1</v>
      </c>
      <c r="C449" s="2"/>
      <c r="D449" s="2"/>
      <c r="E449" s="2"/>
      <c r="F449" s="2"/>
    </row>
    <row r="450" spans="1:7" ht="21" thickBot="1">
      <c r="A450">
        <v>530</v>
      </c>
      <c r="B450" s="116">
        <v>2014</v>
      </c>
      <c r="C450" s="7">
        <v>2015</v>
      </c>
      <c r="D450" s="7">
        <v>2016</v>
      </c>
      <c r="E450" s="8"/>
      <c r="F450" s="26"/>
    </row>
    <row r="451" spans="1:7" ht="20.25">
      <c r="A451">
        <v>531</v>
      </c>
      <c r="B451" s="117"/>
      <c r="C451" s="10"/>
      <c r="D451" s="11"/>
      <c r="E451" s="12" t="s">
        <v>9</v>
      </c>
      <c r="F451" s="13"/>
    </row>
    <row r="452" spans="1:7" ht="20.25">
      <c r="A452">
        <v>532</v>
      </c>
      <c r="B452" s="117"/>
      <c r="C452" s="10"/>
      <c r="D452" s="11"/>
      <c r="E452" s="12" t="s">
        <v>72</v>
      </c>
      <c r="F452" s="13"/>
    </row>
    <row r="453" spans="1:7" ht="20.25">
      <c r="A453">
        <v>533</v>
      </c>
      <c r="B453" s="118">
        <v>0</v>
      </c>
      <c r="C453" s="14">
        <v>0</v>
      </c>
      <c r="D453" s="15">
        <v>0</v>
      </c>
      <c r="E453" s="16" t="s">
        <v>12</v>
      </c>
      <c r="F453" s="13">
        <v>1</v>
      </c>
      <c r="G453" t="str">
        <f t="shared" ref="G453:G462" si="24">IF(F453=1,E452,IF(ISBLANK(F453),"",G452))</f>
        <v>‏821705   מרכז רמות</v>
      </c>
    </row>
    <row r="454" spans="1:7" ht="20.25">
      <c r="A454">
        <v>534</v>
      </c>
      <c r="B454" s="118">
        <v>0</v>
      </c>
      <c r="C454" s="14">
        <v>0</v>
      </c>
      <c r="D454" s="15">
        <v>0</v>
      </c>
      <c r="E454" s="16" t="s">
        <v>13</v>
      </c>
      <c r="F454" s="13">
        <v>2</v>
      </c>
      <c r="G454" t="str">
        <f t="shared" si="24"/>
        <v>‏821705   מרכז רמות</v>
      </c>
    </row>
    <row r="455" spans="1:7" ht="20.25">
      <c r="A455">
        <v>535</v>
      </c>
      <c r="B455" s="118">
        <v>0</v>
      </c>
      <c r="C455" s="14">
        <v>0</v>
      </c>
      <c r="D455" s="15">
        <v>0</v>
      </c>
      <c r="E455" s="16" t="s">
        <v>14</v>
      </c>
      <c r="F455" s="13">
        <v>3</v>
      </c>
      <c r="G455" t="str">
        <f t="shared" si="24"/>
        <v>‏821705   מרכז רמות</v>
      </c>
    </row>
    <row r="456" spans="1:7" ht="20.25">
      <c r="A456">
        <v>536</v>
      </c>
      <c r="B456" s="118">
        <v>0</v>
      </c>
      <c r="C456" s="14">
        <v>0</v>
      </c>
      <c r="D456" s="15">
        <v>0</v>
      </c>
      <c r="E456" s="16" t="s">
        <v>15</v>
      </c>
      <c r="F456" s="13">
        <v>4</v>
      </c>
      <c r="G456" t="str">
        <f t="shared" si="24"/>
        <v>‏821705   מרכז רמות</v>
      </c>
    </row>
    <row r="457" spans="1:7" ht="20.25">
      <c r="A457">
        <v>537</v>
      </c>
      <c r="B457" s="118">
        <v>0</v>
      </c>
      <c r="C457" s="14">
        <v>0</v>
      </c>
      <c r="D457" s="15">
        <v>0</v>
      </c>
      <c r="E457" s="16" t="s">
        <v>16</v>
      </c>
      <c r="F457" s="13">
        <v>5</v>
      </c>
      <c r="G457" t="str">
        <f t="shared" si="24"/>
        <v>‏821705   מרכז רמות</v>
      </c>
    </row>
    <row r="458" spans="1:7" ht="20.25">
      <c r="A458">
        <v>538</v>
      </c>
      <c r="B458" s="118">
        <v>0</v>
      </c>
      <c r="C458" s="14">
        <v>0</v>
      </c>
      <c r="D458" s="15">
        <v>0</v>
      </c>
      <c r="E458" s="16" t="s">
        <v>17</v>
      </c>
      <c r="F458" s="13">
        <v>6</v>
      </c>
      <c r="G458" t="str">
        <f t="shared" si="24"/>
        <v>‏821705   מרכז רמות</v>
      </c>
    </row>
    <row r="459" spans="1:7" ht="20.25">
      <c r="A459">
        <v>539</v>
      </c>
      <c r="B459" s="118">
        <v>800000</v>
      </c>
      <c r="C459" s="14">
        <v>900000</v>
      </c>
      <c r="D459" s="15">
        <v>777200</v>
      </c>
      <c r="E459" s="16" t="s">
        <v>18</v>
      </c>
      <c r="F459" s="13">
        <v>7</v>
      </c>
      <c r="G459" t="str">
        <f t="shared" si="24"/>
        <v>‏821705   מרכז רמות</v>
      </c>
    </row>
    <row r="460" spans="1:7" ht="20.25">
      <c r="A460">
        <v>540</v>
      </c>
      <c r="B460" s="118">
        <v>0</v>
      </c>
      <c r="C460" s="14">
        <v>0</v>
      </c>
      <c r="D460" s="15">
        <v>0</v>
      </c>
      <c r="E460" s="16" t="s">
        <v>19</v>
      </c>
      <c r="F460" s="13">
        <v>8</v>
      </c>
      <c r="G460" t="str">
        <f t="shared" si="24"/>
        <v>‏821705   מרכז רמות</v>
      </c>
    </row>
    <row r="461" spans="1:7" ht="20.25">
      <c r="A461">
        <v>541</v>
      </c>
      <c r="B461" s="118">
        <v>0</v>
      </c>
      <c r="C461" s="14">
        <v>0</v>
      </c>
      <c r="D461" s="15">
        <v>0</v>
      </c>
      <c r="E461" s="16" t="s">
        <v>20</v>
      </c>
      <c r="F461" s="13">
        <v>9</v>
      </c>
      <c r="G461" t="str">
        <f t="shared" si="24"/>
        <v>‏821705   מרכז רמות</v>
      </c>
    </row>
    <row r="462" spans="1:7" ht="20.25">
      <c r="A462">
        <v>542</v>
      </c>
      <c r="B462" s="118">
        <v>0</v>
      </c>
      <c r="C462" s="14">
        <v>0</v>
      </c>
      <c r="D462" s="15">
        <v>0</v>
      </c>
      <c r="E462" s="16" t="s">
        <v>21</v>
      </c>
      <c r="F462" s="13">
        <v>99</v>
      </c>
      <c r="G462" t="str">
        <f t="shared" si="24"/>
        <v>‏821705   מרכז רמות</v>
      </c>
    </row>
    <row r="463" spans="1:7" ht="20.25">
      <c r="A463">
        <v>543</v>
      </c>
      <c r="B463" s="118">
        <v>800000</v>
      </c>
      <c r="C463" s="17">
        <v>900000</v>
      </c>
      <c r="D463" s="15">
        <v>777200</v>
      </c>
      <c r="E463" s="16" t="s">
        <v>22</v>
      </c>
      <c r="F463" s="13"/>
    </row>
    <row r="464" spans="1:7" ht="20.25">
      <c r="A464">
        <v>544</v>
      </c>
      <c r="B464" s="119"/>
      <c r="C464" s="21">
        <v>2015</v>
      </c>
      <c r="D464" s="21">
        <v>2016</v>
      </c>
      <c r="E464" s="18"/>
      <c r="F464" s="20"/>
    </row>
    <row r="465" spans="1:7" ht="20.25">
      <c r="A465">
        <v>546</v>
      </c>
      <c r="B465" s="119"/>
      <c r="C465" s="19"/>
      <c r="D465" s="25">
        <v>287</v>
      </c>
      <c r="E465" s="18"/>
      <c r="F465" s="22"/>
    </row>
    <row r="466" spans="1:7" ht="20.25">
      <c r="A466">
        <v>547</v>
      </c>
      <c r="B466" s="120" t="s">
        <v>73</v>
      </c>
      <c r="C466" s="1"/>
      <c r="D466" s="1"/>
      <c r="E466" s="1"/>
      <c r="F466" s="1"/>
    </row>
    <row r="467" spans="1:7" ht="17.25" thickBot="1">
      <c r="A467">
        <v>548</v>
      </c>
      <c r="B467" s="121" t="s">
        <v>1</v>
      </c>
      <c r="C467" s="2"/>
      <c r="D467" s="2"/>
      <c r="E467" s="2"/>
      <c r="F467" s="2"/>
    </row>
    <row r="468" spans="1:7" ht="21" thickBot="1">
      <c r="A468">
        <v>552</v>
      </c>
      <c r="B468" s="116">
        <v>2014</v>
      </c>
      <c r="C468" s="7">
        <v>2015</v>
      </c>
      <c r="D468" s="7">
        <v>2016</v>
      </c>
      <c r="E468" s="8"/>
      <c r="F468" s="26"/>
    </row>
    <row r="469" spans="1:7" ht="20.25">
      <c r="A469">
        <v>553</v>
      </c>
      <c r="B469" s="117"/>
      <c r="C469" s="10"/>
      <c r="D469" s="11"/>
      <c r="E469" s="12" t="s">
        <v>9</v>
      </c>
      <c r="F469" s="13"/>
    </row>
    <row r="470" spans="1:7" ht="20.25">
      <c r="A470">
        <v>554</v>
      </c>
      <c r="B470" s="117"/>
      <c r="C470" s="10"/>
      <c r="D470" s="11"/>
      <c r="E470" s="12" t="s">
        <v>74</v>
      </c>
      <c r="F470" s="13"/>
    </row>
    <row r="471" spans="1:7" ht="20.25">
      <c r="A471">
        <v>555</v>
      </c>
      <c r="B471" s="118">
        <v>861300</v>
      </c>
      <c r="C471" s="14">
        <v>874600</v>
      </c>
      <c r="D471" s="15">
        <v>885600</v>
      </c>
      <c r="E471" s="16" t="s">
        <v>12</v>
      </c>
      <c r="F471" s="13">
        <v>1</v>
      </c>
      <c r="G471" t="str">
        <f t="shared" ref="G471:G480" si="25">IF(F471=1,E470,IF(ISBLANK(F471),"",G470))</f>
        <v>‏824393 בית יד לבנים</v>
      </c>
    </row>
    <row r="472" spans="1:7" ht="20.25">
      <c r="A472">
        <v>556</v>
      </c>
      <c r="B472" s="118">
        <v>0</v>
      </c>
      <c r="C472" s="14">
        <v>0</v>
      </c>
      <c r="D472" s="15">
        <v>0</v>
      </c>
      <c r="E472" s="16" t="s">
        <v>13</v>
      </c>
      <c r="F472" s="13">
        <v>2</v>
      </c>
      <c r="G472" t="str">
        <f t="shared" si="25"/>
        <v>‏824393 בית יד לבנים</v>
      </c>
    </row>
    <row r="473" spans="1:7" ht="20.25">
      <c r="A473">
        <v>557</v>
      </c>
      <c r="B473" s="118">
        <v>75800</v>
      </c>
      <c r="C473" s="14">
        <v>91400</v>
      </c>
      <c r="D473" s="15">
        <v>91400</v>
      </c>
      <c r="E473" s="16" t="s">
        <v>14</v>
      </c>
      <c r="F473" s="13">
        <v>3</v>
      </c>
      <c r="G473" t="str">
        <f t="shared" si="25"/>
        <v>‏824393 בית יד לבנים</v>
      </c>
    </row>
    <row r="474" spans="1:7" ht="20.25">
      <c r="A474">
        <v>558</v>
      </c>
      <c r="B474" s="118">
        <v>82100</v>
      </c>
      <c r="C474" s="14">
        <v>49000</v>
      </c>
      <c r="D474" s="15">
        <v>47000</v>
      </c>
      <c r="E474" s="16" t="s">
        <v>15</v>
      </c>
      <c r="F474" s="13">
        <v>4</v>
      </c>
      <c r="G474" t="str">
        <f t="shared" si="25"/>
        <v>‏824393 בית יד לבנים</v>
      </c>
    </row>
    <row r="475" spans="1:7" ht="20.25">
      <c r="A475">
        <v>559</v>
      </c>
      <c r="B475" s="118">
        <v>8800</v>
      </c>
      <c r="C475" s="14">
        <v>6000</v>
      </c>
      <c r="D475" s="15">
        <v>6000</v>
      </c>
      <c r="E475" s="16" t="s">
        <v>16</v>
      </c>
      <c r="F475" s="13">
        <v>5</v>
      </c>
      <c r="G475" t="str">
        <f t="shared" si="25"/>
        <v>‏824393 בית יד לבנים</v>
      </c>
    </row>
    <row r="476" spans="1:7" ht="20.25">
      <c r="A476">
        <v>560</v>
      </c>
      <c r="B476" s="118">
        <v>9800</v>
      </c>
      <c r="C476" s="14">
        <v>95000</v>
      </c>
      <c r="D476" s="15">
        <v>92700</v>
      </c>
      <c r="E476" s="16" t="s">
        <v>17</v>
      </c>
      <c r="F476" s="13">
        <v>6</v>
      </c>
      <c r="G476" t="str">
        <f t="shared" si="25"/>
        <v>‏824393 בית יד לבנים</v>
      </c>
    </row>
    <row r="477" spans="1:7" ht="20.25">
      <c r="A477">
        <v>561</v>
      </c>
      <c r="B477" s="118">
        <v>0</v>
      </c>
      <c r="C477" s="14">
        <v>0</v>
      </c>
      <c r="D477" s="15">
        <v>0</v>
      </c>
      <c r="E477" s="16" t="s">
        <v>18</v>
      </c>
      <c r="F477" s="13">
        <v>7</v>
      </c>
      <c r="G477" t="str">
        <f t="shared" si="25"/>
        <v>‏824393 בית יד לבנים</v>
      </c>
    </row>
    <row r="478" spans="1:7" ht="20.25">
      <c r="A478">
        <v>562</v>
      </c>
      <c r="B478" s="118">
        <v>0</v>
      </c>
      <c r="C478" s="14">
        <v>0</v>
      </c>
      <c r="D478" s="15">
        <v>0</v>
      </c>
      <c r="E478" s="16" t="s">
        <v>19</v>
      </c>
      <c r="F478" s="13">
        <v>8</v>
      </c>
      <c r="G478" t="str">
        <f t="shared" si="25"/>
        <v>‏824393 בית יד לבנים</v>
      </c>
    </row>
    <row r="479" spans="1:7" ht="20.25">
      <c r="A479">
        <v>563</v>
      </c>
      <c r="B479" s="118">
        <v>0</v>
      </c>
      <c r="C479" s="14">
        <v>0</v>
      </c>
      <c r="D479" s="15">
        <v>0</v>
      </c>
      <c r="E479" s="16" t="s">
        <v>20</v>
      </c>
      <c r="F479" s="13">
        <v>9</v>
      </c>
      <c r="G479" t="str">
        <f t="shared" si="25"/>
        <v>‏824393 בית יד לבנים</v>
      </c>
    </row>
    <row r="480" spans="1:7" ht="20.25">
      <c r="A480">
        <v>564</v>
      </c>
      <c r="B480" s="118">
        <v>0</v>
      </c>
      <c r="C480" s="14">
        <v>0</v>
      </c>
      <c r="D480" s="15">
        <v>0</v>
      </c>
      <c r="E480" s="16" t="s">
        <v>21</v>
      </c>
      <c r="F480" s="13">
        <v>99</v>
      </c>
      <c r="G480" t="str">
        <f t="shared" si="25"/>
        <v>‏824393 בית יד לבנים</v>
      </c>
    </row>
    <row r="481" spans="1:7" ht="20.25">
      <c r="A481">
        <v>565</v>
      </c>
      <c r="B481" s="118">
        <v>1037800</v>
      </c>
      <c r="C481" s="17">
        <v>1116000</v>
      </c>
      <c r="D481" s="15">
        <v>1122700</v>
      </c>
      <c r="E481" s="16" t="s">
        <v>22</v>
      </c>
      <c r="F481" s="13"/>
    </row>
    <row r="482" spans="1:7" ht="20.25">
      <c r="A482">
        <v>566</v>
      </c>
      <c r="B482" s="119"/>
      <c r="C482" s="21">
        <v>2015</v>
      </c>
      <c r="D482" s="21">
        <v>2016</v>
      </c>
      <c r="E482" s="18"/>
      <c r="F482" s="20"/>
    </row>
    <row r="483" spans="1:7" ht="20.25">
      <c r="A483">
        <v>567</v>
      </c>
      <c r="B483" s="119"/>
      <c r="C483" s="22">
        <v>4.5</v>
      </c>
      <c r="D483" s="22">
        <v>4.5</v>
      </c>
      <c r="E483" s="24" t="s">
        <v>23</v>
      </c>
      <c r="F483" s="20"/>
    </row>
    <row r="484" spans="1:7" ht="20.25">
      <c r="A484">
        <v>568</v>
      </c>
      <c r="B484" s="119"/>
      <c r="C484" s="19"/>
      <c r="D484" s="25">
        <v>288</v>
      </c>
      <c r="E484" s="18"/>
      <c r="F484" s="22"/>
    </row>
    <row r="485" spans="1:7" ht="20.25">
      <c r="A485">
        <v>569</v>
      </c>
      <c r="B485" s="120" t="s">
        <v>75</v>
      </c>
      <c r="C485" s="1"/>
      <c r="D485" s="1"/>
      <c r="E485" s="1"/>
      <c r="F485" s="1"/>
    </row>
    <row r="486" spans="1:7" ht="17.25" thickBot="1">
      <c r="A486">
        <v>570</v>
      </c>
      <c r="B486" s="121" t="s">
        <v>1</v>
      </c>
      <c r="C486" s="2"/>
      <c r="D486" s="2"/>
      <c r="E486" s="2"/>
      <c r="F486" s="2"/>
    </row>
    <row r="487" spans="1:7" ht="21" thickBot="1">
      <c r="A487">
        <v>574</v>
      </c>
      <c r="B487" s="116">
        <v>2014</v>
      </c>
      <c r="C487" s="7">
        <v>2015</v>
      </c>
      <c r="D487" s="7">
        <v>2016</v>
      </c>
      <c r="E487" s="8"/>
      <c r="F487" s="26"/>
    </row>
    <row r="488" spans="1:7" ht="20.25">
      <c r="A488">
        <v>575</v>
      </c>
      <c r="B488" s="117"/>
      <c r="C488" s="10"/>
      <c r="D488" s="11"/>
      <c r="E488" s="12" t="s">
        <v>9</v>
      </c>
      <c r="F488" s="13"/>
    </row>
    <row r="489" spans="1:7" ht="20.25">
      <c r="A489">
        <v>576</v>
      </c>
      <c r="B489" s="117"/>
      <c r="C489" s="10"/>
      <c r="D489" s="11"/>
      <c r="E489" s="12" t="s">
        <v>76</v>
      </c>
      <c r="F489" s="13"/>
    </row>
    <row r="490" spans="1:7" ht="20.25">
      <c r="A490">
        <v>577</v>
      </c>
      <c r="B490" s="118">
        <v>0</v>
      </c>
      <c r="C490" s="14">
        <v>0</v>
      </c>
      <c r="D490" s="15">
        <v>0</v>
      </c>
      <c r="E490" s="16" t="s">
        <v>12</v>
      </c>
      <c r="F490" s="13">
        <v>1</v>
      </c>
      <c r="G490" t="str">
        <f t="shared" ref="G490:G499" si="26">IF(F490=1,E489,IF(ISBLANK(F490),"",G489))</f>
        <v>‏824510 מרכז קהילתי אחוזה</v>
      </c>
    </row>
    <row r="491" spans="1:7" ht="20.25">
      <c r="A491">
        <v>578</v>
      </c>
      <c r="B491" s="118">
        <v>0</v>
      </c>
      <c r="C491" s="14">
        <v>0</v>
      </c>
      <c r="D491" s="15">
        <v>0</v>
      </c>
      <c r="E491" s="16" t="s">
        <v>13</v>
      </c>
      <c r="F491" s="13">
        <v>2</v>
      </c>
      <c r="G491" t="str">
        <f t="shared" si="26"/>
        <v>‏824510 מרכז קהילתי אחוזה</v>
      </c>
    </row>
    <row r="492" spans="1:7" ht="20.25">
      <c r="A492">
        <v>579</v>
      </c>
      <c r="B492" s="118">
        <v>0</v>
      </c>
      <c r="C492" s="14">
        <v>0</v>
      </c>
      <c r="D492" s="15">
        <v>0</v>
      </c>
      <c r="E492" s="16" t="s">
        <v>14</v>
      </c>
      <c r="F492" s="13">
        <v>3</v>
      </c>
      <c r="G492" t="str">
        <f t="shared" si="26"/>
        <v>‏824510 מרכז קהילתי אחוזה</v>
      </c>
    </row>
    <row r="493" spans="1:7" ht="20.25">
      <c r="A493">
        <v>580</v>
      </c>
      <c r="B493" s="118">
        <v>0</v>
      </c>
      <c r="C493" s="14">
        <v>0</v>
      </c>
      <c r="D493" s="15">
        <v>0</v>
      </c>
      <c r="E493" s="16" t="s">
        <v>15</v>
      </c>
      <c r="F493" s="13">
        <v>4</v>
      </c>
      <c r="G493" t="str">
        <f t="shared" si="26"/>
        <v>‏824510 מרכז קהילתי אחוזה</v>
      </c>
    </row>
    <row r="494" spans="1:7" ht="20.25">
      <c r="A494">
        <v>581</v>
      </c>
      <c r="B494" s="118">
        <v>0</v>
      </c>
      <c r="C494" s="14">
        <v>0</v>
      </c>
      <c r="D494" s="15">
        <v>0</v>
      </c>
      <c r="E494" s="16" t="s">
        <v>16</v>
      </c>
      <c r="F494" s="13">
        <v>5</v>
      </c>
      <c r="G494" t="str">
        <f t="shared" si="26"/>
        <v>‏824510 מרכז קהילתי אחוזה</v>
      </c>
    </row>
    <row r="495" spans="1:7" ht="20.25">
      <c r="A495">
        <v>582</v>
      </c>
      <c r="B495" s="118">
        <v>0</v>
      </c>
      <c r="C495" s="14">
        <v>0</v>
      </c>
      <c r="D495" s="15">
        <v>0</v>
      </c>
      <c r="E495" s="16" t="s">
        <v>17</v>
      </c>
      <c r="F495" s="13">
        <v>6</v>
      </c>
      <c r="G495" t="str">
        <f t="shared" si="26"/>
        <v>‏824510 מרכז קהילתי אחוזה</v>
      </c>
    </row>
    <row r="496" spans="1:7" ht="20.25">
      <c r="A496">
        <v>583</v>
      </c>
      <c r="B496" s="118">
        <v>0</v>
      </c>
      <c r="C496" s="14">
        <v>0</v>
      </c>
      <c r="D496" s="15">
        <v>0</v>
      </c>
      <c r="E496" s="16" t="s">
        <v>18</v>
      </c>
      <c r="F496" s="13">
        <v>7</v>
      </c>
      <c r="G496" t="str">
        <f t="shared" si="26"/>
        <v>‏824510 מרכז קהילתי אחוזה</v>
      </c>
    </row>
    <row r="497" spans="1:7" ht="20.25">
      <c r="A497">
        <v>584</v>
      </c>
      <c r="B497" s="118">
        <v>200000</v>
      </c>
      <c r="C497" s="14">
        <v>200000</v>
      </c>
      <c r="D497" s="15">
        <v>194300</v>
      </c>
      <c r="E497" s="16" t="s">
        <v>19</v>
      </c>
      <c r="F497" s="13">
        <v>8</v>
      </c>
      <c r="G497" t="str">
        <f t="shared" si="26"/>
        <v>‏824510 מרכז קהילתי אחוזה</v>
      </c>
    </row>
    <row r="498" spans="1:7" ht="20.25">
      <c r="A498">
        <v>585</v>
      </c>
      <c r="B498" s="118">
        <v>0</v>
      </c>
      <c r="C498" s="14">
        <v>0</v>
      </c>
      <c r="D498" s="15">
        <v>0</v>
      </c>
      <c r="E498" s="16" t="s">
        <v>20</v>
      </c>
      <c r="F498" s="13">
        <v>9</v>
      </c>
      <c r="G498" t="str">
        <f t="shared" si="26"/>
        <v>‏824510 מרכז קהילתי אחוזה</v>
      </c>
    </row>
    <row r="499" spans="1:7" ht="20.25">
      <c r="A499">
        <v>586</v>
      </c>
      <c r="B499" s="118">
        <v>0</v>
      </c>
      <c r="C499" s="14">
        <v>0</v>
      </c>
      <c r="D499" s="15">
        <v>0</v>
      </c>
      <c r="E499" s="16" t="s">
        <v>21</v>
      </c>
      <c r="F499" s="13">
        <v>99</v>
      </c>
      <c r="G499" t="str">
        <f t="shared" si="26"/>
        <v>‏824510 מרכז קהילתי אחוזה</v>
      </c>
    </row>
    <row r="500" spans="1:7" ht="20.25">
      <c r="A500">
        <v>587</v>
      </c>
      <c r="B500" s="118">
        <v>200000</v>
      </c>
      <c r="C500" s="17">
        <v>200000</v>
      </c>
      <c r="D500" s="15">
        <v>194300</v>
      </c>
      <c r="E500" s="16" t="s">
        <v>22</v>
      </c>
      <c r="F500" s="13"/>
    </row>
    <row r="501" spans="1:7" ht="20.25">
      <c r="A501">
        <v>588</v>
      </c>
      <c r="B501" s="119"/>
      <c r="C501" s="21">
        <v>2015</v>
      </c>
      <c r="D501" s="21">
        <v>2016</v>
      </c>
      <c r="E501" s="18"/>
      <c r="F501" s="20"/>
    </row>
    <row r="502" spans="1:7" ht="20.25">
      <c r="A502">
        <v>590</v>
      </c>
      <c r="B502" s="119"/>
      <c r="C502" s="19"/>
      <c r="D502" s="25">
        <v>289</v>
      </c>
      <c r="E502" s="18"/>
      <c r="F502" s="22"/>
    </row>
    <row r="503" spans="1:7" ht="20.25">
      <c r="A503">
        <v>591</v>
      </c>
      <c r="B503" s="120" t="s">
        <v>77</v>
      </c>
      <c r="C503" s="1"/>
      <c r="D503" s="1"/>
      <c r="E503" s="1"/>
      <c r="F503" s="1"/>
    </row>
    <row r="504" spans="1:7" ht="17.25" thickBot="1">
      <c r="A504">
        <v>592</v>
      </c>
      <c r="B504" s="121" t="s">
        <v>1</v>
      </c>
      <c r="C504" s="2"/>
      <c r="D504" s="2"/>
      <c r="E504" s="2"/>
      <c r="F504" s="2"/>
    </row>
    <row r="505" spans="1:7" ht="21" thickBot="1">
      <c r="A505">
        <v>596</v>
      </c>
      <c r="B505" s="116">
        <v>2014</v>
      </c>
      <c r="C505" s="7">
        <v>2015</v>
      </c>
      <c r="D505" s="7">
        <v>2016</v>
      </c>
      <c r="E505" s="8"/>
      <c r="F505" s="26"/>
    </row>
    <row r="506" spans="1:7" ht="20.25">
      <c r="A506">
        <v>597</v>
      </c>
      <c r="B506" s="117"/>
      <c r="C506" s="10"/>
      <c r="D506" s="11"/>
      <c r="E506" s="12" t="s">
        <v>9</v>
      </c>
      <c r="F506" s="13"/>
    </row>
    <row r="507" spans="1:7" ht="20.25">
      <c r="A507">
        <v>598</v>
      </c>
      <c r="B507" s="117"/>
      <c r="C507" s="10"/>
      <c r="D507" s="11"/>
      <c r="E507" s="12" t="s">
        <v>78</v>
      </c>
      <c r="F507" s="13"/>
    </row>
    <row r="508" spans="1:7" ht="20.25">
      <c r="A508">
        <v>599</v>
      </c>
      <c r="B508" s="118">
        <v>117800</v>
      </c>
      <c r="C508" s="14">
        <v>135000</v>
      </c>
      <c r="D508" s="15">
        <v>136000</v>
      </c>
      <c r="E508" s="16" t="s">
        <v>12</v>
      </c>
      <c r="F508" s="13">
        <v>1</v>
      </c>
      <c r="G508" t="str">
        <f t="shared" ref="G508:G517" si="27">IF(F508=1,E507,IF(ISBLANK(F508),"",G507))</f>
        <v>‏824540 מרכז רמת בגין</v>
      </c>
    </row>
    <row r="509" spans="1:7" ht="20.25">
      <c r="A509">
        <v>600</v>
      </c>
      <c r="B509" s="118">
        <v>0</v>
      </c>
      <c r="C509" s="14">
        <v>0</v>
      </c>
      <c r="D509" s="15">
        <v>0</v>
      </c>
      <c r="E509" s="16" t="s">
        <v>13</v>
      </c>
      <c r="F509" s="13">
        <v>2</v>
      </c>
      <c r="G509" t="str">
        <f t="shared" si="27"/>
        <v>‏824540 מרכז רמת בגין</v>
      </c>
    </row>
    <row r="510" spans="1:7" ht="20.25">
      <c r="A510">
        <v>601</v>
      </c>
      <c r="B510" s="118">
        <v>7400</v>
      </c>
      <c r="C510" s="14">
        <v>0</v>
      </c>
      <c r="D510" s="15">
        <v>0</v>
      </c>
      <c r="E510" s="16" t="s">
        <v>14</v>
      </c>
      <c r="F510" s="13">
        <v>3</v>
      </c>
      <c r="G510" t="str">
        <f t="shared" si="27"/>
        <v>‏824540 מרכז רמת בגין</v>
      </c>
    </row>
    <row r="511" spans="1:7" ht="20.25">
      <c r="A511">
        <v>602</v>
      </c>
      <c r="B511" s="118">
        <v>0</v>
      </c>
      <c r="C511" s="14">
        <v>0</v>
      </c>
      <c r="D511" s="15">
        <v>0</v>
      </c>
      <c r="E511" s="16" t="s">
        <v>15</v>
      </c>
      <c r="F511" s="13">
        <v>4</v>
      </c>
      <c r="G511" t="str">
        <f t="shared" si="27"/>
        <v>‏824540 מרכז רמת בגין</v>
      </c>
    </row>
    <row r="512" spans="1:7" ht="20.25">
      <c r="A512">
        <v>603</v>
      </c>
      <c r="B512" s="118">
        <v>0</v>
      </c>
      <c r="C512" s="14">
        <v>0</v>
      </c>
      <c r="D512" s="15">
        <v>0</v>
      </c>
      <c r="E512" s="16" t="s">
        <v>16</v>
      </c>
      <c r="F512" s="13">
        <v>5</v>
      </c>
      <c r="G512" t="str">
        <f t="shared" si="27"/>
        <v>‏824540 מרכז רמת בגין</v>
      </c>
    </row>
    <row r="513" spans="1:7" ht="20.25">
      <c r="A513">
        <v>604</v>
      </c>
      <c r="B513" s="118">
        <v>0</v>
      </c>
      <c r="C513" s="14">
        <v>0</v>
      </c>
      <c r="D513" s="15">
        <v>0</v>
      </c>
      <c r="E513" s="16" t="s">
        <v>17</v>
      </c>
      <c r="F513" s="13">
        <v>6</v>
      </c>
      <c r="G513" t="str">
        <f t="shared" si="27"/>
        <v>‏824540 מרכז רמת בגין</v>
      </c>
    </row>
    <row r="514" spans="1:7" ht="20.25">
      <c r="A514">
        <v>605</v>
      </c>
      <c r="B514" s="118">
        <v>350000</v>
      </c>
      <c r="C514" s="14">
        <v>350000</v>
      </c>
      <c r="D514" s="15">
        <v>340000</v>
      </c>
      <c r="E514" s="16" t="s">
        <v>18</v>
      </c>
      <c r="F514" s="13">
        <v>7</v>
      </c>
      <c r="G514" t="str">
        <f t="shared" si="27"/>
        <v>‏824540 מרכז רמת בגין</v>
      </c>
    </row>
    <row r="515" spans="1:7" ht="20.25">
      <c r="A515">
        <v>606</v>
      </c>
      <c r="B515" s="118">
        <v>0</v>
      </c>
      <c r="C515" s="14">
        <v>0</v>
      </c>
      <c r="D515" s="15">
        <v>0</v>
      </c>
      <c r="E515" s="16" t="s">
        <v>19</v>
      </c>
      <c r="F515" s="13">
        <v>8</v>
      </c>
      <c r="G515" t="str">
        <f t="shared" si="27"/>
        <v>‏824540 מרכז רמת בגין</v>
      </c>
    </row>
    <row r="516" spans="1:7" ht="20.25">
      <c r="A516">
        <v>607</v>
      </c>
      <c r="B516" s="118">
        <v>0</v>
      </c>
      <c r="C516" s="14">
        <v>0</v>
      </c>
      <c r="D516" s="15">
        <v>0</v>
      </c>
      <c r="E516" s="16" t="s">
        <v>20</v>
      </c>
      <c r="F516" s="13">
        <v>9</v>
      </c>
      <c r="G516" t="str">
        <f t="shared" si="27"/>
        <v>‏824540 מרכז רמת בגין</v>
      </c>
    </row>
    <row r="517" spans="1:7" ht="20.25">
      <c r="A517">
        <v>608</v>
      </c>
      <c r="B517" s="118">
        <v>0</v>
      </c>
      <c r="C517" s="14">
        <v>0</v>
      </c>
      <c r="D517" s="15">
        <v>0</v>
      </c>
      <c r="E517" s="16" t="s">
        <v>21</v>
      </c>
      <c r="F517" s="13">
        <v>99</v>
      </c>
      <c r="G517" t="str">
        <f t="shared" si="27"/>
        <v>‏824540 מרכז רמת בגין</v>
      </c>
    </row>
    <row r="518" spans="1:7" ht="20.25">
      <c r="A518">
        <v>609</v>
      </c>
      <c r="B518" s="118">
        <v>475200</v>
      </c>
      <c r="C518" s="17">
        <v>485000</v>
      </c>
      <c r="D518" s="15">
        <v>476000</v>
      </c>
      <c r="E518" s="16" t="s">
        <v>22</v>
      </c>
      <c r="F518" s="13"/>
    </row>
    <row r="519" spans="1:7" ht="20.25">
      <c r="A519">
        <v>610</v>
      </c>
      <c r="B519" s="119"/>
      <c r="C519" s="21">
        <v>2015</v>
      </c>
      <c r="D519" s="21">
        <v>2016</v>
      </c>
      <c r="E519" s="18"/>
      <c r="F519" s="20"/>
    </row>
    <row r="520" spans="1:7" ht="20.25">
      <c r="A520">
        <v>611</v>
      </c>
      <c r="B520" s="119"/>
      <c r="C520" s="23">
        <v>1</v>
      </c>
      <c r="D520" s="23">
        <v>1</v>
      </c>
      <c r="E520" s="24" t="s">
        <v>23</v>
      </c>
      <c r="F520" s="20"/>
    </row>
    <row r="521" spans="1:7" ht="20.25">
      <c r="A521">
        <v>612</v>
      </c>
      <c r="B521" s="119"/>
      <c r="C521" s="19"/>
      <c r="D521" s="25">
        <v>290</v>
      </c>
      <c r="E521" s="18"/>
      <c r="F521" s="22"/>
    </row>
    <row r="522" spans="1:7" ht="20.25">
      <c r="A522">
        <v>613</v>
      </c>
      <c r="B522" s="120" t="s">
        <v>79</v>
      </c>
      <c r="C522" s="1"/>
      <c r="D522" s="1"/>
      <c r="E522" s="1"/>
      <c r="F522" s="1"/>
    </row>
    <row r="523" spans="1:7" ht="17.25" thickBot="1">
      <c r="A523">
        <v>614</v>
      </c>
      <c r="B523" s="121" t="s">
        <v>1</v>
      </c>
      <c r="C523" s="2"/>
      <c r="D523" s="2"/>
      <c r="E523" s="2"/>
      <c r="F523" s="2"/>
    </row>
    <row r="524" spans="1:7" ht="21" thickBot="1">
      <c r="A524">
        <v>618</v>
      </c>
      <c r="B524" s="116">
        <v>2014</v>
      </c>
      <c r="C524" s="7">
        <v>2015</v>
      </c>
      <c r="D524" s="7">
        <v>2016</v>
      </c>
      <c r="E524" s="8"/>
      <c r="F524" s="26"/>
    </row>
    <row r="525" spans="1:7" ht="20.25">
      <c r="A525">
        <v>619</v>
      </c>
      <c r="B525" s="117"/>
      <c r="C525" s="10"/>
      <c r="D525" s="11"/>
      <c r="E525" s="12" t="s">
        <v>9</v>
      </c>
      <c r="F525" s="13"/>
    </row>
    <row r="526" spans="1:7" ht="20.25">
      <c r="A526">
        <v>620</v>
      </c>
      <c r="B526" s="117"/>
      <c r="C526" s="10"/>
      <c r="D526" s="11"/>
      <c r="E526" s="12" t="s">
        <v>80</v>
      </c>
      <c r="F526" s="13"/>
    </row>
    <row r="527" spans="1:7" ht="20.25">
      <c r="A527">
        <v>621</v>
      </c>
      <c r="B527" s="118">
        <v>1246100</v>
      </c>
      <c r="C527" s="14">
        <v>1149400</v>
      </c>
      <c r="D527" s="15">
        <v>1163400</v>
      </c>
      <c r="E527" s="16" t="s">
        <v>12</v>
      </c>
      <c r="F527" s="13">
        <v>1</v>
      </c>
      <c r="G527" t="str">
        <f t="shared" ref="G527:G536" si="28">IF(F527=1,E526,IF(ISBLANK(F527),"",G526))</f>
        <v>‏824340  בית אבא חושי</v>
      </c>
    </row>
    <row r="528" spans="1:7" ht="20.25">
      <c r="A528">
        <v>622</v>
      </c>
      <c r="B528" s="118">
        <v>0</v>
      </c>
      <c r="C528" s="14">
        <v>0</v>
      </c>
      <c r="D528" s="15">
        <v>0</v>
      </c>
      <c r="E528" s="16" t="s">
        <v>13</v>
      </c>
      <c r="F528" s="13">
        <v>2</v>
      </c>
      <c r="G528" t="str">
        <f t="shared" si="28"/>
        <v>‏824340  בית אבא חושי</v>
      </c>
    </row>
    <row r="529" spans="1:7" ht="20.25">
      <c r="A529">
        <v>623</v>
      </c>
      <c r="B529" s="118">
        <v>104600</v>
      </c>
      <c r="C529" s="14">
        <v>86600</v>
      </c>
      <c r="D529" s="15">
        <v>86600</v>
      </c>
      <c r="E529" s="16" t="s">
        <v>14</v>
      </c>
      <c r="F529" s="13">
        <v>3</v>
      </c>
      <c r="G529" t="str">
        <f t="shared" si="28"/>
        <v>‏824340  בית אבא חושי</v>
      </c>
    </row>
    <row r="530" spans="1:7" ht="20.25">
      <c r="A530">
        <v>624</v>
      </c>
      <c r="B530" s="118">
        <v>0</v>
      </c>
      <c r="C530" s="14">
        <v>0</v>
      </c>
      <c r="D530" s="15">
        <v>0</v>
      </c>
      <c r="E530" s="16" t="s">
        <v>15</v>
      </c>
      <c r="F530" s="13">
        <v>4</v>
      </c>
      <c r="G530" t="str">
        <f t="shared" si="28"/>
        <v>‏824340  בית אבא חושי</v>
      </c>
    </row>
    <row r="531" spans="1:7" ht="20.25">
      <c r="A531">
        <v>625</v>
      </c>
      <c r="B531" s="118">
        <v>0</v>
      </c>
      <c r="C531" s="14">
        <v>0</v>
      </c>
      <c r="D531" s="15">
        <v>0</v>
      </c>
      <c r="E531" s="16" t="s">
        <v>16</v>
      </c>
      <c r="F531" s="13">
        <v>5</v>
      </c>
      <c r="G531" t="str">
        <f t="shared" si="28"/>
        <v>‏824340  בית אבא חושי</v>
      </c>
    </row>
    <row r="532" spans="1:7" ht="20.25">
      <c r="A532">
        <v>626</v>
      </c>
      <c r="B532" s="118">
        <v>0</v>
      </c>
      <c r="C532" s="14">
        <v>0</v>
      </c>
      <c r="D532" s="15">
        <v>0</v>
      </c>
      <c r="E532" s="16" t="s">
        <v>17</v>
      </c>
      <c r="F532" s="13">
        <v>6</v>
      </c>
      <c r="G532" t="str">
        <f t="shared" si="28"/>
        <v>‏824340  בית אבא חושי</v>
      </c>
    </row>
    <row r="533" spans="1:7" ht="20.25">
      <c r="A533">
        <v>627</v>
      </c>
      <c r="B533" s="118">
        <v>221100</v>
      </c>
      <c r="C533" s="14">
        <v>220000</v>
      </c>
      <c r="D533" s="15">
        <v>213700</v>
      </c>
      <c r="E533" s="16" t="s">
        <v>18</v>
      </c>
      <c r="F533" s="13">
        <v>7</v>
      </c>
      <c r="G533" t="str">
        <f t="shared" si="28"/>
        <v>‏824340  בית אבא חושי</v>
      </c>
    </row>
    <row r="534" spans="1:7" ht="20.25">
      <c r="A534">
        <v>628</v>
      </c>
      <c r="B534" s="118">
        <v>0</v>
      </c>
      <c r="C534" s="14">
        <v>0</v>
      </c>
      <c r="D534" s="15">
        <v>0</v>
      </c>
      <c r="E534" s="16" t="s">
        <v>19</v>
      </c>
      <c r="F534" s="13">
        <v>8</v>
      </c>
      <c r="G534" t="str">
        <f t="shared" si="28"/>
        <v>‏824340  בית אבא חושי</v>
      </c>
    </row>
    <row r="535" spans="1:7" ht="20.25">
      <c r="A535">
        <v>629</v>
      </c>
      <c r="B535" s="118">
        <v>0</v>
      </c>
      <c r="C535" s="14">
        <v>0</v>
      </c>
      <c r="D535" s="15">
        <v>0</v>
      </c>
      <c r="E535" s="16" t="s">
        <v>20</v>
      </c>
      <c r="F535" s="13">
        <v>9</v>
      </c>
      <c r="G535" t="str">
        <f t="shared" si="28"/>
        <v>‏824340  בית אבא חושי</v>
      </c>
    </row>
    <row r="536" spans="1:7" ht="20.25">
      <c r="A536">
        <v>630</v>
      </c>
      <c r="B536" s="118">
        <v>0</v>
      </c>
      <c r="C536" s="14">
        <v>0</v>
      </c>
      <c r="D536" s="15">
        <v>0</v>
      </c>
      <c r="E536" s="16" t="s">
        <v>21</v>
      </c>
      <c r="F536" s="13">
        <v>99</v>
      </c>
      <c r="G536" t="str">
        <f t="shared" si="28"/>
        <v>‏824340  בית אבא חושי</v>
      </c>
    </row>
    <row r="537" spans="1:7" ht="20.25">
      <c r="A537">
        <v>631</v>
      </c>
      <c r="B537" s="118">
        <v>1571800</v>
      </c>
      <c r="C537" s="17">
        <v>1456000</v>
      </c>
      <c r="D537" s="15">
        <v>1463700</v>
      </c>
      <c r="E537" s="16" t="s">
        <v>22</v>
      </c>
      <c r="F537" s="13"/>
    </row>
    <row r="538" spans="1:7" ht="20.25">
      <c r="A538">
        <v>632</v>
      </c>
      <c r="B538" s="119"/>
      <c r="C538" s="21">
        <v>2015</v>
      </c>
      <c r="D538" s="21">
        <v>2016</v>
      </c>
      <c r="E538" s="18"/>
      <c r="F538" s="20"/>
    </row>
    <row r="539" spans="1:7" ht="20.25">
      <c r="A539">
        <v>633</v>
      </c>
      <c r="B539" s="119"/>
      <c r="C539" s="23">
        <v>6</v>
      </c>
      <c r="D539" s="23">
        <v>6</v>
      </c>
      <c r="E539" s="24" t="s">
        <v>23</v>
      </c>
      <c r="F539" s="20"/>
    </row>
    <row r="540" spans="1:7" ht="20.25">
      <c r="A540">
        <v>634</v>
      </c>
      <c r="B540" s="119"/>
      <c r="C540" s="19"/>
      <c r="D540" s="25">
        <v>291</v>
      </c>
      <c r="E540" s="18"/>
      <c r="F540" s="22"/>
    </row>
    <row r="541" spans="1:7" ht="20.25">
      <c r="A541">
        <v>635</v>
      </c>
      <c r="B541" s="120" t="s">
        <v>81</v>
      </c>
      <c r="C541" s="1"/>
      <c r="D541" s="1"/>
      <c r="E541" s="1"/>
      <c r="F541" s="1"/>
    </row>
    <row r="542" spans="1:7" ht="17.25" thickBot="1">
      <c r="A542">
        <v>636</v>
      </c>
      <c r="B542" s="121" t="s">
        <v>1</v>
      </c>
      <c r="C542" s="2"/>
      <c r="D542" s="2"/>
      <c r="E542" s="2"/>
      <c r="F542" s="2"/>
    </row>
    <row r="543" spans="1:7" ht="21" thickBot="1">
      <c r="A543">
        <v>640</v>
      </c>
      <c r="B543" s="116">
        <v>2014</v>
      </c>
      <c r="C543" s="7">
        <v>2015</v>
      </c>
      <c r="D543" s="7">
        <v>2016</v>
      </c>
      <c r="E543" s="8"/>
      <c r="F543" s="26"/>
    </row>
    <row r="544" spans="1:7" ht="20.25">
      <c r="A544">
        <v>641</v>
      </c>
      <c r="B544" s="117"/>
      <c r="C544" s="10"/>
      <c r="D544" s="11"/>
      <c r="E544" s="12" t="s">
        <v>9</v>
      </c>
      <c r="F544" s="13"/>
    </row>
    <row r="545" spans="1:7" ht="20.25">
      <c r="A545">
        <v>642</v>
      </c>
      <c r="B545" s="117"/>
      <c r="C545" s="10"/>
      <c r="D545" s="11"/>
      <c r="E545" s="12" t="s">
        <v>82</v>
      </c>
      <c r="F545" s="13"/>
    </row>
    <row r="546" spans="1:7" ht="20.25">
      <c r="A546">
        <v>643</v>
      </c>
      <c r="B546" s="118">
        <v>383000</v>
      </c>
      <c r="C546" s="14">
        <v>129700</v>
      </c>
      <c r="D546" s="15">
        <v>131700</v>
      </c>
      <c r="E546" s="16" t="s">
        <v>12</v>
      </c>
      <c r="F546" s="13">
        <v>1</v>
      </c>
      <c r="G546" t="str">
        <f t="shared" ref="G546:G555" si="29">IF(F546=1,E545,IF(ISBLANK(F546),"",G545))</f>
        <v>‏824380  מרכז דתי נו"ש</v>
      </c>
    </row>
    <row r="547" spans="1:7" ht="20.25">
      <c r="A547">
        <v>644</v>
      </c>
      <c r="B547" s="118">
        <v>0</v>
      </c>
      <c r="C547" s="14">
        <v>0</v>
      </c>
      <c r="D547" s="15">
        <v>0</v>
      </c>
      <c r="E547" s="16" t="s">
        <v>13</v>
      </c>
      <c r="F547" s="13">
        <v>2</v>
      </c>
      <c r="G547" t="str">
        <f t="shared" si="29"/>
        <v>‏824380  מרכז דתי נו"ש</v>
      </c>
    </row>
    <row r="548" spans="1:7" ht="20.25">
      <c r="A548">
        <v>645</v>
      </c>
      <c r="B548" s="118">
        <v>4500</v>
      </c>
      <c r="C548" s="14">
        <v>36300</v>
      </c>
      <c r="D548" s="15">
        <v>36300</v>
      </c>
      <c r="E548" s="16" t="s">
        <v>14</v>
      </c>
      <c r="F548" s="13">
        <v>3</v>
      </c>
      <c r="G548" t="str">
        <f t="shared" si="29"/>
        <v>‏824380  מרכז דתי נו"ש</v>
      </c>
    </row>
    <row r="549" spans="1:7" ht="20.25">
      <c r="A549">
        <v>646</v>
      </c>
      <c r="B549" s="118">
        <v>0</v>
      </c>
      <c r="C549" s="14">
        <v>0</v>
      </c>
      <c r="D549" s="15">
        <v>0</v>
      </c>
      <c r="E549" s="16" t="s">
        <v>15</v>
      </c>
      <c r="F549" s="13">
        <v>4</v>
      </c>
      <c r="G549" t="str">
        <f t="shared" si="29"/>
        <v>‏824380  מרכז דתי נו"ש</v>
      </c>
    </row>
    <row r="550" spans="1:7" ht="20.25">
      <c r="A550">
        <v>647</v>
      </c>
      <c r="B550" s="118">
        <v>0</v>
      </c>
      <c r="C550" s="14">
        <v>0</v>
      </c>
      <c r="D550" s="15">
        <v>0</v>
      </c>
      <c r="E550" s="16" t="s">
        <v>16</v>
      </c>
      <c r="F550" s="13">
        <v>5</v>
      </c>
      <c r="G550" t="str">
        <f t="shared" si="29"/>
        <v>‏824380  מרכז דתי נו"ש</v>
      </c>
    </row>
    <row r="551" spans="1:7" ht="20.25">
      <c r="A551">
        <v>648</v>
      </c>
      <c r="B551" s="118">
        <v>0</v>
      </c>
      <c r="C551" s="14">
        <v>0</v>
      </c>
      <c r="D551" s="15">
        <v>0</v>
      </c>
      <c r="E551" s="16" t="s">
        <v>17</v>
      </c>
      <c r="F551" s="13">
        <v>6</v>
      </c>
      <c r="G551" t="str">
        <f t="shared" si="29"/>
        <v>‏824380  מרכז דתי נו"ש</v>
      </c>
    </row>
    <row r="552" spans="1:7" ht="20.25">
      <c r="A552">
        <v>649</v>
      </c>
      <c r="B552" s="118">
        <v>0</v>
      </c>
      <c r="C552" s="14">
        <v>0</v>
      </c>
      <c r="D552" s="15">
        <v>0</v>
      </c>
      <c r="E552" s="16" t="s">
        <v>18</v>
      </c>
      <c r="F552" s="13">
        <v>7</v>
      </c>
      <c r="G552" t="str">
        <f t="shared" si="29"/>
        <v>‏824380  מרכז דתי נו"ש</v>
      </c>
    </row>
    <row r="553" spans="1:7" ht="20.25">
      <c r="A553">
        <v>650</v>
      </c>
      <c r="B553" s="118">
        <v>646000</v>
      </c>
      <c r="C553" s="14">
        <v>396000</v>
      </c>
      <c r="D553" s="15">
        <v>384700</v>
      </c>
      <c r="E553" s="16" t="s">
        <v>19</v>
      </c>
      <c r="F553" s="13">
        <v>8</v>
      </c>
      <c r="G553" t="str">
        <f t="shared" si="29"/>
        <v>‏824380  מרכז דתי נו"ש</v>
      </c>
    </row>
    <row r="554" spans="1:7" ht="20.25">
      <c r="A554">
        <v>651</v>
      </c>
      <c r="B554" s="118">
        <v>0</v>
      </c>
      <c r="C554" s="14">
        <v>0</v>
      </c>
      <c r="D554" s="15">
        <v>0</v>
      </c>
      <c r="E554" s="16" t="s">
        <v>20</v>
      </c>
      <c r="F554" s="13">
        <v>9</v>
      </c>
      <c r="G554" t="str">
        <f t="shared" si="29"/>
        <v>‏824380  מרכז דתי נו"ש</v>
      </c>
    </row>
    <row r="555" spans="1:7" ht="20.25">
      <c r="A555">
        <v>652</v>
      </c>
      <c r="B555" s="118">
        <v>0</v>
      </c>
      <c r="C555" s="14">
        <v>0</v>
      </c>
      <c r="D555" s="15">
        <v>0</v>
      </c>
      <c r="E555" s="16" t="s">
        <v>21</v>
      </c>
      <c r="F555" s="13">
        <v>99</v>
      </c>
      <c r="G555" t="str">
        <f t="shared" si="29"/>
        <v>‏824380  מרכז דתי נו"ש</v>
      </c>
    </row>
    <row r="556" spans="1:7" ht="20.25">
      <c r="A556">
        <v>653</v>
      </c>
      <c r="B556" s="118">
        <v>1033500</v>
      </c>
      <c r="C556" s="17">
        <v>562000</v>
      </c>
      <c r="D556" s="15">
        <v>552700</v>
      </c>
      <c r="E556" s="16" t="s">
        <v>22</v>
      </c>
      <c r="F556" s="13"/>
    </row>
    <row r="557" spans="1:7" ht="20.25">
      <c r="A557">
        <v>654</v>
      </c>
      <c r="B557" s="119"/>
      <c r="C557" s="21">
        <v>2015</v>
      </c>
      <c r="D557" s="21">
        <v>2016</v>
      </c>
      <c r="E557" s="18"/>
      <c r="F557" s="20"/>
    </row>
    <row r="558" spans="1:7" ht="20.25">
      <c r="A558">
        <v>655</v>
      </c>
      <c r="B558" s="119"/>
      <c r="C558" s="23">
        <v>2</v>
      </c>
      <c r="D558" s="23">
        <v>2</v>
      </c>
      <c r="E558" s="24" t="s">
        <v>23</v>
      </c>
      <c r="F558" s="20"/>
    </row>
    <row r="559" spans="1:7" ht="20.25">
      <c r="A559">
        <v>656</v>
      </c>
      <c r="B559" s="119"/>
      <c r="C559" s="19"/>
      <c r="D559" s="25">
        <v>292</v>
      </c>
      <c r="E559" s="18"/>
      <c r="F559" s="22"/>
    </row>
    <row r="560" spans="1:7" ht="20.25">
      <c r="A560">
        <v>657</v>
      </c>
      <c r="B560" s="120" t="s">
        <v>83</v>
      </c>
      <c r="C560" s="1"/>
      <c r="D560" s="1"/>
      <c r="E560" s="1"/>
      <c r="F560" s="1"/>
    </row>
    <row r="561" spans="1:7" ht="17.25" thickBot="1">
      <c r="A561">
        <v>658</v>
      </c>
      <c r="B561" s="121" t="s">
        <v>1</v>
      </c>
      <c r="C561" s="2"/>
      <c r="D561" s="2"/>
      <c r="E561" s="2"/>
      <c r="F561" s="2"/>
    </row>
    <row r="562" spans="1:7" ht="21" thickBot="1">
      <c r="A562">
        <v>662</v>
      </c>
      <c r="B562" s="116">
        <v>2014</v>
      </c>
      <c r="C562" s="7">
        <v>2015</v>
      </c>
      <c r="D562" s="7">
        <v>2016</v>
      </c>
      <c r="E562" s="8"/>
      <c r="F562" s="26"/>
    </row>
    <row r="563" spans="1:7" ht="20.25">
      <c r="A563">
        <v>663</v>
      </c>
      <c r="B563" s="117"/>
      <c r="C563" s="10"/>
      <c r="D563" s="11"/>
      <c r="E563" s="12" t="s">
        <v>9</v>
      </c>
      <c r="F563" s="13"/>
    </row>
    <row r="564" spans="1:7" ht="20.25">
      <c r="A564">
        <v>664</v>
      </c>
      <c r="B564" s="117"/>
      <c r="C564" s="10"/>
      <c r="D564" s="11"/>
      <c r="E564" s="12" t="s">
        <v>84</v>
      </c>
      <c r="F564" s="13"/>
    </row>
    <row r="565" spans="1:7" ht="20.25">
      <c r="A565">
        <v>665</v>
      </c>
      <c r="B565" s="118">
        <v>0</v>
      </c>
      <c r="C565" s="14">
        <v>0</v>
      </c>
      <c r="D565" s="15">
        <v>0</v>
      </c>
      <c r="E565" s="16" t="s">
        <v>12</v>
      </c>
      <c r="F565" s="13">
        <v>1</v>
      </c>
      <c r="G565" t="str">
        <f t="shared" ref="G565:G574" si="30">IF(F565=1,E564,IF(ISBLANK(F565),"",G564))</f>
        <v>‏824381 ‏ ‏‏‏מרכז ללימודי השואה</v>
      </c>
    </row>
    <row r="566" spans="1:7" ht="20.25">
      <c r="A566">
        <v>666</v>
      </c>
      <c r="B566" s="118">
        <v>0</v>
      </c>
      <c r="C566" s="14">
        <v>0</v>
      </c>
      <c r="D566" s="15">
        <v>0</v>
      </c>
      <c r="E566" s="16" t="s">
        <v>13</v>
      </c>
      <c r="F566" s="13">
        <v>2</v>
      </c>
      <c r="G566" t="str">
        <f t="shared" si="30"/>
        <v>‏824381 ‏ ‏‏‏מרכז ללימודי השואה</v>
      </c>
    </row>
    <row r="567" spans="1:7" ht="20.25">
      <c r="A567">
        <v>667</v>
      </c>
      <c r="B567" s="118">
        <v>0</v>
      </c>
      <c r="C567" s="14">
        <v>0</v>
      </c>
      <c r="D567" s="15">
        <v>0</v>
      </c>
      <c r="E567" s="16" t="s">
        <v>14</v>
      </c>
      <c r="F567" s="13">
        <v>3</v>
      </c>
      <c r="G567" t="str">
        <f t="shared" si="30"/>
        <v>‏824381 ‏ ‏‏‏מרכז ללימודי השואה</v>
      </c>
    </row>
    <row r="568" spans="1:7" ht="20.25">
      <c r="A568">
        <v>668</v>
      </c>
      <c r="B568" s="118">
        <v>0</v>
      </c>
      <c r="C568" s="14">
        <v>0</v>
      </c>
      <c r="D568" s="15">
        <v>0</v>
      </c>
      <c r="E568" s="16" t="s">
        <v>15</v>
      </c>
      <c r="F568" s="13">
        <v>4</v>
      </c>
      <c r="G568" t="str">
        <f t="shared" si="30"/>
        <v>‏824381 ‏ ‏‏‏מרכז ללימודי השואה</v>
      </c>
    </row>
    <row r="569" spans="1:7" ht="20.25">
      <c r="A569">
        <v>669</v>
      </c>
      <c r="B569" s="118">
        <v>0</v>
      </c>
      <c r="C569" s="14">
        <v>0</v>
      </c>
      <c r="D569" s="15">
        <v>0</v>
      </c>
      <c r="E569" s="16" t="s">
        <v>16</v>
      </c>
      <c r="F569" s="13">
        <v>5</v>
      </c>
      <c r="G569" t="str">
        <f t="shared" si="30"/>
        <v>‏824381 ‏ ‏‏‏מרכז ללימודי השואה</v>
      </c>
    </row>
    <row r="570" spans="1:7" ht="20.25">
      <c r="A570">
        <v>670</v>
      </c>
      <c r="B570" s="118">
        <v>0</v>
      </c>
      <c r="C570" s="14">
        <v>0</v>
      </c>
      <c r="D570" s="15">
        <v>0</v>
      </c>
      <c r="E570" s="16" t="s">
        <v>17</v>
      </c>
      <c r="F570" s="13">
        <v>6</v>
      </c>
      <c r="G570" t="str">
        <f t="shared" si="30"/>
        <v>‏824381 ‏ ‏‏‏מרכז ללימודי השואה</v>
      </c>
    </row>
    <row r="571" spans="1:7" ht="20.25">
      <c r="A571">
        <v>671</v>
      </c>
      <c r="B571" s="118">
        <v>0</v>
      </c>
      <c r="C571" s="14">
        <v>0</v>
      </c>
      <c r="D571" s="15">
        <v>0</v>
      </c>
      <c r="E571" s="16" t="s">
        <v>18</v>
      </c>
      <c r="F571" s="13">
        <v>7</v>
      </c>
      <c r="G571" t="str">
        <f t="shared" si="30"/>
        <v>‏824381 ‏ ‏‏‏מרכז ללימודי השואה</v>
      </c>
    </row>
    <row r="572" spans="1:7" ht="20.25">
      <c r="A572">
        <v>672</v>
      </c>
      <c r="B572" s="118">
        <v>254800</v>
      </c>
      <c r="C572" s="14">
        <v>254800</v>
      </c>
      <c r="D572" s="15">
        <v>247500</v>
      </c>
      <c r="E572" s="16" t="s">
        <v>19</v>
      </c>
      <c r="F572" s="13">
        <v>8</v>
      </c>
      <c r="G572" t="str">
        <f t="shared" si="30"/>
        <v>‏824381 ‏ ‏‏‏מרכז ללימודי השואה</v>
      </c>
    </row>
    <row r="573" spans="1:7" ht="20.25">
      <c r="A573">
        <v>673</v>
      </c>
      <c r="B573" s="118">
        <v>0</v>
      </c>
      <c r="C573" s="14">
        <v>0</v>
      </c>
      <c r="D573" s="15">
        <v>0</v>
      </c>
      <c r="E573" s="16" t="s">
        <v>20</v>
      </c>
      <c r="F573" s="13">
        <v>9</v>
      </c>
      <c r="G573" t="str">
        <f t="shared" si="30"/>
        <v>‏824381 ‏ ‏‏‏מרכז ללימודי השואה</v>
      </c>
    </row>
    <row r="574" spans="1:7" ht="20.25">
      <c r="A574">
        <v>674</v>
      </c>
      <c r="B574" s="118">
        <v>0</v>
      </c>
      <c r="C574" s="14">
        <v>0</v>
      </c>
      <c r="D574" s="15">
        <v>0</v>
      </c>
      <c r="E574" s="16" t="s">
        <v>21</v>
      </c>
      <c r="F574" s="13">
        <v>99</v>
      </c>
      <c r="G574" t="str">
        <f t="shared" si="30"/>
        <v>‏824381 ‏ ‏‏‏מרכז ללימודי השואה</v>
      </c>
    </row>
    <row r="575" spans="1:7" ht="20.25">
      <c r="A575">
        <v>675</v>
      </c>
      <c r="B575" s="118">
        <v>254800</v>
      </c>
      <c r="C575" s="17">
        <v>254800</v>
      </c>
      <c r="D575" s="15">
        <v>247500</v>
      </c>
      <c r="E575" s="16" t="s">
        <v>22</v>
      </c>
      <c r="F575" s="13"/>
    </row>
    <row r="576" spans="1:7" ht="20.25">
      <c r="A576">
        <v>676</v>
      </c>
      <c r="B576" s="119"/>
      <c r="C576" s="21">
        <v>2015</v>
      </c>
      <c r="D576" s="21">
        <v>2016</v>
      </c>
      <c r="E576" s="18"/>
      <c r="F576" s="20"/>
    </row>
    <row r="577" spans="1:7" ht="20.25">
      <c r="A577">
        <v>678</v>
      </c>
      <c r="B577" s="119"/>
      <c r="C577" s="19"/>
      <c r="D577" s="25">
        <v>293</v>
      </c>
      <c r="E577" s="18"/>
      <c r="F577" s="22"/>
    </row>
    <row r="578" spans="1:7" ht="20.25">
      <c r="A578">
        <v>679</v>
      </c>
      <c r="B578" s="120" t="s">
        <v>85</v>
      </c>
      <c r="C578" s="1"/>
      <c r="D578" s="1"/>
      <c r="E578" s="1"/>
      <c r="F578" s="1"/>
    </row>
    <row r="579" spans="1:7" ht="17.25" thickBot="1">
      <c r="A579">
        <v>680</v>
      </c>
      <c r="B579" s="121" t="s">
        <v>1</v>
      </c>
      <c r="C579" s="2"/>
      <c r="D579" s="2"/>
      <c r="E579" s="2"/>
      <c r="F579" s="2"/>
    </row>
    <row r="580" spans="1:7" ht="21" thickBot="1">
      <c r="A580">
        <v>684</v>
      </c>
      <c r="B580" s="116">
        <v>2014</v>
      </c>
      <c r="C580" s="7">
        <v>2015</v>
      </c>
      <c r="D580" s="7">
        <v>2016</v>
      </c>
      <c r="E580" s="8"/>
      <c r="F580" s="26"/>
    </row>
    <row r="581" spans="1:7" ht="20.25">
      <c r="A581">
        <v>685</v>
      </c>
      <c r="B581" s="117"/>
      <c r="C581" s="10"/>
      <c r="D581" s="11"/>
      <c r="E581" s="12" t="s">
        <v>9</v>
      </c>
      <c r="F581" s="13"/>
    </row>
    <row r="582" spans="1:7" ht="20.25">
      <c r="A582">
        <v>686</v>
      </c>
      <c r="B582" s="117"/>
      <c r="C582" s="10"/>
      <c r="D582" s="11"/>
      <c r="E582" s="12" t="s">
        <v>86</v>
      </c>
      <c r="F582" s="13"/>
    </row>
    <row r="583" spans="1:7" ht="20.25">
      <c r="A583">
        <v>687</v>
      </c>
      <c r="B583" s="118">
        <v>352800</v>
      </c>
      <c r="C583" s="14">
        <v>456800</v>
      </c>
      <c r="D583" s="15">
        <v>521800</v>
      </c>
      <c r="E583" s="16" t="s">
        <v>12</v>
      </c>
      <c r="F583" s="13">
        <v>1</v>
      </c>
      <c r="G583" t="str">
        <f t="shared" ref="G583:G592" si="31">IF(F583=1,E582,IF(ISBLANK(F583),"",G582))</f>
        <v>‏824391  ‏מרכז נוה יוסף</v>
      </c>
    </row>
    <row r="584" spans="1:7" ht="20.25">
      <c r="A584">
        <v>688</v>
      </c>
      <c r="B584" s="118">
        <v>0</v>
      </c>
      <c r="C584" s="14">
        <v>0</v>
      </c>
      <c r="D584" s="15">
        <v>0</v>
      </c>
      <c r="E584" s="16" t="s">
        <v>13</v>
      </c>
      <c r="F584" s="13">
        <v>2</v>
      </c>
      <c r="G584" t="str">
        <f t="shared" si="31"/>
        <v>‏824391  ‏מרכז נוה יוסף</v>
      </c>
    </row>
    <row r="585" spans="1:7" ht="20.25">
      <c r="A585">
        <v>689</v>
      </c>
      <c r="B585" s="118">
        <v>10100</v>
      </c>
      <c r="C585" s="14">
        <v>10200</v>
      </c>
      <c r="D585" s="15">
        <v>10200</v>
      </c>
      <c r="E585" s="16" t="s">
        <v>14</v>
      </c>
      <c r="F585" s="13">
        <v>3</v>
      </c>
      <c r="G585" t="str">
        <f t="shared" si="31"/>
        <v>‏824391  ‏מרכז נוה יוסף</v>
      </c>
    </row>
    <row r="586" spans="1:7" ht="20.25">
      <c r="A586">
        <v>690</v>
      </c>
      <c r="B586" s="118">
        <v>0</v>
      </c>
      <c r="C586" s="14">
        <v>0</v>
      </c>
      <c r="D586" s="15">
        <v>0</v>
      </c>
      <c r="E586" s="16" t="s">
        <v>15</v>
      </c>
      <c r="F586" s="13">
        <v>4</v>
      </c>
      <c r="G586" t="str">
        <f t="shared" si="31"/>
        <v>‏824391  ‏מרכז נוה יוסף</v>
      </c>
    </row>
    <row r="587" spans="1:7" ht="20.25">
      <c r="A587">
        <v>691</v>
      </c>
      <c r="B587" s="118">
        <v>0</v>
      </c>
      <c r="C587" s="14">
        <v>0</v>
      </c>
      <c r="D587" s="15">
        <v>0</v>
      </c>
      <c r="E587" s="16" t="s">
        <v>16</v>
      </c>
      <c r="F587" s="13">
        <v>5</v>
      </c>
      <c r="G587" t="str">
        <f t="shared" si="31"/>
        <v>‏824391  ‏מרכז נוה יוסף</v>
      </c>
    </row>
    <row r="588" spans="1:7" ht="20.25">
      <c r="A588">
        <v>692</v>
      </c>
      <c r="B588" s="118">
        <v>0</v>
      </c>
      <c r="C588" s="14">
        <v>0</v>
      </c>
      <c r="D588" s="15">
        <v>0</v>
      </c>
      <c r="E588" s="16" t="s">
        <v>17</v>
      </c>
      <c r="F588" s="13">
        <v>6</v>
      </c>
      <c r="G588" t="str">
        <f t="shared" si="31"/>
        <v>‏824391  ‏מרכז נוה יוסף</v>
      </c>
    </row>
    <row r="589" spans="1:7" ht="20.25">
      <c r="A589">
        <v>693</v>
      </c>
      <c r="B589" s="118">
        <v>0</v>
      </c>
      <c r="C589" s="14">
        <v>0</v>
      </c>
      <c r="D589" s="15">
        <v>0</v>
      </c>
      <c r="E589" s="16" t="s">
        <v>18</v>
      </c>
      <c r="F589" s="13">
        <v>7</v>
      </c>
      <c r="G589" t="str">
        <f t="shared" si="31"/>
        <v>‏824391  ‏מרכז נוה יוסף</v>
      </c>
    </row>
    <row r="590" spans="1:7" ht="20.25">
      <c r="A590">
        <v>694</v>
      </c>
      <c r="B590" s="118">
        <v>1960000</v>
      </c>
      <c r="C590" s="14">
        <v>1510000</v>
      </c>
      <c r="D590" s="15">
        <v>1466900</v>
      </c>
      <c r="E590" s="16" t="s">
        <v>19</v>
      </c>
      <c r="F590" s="13">
        <v>8</v>
      </c>
      <c r="G590" t="str">
        <f t="shared" si="31"/>
        <v>‏824391  ‏מרכז נוה יוסף</v>
      </c>
    </row>
    <row r="591" spans="1:7" ht="20.25">
      <c r="A591">
        <v>695</v>
      </c>
      <c r="B591" s="118">
        <v>0</v>
      </c>
      <c r="C591" s="14">
        <v>0</v>
      </c>
      <c r="D591" s="15">
        <v>0</v>
      </c>
      <c r="E591" s="16" t="s">
        <v>20</v>
      </c>
      <c r="F591" s="13">
        <v>9</v>
      </c>
      <c r="G591" t="str">
        <f t="shared" si="31"/>
        <v>‏824391  ‏מרכז נוה יוסף</v>
      </c>
    </row>
    <row r="592" spans="1:7" ht="20.25">
      <c r="A592">
        <v>696</v>
      </c>
      <c r="B592" s="118">
        <v>0</v>
      </c>
      <c r="C592" s="14">
        <v>0</v>
      </c>
      <c r="D592" s="15">
        <v>0</v>
      </c>
      <c r="E592" s="16" t="s">
        <v>21</v>
      </c>
      <c r="F592" s="13">
        <v>99</v>
      </c>
      <c r="G592" t="str">
        <f t="shared" si="31"/>
        <v>‏824391  ‏מרכז נוה יוסף</v>
      </c>
    </row>
    <row r="593" spans="1:7" ht="20.25">
      <c r="A593">
        <v>697</v>
      </c>
      <c r="B593" s="118">
        <v>2322900</v>
      </c>
      <c r="C593" s="17">
        <v>1977000</v>
      </c>
      <c r="D593" s="15">
        <v>1998900</v>
      </c>
      <c r="E593" s="16" t="s">
        <v>22</v>
      </c>
      <c r="F593" s="13"/>
    </row>
    <row r="594" spans="1:7" ht="20.25">
      <c r="A594">
        <v>698</v>
      </c>
      <c r="B594" s="119"/>
      <c r="C594" s="21">
        <v>2015</v>
      </c>
      <c r="D594" s="21">
        <v>2016</v>
      </c>
      <c r="E594" s="18"/>
      <c r="F594" s="20"/>
    </row>
    <row r="595" spans="1:7" ht="20.25">
      <c r="A595">
        <v>699</v>
      </c>
      <c r="B595" s="119"/>
      <c r="C595" s="23">
        <v>1</v>
      </c>
      <c r="D595" s="23">
        <v>1</v>
      </c>
      <c r="E595" s="24" t="s">
        <v>23</v>
      </c>
      <c r="F595" s="20"/>
    </row>
    <row r="596" spans="1:7" ht="20.25">
      <c r="A596">
        <v>700</v>
      </c>
      <c r="B596" s="119"/>
      <c r="C596" s="19"/>
      <c r="D596" s="25">
        <v>294</v>
      </c>
      <c r="E596" s="18"/>
      <c r="F596" s="22"/>
    </row>
    <row r="597" spans="1:7" ht="20.25">
      <c r="A597">
        <v>701</v>
      </c>
      <c r="B597" s="120" t="s">
        <v>87</v>
      </c>
      <c r="C597" s="1"/>
      <c r="D597" s="1"/>
      <c r="E597" s="1"/>
      <c r="F597" s="1"/>
    </row>
    <row r="598" spans="1:7" ht="17.25" thickBot="1">
      <c r="A598">
        <v>702</v>
      </c>
      <c r="B598" s="121" t="s">
        <v>1</v>
      </c>
      <c r="C598" s="2"/>
      <c r="D598" s="2"/>
      <c r="E598" s="2"/>
      <c r="F598" s="2"/>
    </row>
    <row r="599" spans="1:7" ht="21" thickBot="1">
      <c r="A599">
        <v>706</v>
      </c>
      <c r="B599" s="116">
        <v>2014</v>
      </c>
      <c r="C599" s="7">
        <v>2015</v>
      </c>
      <c r="D599" s="7">
        <v>2016</v>
      </c>
      <c r="E599" s="8"/>
      <c r="F599" s="26"/>
    </row>
    <row r="600" spans="1:7" ht="20.25">
      <c r="A600">
        <v>707</v>
      </c>
      <c r="B600" s="117"/>
      <c r="C600" s="10"/>
      <c r="D600" s="11"/>
      <c r="E600" s="12" t="s">
        <v>9</v>
      </c>
      <c r="F600" s="13"/>
    </row>
    <row r="601" spans="1:7" ht="20.25">
      <c r="A601">
        <v>708</v>
      </c>
      <c r="B601" s="117"/>
      <c r="C601" s="10"/>
      <c r="D601" s="11"/>
      <c r="E601" s="12" t="s">
        <v>88</v>
      </c>
      <c r="F601" s="13"/>
    </row>
    <row r="602" spans="1:7" ht="20.25">
      <c r="A602">
        <v>709</v>
      </c>
      <c r="B602" s="117"/>
      <c r="C602" s="10"/>
      <c r="D602" s="11"/>
      <c r="E602" s="12" t="s">
        <v>89</v>
      </c>
      <c r="F602" s="13"/>
    </row>
    <row r="603" spans="1:7" ht="20.25">
      <c r="A603">
        <v>710</v>
      </c>
      <c r="B603" s="117"/>
      <c r="C603" s="10"/>
      <c r="D603" s="11"/>
      <c r="E603" s="12" t="s">
        <v>90</v>
      </c>
      <c r="F603" s="13"/>
    </row>
    <row r="604" spans="1:7" ht="20.25">
      <c r="A604">
        <v>711</v>
      </c>
      <c r="B604" s="118">
        <v>0</v>
      </c>
      <c r="C604" s="14">
        <v>0</v>
      </c>
      <c r="D604" s="15">
        <v>0</v>
      </c>
      <c r="E604" s="16" t="s">
        <v>12</v>
      </c>
      <c r="F604" s="13">
        <v>1</v>
      </c>
      <c r="G604" t="str">
        <f t="shared" ref="G604:G613" si="32">IF(F604=1,E603,IF(ISBLANK(F604),"",G603))</f>
        <v>והגיבורים)</v>
      </c>
    </row>
    <row r="605" spans="1:7" ht="20.25">
      <c r="A605">
        <v>712</v>
      </c>
      <c r="B605" s="118">
        <v>0</v>
      </c>
      <c r="C605" s="14">
        <v>0</v>
      </c>
      <c r="D605" s="15">
        <v>0</v>
      </c>
      <c r="E605" s="16" t="s">
        <v>13</v>
      </c>
      <c r="F605" s="13">
        <v>2</v>
      </c>
      <c r="G605" t="str">
        <f t="shared" si="32"/>
        <v>והגיבורים)</v>
      </c>
    </row>
    <row r="606" spans="1:7" ht="20.25">
      <c r="A606">
        <v>713</v>
      </c>
      <c r="B606" s="118">
        <v>0</v>
      </c>
      <c r="C606" s="14">
        <v>0</v>
      </c>
      <c r="D606" s="15">
        <v>0</v>
      </c>
      <c r="E606" s="16" t="s">
        <v>14</v>
      </c>
      <c r="F606" s="13">
        <v>3</v>
      </c>
      <c r="G606" t="str">
        <f t="shared" si="32"/>
        <v>והגיבורים)</v>
      </c>
    </row>
    <row r="607" spans="1:7" ht="20.25">
      <c r="A607">
        <v>714</v>
      </c>
      <c r="B607" s="118">
        <v>0</v>
      </c>
      <c r="C607" s="14">
        <v>0</v>
      </c>
      <c r="D607" s="15">
        <v>0</v>
      </c>
      <c r="E607" s="16" t="s">
        <v>15</v>
      </c>
      <c r="F607" s="13">
        <v>4</v>
      </c>
      <c r="G607" t="str">
        <f t="shared" si="32"/>
        <v>והגיבורים)</v>
      </c>
    </row>
    <row r="608" spans="1:7" ht="20.25">
      <c r="A608">
        <v>715</v>
      </c>
      <c r="B608" s="118">
        <v>0</v>
      </c>
      <c r="C608" s="14">
        <v>0</v>
      </c>
      <c r="D608" s="15">
        <v>0</v>
      </c>
      <c r="E608" s="16" t="s">
        <v>16</v>
      </c>
      <c r="F608" s="13">
        <v>5</v>
      </c>
      <c r="G608" t="str">
        <f t="shared" si="32"/>
        <v>והגיבורים)</v>
      </c>
    </row>
    <row r="609" spans="1:7" ht="20.25">
      <c r="A609">
        <v>716</v>
      </c>
      <c r="B609" s="118">
        <v>0</v>
      </c>
      <c r="C609" s="14">
        <v>0</v>
      </c>
      <c r="D609" s="15">
        <v>0</v>
      </c>
      <c r="E609" s="16" t="s">
        <v>17</v>
      </c>
      <c r="F609" s="13">
        <v>6</v>
      </c>
      <c r="G609" t="str">
        <f t="shared" si="32"/>
        <v>והגיבורים)</v>
      </c>
    </row>
    <row r="610" spans="1:7" ht="20.25">
      <c r="A610">
        <v>717</v>
      </c>
      <c r="B610" s="118">
        <v>0</v>
      </c>
      <c r="C610" s="14">
        <v>800000</v>
      </c>
      <c r="D610" s="15">
        <v>0</v>
      </c>
      <c r="E610" s="16" t="s">
        <v>91</v>
      </c>
      <c r="F610" s="13">
        <v>7</v>
      </c>
      <c r="G610" t="str">
        <f t="shared" si="32"/>
        <v>והגיבורים)</v>
      </c>
    </row>
    <row r="611" spans="1:7" ht="20.25">
      <c r="A611">
        <v>718</v>
      </c>
      <c r="B611" s="118">
        <v>0</v>
      </c>
      <c r="C611" s="14">
        <v>1200000</v>
      </c>
      <c r="D611" s="15">
        <v>1165700</v>
      </c>
      <c r="E611" s="16" t="s">
        <v>19</v>
      </c>
      <c r="F611" s="13">
        <v>8</v>
      </c>
      <c r="G611" t="str">
        <f t="shared" si="32"/>
        <v>והגיבורים)</v>
      </c>
    </row>
    <row r="612" spans="1:7" ht="20.25">
      <c r="A612">
        <v>719</v>
      </c>
      <c r="B612" s="118">
        <v>0</v>
      </c>
      <c r="C612" s="14">
        <v>0</v>
      </c>
      <c r="D612" s="15">
        <v>0</v>
      </c>
      <c r="E612" s="16" t="s">
        <v>20</v>
      </c>
      <c r="F612" s="13">
        <v>9</v>
      </c>
      <c r="G612" t="str">
        <f t="shared" si="32"/>
        <v>והגיבורים)</v>
      </c>
    </row>
    <row r="613" spans="1:7" ht="20.25">
      <c r="A613">
        <v>720</v>
      </c>
      <c r="B613" s="118">
        <v>0</v>
      </c>
      <c r="C613" s="14">
        <v>0</v>
      </c>
      <c r="D613" s="15">
        <v>0</v>
      </c>
      <c r="E613" s="16" t="s">
        <v>21</v>
      </c>
      <c r="F613" s="13">
        <v>99</v>
      </c>
      <c r="G613" t="str">
        <f t="shared" si="32"/>
        <v>והגיבורים)</v>
      </c>
    </row>
    <row r="614" spans="1:7" ht="20.25">
      <c r="A614">
        <v>721</v>
      </c>
      <c r="B614" s="118">
        <v>0</v>
      </c>
      <c r="C614" s="17">
        <v>2000000</v>
      </c>
      <c r="D614" s="15">
        <v>1165700</v>
      </c>
      <c r="E614" s="16" t="s">
        <v>22</v>
      </c>
      <c r="F614" s="13"/>
    </row>
    <row r="615" spans="1:7" ht="20.25">
      <c r="A615">
        <v>722</v>
      </c>
      <c r="B615" s="119"/>
      <c r="C615" s="21">
        <v>2015</v>
      </c>
      <c r="D615" s="21">
        <v>2016</v>
      </c>
      <c r="E615" s="18"/>
      <c r="F615" s="20"/>
    </row>
    <row r="616" spans="1:7" ht="20.25">
      <c r="A616">
        <v>724</v>
      </c>
      <c r="B616" s="119"/>
      <c r="C616" s="19"/>
      <c r="D616" s="25">
        <v>295</v>
      </c>
      <c r="E616" s="18"/>
      <c r="F616" s="22"/>
    </row>
    <row r="617" spans="1:7" ht="20.25">
      <c r="A617">
        <v>725</v>
      </c>
      <c r="B617" s="120" t="s">
        <v>92</v>
      </c>
      <c r="C617" s="1"/>
      <c r="D617" s="1"/>
      <c r="E617" s="1"/>
      <c r="F617" s="1"/>
    </row>
    <row r="618" spans="1:7" ht="17.25" thickBot="1">
      <c r="A618">
        <v>726</v>
      </c>
      <c r="B618" s="121" t="s">
        <v>1</v>
      </c>
      <c r="C618" s="2"/>
      <c r="D618" s="2"/>
      <c r="E618" s="2"/>
      <c r="F618" s="2"/>
    </row>
    <row r="619" spans="1:7" ht="21" thickBot="1">
      <c r="A619">
        <v>730</v>
      </c>
      <c r="B619" s="116">
        <v>2014</v>
      </c>
      <c r="C619" s="7">
        <v>2015</v>
      </c>
      <c r="D619" s="7">
        <v>2016</v>
      </c>
      <c r="E619" s="8"/>
      <c r="F619" s="26"/>
    </row>
    <row r="620" spans="1:7" ht="20.25">
      <c r="A620">
        <v>731</v>
      </c>
      <c r="B620" s="117"/>
      <c r="C620" s="10"/>
      <c r="D620" s="11"/>
      <c r="E620" s="12" t="s">
        <v>9</v>
      </c>
      <c r="F620" s="13"/>
    </row>
    <row r="621" spans="1:7" ht="20.25">
      <c r="A621">
        <v>732</v>
      </c>
      <c r="B621" s="117"/>
      <c r="C621" s="10"/>
      <c r="D621" s="11"/>
      <c r="E621" s="12" t="s">
        <v>93</v>
      </c>
      <c r="F621" s="13"/>
    </row>
    <row r="622" spans="1:7" ht="20.25">
      <c r="A622">
        <v>733</v>
      </c>
      <c r="B622" s="118">
        <v>0</v>
      </c>
      <c r="C622" s="14">
        <v>0</v>
      </c>
      <c r="D622" s="15">
        <v>0</v>
      </c>
      <c r="E622" s="16" t="s">
        <v>12</v>
      </c>
      <c r="F622" s="13">
        <v>1</v>
      </c>
      <c r="G622" t="str">
        <f t="shared" ref="G622:G631" si="33">IF(F622=1,E621,IF(ISBLANK(F622),"",G621))</f>
        <v>‏ 8242 מרכז קהילתי חטיבת כרמלי</v>
      </c>
    </row>
    <row r="623" spans="1:7" ht="20.25">
      <c r="A623">
        <v>734</v>
      </c>
      <c r="B623" s="118">
        <v>0</v>
      </c>
      <c r="C623" s="14">
        <v>0</v>
      </c>
      <c r="D623" s="15">
        <v>0</v>
      </c>
      <c r="E623" s="16" t="s">
        <v>13</v>
      </c>
      <c r="F623" s="13">
        <v>2</v>
      </c>
      <c r="G623" t="str">
        <f t="shared" si="33"/>
        <v>‏ 8242 מרכז קהילתי חטיבת כרמלי</v>
      </c>
    </row>
    <row r="624" spans="1:7" ht="20.25">
      <c r="A624">
        <v>735</v>
      </c>
      <c r="B624" s="118">
        <v>0</v>
      </c>
      <c r="C624" s="14">
        <v>0</v>
      </c>
      <c r="D624" s="15">
        <v>0</v>
      </c>
      <c r="E624" s="16" t="s">
        <v>14</v>
      </c>
      <c r="F624" s="13">
        <v>3</v>
      </c>
      <c r="G624" t="str">
        <f t="shared" si="33"/>
        <v>‏ 8242 מרכז קהילתי חטיבת כרמלי</v>
      </c>
    </row>
    <row r="625" spans="1:7" ht="20.25">
      <c r="A625">
        <v>736</v>
      </c>
      <c r="B625" s="118">
        <v>0</v>
      </c>
      <c r="C625" s="14">
        <v>0</v>
      </c>
      <c r="D625" s="15">
        <v>0</v>
      </c>
      <c r="E625" s="16" t="s">
        <v>15</v>
      </c>
      <c r="F625" s="13">
        <v>4</v>
      </c>
      <c r="G625" t="str">
        <f t="shared" si="33"/>
        <v>‏ 8242 מרכז קהילתי חטיבת כרמלי</v>
      </c>
    </row>
    <row r="626" spans="1:7" ht="20.25">
      <c r="A626">
        <v>737</v>
      </c>
      <c r="B626" s="118">
        <v>0</v>
      </c>
      <c r="C626" s="14">
        <v>0</v>
      </c>
      <c r="D626" s="15">
        <v>0</v>
      </c>
      <c r="E626" s="16" t="s">
        <v>16</v>
      </c>
      <c r="F626" s="13">
        <v>5</v>
      </c>
      <c r="G626" t="str">
        <f t="shared" si="33"/>
        <v>‏ 8242 מרכז קהילתי חטיבת כרמלי</v>
      </c>
    </row>
    <row r="627" spans="1:7" ht="20.25">
      <c r="A627">
        <v>738</v>
      </c>
      <c r="B627" s="118">
        <v>0</v>
      </c>
      <c r="C627" s="14">
        <v>0</v>
      </c>
      <c r="D627" s="15">
        <v>0</v>
      </c>
      <c r="E627" s="16" t="s">
        <v>17</v>
      </c>
      <c r="F627" s="13">
        <v>6</v>
      </c>
      <c r="G627" t="str">
        <f t="shared" si="33"/>
        <v>‏ 8242 מרכז קהילתי חטיבת כרמלי</v>
      </c>
    </row>
    <row r="628" spans="1:7" ht="20.25">
      <c r="A628">
        <v>739</v>
      </c>
      <c r="B628" s="118">
        <v>93800</v>
      </c>
      <c r="C628" s="14">
        <v>100000</v>
      </c>
      <c r="D628" s="15">
        <v>97100</v>
      </c>
      <c r="E628" s="16" t="s">
        <v>18</v>
      </c>
      <c r="F628" s="13">
        <v>7</v>
      </c>
      <c r="G628" t="str">
        <f t="shared" si="33"/>
        <v>‏ 8242 מרכז קהילתי חטיבת כרמלי</v>
      </c>
    </row>
    <row r="629" spans="1:7" ht="20.25">
      <c r="A629">
        <v>740</v>
      </c>
      <c r="B629" s="118">
        <v>0</v>
      </c>
      <c r="C629" s="14">
        <v>0</v>
      </c>
      <c r="D629" s="15">
        <v>0</v>
      </c>
      <c r="E629" s="16" t="s">
        <v>19</v>
      </c>
      <c r="F629" s="13">
        <v>8</v>
      </c>
      <c r="G629" t="str">
        <f t="shared" si="33"/>
        <v>‏ 8242 מרכז קהילתי חטיבת כרמלי</v>
      </c>
    </row>
    <row r="630" spans="1:7" ht="20.25">
      <c r="A630">
        <v>741</v>
      </c>
      <c r="B630" s="118">
        <v>0</v>
      </c>
      <c r="C630" s="14">
        <v>0</v>
      </c>
      <c r="D630" s="15">
        <v>0</v>
      </c>
      <c r="E630" s="16" t="s">
        <v>20</v>
      </c>
      <c r="F630" s="13">
        <v>9</v>
      </c>
      <c r="G630" t="str">
        <f t="shared" si="33"/>
        <v>‏ 8242 מרכז קהילתי חטיבת כרמלי</v>
      </c>
    </row>
    <row r="631" spans="1:7" ht="20.25">
      <c r="A631">
        <v>742</v>
      </c>
      <c r="B631" s="118">
        <v>0</v>
      </c>
      <c r="C631" s="14">
        <v>0</v>
      </c>
      <c r="D631" s="15">
        <v>0</v>
      </c>
      <c r="E631" s="16" t="s">
        <v>21</v>
      </c>
      <c r="F631" s="13">
        <v>99</v>
      </c>
      <c r="G631" t="str">
        <f t="shared" si="33"/>
        <v>‏ 8242 מרכז קהילתי חטיבת כרמלי</v>
      </c>
    </row>
    <row r="632" spans="1:7" ht="20.25">
      <c r="A632">
        <v>743</v>
      </c>
      <c r="B632" s="118">
        <v>93800</v>
      </c>
      <c r="C632" s="17">
        <v>100000</v>
      </c>
      <c r="D632" s="15">
        <v>97100</v>
      </c>
      <c r="E632" s="16" t="s">
        <v>22</v>
      </c>
      <c r="F632" s="13"/>
    </row>
    <row r="633" spans="1:7" ht="20.25">
      <c r="A633">
        <v>744</v>
      </c>
      <c r="B633" s="119"/>
      <c r="C633" s="21">
        <v>2015</v>
      </c>
      <c r="D633" s="21">
        <v>2016</v>
      </c>
      <c r="E633" s="18"/>
      <c r="F633" s="20"/>
    </row>
    <row r="634" spans="1:7" ht="20.25">
      <c r="A634">
        <v>746</v>
      </c>
      <c r="B634" s="119"/>
      <c r="C634" s="19"/>
      <c r="D634" s="25">
        <v>296</v>
      </c>
      <c r="E634" s="18"/>
      <c r="F634" s="22"/>
    </row>
    <row r="635" spans="1:7" ht="20.25">
      <c r="A635">
        <v>747</v>
      </c>
      <c r="B635" s="120" t="s">
        <v>94</v>
      </c>
      <c r="C635" s="1"/>
      <c r="D635" s="1"/>
      <c r="E635" s="1"/>
      <c r="F635" s="1"/>
    </row>
    <row r="636" spans="1:7" ht="17.25" thickBot="1">
      <c r="A636">
        <v>748</v>
      </c>
      <c r="B636" s="121" t="s">
        <v>1</v>
      </c>
      <c r="C636" s="2"/>
      <c r="D636" s="2"/>
      <c r="E636" s="2"/>
      <c r="F636" s="2"/>
    </row>
    <row r="637" spans="1:7" ht="21" thickBot="1">
      <c r="A637">
        <v>752</v>
      </c>
      <c r="B637" s="116">
        <v>2014</v>
      </c>
      <c r="C637" s="7">
        <v>2015</v>
      </c>
      <c r="D637" s="7">
        <v>2016</v>
      </c>
      <c r="E637" s="8"/>
      <c r="F637" s="26"/>
    </row>
    <row r="638" spans="1:7" ht="20.25">
      <c r="A638">
        <v>753</v>
      </c>
      <c r="B638" s="117"/>
      <c r="C638" s="10"/>
      <c r="D638" s="11"/>
      <c r="E638" s="12" t="s">
        <v>9</v>
      </c>
      <c r="F638" s="13"/>
    </row>
    <row r="639" spans="1:7" ht="20.25">
      <c r="A639">
        <v>754</v>
      </c>
      <c r="B639" s="117"/>
      <c r="C639" s="10"/>
      <c r="D639" s="11"/>
      <c r="E639" s="12" t="s">
        <v>95</v>
      </c>
      <c r="F639" s="13"/>
    </row>
    <row r="640" spans="1:7" ht="20.25">
      <c r="A640">
        <v>755</v>
      </c>
      <c r="B640" s="118">
        <v>0</v>
      </c>
      <c r="C640" s="14">
        <v>0</v>
      </c>
      <c r="D640" s="15">
        <v>0</v>
      </c>
      <c r="E640" s="16" t="s">
        <v>12</v>
      </c>
      <c r="F640" s="13">
        <v>1</v>
      </c>
      <c r="G640" t="str">
        <f t="shared" ref="G640:G649" si="34">IF(F640=1,E639,IF(ISBLANK(F640),"",G639))</f>
        <v>‏824320 בית הגפן</v>
      </c>
    </row>
    <row r="641" spans="1:7" ht="20.25">
      <c r="A641">
        <v>756</v>
      </c>
      <c r="B641" s="118">
        <v>0</v>
      </c>
      <c r="C641" s="14">
        <v>0</v>
      </c>
      <c r="D641" s="15">
        <v>0</v>
      </c>
      <c r="E641" s="16" t="s">
        <v>13</v>
      </c>
      <c r="F641" s="13">
        <v>2</v>
      </c>
      <c r="G641" t="str">
        <f t="shared" si="34"/>
        <v>‏824320 בית הגפן</v>
      </c>
    </row>
    <row r="642" spans="1:7" ht="20.25">
      <c r="A642">
        <v>757</v>
      </c>
      <c r="B642" s="118">
        <v>0</v>
      </c>
      <c r="C642" s="14">
        <v>0</v>
      </c>
      <c r="D642" s="15">
        <v>0</v>
      </c>
      <c r="E642" s="16" t="s">
        <v>14</v>
      </c>
      <c r="F642" s="13">
        <v>3</v>
      </c>
      <c r="G642" t="str">
        <f t="shared" si="34"/>
        <v>‏824320 בית הגפן</v>
      </c>
    </row>
    <row r="643" spans="1:7" ht="20.25">
      <c r="A643">
        <v>758</v>
      </c>
      <c r="B643" s="118">
        <v>0</v>
      </c>
      <c r="C643" s="14">
        <v>0</v>
      </c>
      <c r="D643" s="15">
        <v>0</v>
      </c>
      <c r="E643" s="16" t="s">
        <v>15</v>
      </c>
      <c r="F643" s="13">
        <v>4</v>
      </c>
      <c r="G643" t="str">
        <f t="shared" si="34"/>
        <v>‏824320 בית הגפן</v>
      </c>
    </row>
    <row r="644" spans="1:7" ht="20.25">
      <c r="A644">
        <v>759</v>
      </c>
      <c r="B644" s="118">
        <v>0</v>
      </c>
      <c r="C644" s="14">
        <v>0</v>
      </c>
      <c r="D644" s="15">
        <v>0</v>
      </c>
      <c r="E644" s="16" t="s">
        <v>16</v>
      </c>
      <c r="F644" s="13">
        <v>5</v>
      </c>
      <c r="G644" t="str">
        <f t="shared" si="34"/>
        <v>‏824320 בית הגפן</v>
      </c>
    </row>
    <row r="645" spans="1:7" ht="20.25">
      <c r="A645">
        <v>760</v>
      </c>
      <c r="B645" s="118">
        <v>0</v>
      </c>
      <c r="C645" s="14">
        <v>0</v>
      </c>
      <c r="D645" s="15">
        <v>0</v>
      </c>
      <c r="E645" s="16" t="s">
        <v>17</v>
      </c>
      <c r="F645" s="13">
        <v>6</v>
      </c>
      <c r="G645" t="str">
        <f t="shared" si="34"/>
        <v>‏824320 בית הגפן</v>
      </c>
    </row>
    <row r="646" spans="1:7" ht="20.25">
      <c r="A646">
        <v>761</v>
      </c>
      <c r="B646" s="118">
        <v>100000</v>
      </c>
      <c r="C646" s="14">
        <v>0</v>
      </c>
      <c r="D646" s="15">
        <v>0</v>
      </c>
      <c r="E646" s="16" t="s">
        <v>96</v>
      </c>
      <c r="F646" s="13">
        <v>7</v>
      </c>
      <c r="G646" t="str">
        <f t="shared" si="34"/>
        <v>‏824320 בית הגפן</v>
      </c>
    </row>
    <row r="647" spans="1:7" ht="20.25">
      <c r="A647">
        <v>762</v>
      </c>
      <c r="B647" s="118">
        <v>3639400</v>
      </c>
      <c r="C647" s="14">
        <v>3640700</v>
      </c>
      <c r="D647" s="15">
        <v>3536700</v>
      </c>
      <c r="E647" s="16" t="s">
        <v>19</v>
      </c>
      <c r="F647" s="13">
        <v>8</v>
      </c>
      <c r="G647" t="str">
        <f t="shared" si="34"/>
        <v>‏824320 בית הגפן</v>
      </c>
    </row>
    <row r="648" spans="1:7" ht="20.25">
      <c r="A648">
        <v>763</v>
      </c>
      <c r="B648" s="118">
        <v>0</v>
      </c>
      <c r="C648" s="14">
        <v>0</v>
      </c>
      <c r="D648" s="15">
        <v>0</v>
      </c>
      <c r="E648" s="16" t="s">
        <v>20</v>
      </c>
      <c r="F648" s="13">
        <v>9</v>
      </c>
      <c r="G648" t="str">
        <f t="shared" si="34"/>
        <v>‏824320 בית הגפן</v>
      </c>
    </row>
    <row r="649" spans="1:7" ht="20.25">
      <c r="A649">
        <v>764</v>
      </c>
      <c r="B649" s="118">
        <v>0</v>
      </c>
      <c r="C649" s="14">
        <v>0</v>
      </c>
      <c r="D649" s="15">
        <v>0</v>
      </c>
      <c r="E649" s="16" t="s">
        <v>21</v>
      </c>
      <c r="F649" s="13">
        <v>99</v>
      </c>
      <c r="G649" t="str">
        <f t="shared" si="34"/>
        <v>‏824320 בית הגפן</v>
      </c>
    </row>
    <row r="650" spans="1:7" ht="20.25">
      <c r="A650">
        <v>765</v>
      </c>
      <c r="B650" s="118">
        <v>3739400</v>
      </c>
      <c r="C650" s="17">
        <v>3640700</v>
      </c>
      <c r="D650" s="15">
        <v>3536700</v>
      </c>
      <c r="E650" s="16" t="s">
        <v>22</v>
      </c>
      <c r="F650" s="13"/>
    </row>
    <row r="651" spans="1:7" ht="20.25">
      <c r="A651">
        <v>766</v>
      </c>
      <c r="B651" s="119"/>
      <c r="C651" s="21">
        <v>2015</v>
      </c>
      <c r="D651" s="21">
        <v>2016</v>
      </c>
      <c r="E651" s="18"/>
      <c r="F651" s="20"/>
    </row>
    <row r="652" spans="1:7" ht="20.25">
      <c r="A652">
        <v>768</v>
      </c>
      <c r="B652" s="119"/>
      <c r="C652" s="19"/>
      <c r="D652" s="25">
        <v>297</v>
      </c>
      <c r="E652" s="18"/>
      <c r="F652" s="22"/>
    </row>
    <row r="653" spans="1:7" ht="20.25">
      <c r="A653">
        <v>769</v>
      </c>
      <c r="B653" s="120" t="s">
        <v>97</v>
      </c>
      <c r="C653" s="1"/>
      <c r="D653" s="1"/>
      <c r="E653" s="1"/>
      <c r="F653" s="1"/>
    </row>
    <row r="654" spans="1:7" ht="17.25" thickBot="1">
      <c r="A654">
        <v>770</v>
      </c>
      <c r="B654" s="121" t="s">
        <v>1</v>
      </c>
      <c r="C654" s="2"/>
      <c r="D654" s="2"/>
      <c r="E654" s="2"/>
      <c r="F654" s="2"/>
    </row>
    <row r="655" spans="1:7" ht="21" thickBot="1">
      <c r="A655">
        <v>774</v>
      </c>
      <c r="B655" s="116">
        <v>2014</v>
      </c>
      <c r="C655" s="7">
        <v>2015</v>
      </c>
      <c r="D655" s="7">
        <v>2016</v>
      </c>
      <c r="E655" s="8"/>
      <c r="F655" s="26"/>
    </row>
    <row r="656" spans="1:7" ht="20.25">
      <c r="A656">
        <v>775</v>
      </c>
      <c r="B656" s="117"/>
      <c r="C656" s="10"/>
      <c r="D656" s="11"/>
      <c r="E656" s="12" t="s">
        <v>9</v>
      </c>
      <c r="F656" s="13"/>
    </row>
    <row r="657" spans="1:7" ht="20.25">
      <c r="A657">
        <v>776</v>
      </c>
      <c r="B657" s="117"/>
      <c r="C657" s="10"/>
      <c r="D657" s="11"/>
      <c r="E657" s="12" t="s">
        <v>98</v>
      </c>
      <c r="F657" s="13"/>
    </row>
    <row r="658" spans="1:7" ht="20.25">
      <c r="A658">
        <v>777</v>
      </c>
      <c r="B658" s="117"/>
      <c r="C658" s="10"/>
      <c r="D658" s="11"/>
      <c r="E658" s="12" t="s">
        <v>99</v>
      </c>
      <c r="F658" s="13"/>
    </row>
    <row r="659" spans="1:7" ht="20.25">
      <c r="A659">
        <v>778</v>
      </c>
      <c r="B659" s="117"/>
      <c r="C659" s="10"/>
      <c r="D659" s="11"/>
      <c r="E659" s="12" t="s">
        <v>100</v>
      </c>
      <c r="F659" s="13"/>
    </row>
    <row r="660" spans="1:7" ht="20.25">
      <c r="A660">
        <v>779</v>
      </c>
      <c r="B660" s="117"/>
      <c r="C660" s="10"/>
      <c r="D660" s="11"/>
      <c r="E660" s="12" t="s">
        <v>101</v>
      </c>
      <c r="F660" s="13"/>
    </row>
    <row r="661" spans="1:7" ht="20.25">
      <c r="A661">
        <v>780</v>
      </c>
      <c r="B661" s="117"/>
      <c r="C661" s="10"/>
      <c r="D661" s="11"/>
      <c r="E661" s="12" t="s">
        <v>102</v>
      </c>
      <c r="F661" s="13"/>
    </row>
    <row r="662" spans="1:7" ht="20.25">
      <c r="A662">
        <v>781</v>
      </c>
      <c r="B662" s="117"/>
      <c r="C662" s="10"/>
      <c r="D662" s="11"/>
      <c r="E662" s="12" t="s">
        <v>834</v>
      </c>
      <c r="F662" s="13"/>
    </row>
    <row r="663" spans="1:7" ht="20.25">
      <c r="A663">
        <v>782</v>
      </c>
      <c r="B663" s="118">
        <v>160300</v>
      </c>
      <c r="C663" s="14">
        <v>174500</v>
      </c>
      <c r="D663" s="15">
        <v>176500</v>
      </c>
      <c r="E663" s="16" t="s">
        <v>12</v>
      </c>
      <c r="F663" s="13">
        <v>1</v>
      </c>
      <c r="G663" t="str">
        <f t="shared" ref="G663:G672" si="35">IF(F663=1,E662,IF(ISBLANK(F663),"",G662))</f>
        <v>‏824395  מרכז הדר ביתנו ‏(כולל מרכז ברח' בית"ר, מרכז ברח' טבריה, שכירות, פרויקט כפר הסטודנטים אתנחתא, גרעין תורני ופיתוח מסחר בהדר)</v>
      </c>
    </row>
    <row r="664" spans="1:7" ht="20.25">
      <c r="A664">
        <v>783</v>
      </c>
      <c r="B664" s="118">
        <v>0</v>
      </c>
      <c r="C664" s="14">
        <v>0</v>
      </c>
      <c r="D664" s="15">
        <v>0</v>
      </c>
      <c r="E664" s="16" t="s">
        <v>13</v>
      </c>
      <c r="F664" s="13">
        <v>2</v>
      </c>
      <c r="G664" t="str">
        <f t="shared" si="35"/>
        <v>‏824395  מרכז הדר ביתנו ‏(כולל מרכז ברח' בית"ר, מרכז ברח' טבריה, שכירות, פרויקט כפר הסטודנטים אתנחתא, גרעין תורני ופיתוח מסחר בהדר)</v>
      </c>
    </row>
    <row r="665" spans="1:7" ht="20.25">
      <c r="A665">
        <v>784</v>
      </c>
      <c r="B665" s="118">
        <v>16900</v>
      </c>
      <c r="C665" s="14">
        <v>11500</v>
      </c>
      <c r="D665" s="15">
        <v>11500</v>
      </c>
      <c r="E665" s="16" t="s">
        <v>14</v>
      </c>
      <c r="F665" s="13">
        <v>3</v>
      </c>
      <c r="G665" t="str">
        <f t="shared" si="35"/>
        <v>‏824395  מרכז הדר ביתנו ‏(כולל מרכז ברח' בית"ר, מרכז ברח' טבריה, שכירות, פרויקט כפר הסטודנטים אתנחתא, גרעין תורני ופיתוח מסחר בהדר)</v>
      </c>
    </row>
    <row r="666" spans="1:7" ht="20.25">
      <c r="A666">
        <v>785</v>
      </c>
      <c r="B666" s="118">
        <v>0</v>
      </c>
      <c r="C666" s="14">
        <v>0</v>
      </c>
      <c r="D666" s="15">
        <v>0</v>
      </c>
      <c r="E666" s="16" t="s">
        <v>15</v>
      </c>
      <c r="F666" s="13">
        <v>4</v>
      </c>
      <c r="G666" t="str">
        <f t="shared" si="35"/>
        <v>‏824395  מרכז הדר ביתנו ‏(כולל מרכז ברח' בית"ר, מרכז ברח' טבריה, שכירות, פרויקט כפר הסטודנטים אתנחתא, גרעין תורני ופיתוח מסחר בהדר)</v>
      </c>
    </row>
    <row r="667" spans="1:7" ht="20.25">
      <c r="A667">
        <v>786</v>
      </c>
      <c r="B667" s="118">
        <v>0</v>
      </c>
      <c r="C667" s="14">
        <v>0</v>
      </c>
      <c r="D667" s="15">
        <v>0</v>
      </c>
      <c r="E667" s="16" t="s">
        <v>16</v>
      </c>
      <c r="F667" s="13">
        <v>5</v>
      </c>
      <c r="G667" t="str">
        <f t="shared" si="35"/>
        <v>‏824395  מרכז הדר ביתנו ‏(כולל מרכז ברח' בית"ר, מרכז ברח' טבריה, שכירות, פרויקט כפר הסטודנטים אתנחתא, גרעין תורני ופיתוח מסחר בהדר)</v>
      </c>
    </row>
    <row r="668" spans="1:7" ht="20.25">
      <c r="A668">
        <v>787</v>
      </c>
      <c r="B668" s="118">
        <v>0</v>
      </c>
      <c r="C668" s="14">
        <v>0</v>
      </c>
      <c r="D668" s="15">
        <v>0</v>
      </c>
      <c r="E668" s="16" t="s">
        <v>17</v>
      </c>
      <c r="F668" s="13">
        <v>6</v>
      </c>
      <c r="G668" t="str">
        <f t="shared" si="35"/>
        <v>‏824395  מרכז הדר ביתנו ‏(כולל מרכז ברח' בית"ר, מרכז ברח' טבריה, שכירות, פרויקט כפר הסטודנטים אתנחתא, גרעין תורני ופיתוח מסחר בהדר)</v>
      </c>
    </row>
    <row r="669" spans="1:7" ht="20.25">
      <c r="A669">
        <v>788</v>
      </c>
      <c r="B669" s="118">
        <v>0</v>
      </c>
      <c r="C669" s="14">
        <v>0</v>
      </c>
      <c r="D669" s="15">
        <v>0</v>
      </c>
      <c r="E669" s="16" t="s">
        <v>18</v>
      </c>
      <c r="F669" s="13">
        <v>7</v>
      </c>
      <c r="G669" t="str">
        <f t="shared" si="35"/>
        <v>‏824395  מרכז הדר ביתנו ‏(כולל מרכז ברח' בית"ר, מרכז ברח' טבריה, שכירות, פרויקט כפר הסטודנטים אתנחתא, גרעין תורני ופיתוח מסחר בהדר)</v>
      </c>
    </row>
    <row r="670" spans="1:7" ht="20.25">
      <c r="A670">
        <v>789</v>
      </c>
      <c r="B670" s="118">
        <v>3228800</v>
      </c>
      <c r="C670" s="14">
        <v>3900000</v>
      </c>
      <c r="D670" s="15">
        <v>3988600</v>
      </c>
      <c r="E670" s="16" t="s">
        <v>19</v>
      </c>
      <c r="F670" s="13">
        <v>8</v>
      </c>
      <c r="G670" t="str">
        <f t="shared" si="35"/>
        <v>‏824395  מרכז הדר ביתנו ‏(כולל מרכז ברח' בית"ר, מרכז ברח' טבריה, שכירות, פרויקט כפר הסטודנטים אתנחתא, גרעין תורני ופיתוח מסחר בהדר)</v>
      </c>
    </row>
    <row r="671" spans="1:7" ht="20.25">
      <c r="A671">
        <v>790</v>
      </c>
      <c r="B671" s="118">
        <v>0</v>
      </c>
      <c r="C671" s="14">
        <v>0</v>
      </c>
      <c r="D671" s="15">
        <v>0</v>
      </c>
      <c r="E671" s="16" t="s">
        <v>20</v>
      </c>
      <c r="F671" s="13">
        <v>9</v>
      </c>
      <c r="G671" t="str">
        <f t="shared" si="35"/>
        <v>‏824395  מרכז הדר ביתנו ‏(כולל מרכז ברח' בית"ר, מרכז ברח' טבריה, שכירות, פרויקט כפר הסטודנטים אתנחתא, גרעין תורני ופיתוח מסחר בהדר)</v>
      </c>
    </row>
    <row r="672" spans="1:7" ht="20.25">
      <c r="A672">
        <v>791</v>
      </c>
      <c r="B672" s="118">
        <v>0</v>
      </c>
      <c r="C672" s="14">
        <v>0</v>
      </c>
      <c r="D672" s="15">
        <v>0</v>
      </c>
      <c r="E672" s="16" t="s">
        <v>21</v>
      </c>
      <c r="F672" s="13">
        <v>99</v>
      </c>
      <c r="G672" t="str">
        <f t="shared" si="35"/>
        <v>‏824395  מרכז הדר ביתנו ‏(כולל מרכז ברח' בית"ר, מרכז ברח' טבריה, שכירות, פרויקט כפר הסטודנטים אתנחתא, גרעין תורני ופיתוח מסחר בהדר)</v>
      </c>
    </row>
    <row r="673" spans="1:7" ht="20.25">
      <c r="A673">
        <v>792</v>
      </c>
      <c r="B673" s="118">
        <v>3406000</v>
      </c>
      <c r="C673" s="17">
        <v>4086000</v>
      </c>
      <c r="D673" s="15">
        <v>4176600</v>
      </c>
      <c r="E673" s="16" t="s">
        <v>22</v>
      </c>
      <c r="F673" s="13"/>
    </row>
    <row r="674" spans="1:7" ht="20.25">
      <c r="A674">
        <v>793</v>
      </c>
      <c r="B674" s="119"/>
      <c r="C674" s="21">
        <v>2015</v>
      </c>
      <c r="D674" s="21">
        <v>2016</v>
      </c>
      <c r="E674" s="18"/>
      <c r="F674" s="20"/>
    </row>
    <row r="675" spans="1:7" ht="20.25">
      <c r="A675">
        <v>794</v>
      </c>
      <c r="B675" s="119"/>
      <c r="C675" s="23">
        <v>1</v>
      </c>
      <c r="D675" s="23">
        <v>1</v>
      </c>
      <c r="E675" s="24" t="s">
        <v>23</v>
      </c>
      <c r="F675" s="20"/>
    </row>
    <row r="676" spans="1:7" ht="20.25">
      <c r="A676">
        <v>795</v>
      </c>
      <c r="B676" s="119"/>
      <c r="C676" s="19"/>
      <c r="D676" s="25">
        <v>298</v>
      </c>
      <c r="E676" s="18"/>
      <c r="F676" s="22"/>
    </row>
    <row r="677" spans="1:7" ht="20.25">
      <c r="A677">
        <v>796</v>
      </c>
      <c r="B677" s="120" t="s">
        <v>103</v>
      </c>
      <c r="C677" s="1"/>
      <c r="D677" s="1"/>
      <c r="E677" s="1"/>
      <c r="F677" s="1"/>
    </row>
    <row r="678" spans="1:7" ht="17.25" thickBot="1">
      <c r="A678">
        <v>797</v>
      </c>
      <c r="B678" s="121" t="s">
        <v>1</v>
      </c>
      <c r="C678" s="2"/>
      <c r="D678" s="2"/>
      <c r="E678" s="2"/>
      <c r="F678" s="2"/>
    </row>
    <row r="679" spans="1:7" ht="21" thickBot="1">
      <c r="A679">
        <v>801</v>
      </c>
      <c r="B679" s="116">
        <v>2014</v>
      </c>
      <c r="C679" s="7">
        <v>2015</v>
      </c>
      <c r="D679" s="7">
        <v>2016</v>
      </c>
      <c r="E679" s="8"/>
      <c r="F679" s="26"/>
    </row>
    <row r="680" spans="1:7" ht="20.25">
      <c r="A680">
        <v>802</v>
      </c>
      <c r="B680" s="117"/>
      <c r="C680" s="10"/>
      <c r="D680" s="11"/>
      <c r="E680" s="12" t="s">
        <v>9</v>
      </c>
      <c r="F680" s="13"/>
    </row>
    <row r="681" spans="1:7" ht="20.25">
      <c r="A681">
        <v>803</v>
      </c>
      <c r="B681" s="117"/>
      <c r="C681" s="10"/>
      <c r="D681" s="11"/>
      <c r="E681" s="12" t="s">
        <v>104</v>
      </c>
      <c r="F681" s="13"/>
    </row>
    <row r="682" spans="1:7" ht="20.25">
      <c r="A682">
        <v>804</v>
      </c>
      <c r="B682" s="118">
        <v>1055500</v>
      </c>
      <c r="C682" s="14">
        <v>1143000</v>
      </c>
      <c r="D682" s="15">
        <v>1157000</v>
      </c>
      <c r="E682" s="16" t="s">
        <v>12</v>
      </c>
      <c r="F682" s="13">
        <v>1</v>
      </c>
      <c r="G682" t="str">
        <f t="shared" ref="G682:G691" si="36">IF(F682=1,E681,IF(ISBLANK(F682),"",G681))</f>
        <v>‏824330  בית נגלר</v>
      </c>
    </row>
    <row r="683" spans="1:7" ht="20.25">
      <c r="A683">
        <v>805</v>
      </c>
      <c r="B683" s="118">
        <v>0</v>
      </c>
      <c r="C683" s="14">
        <v>0</v>
      </c>
      <c r="D683" s="15">
        <v>0</v>
      </c>
      <c r="E683" s="16" t="s">
        <v>13</v>
      </c>
      <c r="F683" s="13">
        <v>2</v>
      </c>
      <c r="G683" t="str">
        <f t="shared" si="36"/>
        <v>‏824330  בית נגלר</v>
      </c>
    </row>
    <row r="684" spans="1:7" ht="20.25">
      <c r="A684">
        <v>806</v>
      </c>
      <c r="B684" s="118">
        <v>169000</v>
      </c>
      <c r="C684" s="14">
        <v>133000</v>
      </c>
      <c r="D684" s="15">
        <v>133000</v>
      </c>
      <c r="E684" s="16" t="s">
        <v>14</v>
      </c>
      <c r="F684" s="13">
        <v>3</v>
      </c>
      <c r="G684" t="str">
        <f t="shared" si="36"/>
        <v>‏824330  בית נגלר</v>
      </c>
    </row>
    <row r="685" spans="1:7" ht="20.25">
      <c r="A685">
        <v>807</v>
      </c>
      <c r="B685" s="118">
        <v>0</v>
      </c>
      <c r="C685" s="14">
        <v>0</v>
      </c>
      <c r="D685" s="15">
        <v>0</v>
      </c>
      <c r="E685" s="16" t="s">
        <v>15</v>
      </c>
      <c r="F685" s="13">
        <v>4</v>
      </c>
      <c r="G685" t="str">
        <f t="shared" si="36"/>
        <v>‏824330  בית נגלר</v>
      </c>
    </row>
    <row r="686" spans="1:7" ht="20.25">
      <c r="A686">
        <v>808</v>
      </c>
      <c r="B686" s="118">
        <v>0</v>
      </c>
      <c r="C686" s="14">
        <v>0</v>
      </c>
      <c r="D686" s="15">
        <v>0</v>
      </c>
      <c r="E686" s="16" t="s">
        <v>16</v>
      </c>
      <c r="F686" s="13">
        <v>5</v>
      </c>
      <c r="G686" t="str">
        <f t="shared" si="36"/>
        <v>‏824330  בית נגלר</v>
      </c>
    </row>
    <row r="687" spans="1:7" ht="20.25">
      <c r="A687">
        <v>809</v>
      </c>
      <c r="B687" s="118">
        <v>0</v>
      </c>
      <c r="C687" s="14">
        <v>0</v>
      </c>
      <c r="D687" s="15">
        <v>0</v>
      </c>
      <c r="E687" s="16" t="s">
        <v>17</v>
      </c>
      <c r="F687" s="13">
        <v>6</v>
      </c>
      <c r="G687" t="str">
        <f t="shared" si="36"/>
        <v>‏824330  בית נגלר</v>
      </c>
    </row>
    <row r="688" spans="1:7" ht="20.25">
      <c r="A688">
        <v>810</v>
      </c>
      <c r="B688" s="118">
        <v>217900</v>
      </c>
      <c r="C688" s="14">
        <v>220000</v>
      </c>
      <c r="D688" s="15">
        <v>213700</v>
      </c>
      <c r="E688" s="16" t="s">
        <v>18</v>
      </c>
      <c r="F688" s="13">
        <v>7</v>
      </c>
      <c r="G688" t="str">
        <f t="shared" si="36"/>
        <v>‏824330  בית נגלר</v>
      </c>
    </row>
    <row r="689" spans="1:7" ht="20.25">
      <c r="A689">
        <v>811</v>
      </c>
      <c r="B689" s="118">
        <v>0</v>
      </c>
      <c r="C689" s="14">
        <v>0</v>
      </c>
      <c r="D689" s="15">
        <v>0</v>
      </c>
      <c r="E689" s="16" t="s">
        <v>19</v>
      </c>
      <c r="F689" s="13">
        <v>8</v>
      </c>
      <c r="G689" t="str">
        <f t="shared" si="36"/>
        <v>‏824330  בית נגלר</v>
      </c>
    </row>
    <row r="690" spans="1:7" ht="20.25">
      <c r="A690">
        <v>812</v>
      </c>
      <c r="B690" s="118">
        <v>0</v>
      </c>
      <c r="C690" s="14">
        <v>0</v>
      </c>
      <c r="D690" s="15">
        <v>0</v>
      </c>
      <c r="E690" s="16" t="s">
        <v>20</v>
      </c>
      <c r="F690" s="13">
        <v>9</v>
      </c>
      <c r="G690" t="str">
        <f t="shared" si="36"/>
        <v>‏824330  בית נגלר</v>
      </c>
    </row>
    <row r="691" spans="1:7" ht="20.25">
      <c r="A691">
        <v>813</v>
      </c>
      <c r="B691" s="118">
        <v>0</v>
      </c>
      <c r="C691" s="14">
        <v>0</v>
      </c>
      <c r="D691" s="15">
        <v>0</v>
      </c>
      <c r="E691" s="16" t="s">
        <v>21</v>
      </c>
      <c r="F691" s="13">
        <v>99</v>
      </c>
      <c r="G691" t="str">
        <f t="shared" si="36"/>
        <v>‏824330  בית נגלר</v>
      </c>
    </row>
    <row r="692" spans="1:7" ht="20.25">
      <c r="A692">
        <v>814</v>
      </c>
      <c r="B692" s="118">
        <v>1442400</v>
      </c>
      <c r="C692" s="17">
        <v>1496000</v>
      </c>
      <c r="D692" s="15">
        <v>1503700</v>
      </c>
      <c r="E692" s="16" t="s">
        <v>22</v>
      </c>
      <c r="F692" s="13"/>
    </row>
    <row r="693" spans="1:7" ht="20.25">
      <c r="A693">
        <v>815</v>
      </c>
      <c r="B693" s="119"/>
      <c r="C693" s="21">
        <v>2015</v>
      </c>
      <c r="D693" s="21">
        <v>2016</v>
      </c>
      <c r="E693" s="18"/>
      <c r="F693" s="20"/>
    </row>
    <row r="694" spans="1:7" ht="20.25">
      <c r="A694">
        <v>816</v>
      </c>
      <c r="B694" s="119"/>
      <c r="C694" s="22">
        <v>5.5</v>
      </c>
      <c r="D694" s="22">
        <v>5.5</v>
      </c>
      <c r="E694" s="24" t="s">
        <v>23</v>
      </c>
      <c r="F694" s="20"/>
    </row>
    <row r="695" spans="1:7" ht="20.25">
      <c r="A695">
        <v>817</v>
      </c>
      <c r="B695" s="119"/>
      <c r="C695" s="19"/>
      <c r="D695" s="25">
        <v>299</v>
      </c>
      <c r="E695" s="18"/>
      <c r="F695" s="22"/>
    </row>
    <row r="696" spans="1:7" ht="20.25">
      <c r="A696">
        <v>818</v>
      </c>
      <c r="B696" s="120" t="s">
        <v>105</v>
      </c>
      <c r="C696" s="1"/>
      <c r="D696" s="1"/>
      <c r="E696" s="1"/>
      <c r="F696" s="1"/>
    </row>
    <row r="697" spans="1:7" ht="17.25" thickBot="1">
      <c r="A697">
        <v>819</v>
      </c>
      <c r="B697" s="121" t="s">
        <v>1</v>
      </c>
      <c r="C697" s="2"/>
      <c r="D697" s="2"/>
      <c r="E697" s="2"/>
      <c r="F697" s="2"/>
    </row>
    <row r="698" spans="1:7" ht="21" thickBot="1">
      <c r="A698">
        <v>823</v>
      </c>
      <c r="B698" s="116">
        <v>2014</v>
      </c>
      <c r="C698" s="7">
        <v>2015</v>
      </c>
      <c r="D698" s="7">
        <v>2016</v>
      </c>
      <c r="E698" s="8"/>
      <c r="F698" s="26"/>
    </row>
    <row r="699" spans="1:7" ht="20.25">
      <c r="A699">
        <v>824</v>
      </c>
      <c r="B699" s="117"/>
      <c r="C699" s="10"/>
      <c r="D699" s="11"/>
      <c r="E699" s="12" t="s">
        <v>9</v>
      </c>
      <c r="F699" s="13"/>
    </row>
    <row r="700" spans="1:7" ht="20.25">
      <c r="A700">
        <v>825</v>
      </c>
      <c r="B700" s="117"/>
      <c r="C700" s="10"/>
      <c r="D700" s="11"/>
      <c r="E700" s="12" t="s">
        <v>106</v>
      </c>
      <c r="F700" s="13"/>
    </row>
    <row r="701" spans="1:7" ht="20.25">
      <c r="A701">
        <v>826</v>
      </c>
      <c r="B701" s="118">
        <v>1025600</v>
      </c>
      <c r="C701" s="14">
        <v>1133100</v>
      </c>
      <c r="D701" s="15">
        <v>1147100</v>
      </c>
      <c r="E701" s="16" t="s">
        <v>12</v>
      </c>
      <c r="F701" s="13">
        <v>1</v>
      </c>
      <c r="G701" t="str">
        <f t="shared" ref="G701:G710" si="37">IF(F701=1,E700,IF(ISBLANK(F701),"",G700))</f>
        <v>‏824332 בית היינה</v>
      </c>
    </row>
    <row r="702" spans="1:7" ht="20.25">
      <c r="A702">
        <v>827</v>
      </c>
      <c r="B702" s="118">
        <v>0</v>
      </c>
      <c r="C702" s="14">
        <v>0</v>
      </c>
      <c r="D702" s="15">
        <v>0</v>
      </c>
      <c r="E702" s="16" t="s">
        <v>13</v>
      </c>
      <c r="F702" s="13">
        <v>2</v>
      </c>
      <c r="G702" t="str">
        <f t="shared" si="37"/>
        <v>‏824332 בית היינה</v>
      </c>
    </row>
    <row r="703" spans="1:7" ht="20.25">
      <c r="A703">
        <v>828</v>
      </c>
      <c r="B703" s="118">
        <v>114800</v>
      </c>
      <c r="C703" s="14">
        <v>89900</v>
      </c>
      <c r="D703" s="15">
        <v>89900</v>
      </c>
      <c r="E703" s="16" t="s">
        <v>14</v>
      </c>
      <c r="F703" s="13">
        <v>3</v>
      </c>
      <c r="G703" t="str">
        <f t="shared" si="37"/>
        <v>‏824332 בית היינה</v>
      </c>
    </row>
    <row r="704" spans="1:7" ht="20.25">
      <c r="A704">
        <v>829</v>
      </c>
      <c r="B704" s="118">
        <v>86000</v>
      </c>
      <c r="C704" s="14">
        <v>68200</v>
      </c>
      <c r="D704" s="15">
        <v>68200</v>
      </c>
      <c r="E704" s="16" t="s">
        <v>15</v>
      </c>
      <c r="F704" s="13">
        <v>4</v>
      </c>
      <c r="G704" t="str">
        <f t="shared" si="37"/>
        <v>‏824332 בית היינה</v>
      </c>
    </row>
    <row r="705" spans="1:7" ht="20.25">
      <c r="A705">
        <v>830</v>
      </c>
      <c r="B705" s="118">
        <v>13600</v>
      </c>
      <c r="C705" s="14">
        <v>13400</v>
      </c>
      <c r="D705" s="15">
        <v>13400</v>
      </c>
      <c r="E705" s="16" t="s">
        <v>16</v>
      </c>
      <c r="F705" s="13">
        <v>5</v>
      </c>
      <c r="G705" t="str">
        <f t="shared" si="37"/>
        <v>‏824332 בית היינה</v>
      </c>
    </row>
    <row r="706" spans="1:7" ht="20.25">
      <c r="A706">
        <v>831</v>
      </c>
      <c r="B706" s="118">
        <v>0</v>
      </c>
      <c r="C706" s="14">
        <v>0</v>
      </c>
      <c r="D706" s="15">
        <v>0</v>
      </c>
      <c r="E706" s="16" t="s">
        <v>17</v>
      </c>
      <c r="F706" s="13">
        <v>6</v>
      </c>
      <c r="G706" t="str">
        <f t="shared" si="37"/>
        <v>‏824332 בית היינה</v>
      </c>
    </row>
    <row r="707" spans="1:7" ht="20.25">
      <c r="A707">
        <v>832</v>
      </c>
      <c r="B707" s="118">
        <v>38300</v>
      </c>
      <c r="C707" s="14">
        <v>38400</v>
      </c>
      <c r="D707" s="15">
        <v>35000</v>
      </c>
      <c r="E707" s="16" t="s">
        <v>18</v>
      </c>
      <c r="F707" s="13">
        <v>7</v>
      </c>
      <c r="G707" t="str">
        <f t="shared" si="37"/>
        <v>‏824332 בית היינה</v>
      </c>
    </row>
    <row r="708" spans="1:7" ht="20.25">
      <c r="A708">
        <v>833</v>
      </c>
      <c r="B708" s="118">
        <v>0</v>
      </c>
      <c r="C708" s="14">
        <v>0</v>
      </c>
      <c r="D708" s="15">
        <v>0</v>
      </c>
      <c r="E708" s="16" t="s">
        <v>19</v>
      </c>
      <c r="F708" s="13">
        <v>8</v>
      </c>
      <c r="G708" t="str">
        <f t="shared" si="37"/>
        <v>‏824332 בית היינה</v>
      </c>
    </row>
    <row r="709" spans="1:7" ht="20.25">
      <c r="A709">
        <v>834</v>
      </c>
      <c r="B709" s="118">
        <v>0</v>
      </c>
      <c r="C709" s="14">
        <v>0</v>
      </c>
      <c r="D709" s="15">
        <v>0</v>
      </c>
      <c r="E709" s="16" t="s">
        <v>20</v>
      </c>
      <c r="F709" s="13">
        <v>9</v>
      </c>
      <c r="G709" t="str">
        <f t="shared" si="37"/>
        <v>‏824332 בית היינה</v>
      </c>
    </row>
    <row r="710" spans="1:7" ht="20.25">
      <c r="A710">
        <v>835</v>
      </c>
      <c r="B710" s="118">
        <v>0</v>
      </c>
      <c r="C710" s="14">
        <v>0</v>
      </c>
      <c r="D710" s="15">
        <v>0</v>
      </c>
      <c r="E710" s="16" t="s">
        <v>21</v>
      </c>
      <c r="F710" s="13">
        <v>99</v>
      </c>
      <c r="G710" t="str">
        <f t="shared" si="37"/>
        <v>‏824332 בית היינה</v>
      </c>
    </row>
    <row r="711" spans="1:7" ht="20.25">
      <c r="A711">
        <v>836</v>
      </c>
      <c r="B711" s="118">
        <v>1278300</v>
      </c>
      <c r="C711" s="17">
        <v>1343000</v>
      </c>
      <c r="D711" s="15">
        <v>1353600</v>
      </c>
      <c r="E711" s="16" t="s">
        <v>22</v>
      </c>
      <c r="F711" s="13"/>
    </row>
    <row r="712" spans="1:7" ht="20.25">
      <c r="A712">
        <v>837</v>
      </c>
      <c r="B712" s="119"/>
      <c r="C712" s="21">
        <v>2015</v>
      </c>
      <c r="D712" s="21">
        <v>2016</v>
      </c>
      <c r="E712" s="18"/>
      <c r="F712" s="20"/>
    </row>
    <row r="713" spans="1:7" ht="20.25">
      <c r="A713">
        <v>838</v>
      </c>
      <c r="B713" s="119"/>
      <c r="C713" s="23">
        <v>4</v>
      </c>
      <c r="D713" s="23">
        <v>4</v>
      </c>
      <c r="E713" s="24" t="s">
        <v>23</v>
      </c>
      <c r="F713" s="20"/>
    </row>
    <row r="714" spans="1:7" ht="20.25">
      <c r="A714">
        <v>839</v>
      </c>
      <c r="B714" s="119"/>
      <c r="C714" s="19"/>
      <c r="D714" s="25">
        <v>300</v>
      </c>
      <c r="E714" s="18"/>
      <c r="F714" s="22"/>
    </row>
    <row r="715" spans="1:7" ht="20.25">
      <c r="A715">
        <v>840</v>
      </c>
      <c r="B715" s="120" t="s">
        <v>107</v>
      </c>
      <c r="C715" s="1"/>
      <c r="D715" s="1"/>
      <c r="E715" s="1"/>
      <c r="F715" s="1"/>
    </row>
    <row r="716" spans="1:7" ht="17.25" thickBot="1">
      <c r="A716">
        <v>841</v>
      </c>
      <c r="B716" s="121" t="s">
        <v>1</v>
      </c>
      <c r="C716" s="2"/>
      <c r="D716" s="2"/>
      <c r="E716" s="2"/>
      <c r="F716" s="2"/>
    </row>
    <row r="717" spans="1:7" ht="21" thickBot="1">
      <c r="A717">
        <v>845</v>
      </c>
      <c r="B717" s="116">
        <v>2014</v>
      </c>
      <c r="C717" s="7">
        <v>2015</v>
      </c>
      <c r="D717" s="7">
        <v>2016</v>
      </c>
      <c r="E717" s="8"/>
      <c r="F717" s="26"/>
    </row>
    <row r="718" spans="1:7" ht="20.25">
      <c r="A718">
        <v>846</v>
      </c>
      <c r="B718" s="117"/>
      <c r="C718" s="10"/>
      <c r="D718" s="11"/>
      <c r="E718" s="12" t="s">
        <v>9</v>
      </c>
      <c r="F718" s="13"/>
    </row>
    <row r="719" spans="1:7" ht="20.25">
      <c r="A719">
        <v>847</v>
      </c>
      <c r="B719" s="117"/>
      <c r="C719" s="10"/>
      <c r="D719" s="11"/>
      <c r="E719" s="12" t="s">
        <v>108</v>
      </c>
      <c r="F719" s="13"/>
    </row>
    <row r="720" spans="1:7" ht="20.25">
      <c r="A720">
        <v>848</v>
      </c>
      <c r="B720" s="118">
        <v>624800</v>
      </c>
      <c r="C720" s="14">
        <v>664000</v>
      </c>
      <c r="D720" s="15">
        <v>671000</v>
      </c>
      <c r="E720" s="16" t="s">
        <v>12</v>
      </c>
      <c r="F720" s="13">
        <v>1</v>
      </c>
      <c r="G720" t="str">
        <f t="shared" ref="G720:G729" si="38">IF(F720=1,E719,IF(ISBLANK(F720),"",G719))</f>
        <v>‏824520 יד לבנים קרית חיים</v>
      </c>
    </row>
    <row r="721" spans="1:7" ht="20.25">
      <c r="A721">
        <v>849</v>
      </c>
      <c r="B721" s="118">
        <v>0</v>
      </c>
      <c r="C721" s="14">
        <v>0</v>
      </c>
      <c r="D721" s="15">
        <v>0</v>
      </c>
      <c r="E721" s="16" t="s">
        <v>13</v>
      </c>
      <c r="F721" s="13">
        <v>2</v>
      </c>
      <c r="G721" t="str">
        <f t="shared" si="38"/>
        <v>‏824520 יד לבנים קרית חיים</v>
      </c>
    </row>
    <row r="722" spans="1:7" ht="20.25">
      <c r="A722">
        <v>850</v>
      </c>
      <c r="B722" s="118">
        <v>56600</v>
      </c>
      <c r="C722" s="14">
        <v>0</v>
      </c>
      <c r="D722" s="15">
        <v>0</v>
      </c>
      <c r="E722" s="16" t="s">
        <v>14</v>
      </c>
      <c r="F722" s="13">
        <v>3</v>
      </c>
      <c r="G722" t="str">
        <f t="shared" si="38"/>
        <v>‏824520 יד לבנים קרית חיים</v>
      </c>
    </row>
    <row r="723" spans="1:7" ht="20.25">
      <c r="A723">
        <v>851</v>
      </c>
      <c r="B723" s="118">
        <v>0</v>
      </c>
      <c r="C723" s="14">
        <v>0</v>
      </c>
      <c r="D723" s="15">
        <v>0</v>
      </c>
      <c r="E723" s="16" t="s">
        <v>15</v>
      </c>
      <c r="F723" s="13">
        <v>4</v>
      </c>
      <c r="G723" t="str">
        <f t="shared" si="38"/>
        <v>‏824520 יד לבנים קרית חיים</v>
      </c>
    </row>
    <row r="724" spans="1:7" ht="20.25">
      <c r="A724">
        <v>852</v>
      </c>
      <c r="B724" s="118">
        <v>0</v>
      </c>
      <c r="C724" s="14">
        <v>0</v>
      </c>
      <c r="D724" s="15">
        <v>0</v>
      </c>
      <c r="E724" s="16" t="s">
        <v>16</v>
      </c>
      <c r="F724" s="13">
        <v>5</v>
      </c>
      <c r="G724" t="str">
        <f t="shared" si="38"/>
        <v>‏824520 יד לבנים קרית חיים</v>
      </c>
    </row>
    <row r="725" spans="1:7" ht="20.25">
      <c r="A725">
        <v>853</v>
      </c>
      <c r="B725" s="118">
        <v>0</v>
      </c>
      <c r="C725" s="14">
        <v>0</v>
      </c>
      <c r="D725" s="15">
        <v>0</v>
      </c>
      <c r="E725" s="16" t="s">
        <v>17</v>
      </c>
      <c r="F725" s="13">
        <v>6</v>
      </c>
      <c r="G725" t="str">
        <f t="shared" si="38"/>
        <v>‏824520 יד לבנים קרית חיים</v>
      </c>
    </row>
    <row r="726" spans="1:7" ht="20.25">
      <c r="A726">
        <v>854</v>
      </c>
      <c r="B726" s="118">
        <v>96100</v>
      </c>
      <c r="C726" s="14">
        <v>100000</v>
      </c>
      <c r="D726" s="15">
        <v>97100</v>
      </c>
      <c r="E726" s="16" t="s">
        <v>18</v>
      </c>
      <c r="F726" s="13">
        <v>7</v>
      </c>
      <c r="G726" t="str">
        <f t="shared" si="38"/>
        <v>‏824520 יד לבנים קרית חיים</v>
      </c>
    </row>
    <row r="727" spans="1:7" ht="20.25">
      <c r="A727">
        <v>855</v>
      </c>
      <c r="B727" s="118">
        <v>0</v>
      </c>
      <c r="C727" s="14">
        <v>0</v>
      </c>
      <c r="D727" s="15">
        <v>0</v>
      </c>
      <c r="E727" s="16" t="s">
        <v>19</v>
      </c>
      <c r="F727" s="13">
        <v>8</v>
      </c>
      <c r="G727" t="str">
        <f t="shared" si="38"/>
        <v>‏824520 יד לבנים קרית חיים</v>
      </c>
    </row>
    <row r="728" spans="1:7" ht="20.25">
      <c r="A728">
        <v>856</v>
      </c>
      <c r="B728" s="118">
        <v>0</v>
      </c>
      <c r="C728" s="14">
        <v>0</v>
      </c>
      <c r="D728" s="15">
        <v>0</v>
      </c>
      <c r="E728" s="16" t="s">
        <v>20</v>
      </c>
      <c r="F728" s="13">
        <v>9</v>
      </c>
      <c r="G728" t="str">
        <f t="shared" si="38"/>
        <v>‏824520 יד לבנים קרית חיים</v>
      </c>
    </row>
    <row r="729" spans="1:7" ht="20.25">
      <c r="A729">
        <v>857</v>
      </c>
      <c r="B729" s="118">
        <v>0</v>
      </c>
      <c r="C729" s="14">
        <v>0</v>
      </c>
      <c r="D729" s="15">
        <v>0</v>
      </c>
      <c r="E729" s="16" t="s">
        <v>21</v>
      </c>
      <c r="F729" s="13">
        <v>99</v>
      </c>
      <c r="G729" t="str">
        <f t="shared" si="38"/>
        <v>‏824520 יד לבנים קרית חיים</v>
      </c>
    </row>
    <row r="730" spans="1:7" ht="20.25">
      <c r="A730">
        <v>858</v>
      </c>
      <c r="B730" s="118">
        <v>777500</v>
      </c>
      <c r="C730" s="17">
        <v>764000</v>
      </c>
      <c r="D730" s="15">
        <v>768100</v>
      </c>
      <c r="E730" s="16" t="s">
        <v>22</v>
      </c>
      <c r="F730" s="13"/>
    </row>
    <row r="731" spans="1:7" ht="20.25">
      <c r="A731">
        <v>859</v>
      </c>
      <c r="B731" s="119"/>
      <c r="C731" s="21">
        <v>2015</v>
      </c>
      <c r="D731" s="21">
        <v>2016</v>
      </c>
      <c r="E731" s="18"/>
      <c r="F731" s="20"/>
    </row>
    <row r="732" spans="1:7" ht="20.25">
      <c r="A732">
        <v>860</v>
      </c>
      <c r="B732" s="119"/>
      <c r="C732" s="23">
        <v>3</v>
      </c>
      <c r="D732" s="23">
        <v>3</v>
      </c>
      <c r="E732" s="24" t="s">
        <v>23</v>
      </c>
      <c r="F732" s="20"/>
    </row>
    <row r="733" spans="1:7" ht="20.25">
      <c r="A733">
        <v>861</v>
      </c>
      <c r="B733" s="119"/>
      <c r="C733" s="19"/>
      <c r="D733" s="25">
        <v>301</v>
      </c>
      <c r="E733" s="18"/>
      <c r="F733" s="22"/>
    </row>
    <row r="734" spans="1:7" ht="20.25">
      <c r="A734">
        <v>862</v>
      </c>
      <c r="B734" s="120" t="s">
        <v>109</v>
      </c>
      <c r="C734" s="1"/>
      <c r="D734" s="1"/>
      <c r="E734" s="1"/>
      <c r="F734" s="1"/>
    </row>
    <row r="735" spans="1:7" ht="17.25" thickBot="1">
      <c r="A735">
        <v>863</v>
      </c>
      <c r="B735" s="121" t="s">
        <v>1</v>
      </c>
      <c r="C735" s="2"/>
      <c r="D735" s="2"/>
      <c r="E735" s="2"/>
      <c r="F735" s="2"/>
    </row>
    <row r="736" spans="1:7" ht="21" thickBot="1">
      <c r="A736">
        <v>867</v>
      </c>
      <c r="B736" s="116">
        <v>2014</v>
      </c>
      <c r="C736" s="7">
        <v>2015</v>
      </c>
      <c r="D736" s="7">
        <v>2016</v>
      </c>
      <c r="E736" s="8"/>
      <c r="F736" s="26"/>
    </row>
    <row r="737" spans="1:7" ht="20.25">
      <c r="A737">
        <v>868</v>
      </c>
      <c r="B737" s="117"/>
      <c r="C737" s="10"/>
      <c r="D737" s="11"/>
      <c r="E737" s="12" t="s">
        <v>9</v>
      </c>
      <c r="F737" s="13"/>
    </row>
    <row r="738" spans="1:7" ht="20.25">
      <c r="A738">
        <v>869</v>
      </c>
      <c r="B738" s="117"/>
      <c r="C738" s="10"/>
      <c r="D738" s="11"/>
      <c r="E738" s="12" t="s">
        <v>110</v>
      </c>
      <c r="F738" s="13"/>
    </row>
    <row r="739" spans="1:7" ht="20.25">
      <c r="A739">
        <v>870</v>
      </c>
      <c r="B739" s="118">
        <v>510700</v>
      </c>
      <c r="C739" s="14">
        <v>590500</v>
      </c>
      <c r="D739" s="15">
        <v>597500</v>
      </c>
      <c r="E739" s="16" t="s">
        <v>12</v>
      </c>
      <c r="F739" s="13">
        <v>1</v>
      </c>
      <c r="G739" t="str">
        <f t="shared" ref="G739:G748" si="39">IF(F739=1,E738,IF(ISBLANK(F739),"",G738))</f>
        <v>‏824390 מרכז  ק. שמואל</v>
      </c>
    </row>
    <row r="740" spans="1:7" ht="20.25">
      <c r="A740">
        <v>871</v>
      </c>
      <c r="B740" s="118">
        <v>0</v>
      </c>
      <c r="C740" s="14">
        <v>0</v>
      </c>
      <c r="D740" s="15">
        <v>0</v>
      </c>
      <c r="E740" s="16" t="s">
        <v>13</v>
      </c>
      <c r="F740" s="13">
        <v>2</v>
      </c>
      <c r="G740" t="str">
        <f t="shared" si="39"/>
        <v>‏824390 מרכז  ק. שמואל</v>
      </c>
    </row>
    <row r="741" spans="1:7" ht="20.25">
      <c r="A741">
        <v>872</v>
      </c>
      <c r="B741" s="118">
        <v>82200</v>
      </c>
      <c r="C741" s="14">
        <v>46500</v>
      </c>
      <c r="D741" s="15">
        <v>46500</v>
      </c>
      <c r="E741" s="16" t="s">
        <v>14</v>
      </c>
      <c r="F741" s="13">
        <v>3</v>
      </c>
      <c r="G741" t="str">
        <f t="shared" si="39"/>
        <v>‏824390 מרכז  ק. שמואל</v>
      </c>
    </row>
    <row r="742" spans="1:7" ht="20.25">
      <c r="A742">
        <v>873</v>
      </c>
      <c r="B742" s="118">
        <v>5200</v>
      </c>
      <c r="C742" s="14">
        <v>4000</v>
      </c>
      <c r="D742" s="15">
        <v>4000</v>
      </c>
      <c r="E742" s="16" t="s">
        <v>15</v>
      </c>
      <c r="F742" s="13">
        <v>4</v>
      </c>
      <c r="G742" t="str">
        <f t="shared" si="39"/>
        <v>‏824390 מרכז  ק. שמואל</v>
      </c>
    </row>
    <row r="743" spans="1:7" ht="20.25">
      <c r="A743">
        <v>874</v>
      </c>
      <c r="B743" s="118">
        <v>2500</v>
      </c>
      <c r="C743" s="14">
        <v>10200</v>
      </c>
      <c r="D743" s="15">
        <v>10200</v>
      </c>
      <c r="E743" s="16" t="s">
        <v>16</v>
      </c>
      <c r="F743" s="13">
        <v>5</v>
      </c>
      <c r="G743" t="str">
        <f t="shared" si="39"/>
        <v>‏824390 מרכז  ק. שמואל</v>
      </c>
    </row>
    <row r="744" spans="1:7" ht="20.25">
      <c r="A744">
        <v>875</v>
      </c>
      <c r="B744" s="118">
        <v>108000</v>
      </c>
      <c r="C744" s="14">
        <v>108600</v>
      </c>
      <c r="D744" s="15">
        <v>104300</v>
      </c>
      <c r="E744" s="16" t="s">
        <v>17</v>
      </c>
      <c r="F744" s="13">
        <v>6</v>
      </c>
      <c r="G744" t="str">
        <f t="shared" si="39"/>
        <v>‏824390 מרכז  ק. שמואל</v>
      </c>
    </row>
    <row r="745" spans="1:7" ht="20.25">
      <c r="A745">
        <v>876</v>
      </c>
      <c r="B745" s="118">
        <v>27100</v>
      </c>
      <c r="C745" s="14">
        <v>27200</v>
      </c>
      <c r="D745" s="15">
        <v>27200</v>
      </c>
      <c r="E745" s="16" t="s">
        <v>18</v>
      </c>
      <c r="F745" s="13">
        <v>7</v>
      </c>
      <c r="G745" t="str">
        <f t="shared" si="39"/>
        <v>‏824390 מרכז  ק. שמואל</v>
      </c>
    </row>
    <row r="746" spans="1:7" ht="20.25">
      <c r="A746">
        <v>877</v>
      </c>
      <c r="B746" s="118">
        <v>0</v>
      </c>
      <c r="C746" s="14">
        <v>0</v>
      </c>
      <c r="D746" s="15">
        <v>0</v>
      </c>
      <c r="E746" s="16" t="s">
        <v>19</v>
      </c>
      <c r="F746" s="13">
        <v>8</v>
      </c>
      <c r="G746" t="str">
        <f t="shared" si="39"/>
        <v>‏824390 מרכז  ק. שמואל</v>
      </c>
    </row>
    <row r="747" spans="1:7" ht="20.25">
      <c r="A747">
        <v>878</v>
      </c>
      <c r="B747" s="118">
        <v>0</v>
      </c>
      <c r="C747" s="14">
        <v>0</v>
      </c>
      <c r="D747" s="15">
        <v>0</v>
      </c>
      <c r="E747" s="16" t="s">
        <v>20</v>
      </c>
      <c r="F747" s="13">
        <v>9</v>
      </c>
      <c r="G747" t="str">
        <f t="shared" si="39"/>
        <v>‏824390 מרכז  ק. שמואל</v>
      </c>
    </row>
    <row r="748" spans="1:7" ht="20.25">
      <c r="A748">
        <v>879</v>
      </c>
      <c r="B748" s="118">
        <v>0</v>
      </c>
      <c r="C748" s="14">
        <v>0</v>
      </c>
      <c r="D748" s="15">
        <v>0</v>
      </c>
      <c r="E748" s="16" t="s">
        <v>21</v>
      </c>
      <c r="F748" s="13">
        <v>99</v>
      </c>
      <c r="G748" t="str">
        <f t="shared" si="39"/>
        <v>‏824390 מרכז  ק. שמואל</v>
      </c>
    </row>
    <row r="749" spans="1:7" ht="20.25">
      <c r="A749">
        <v>880</v>
      </c>
      <c r="B749" s="118">
        <v>735700</v>
      </c>
      <c r="C749" s="17">
        <v>787000</v>
      </c>
      <c r="D749" s="15">
        <v>789700</v>
      </c>
      <c r="E749" s="16" t="s">
        <v>22</v>
      </c>
      <c r="F749" s="13"/>
    </row>
    <row r="750" spans="1:7" ht="20.25">
      <c r="A750">
        <v>881</v>
      </c>
      <c r="B750" s="119"/>
      <c r="C750" s="21">
        <v>2015</v>
      </c>
      <c r="D750" s="21">
        <v>2016</v>
      </c>
      <c r="E750" s="18"/>
      <c r="F750" s="20"/>
    </row>
    <row r="751" spans="1:7" ht="20.25">
      <c r="A751">
        <v>882</v>
      </c>
      <c r="B751" s="119"/>
      <c r="C751" s="23">
        <v>1</v>
      </c>
      <c r="D751" s="23">
        <v>1</v>
      </c>
      <c r="E751" s="24" t="s">
        <v>23</v>
      </c>
      <c r="F751" s="20"/>
    </row>
    <row r="752" spans="1:7" ht="20.25">
      <c r="A752">
        <v>883</v>
      </c>
      <c r="B752" s="119"/>
      <c r="C752" s="19"/>
      <c r="D752" s="25">
        <v>302</v>
      </c>
      <c r="E752" s="18"/>
      <c r="F752" s="22"/>
    </row>
    <row r="753" spans="1:7" ht="20.25">
      <c r="A753">
        <v>884</v>
      </c>
      <c r="B753" s="120" t="s">
        <v>111</v>
      </c>
      <c r="C753" s="1"/>
      <c r="D753" s="1"/>
      <c r="E753" s="1"/>
      <c r="F753" s="1"/>
    </row>
    <row r="754" spans="1:7" ht="17.25" thickBot="1">
      <c r="A754">
        <v>885</v>
      </c>
      <c r="B754" s="121" t="s">
        <v>1</v>
      </c>
      <c r="C754" s="2"/>
      <c r="D754" s="2"/>
      <c r="E754" s="2"/>
      <c r="F754" s="2"/>
    </row>
    <row r="755" spans="1:7" ht="21" thickBot="1">
      <c r="A755">
        <v>889</v>
      </c>
      <c r="B755" s="116">
        <v>2014</v>
      </c>
      <c r="C755" s="7">
        <v>2015</v>
      </c>
      <c r="D755" s="7">
        <v>2016</v>
      </c>
      <c r="E755" s="8"/>
      <c r="F755" s="26"/>
    </row>
    <row r="756" spans="1:7" ht="20.25">
      <c r="A756">
        <v>890</v>
      </c>
      <c r="B756" s="117"/>
      <c r="C756" s="10"/>
      <c r="D756" s="11"/>
      <c r="E756" s="12" t="s">
        <v>9</v>
      </c>
      <c r="F756" s="13"/>
    </row>
    <row r="757" spans="1:7" ht="20.25">
      <c r="A757">
        <v>891</v>
      </c>
      <c r="B757" s="117"/>
      <c r="C757" s="10"/>
      <c r="D757" s="11"/>
      <c r="E757" s="12" t="s">
        <v>112</v>
      </c>
      <c r="F757" s="13"/>
    </row>
    <row r="758" spans="1:7" ht="20.25">
      <c r="A758">
        <v>892</v>
      </c>
      <c r="B758" s="118">
        <v>0</v>
      </c>
      <c r="C758" s="14">
        <v>0</v>
      </c>
      <c r="D758" s="15">
        <v>0</v>
      </c>
      <c r="E758" s="16" t="s">
        <v>12</v>
      </c>
      <c r="F758" s="13">
        <v>1</v>
      </c>
      <c r="G758" t="str">
        <f t="shared" ref="G758:G767" si="40">IF(F758=1,E757,IF(ISBLANK(F758),"",G757))</f>
        <v xml:space="preserve"> 824397‏‏ ‏‏מרכז קהילתי ק. שמואל </v>
      </c>
    </row>
    <row r="759" spans="1:7" ht="20.25">
      <c r="A759">
        <v>893</v>
      </c>
      <c r="B759" s="118">
        <v>0</v>
      </c>
      <c r="C759" s="14">
        <v>0</v>
      </c>
      <c r="D759" s="15">
        <v>0</v>
      </c>
      <c r="E759" s="16" t="s">
        <v>13</v>
      </c>
      <c r="F759" s="13">
        <v>2</v>
      </c>
      <c r="G759" t="str">
        <f t="shared" si="40"/>
        <v xml:space="preserve"> 824397‏‏ ‏‏מרכז קהילתי ק. שמואל </v>
      </c>
    </row>
    <row r="760" spans="1:7" ht="20.25">
      <c r="A760">
        <v>894</v>
      </c>
      <c r="B760" s="118">
        <v>0</v>
      </c>
      <c r="C760" s="14">
        <v>0</v>
      </c>
      <c r="D760" s="15">
        <v>0</v>
      </c>
      <c r="E760" s="16" t="s">
        <v>14</v>
      </c>
      <c r="F760" s="13">
        <v>3</v>
      </c>
      <c r="G760" t="str">
        <f t="shared" si="40"/>
        <v xml:space="preserve"> 824397‏‏ ‏‏מרכז קהילתי ק. שמואל </v>
      </c>
    </row>
    <row r="761" spans="1:7" ht="20.25">
      <c r="A761">
        <v>895</v>
      </c>
      <c r="B761" s="118">
        <v>20900</v>
      </c>
      <c r="C761" s="14">
        <v>55000</v>
      </c>
      <c r="D761" s="15">
        <v>55000</v>
      </c>
      <c r="E761" s="16" t="s">
        <v>15</v>
      </c>
      <c r="F761" s="13">
        <v>4</v>
      </c>
      <c r="G761" t="str">
        <f t="shared" si="40"/>
        <v xml:space="preserve"> 824397‏‏ ‏‏מרכז קהילתי ק. שמואל </v>
      </c>
    </row>
    <row r="762" spans="1:7" ht="20.25">
      <c r="A762">
        <v>896</v>
      </c>
      <c r="B762" s="118">
        <v>0</v>
      </c>
      <c r="C762" s="14">
        <v>0</v>
      </c>
      <c r="D762" s="15">
        <v>0</v>
      </c>
      <c r="E762" s="16" t="s">
        <v>16</v>
      </c>
      <c r="F762" s="13">
        <v>5</v>
      </c>
      <c r="G762" t="str">
        <f t="shared" si="40"/>
        <v xml:space="preserve"> 824397‏‏ ‏‏מרכז קהילתי ק. שמואל </v>
      </c>
    </row>
    <row r="763" spans="1:7" ht="20.25">
      <c r="A763">
        <v>897</v>
      </c>
      <c r="B763" s="118">
        <v>0</v>
      </c>
      <c r="C763" s="14">
        <v>0</v>
      </c>
      <c r="D763" s="15">
        <v>0</v>
      </c>
      <c r="E763" s="16" t="s">
        <v>17</v>
      </c>
      <c r="F763" s="13">
        <v>6</v>
      </c>
      <c r="G763" t="str">
        <f t="shared" si="40"/>
        <v xml:space="preserve"> 824397‏‏ ‏‏מרכז קהילתי ק. שמואל </v>
      </c>
    </row>
    <row r="764" spans="1:7" ht="20.25">
      <c r="A764">
        <v>898</v>
      </c>
      <c r="B764" s="118">
        <v>143800</v>
      </c>
      <c r="C764" s="14">
        <v>195000</v>
      </c>
      <c r="D764" s="15">
        <v>187900</v>
      </c>
      <c r="E764" s="16" t="s">
        <v>18</v>
      </c>
      <c r="F764" s="13">
        <v>7</v>
      </c>
      <c r="G764" t="str">
        <f t="shared" si="40"/>
        <v xml:space="preserve"> 824397‏‏ ‏‏מרכז קהילתי ק. שמואל </v>
      </c>
    </row>
    <row r="765" spans="1:7" ht="20.25">
      <c r="A765">
        <v>899</v>
      </c>
      <c r="B765" s="118">
        <v>0</v>
      </c>
      <c r="C765" s="14">
        <v>0</v>
      </c>
      <c r="D765" s="15">
        <v>0</v>
      </c>
      <c r="E765" s="16" t="s">
        <v>19</v>
      </c>
      <c r="F765" s="13">
        <v>8</v>
      </c>
      <c r="G765" t="str">
        <f t="shared" si="40"/>
        <v xml:space="preserve"> 824397‏‏ ‏‏מרכז קהילתי ק. שמואל </v>
      </c>
    </row>
    <row r="766" spans="1:7" ht="20.25">
      <c r="A766">
        <v>900</v>
      </c>
      <c r="B766" s="118">
        <v>0</v>
      </c>
      <c r="C766" s="14">
        <v>0</v>
      </c>
      <c r="D766" s="15">
        <v>0</v>
      </c>
      <c r="E766" s="16" t="s">
        <v>20</v>
      </c>
      <c r="F766" s="13">
        <v>9</v>
      </c>
      <c r="G766" t="str">
        <f t="shared" si="40"/>
        <v xml:space="preserve"> 824397‏‏ ‏‏מרכז קהילתי ק. שמואל </v>
      </c>
    </row>
    <row r="767" spans="1:7" ht="20.25">
      <c r="A767">
        <v>901</v>
      </c>
      <c r="B767" s="118">
        <v>0</v>
      </c>
      <c r="C767" s="14">
        <v>0</v>
      </c>
      <c r="D767" s="15">
        <v>0</v>
      </c>
      <c r="E767" s="16" t="s">
        <v>21</v>
      </c>
      <c r="F767" s="13">
        <v>99</v>
      </c>
      <c r="G767" t="str">
        <f t="shared" si="40"/>
        <v xml:space="preserve"> 824397‏‏ ‏‏מרכז קהילתי ק. שמואל </v>
      </c>
    </row>
    <row r="768" spans="1:7" ht="20.25">
      <c r="A768">
        <v>902</v>
      </c>
      <c r="B768" s="118">
        <v>164700</v>
      </c>
      <c r="C768" s="17">
        <v>250000</v>
      </c>
      <c r="D768" s="15">
        <v>242900</v>
      </c>
      <c r="E768" s="16" t="s">
        <v>22</v>
      </c>
      <c r="F768" s="13"/>
    </row>
    <row r="769" spans="1:7" ht="20.25">
      <c r="A769">
        <v>903</v>
      </c>
      <c r="B769" s="119"/>
      <c r="C769" s="21">
        <v>2015</v>
      </c>
      <c r="D769" s="21">
        <v>2016</v>
      </c>
      <c r="E769" s="18"/>
      <c r="F769" s="20"/>
    </row>
    <row r="770" spans="1:7" ht="20.25">
      <c r="A770">
        <v>905</v>
      </c>
      <c r="B770" s="119"/>
      <c r="C770" s="19"/>
      <c r="D770" s="25">
        <v>303</v>
      </c>
      <c r="E770" s="18"/>
      <c r="F770" s="22"/>
    </row>
    <row r="771" spans="1:7" ht="20.25">
      <c r="A771">
        <v>906</v>
      </c>
      <c r="B771" s="120" t="s">
        <v>113</v>
      </c>
      <c r="C771" s="1"/>
      <c r="D771" s="1"/>
      <c r="E771" s="1"/>
      <c r="F771" s="1"/>
    </row>
    <row r="772" spans="1:7" ht="17.25" thickBot="1">
      <c r="A772">
        <v>907</v>
      </c>
      <c r="B772" s="121" t="s">
        <v>1</v>
      </c>
      <c r="C772" s="2"/>
      <c r="D772" s="2"/>
      <c r="E772" s="2"/>
      <c r="F772" s="2"/>
    </row>
    <row r="773" spans="1:7" ht="21" thickBot="1">
      <c r="A773">
        <v>911</v>
      </c>
      <c r="B773" s="116">
        <v>2014</v>
      </c>
      <c r="C773" s="7">
        <v>2015</v>
      </c>
      <c r="D773" s="7">
        <v>2016</v>
      </c>
      <c r="E773" s="8"/>
      <c r="F773" s="26"/>
    </row>
    <row r="774" spans="1:7" ht="20.25">
      <c r="A774">
        <v>912</v>
      </c>
      <c r="B774" s="117"/>
      <c r="C774" s="10"/>
      <c r="D774" s="11"/>
      <c r="E774" s="12" t="s">
        <v>9</v>
      </c>
      <c r="F774" s="13"/>
    </row>
    <row r="775" spans="1:7" ht="20.25">
      <c r="A775">
        <v>913</v>
      </c>
      <c r="B775" s="117"/>
      <c r="C775" s="10"/>
      <c r="D775" s="11"/>
      <c r="E775" s="12" t="s">
        <v>114</v>
      </c>
      <c r="F775" s="13"/>
    </row>
    <row r="776" spans="1:7" ht="20.25">
      <c r="A776">
        <v>914</v>
      </c>
      <c r="B776" s="118">
        <v>157600</v>
      </c>
      <c r="C776" s="14">
        <v>190700</v>
      </c>
      <c r="D776" s="15">
        <v>192700</v>
      </c>
      <c r="E776" s="16" t="s">
        <v>12</v>
      </c>
      <c r="F776" s="13">
        <v>1</v>
      </c>
      <c r="G776" t="str">
        <f t="shared" ref="G776:G785" si="41">IF(F776=1,E775,IF(ISBLANK(F776),"",G775))</f>
        <v>‏824394  מרכז נוער ק. שמואל</v>
      </c>
    </row>
    <row r="777" spans="1:7" ht="20.25">
      <c r="A777">
        <v>915</v>
      </c>
      <c r="B777" s="118">
        <v>0</v>
      </c>
      <c r="C777" s="14">
        <v>0</v>
      </c>
      <c r="D777" s="15">
        <v>0</v>
      </c>
      <c r="E777" s="16" t="s">
        <v>13</v>
      </c>
      <c r="F777" s="13">
        <v>2</v>
      </c>
      <c r="G777" t="str">
        <f t="shared" si="41"/>
        <v>‏824394  מרכז נוער ק. שמואל</v>
      </c>
    </row>
    <row r="778" spans="1:7" ht="20.25">
      <c r="A778">
        <v>916</v>
      </c>
      <c r="B778" s="118">
        <v>9700</v>
      </c>
      <c r="C778" s="14">
        <v>9300</v>
      </c>
      <c r="D778" s="15">
        <v>9300</v>
      </c>
      <c r="E778" s="16" t="s">
        <v>14</v>
      </c>
      <c r="F778" s="13">
        <v>3</v>
      </c>
      <c r="G778" t="str">
        <f t="shared" si="41"/>
        <v>‏824394  מרכז נוער ק. שמואל</v>
      </c>
    </row>
    <row r="779" spans="1:7" ht="20.25">
      <c r="A779">
        <v>917</v>
      </c>
      <c r="B779" s="118">
        <v>11300</v>
      </c>
      <c r="C779" s="14">
        <v>11900</v>
      </c>
      <c r="D779" s="15">
        <v>11900</v>
      </c>
      <c r="E779" s="16" t="s">
        <v>15</v>
      </c>
      <c r="F779" s="13">
        <v>4</v>
      </c>
      <c r="G779" t="str">
        <f t="shared" si="41"/>
        <v>‏824394  מרכז נוער ק. שמואל</v>
      </c>
    </row>
    <row r="780" spans="1:7" ht="20.25">
      <c r="A780">
        <v>918</v>
      </c>
      <c r="B780" s="118">
        <v>0</v>
      </c>
      <c r="C780" s="14">
        <v>0</v>
      </c>
      <c r="D780" s="15">
        <v>0</v>
      </c>
      <c r="E780" s="16" t="s">
        <v>16</v>
      </c>
      <c r="F780" s="13">
        <v>5</v>
      </c>
      <c r="G780" t="str">
        <f t="shared" si="41"/>
        <v>‏824394  מרכז נוער ק. שמואל</v>
      </c>
    </row>
    <row r="781" spans="1:7" ht="20.25">
      <c r="A781">
        <v>919</v>
      </c>
      <c r="B781" s="118">
        <v>46000</v>
      </c>
      <c r="C781" s="14">
        <v>48100</v>
      </c>
      <c r="D781" s="15">
        <v>47100</v>
      </c>
      <c r="E781" s="16" t="s">
        <v>17</v>
      </c>
      <c r="F781" s="13">
        <v>6</v>
      </c>
      <c r="G781" t="str">
        <f t="shared" si="41"/>
        <v>‏824394  מרכז נוער ק. שמואל</v>
      </c>
    </row>
    <row r="782" spans="1:7" ht="20.25">
      <c r="A782">
        <v>920</v>
      </c>
      <c r="B782" s="118">
        <v>19300</v>
      </c>
      <c r="C782" s="14">
        <v>31100</v>
      </c>
      <c r="D782" s="15">
        <v>29500</v>
      </c>
      <c r="E782" s="16" t="s">
        <v>18</v>
      </c>
      <c r="F782" s="13">
        <v>7</v>
      </c>
      <c r="G782" t="str">
        <f t="shared" si="41"/>
        <v>‏824394  מרכז נוער ק. שמואל</v>
      </c>
    </row>
    <row r="783" spans="1:7" ht="20.25">
      <c r="A783">
        <v>921</v>
      </c>
      <c r="B783" s="118">
        <v>0</v>
      </c>
      <c r="C783" s="14">
        <v>0</v>
      </c>
      <c r="D783" s="15">
        <v>0</v>
      </c>
      <c r="E783" s="16" t="s">
        <v>19</v>
      </c>
      <c r="F783" s="13">
        <v>8</v>
      </c>
      <c r="G783" t="str">
        <f t="shared" si="41"/>
        <v>‏824394  מרכז נוער ק. שמואל</v>
      </c>
    </row>
    <row r="784" spans="1:7" ht="20.25">
      <c r="A784">
        <v>922</v>
      </c>
      <c r="B784" s="118">
        <v>0</v>
      </c>
      <c r="C784" s="14">
        <v>0</v>
      </c>
      <c r="D784" s="15">
        <v>0</v>
      </c>
      <c r="E784" s="16" t="s">
        <v>20</v>
      </c>
      <c r="F784" s="13">
        <v>9</v>
      </c>
      <c r="G784" t="str">
        <f t="shared" si="41"/>
        <v>‏824394  מרכז נוער ק. שמואל</v>
      </c>
    </row>
    <row r="785" spans="1:7" ht="20.25">
      <c r="A785">
        <v>923</v>
      </c>
      <c r="B785" s="118">
        <v>0</v>
      </c>
      <c r="C785" s="14">
        <v>0</v>
      </c>
      <c r="D785" s="15"/>
      <c r="E785" s="16" t="s">
        <v>21</v>
      </c>
      <c r="F785" s="13">
        <v>99</v>
      </c>
      <c r="G785" t="str">
        <f t="shared" si="41"/>
        <v>‏824394  מרכז נוער ק. שמואל</v>
      </c>
    </row>
    <row r="786" spans="1:7" ht="20.25">
      <c r="A786">
        <v>924</v>
      </c>
      <c r="B786" s="118">
        <v>243900</v>
      </c>
      <c r="C786" s="17">
        <v>291100</v>
      </c>
      <c r="D786" s="15">
        <v>290500</v>
      </c>
      <c r="E786" s="16" t="s">
        <v>22</v>
      </c>
      <c r="F786" s="13"/>
    </row>
    <row r="787" spans="1:7" ht="20.25">
      <c r="A787">
        <v>925</v>
      </c>
      <c r="B787" s="119"/>
      <c r="C787" s="21">
        <v>2015</v>
      </c>
      <c r="D787" s="21">
        <v>2016</v>
      </c>
      <c r="E787" s="18"/>
      <c r="F787" s="20"/>
    </row>
    <row r="788" spans="1:7" ht="20.25">
      <c r="A788">
        <v>927</v>
      </c>
      <c r="B788" s="122" t="s">
        <v>115</v>
      </c>
      <c r="C788" s="28"/>
      <c r="D788" s="28"/>
      <c r="E788" s="28"/>
      <c r="F788" s="28"/>
    </row>
    <row r="789" spans="1:7" ht="17.25" thickBot="1">
      <c r="A789">
        <v>928</v>
      </c>
      <c r="B789" s="123" t="s">
        <v>1</v>
      </c>
      <c r="C789" s="29"/>
      <c r="D789" s="29"/>
      <c r="E789" s="29"/>
      <c r="F789" s="29"/>
    </row>
    <row r="790" spans="1:7" ht="21" thickBot="1">
      <c r="A790">
        <v>932</v>
      </c>
      <c r="B790" s="116">
        <v>2014</v>
      </c>
      <c r="C790" s="7">
        <v>2015</v>
      </c>
      <c r="D790" s="7">
        <v>2016</v>
      </c>
      <c r="E790" s="8"/>
      <c r="F790" s="9"/>
    </row>
    <row r="791" spans="1:7" ht="20.25">
      <c r="A791">
        <v>933</v>
      </c>
      <c r="B791" s="124"/>
      <c r="C791" s="30"/>
      <c r="D791" s="31"/>
      <c r="E791" s="32" t="s">
        <v>116</v>
      </c>
      <c r="F791" s="33"/>
    </row>
    <row r="792" spans="1:7" ht="20.25">
      <c r="A792">
        <v>934</v>
      </c>
      <c r="B792" s="124"/>
      <c r="C792" s="30"/>
      <c r="D792" s="31"/>
      <c r="E792" s="32" t="s">
        <v>117</v>
      </c>
      <c r="F792" s="33"/>
    </row>
    <row r="793" spans="1:7" ht="20.25">
      <c r="A793">
        <v>935</v>
      </c>
      <c r="B793" s="125">
        <v>3082600</v>
      </c>
      <c r="C793" s="34">
        <v>2400200</v>
      </c>
      <c r="D793" s="35">
        <v>2607200</v>
      </c>
      <c r="E793" s="36" t="s">
        <v>12</v>
      </c>
      <c r="F793" s="33">
        <v>1</v>
      </c>
      <c r="G793" t="str">
        <f t="shared" ref="G793:G802" si="42">IF(F793=1,E792,IF(ISBLANK(F793),"",G792))</f>
        <v>‏731110   לשכת מהנדס העיר</v>
      </c>
    </row>
    <row r="794" spans="1:7" ht="20.25">
      <c r="A794">
        <v>936</v>
      </c>
      <c r="B794" s="125">
        <v>0</v>
      </c>
      <c r="C794" s="34">
        <v>0</v>
      </c>
      <c r="D794" s="35">
        <v>0</v>
      </c>
      <c r="E794" s="36" t="s">
        <v>13</v>
      </c>
      <c r="F794" s="33">
        <v>2</v>
      </c>
      <c r="G794" t="str">
        <f t="shared" si="42"/>
        <v>‏731110   לשכת מהנדס העיר</v>
      </c>
    </row>
    <row r="795" spans="1:7" ht="20.25">
      <c r="A795">
        <v>937</v>
      </c>
      <c r="B795" s="125">
        <v>37600</v>
      </c>
      <c r="C795" s="34">
        <v>48800</v>
      </c>
      <c r="D795" s="35">
        <v>48800</v>
      </c>
      <c r="E795" s="36" t="s">
        <v>14</v>
      </c>
      <c r="F795" s="33">
        <v>3</v>
      </c>
      <c r="G795" t="str">
        <f t="shared" si="42"/>
        <v>‏731110   לשכת מהנדס העיר</v>
      </c>
    </row>
    <row r="796" spans="1:7" ht="20.25">
      <c r="A796">
        <v>938</v>
      </c>
      <c r="B796" s="125">
        <v>166200</v>
      </c>
      <c r="C796" s="34">
        <v>206300</v>
      </c>
      <c r="D796" s="35">
        <v>194300</v>
      </c>
      <c r="E796" s="36" t="s">
        <v>15</v>
      </c>
      <c r="F796" s="33">
        <v>4</v>
      </c>
      <c r="G796" t="str">
        <f t="shared" si="42"/>
        <v>‏731110   לשכת מהנדס העיר</v>
      </c>
    </row>
    <row r="797" spans="1:7" ht="20.25">
      <c r="A797">
        <v>939</v>
      </c>
      <c r="B797" s="125">
        <v>141400</v>
      </c>
      <c r="C797" s="34">
        <v>164200</v>
      </c>
      <c r="D797" s="35">
        <v>160900</v>
      </c>
      <c r="E797" s="36" t="s">
        <v>16</v>
      </c>
      <c r="F797" s="33">
        <v>5</v>
      </c>
      <c r="G797" t="str">
        <f t="shared" si="42"/>
        <v>‏731110   לשכת מהנדס העיר</v>
      </c>
    </row>
    <row r="798" spans="1:7" ht="20.25">
      <c r="A798">
        <v>940</v>
      </c>
      <c r="B798" s="125">
        <v>15600</v>
      </c>
      <c r="C798" s="34">
        <v>27300</v>
      </c>
      <c r="D798" s="35">
        <v>26800</v>
      </c>
      <c r="E798" s="36" t="s">
        <v>17</v>
      </c>
      <c r="F798" s="33">
        <v>6</v>
      </c>
      <c r="G798" t="str">
        <f t="shared" si="42"/>
        <v>‏731110   לשכת מהנדס העיר</v>
      </c>
    </row>
    <row r="799" spans="1:7" ht="20.25">
      <c r="A799">
        <v>941</v>
      </c>
      <c r="B799" s="125">
        <v>58700</v>
      </c>
      <c r="C799" s="34">
        <v>68300</v>
      </c>
      <c r="D799" s="35">
        <v>70800</v>
      </c>
      <c r="E799" s="36" t="s">
        <v>18</v>
      </c>
      <c r="F799" s="33">
        <v>7</v>
      </c>
      <c r="G799" t="str">
        <f t="shared" si="42"/>
        <v>‏731110   לשכת מהנדס העיר</v>
      </c>
    </row>
    <row r="800" spans="1:7" ht="20.25">
      <c r="A800">
        <v>942</v>
      </c>
      <c r="B800" s="125">
        <v>0</v>
      </c>
      <c r="C800" s="34">
        <v>0</v>
      </c>
      <c r="D800" s="35">
        <v>0</v>
      </c>
      <c r="E800" s="36" t="s">
        <v>19</v>
      </c>
      <c r="F800" s="33">
        <v>8</v>
      </c>
      <c r="G800" t="str">
        <f t="shared" si="42"/>
        <v>‏731110   לשכת מהנדס העיר</v>
      </c>
    </row>
    <row r="801" spans="1:7" ht="20.25">
      <c r="A801">
        <v>943</v>
      </c>
      <c r="B801" s="125">
        <v>0</v>
      </c>
      <c r="C801" s="34">
        <v>0</v>
      </c>
      <c r="D801" s="35">
        <v>0</v>
      </c>
      <c r="E801" s="36" t="s">
        <v>20</v>
      </c>
      <c r="F801" s="33">
        <v>9</v>
      </c>
      <c r="G801" t="str">
        <f t="shared" si="42"/>
        <v>‏731110   לשכת מהנדס העיר</v>
      </c>
    </row>
    <row r="802" spans="1:7" ht="20.25">
      <c r="A802">
        <v>944</v>
      </c>
      <c r="B802" s="125">
        <v>0</v>
      </c>
      <c r="C802" s="34">
        <v>0</v>
      </c>
      <c r="D802" s="35">
        <v>0</v>
      </c>
      <c r="E802" s="36" t="s">
        <v>21</v>
      </c>
      <c r="F802" s="33">
        <v>99</v>
      </c>
      <c r="G802" t="str">
        <f t="shared" si="42"/>
        <v>‏731110   לשכת מהנדס העיר</v>
      </c>
    </row>
    <row r="803" spans="1:7" ht="20.25">
      <c r="A803">
        <v>945</v>
      </c>
      <c r="B803" s="125">
        <v>3502100</v>
      </c>
      <c r="C803" s="37">
        <v>2915100</v>
      </c>
      <c r="D803" s="35">
        <v>3108800</v>
      </c>
      <c r="E803" s="36" t="s">
        <v>22</v>
      </c>
      <c r="F803" s="33"/>
    </row>
    <row r="804" spans="1:7" ht="20.25">
      <c r="A804">
        <v>946</v>
      </c>
      <c r="C804" s="40">
        <v>2015</v>
      </c>
      <c r="D804" s="40">
        <v>2016</v>
      </c>
      <c r="F804" s="39"/>
    </row>
    <row r="805" spans="1:7" ht="20.25">
      <c r="A805">
        <v>947</v>
      </c>
      <c r="C805" s="42">
        <v>12</v>
      </c>
      <c r="D805" s="42">
        <v>12</v>
      </c>
      <c r="E805" s="43" t="s">
        <v>23</v>
      </c>
      <c r="F805" s="39"/>
    </row>
    <row r="806" spans="1:7" ht="20.25">
      <c r="A806">
        <v>948</v>
      </c>
      <c r="C806" s="38"/>
      <c r="D806" s="44">
        <v>75</v>
      </c>
      <c r="F806" s="41"/>
    </row>
    <row r="807" spans="1:7" ht="20.25">
      <c r="A807">
        <v>949</v>
      </c>
      <c r="B807" s="122" t="s">
        <v>118</v>
      </c>
      <c r="C807" s="28"/>
      <c r="D807" s="28"/>
      <c r="E807" s="28"/>
      <c r="F807" s="28"/>
    </row>
    <row r="808" spans="1:7" ht="17.25" thickBot="1">
      <c r="A808">
        <v>950</v>
      </c>
      <c r="B808" s="123" t="s">
        <v>1</v>
      </c>
      <c r="C808" s="29"/>
      <c r="D808" s="29"/>
      <c r="E808" s="29"/>
      <c r="F808" s="29"/>
    </row>
    <row r="809" spans="1:7" ht="21" thickBot="1">
      <c r="A809">
        <v>954</v>
      </c>
      <c r="B809" s="116">
        <v>2014</v>
      </c>
      <c r="C809" s="7">
        <v>2015</v>
      </c>
      <c r="D809" s="7">
        <v>2016</v>
      </c>
      <c r="E809" s="8"/>
      <c r="F809" s="9"/>
    </row>
    <row r="810" spans="1:7" ht="20.25">
      <c r="A810">
        <v>955</v>
      </c>
      <c r="B810" s="124"/>
      <c r="C810" s="30"/>
      <c r="D810" s="31"/>
      <c r="E810" s="32" t="s">
        <v>116</v>
      </c>
      <c r="F810" s="33"/>
    </row>
    <row r="811" spans="1:7" ht="20.25">
      <c r="A811">
        <v>956</v>
      </c>
      <c r="B811" s="124"/>
      <c r="C811" s="30"/>
      <c r="D811" s="31"/>
      <c r="E811" s="32" t="s">
        <v>119</v>
      </c>
      <c r="F811" s="33"/>
    </row>
    <row r="812" spans="1:7" ht="20.25">
      <c r="A812">
        <v>957</v>
      </c>
      <c r="B812" s="125">
        <v>1171100</v>
      </c>
      <c r="C812" s="34">
        <v>1254600</v>
      </c>
      <c r="D812" s="35">
        <v>1269600</v>
      </c>
      <c r="E812" s="36" t="s">
        <v>12</v>
      </c>
      <c r="F812" s="33">
        <v>1</v>
      </c>
      <c r="G812" t="str">
        <f t="shared" ref="G812:G821" si="43">IF(F812=1,E811,IF(ISBLANK(F812),"",G811))</f>
        <v>‏731112 ועדה מקומית</v>
      </c>
    </row>
    <row r="813" spans="1:7" ht="20.25">
      <c r="A813">
        <v>958</v>
      </c>
      <c r="B813" s="125">
        <v>0</v>
      </c>
      <c r="C813" s="34">
        <v>0</v>
      </c>
      <c r="D813" s="35">
        <v>0</v>
      </c>
      <c r="E813" s="36" t="s">
        <v>13</v>
      </c>
      <c r="F813" s="33">
        <v>2</v>
      </c>
      <c r="G813" t="str">
        <f t="shared" si="43"/>
        <v>‏731112 ועדה מקומית</v>
      </c>
    </row>
    <row r="814" spans="1:7" ht="20.25">
      <c r="A814">
        <v>959</v>
      </c>
      <c r="B814" s="125">
        <v>60600</v>
      </c>
      <c r="C814" s="34">
        <v>57400</v>
      </c>
      <c r="D814" s="35">
        <v>57400</v>
      </c>
      <c r="E814" s="36" t="s">
        <v>14</v>
      </c>
      <c r="F814" s="33">
        <v>3</v>
      </c>
      <c r="G814" t="str">
        <f t="shared" si="43"/>
        <v>‏731112 ועדה מקומית</v>
      </c>
    </row>
    <row r="815" spans="1:7" ht="20.25">
      <c r="A815">
        <v>960</v>
      </c>
      <c r="B815" s="125">
        <v>0</v>
      </c>
      <c r="C815" s="34">
        <v>0</v>
      </c>
      <c r="D815" s="35">
        <v>0</v>
      </c>
      <c r="E815" s="36" t="s">
        <v>15</v>
      </c>
      <c r="F815" s="33">
        <v>4</v>
      </c>
      <c r="G815" t="str">
        <f t="shared" si="43"/>
        <v>‏731112 ועדה מקומית</v>
      </c>
    </row>
    <row r="816" spans="1:7" ht="20.25">
      <c r="A816">
        <v>961</v>
      </c>
      <c r="B816" s="125">
        <v>0</v>
      </c>
      <c r="C816" s="34">
        <v>0</v>
      </c>
      <c r="D816" s="35">
        <v>0</v>
      </c>
      <c r="E816" s="36" t="s">
        <v>16</v>
      </c>
      <c r="F816" s="33">
        <v>5</v>
      </c>
      <c r="G816" t="str">
        <f t="shared" si="43"/>
        <v>‏731112 ועדה מקומית</v>
      </c>
    </row>
    <row r="817" spans="1:7" ht="20.25">
      <c r="A817">
        <v>962</v>
      </c>
      <c r="B817" s="125">
        <v>0</v>
      </c>
      <c r="C817" s="34">
        <v>0</v>
      </c>
      <c r="D817" s="35">
        <v>0</v>
      </c>
      <c r="E817" s="36" t="s">
        <v>17</v>
      </c>
      <c r="F817" s="33">
        <v>6</v>
      </c>
      <c r="G817" t="str">
        <f t="shared" si="43"/>
        <v>‏731112 ועדה מקומית</v>
      </c>
    </row>
    <row r="818" spans="1:7" ht="20.25">
      <c r="A818">
        <v>963</v>
      </c>
      <c r="B818" s="125">
        <v>0</v>
      </c>
      <c r="C818" s="34">
        <v>10000</v>
      </c>
      <c r="D818" s="35">
        <v>50000</v>
      </c>
      <c r="E818" s="36" t="s">
        <v>18</v>
      </c>
      <c r="F818" s="33">
        <v>7</v>
      </c>
      <c r="G818" t="str">
        <f t="shared" si="43"/>
        <v>‏731112 ועדה מקומית</v>
      </c>
    </row>
    <row r="819" spans="1:7" ht="20.25">
      <c r="A819">
        <v>964</v>
      </c>
      <c r="B819" s="125">
        <v>0</v>
      </c>
      <c r="C819" s="34">
        <v>0</v>
      </c>
      <c r="D819" s="35">
        <v>0</v>
      </c>
      <c r="E819" s="36" t="s">
        <v>19</v>
      </c>
      <c r="F819" s="33">
        <v>8</v>
      </c>
      <c r="G819" t="str">
        <f t="shared" si="43"/>
        <v>‏731112 ועדה מקומית</v>
      </c>
    </row>
    <row r="820" spans="1:7" ht="20.25">
      <c r="A820">
        <v>965</v>
      </c>
      <c r="B820" s="125">
        <v>0</v>
      </c>
      <c r="C820" s="34">
        <v>0</v>
      </c>
      <c r="D820" s="35">
        <v>0</v>
      </c>
      <c r="E820" s="36" t="s">
        <v>20</v>
      </c>
      <c r="F820" s="33">
        <v>9</v>
      </c>
      <c r="G820" t="str">
        <f t="shared" si="43"/>
        <v>‏731112 ועדה מקומית</v>
      </c>
    </row>
    <row r="821" spans="1:7" ht="20.25">
      <c r="A821">
        <v>966</v>
      </c>
      <c r="B821" s="125">
        <v>0</v>
      </c>
      <c r="C821" s="34">
        <v>0</v>
      </c>
      <c r="D821" s="35">
        <v>0</v>
      </c>
      <c r="E821" s="36" t="s">
        <v>21</v>
      </c>
      <c r="F821" s="33">
        <v>99</v>
      </c>
      <c r="G821" t="str">
        <f t="shared" si="43"/>
        <v>‏731112 ועדה מקומית</v>
      </c>
    </row>
    <row r="822" spans="1:7" ht="20.25">
      <c r="A822">
        <v>967</v>
      </c>
      <c r="B822" s="125">
        <v>1231700</v>
      </c>
      <c r="C822" s="37">
        <v>1322000</v>
      </c>
      <c r="D822" s="35">
        <v>1377000</v>
      </c>
      <c r="E822" s="36" t="s">
        <v>22</v>
      </c>
      <c r="F822" s="33"/>
    </row>
    <row r="823" spans="1:7" ht="20.25">
      <c r="A823">
        <v>968</v>
      </c>
      <c r="C823" s="40">
        <v>2015</v>
      </c>
      <c r="D823" s="40">
        <v>2016</v>
      </c>
      <c r="F823" s="39"/>
    </row>
    <row r="824" spans="1:7" ht="20.25">
      <c r="A824">
        <v>969</v>
      </c>
      <c r="C824" s="42">
        <v>7</v>
      </c>
      <c r="D824" s="42">
        <v>7</v>
      </c>
      <c r="E824" s="43" t="s">
        <v>23</v>
      </c>
      <c r="F824" s="39"/>
    </row>
    <row r="825" spans="1:7" ht="20.25">
      <c r="A825">
        <v>970</v>
      </c>
      <c r="C825" s="38"/>
      <c r="D825" s="44">
        <v>76</v>
      </c>
      <c r="F825" s="41"/>
    </row>
    <row r="826" spans="1:7" ht="20.25">
      <c r="A826">
        <v>971</v>
      </c>
      <c r="B826" s="122" t="s">
        <v>120</v>
      </c>
      <c r="C826" s="28"/>
      <c r="D826" s="28"/>
      <c r="E826" s="28"/>
      <c r="F826" s="28"/>
    </row>
    <row r="827" spans="1:7" ht="17.25" thickBot="1">
      <c r="A827">
        <v>972</v>
      </c>
      <c r="B827" s="123" t="s">
        <v>1</v>
      </c>
      <c r="C827" s="29"/>
      <c r="D827" s="29"/>
      <c r="E827" s="29"/>
      <c r="F827" s="29"/>
    </row>
    <row r="828" spans="1:7" ht="21" thickBot="1">
      <c r="A828">
        <v>976</v>
      </c>
      <c r="B828" s="116">
        <v>2014</v>
      </c>
      <c r="C828" s="7">
        <v>2015</v>
      </c>
      <c r="D828" s="7">
        <v>2016</v>
      </c>
      <c r="E828" s="8"/>
      <c r="F828" s="9"/>
    </row>
    <row r="829" spans="1:7" ht="20.25">
      <c r="A829">
        <v>977</v>
      </c>
      <c r="B829" s="124"/>
      <c r="C829" s="30"/>
      <c r="D829" s="31"/>
      <c r="E829" s="32" t="s">
        <v>116</v>
      </c>
      <c r="F829" s="33"/>
    </row>
    <row r="830" spans="1:7" ht="20.25">
      <c r="A830">
        <v>978</v>
      </c>
      <c r="B830" s="124"/>
      <c r="C830" s="30"/>
      <c r="D830" s="31"/>
      <c r="E830" s="32" t="s">
        <v>121</v>
      </c>
      <c r="F830" s="33"/>
    </row>
    <row r="831" spans="1:7" ht="20.25">
      <c r="A831">
        <v>979</v>
      </c>
      <c r="B831" s="125">
        <v>0</v>
      </c>
      <c r="C831" s="34">
        <v>0</v>
      </c>
      <c r="D831" s="35">
        <v>0</v>
      </c>
      <c r="E831" s="36" t="s">
        <v>12</v>
      </c>
      <c r="F831" s="33">
        <v>1</v>
      </c>
      <c r="G831" t="str">
        <f t="shared" ref="G831:G840" si="44">IF(F831=1,E830,IF(ISBLANK(F831),"",G830))</f>
        <v>‏731116 ועדה מקומית בז"ן</v>
      </c>
    </row>
    <row r="832" spans="1:7" ht="20.25">
      <c r="A832">
        <v>980</v>
      </c>
      <c r="B832" s="125">
        <v>0</v>
      </c>
      <c r="C832" s="34">
        <v>0</v>
      </c>
      <c r="D832" s="35">
        <v>0</v>
      </c>
      <c r="E832" s="36" t="s">
        <v>13</v>
      </c>
      <c r="F832" s="33">
        <v>2</v>
      </c>
      <c r="G832" t="str">
        <f t="shared" si="44"/>
        <v>‏731116 ועדה מקומית בז"ן</v>
      </c>
    </row>
    <row r="833" spans="1:7" ht="20.25">
      <c r="A833">
        <v>981</v>
      </c>
      <c r="B833" s="125">
        <v>0</v>
      </c>
      <c r="C833" s="34">
        <v>0</v>
      </c>
      <c r="D833" s="35">
        <v>0</v>
      </c>
      <c r="E833" s="36" t="s">
        <v>14</v>
      </c>
      <c r="F833" s="33">
        <v>3</v>
      </c>
      <c r="G833" t="str">
        <f t="shared" si="44"/>
        <v>‏731116 ועדה מקומית בז"ן</v>
      </c>
    </row>
    <row r="834" spans="1:7" ht="20.25">
      <c r="A834">
        <v>982</v>
      </c>
      <c r="B834" s="125">
        <v>0</v>
      </c>
      <c r="C834" s="34">
        <v>0</v>
      </c>
      <c r="D834" s="35">
        <v>0</v>
      </c>
      <c r="E834" s="36" t="s">
        <v>15</v>
      </c>
      <c r="F834" s="33">
        <v>4</v>
      </c>
      <c r="G834" t="str">
        <f t="shared" si="44"/>
        <v>‏731116 ועדה מקומית בז"ן</v>
      </c>
    </row>
    <row r="835" spans="1:7" ht="20.25">
      <c r="A835">
        <v>983</v>
      </c>
      <c r="B835" s="125">
        <v>0</v>
      </c>
      <c r="C835" s="34">
        <v>0</v>
      </c>
      <c r="D835" s="35">
        <v>0</v>
      </c>
      <c r="E835" s="36" t="s">
        <v>16</v>
      </c>
      <c r="F835" s="33">
        <v>5</v>
      </c>
      <c r="G835" t="str">
        <f t="shared" si="44"/>
        <v>‏731116 ועדה מקומית בז"ן</v>
      </c>
    </row>
    <row r="836" spans="1:7" ht="20.25">
      <c r="A836">
        <v>984</v>
      </c>
      <c r="B836" s="125">
        <v>0</v>
      </c>
      <c r="C836" s="34">
        <v>0</v>
      </c>
      <c r="D836" s="35">
        <v>0</v>
      </c>
      <c r="E836" s="36" t="s">
        <v>17</v>
      </c>
      <c r="F836" s="33">
        <v>6</v>
      </c>
      <c r="G836" t="str">
        <f t="shared" si="44"/>
        <v>‏731116 ועדה מקומית בז"ן</v>
      </c>
    </row>
    <row r="837" spans="1:7" ht="20.25">
      <c r="A837">
        <v>985</v>
      </c>
      <c r="B837" s="125">
        <v>60500</v>
      </c>
      <c r="C837" s="34">
        <v>600000</v>
      </c>
      <c r="D837" s="35">
        <v>582900</v>
      </c>
      <c r="E837" s="36" t="s">
        <v>18</v>
      </c>
      <c r="F837" s="33">
        <v>7</v>
      </c>
      <c r="G837" t="str">
        <f t="shared" si="44"/>
        <v>‏731116 ועדה מקומית בז"ן</v>
      </c>
    </row>
    <row r="838" spans="1:7" ht="20.25">
      <c r="A838">
        <v>986</v>
      </c>
      <c r="B838" s="125">
        <v>0</v>
      </c>
      <c r="C838" s="34">
        <v>0</v>
      </c>
      <c r="D838" s="35">
        <v>0</v>
      </c>
      <c r="E838" s="36" t="s">
        <v>19</v>
      </c>
      <c r="F838" s="33">
        <v>8</v>
      </c>
      <c r="G838" t="str">
        <f t="shared" si="44"/>
        <v>‏731116 ועדה מקומית בז"ן</v>
      </c>
    </row>
    <row r="839" spans="1:7" ht="20.25">
      <c r="A839">
        <v>987</v>
      </c>
      <c r="B839" s="125">
        <v>0</v>
      </c>
      <c r="C839" s="34">
        <v>0</v>
      </c>
      <c r="D839" s="35">
        <v>0</v>
      </c>
      <c r="E839" s="36" t="s">
        <v>20</v>
      </c>
      <c r="F839" s="33">
        <v>9</v>
      </c>
      <c r="G839" t="str">
        <f t="shared" si="44"/>
        <v>‏731116 ועדה מקומית בז"ן</v>
      </c>
    </row>
    <row r="840" spans="1:7" ht="20.25">
      <c r="A840">
        <v>988</v>
      </c>
      <c r="B840" s="125">
        <v>0</v>
      </c>
      <c r="C840" s="34">
        <v>0</v>
      </c>
      <c r="D840" s="35">
        <v>0</v>
      </c>
      <c r="E840" s="36" t="s">
        <v>21</v>
      </c>
      <c r="F840" s="33">
        <v>99</v>
      </c>
      <c r="G840" t="str">
        <f t="shared" si="44"/>
        <v>‏731116 ועדה מקומית בז"ן</v>
      </c>
    </row>
    <row r="841" spans="1:7" ht="20.25">
      <c r="A841">
        <v>989</v>
      </c>
      <c r="B841" s="125">
        <v>60500</v>
      </c>
      <c r="C841" s="37">
        <v>600000</v>
      </c>
      <c r="D841" s="35">
        <v>582900</v>
      </c>
      <c r="E841" s="36" t="s">
        <v>22</v>
      </c>
      <c r="F841" s="33"/>
    </row>
    <row r="842" spans="1:7" ht="20.25">
      <c r="A842">
        <v>990</v>
      </c>
      <c r="C842" s="40">
        <v>2015</v>
      </c>
      <c r="D842" s="40">
        <v>2016</v>
      </c>
      <c r="F842" s="39"/>
    </row>
    <row r="843" spans="1:7" ht="20.25">
      <c r="A843">
        <v>992</v>
      </c>
      <c r="C843" s="38"/>
      <c r="D843" s="44">
        <v>77</v>
      </c>
      <c r="F843" s="41"/>
    </row>
    <row r="844" spans="1:7" ht="20.25">
      <c r="A844">
        <v>993</v>
      </c>
      <c r="B844" s="122" t="s">
        <v>122</v>
      </c>
      <c r="C844" s="28"/>
      <c r="D844" s="28"/>
      <c r="E844" s="28"/>
      <c r="F844" s="28"/>
    </row>
    <row r="845" spans="1:7" ht="17.25" thickBot="1">
      <c r="A845">
        <v>994</v>
      </c>
      <c r="B845" s="123" t="s">
        <v>1</v>
      </c>
      <c r="C845" s="29"/>
      <c r="D845" s="29"/>
      <c r="E845" s="29"/>
      <c r="F845" s="29"/>
    </row>
    <row r="846" spans="1:7" ht="21" thickBot="1">
      <c r="A846">
        <v>998</v>
      </c>
      <c r="B846" s="116">
        <v>2014</v>
      </c>
      <c r="C846" s="7">
        <v>2015</v>
      </c>
      <c r="D846" s="7">
        <v>2016</v>
      </c>
      <c r="E846" s="8"/>
      <c r="F846" s="9"/>
    </row>
    <row r="847" spans="1:7" ht="20.25">
      <c r="A847">
        <v>999</v>
      </c>
      <c r="B847" s="124"/>
      <c r="C847" s="30"/>
      <c r="D847" s="31"/>
      <c r="E847" s="32" t="s">
        <v>116</v>
      </c>
      <c r="F847" s="33"/>
    </row>
    <row r="848" spans="1:7" ht="20.25">
      <c r="A848">
        <v>1000</v>
      </c>
      <c r="B848" s="124"/>
      <c r="C848" s="30"/>
      <c r="D848" s="31"/>
      <c r="E848" s="32" t="s">
        <v>123</v>
      </c>
      <c r="F848" s="33"/>
    </row>
    <row r="849" spans="1:7" ht="20.25">
      <c r="A849">
        <v>1001</v>
      </c>
      <c r="B849" s="125">
        <v>860100</v>
      </c>
      <c r="C849" s="34">
        <v>654600</v>
      </c>
      <c r="D849" s="35">
        <v>662600</v>
      </c>
      <c r="E849" s="36" t="s">
        <v>12</v>
      </c>
      <c r="F849" s="33">
        <v>1</v>
      </c>
      <c r="G849" t="str">
        <f t="shared" ref="G849:G858" si="45">IF(F849=1,E848,IF(ISBLANK(F849),"",G848))</f>
        <v>‏731113 ארכיון הנדסי</v>
      </c>
    </row>
    <row r="850" spans="1:7" ht="20.25">
      <c r="A850">
        <v>1002</v>
      </c>
      <c r="B850" s="125">
        <v>0</v>
      </c>
      <c r="C850" s="34">
        <v>0</v>
      </c>
      <c r="D850" s="35">
        <v>0</v>
      </c>
      <c r="E850" s="36" t="s">
        <v>13</v>
      </c>
      <c r="F850" s="33">
        <v>2</v>
      </c>
      <c r="G850" t="str">
        <f t="shared" si="45"/>
        <v>‏731113 ארכיון הנדסי</v>
      </c>
    </row>
    <row r="851" spans="1:7" ht="20.25">
      <c r="A851">
        <v>1003</v>
      </c>
      <c r="B851" s="125">
        <v>32900</v>
      </c>
      <c r="C851" s="34">
        <v>32400</v>
      </c>
      <c r="D851" s="35">
        <v>32400</v>
      </c>
      <c r="E851" s="36" t="s">
        <v>14</v>
      </c>
      <c r="F851" s="33">
        <v>3</v>
      </c>
      <c r="G851" t="str">
        <f t="shared" si="45"/>
        <v>‏731113 ארכיון הנדסי</v>
      </c>
    </row>
    <row r="852" spans="1:7" ht="20.25">
      <c r="A852">
        <v>1004</v>
      </c>
      <c r="B852" s="125">
        <v>0</v>
      </c>
      <c r="C852" s="34">
        <v>0</v>
      </c>
      <c r="D852" s="35">
        <v>0</v>
      </c>
      <c r="E852" s="36" t="s">
        <v>15</v>
      </c>
      <c r="F852" s="33">
        <v>4</v>
      </c>
      <c r="G852" t="str">
        <f t="shared" si="45"/>
        <v>‏731113 ארכיון הנדסי</v>
      </c>
    </row>
    <row r="853" spans="1:7" ht="20.25">
      <c r="A853">
        <v>1005</v>
      </c>
      <c r="B853" s="125">
        <v>0</v>
      </c>
      <c r="C853" s="34">
        <v>0</v>
      </c>
      <c r="D853" s="35">
        <v>0</v>
      </c>
      <c r="E853" s="36" t="s">
        <v>16</v>
      </c>
      <c r="F853" s="33">
        <v>5</v>
      </c>
      <c r="G853" t="str">
        <f t="shared" si="45"/>
        <v>‏731113 ארכיון הנדסי</v>
      </c>
    </row>
    <row r="854" spans="1:7" ht="20.25">
      <c r="A854">
        <v>1006</v>
      </c>
      <c r="B854" s="125">
        <v>0</v>
      </c>
      <c r="C854" s="34">
        <v>0</v>
      </c>
      <c r="D854" s="35">
        <v>0</v>
      </c>
      <c r="E854" s="36" t="s">
        <v>17</v>
      </c>
      <c r="F854" s="33">
        <v>6</v>
      </c>
      <c r="G854" t="str">
        <f t="shared" si="45"/>
        <v>‏731113 ארכיון הנדסי</v>
      </c>
    </row>
    <row r="855" spans="1:7" ht="20.25">
      <c r="A855">
        <v>1007</v>
      </c>
      <c r="B855" s="125">
        <v>0</v>
      </c>
      <c r="C855" s="34">
        <v>0</v>
      </c>
      <c r="D855" s="35">
        <v>0</v>
      </c>
      <c r="E855" s="36" t="s">
        <v>18</v>
      </c>
      <c r="F855" s="33">
        <v>7</v>
      </c>
      <c r="G855" t="str">
        <f t="shared" si="45"/>
        <v>‏731113 ארכיון הנדסי</v>
      </c>
    </row>
    <row r="856" spans="1:7" ht="20.25">
      <c r="A856">
        <v>1008</v>
      </c>
      <c r="B856" s="125">
        <v>0</v>
      </c>
      <c r="C856" s="34">
        <v>0</v>
      </c>
      <c r="D856" s="35">
        <v>0</v>
      </c>
      <c r="E856" s="36" t="s">
        <v>19</v>
      </c>
      <c r="F856" s="33">
        <v>8</v>
      </c>
      <c r="G856" t="str">
        <f t="shared" si="45"/>
        <v>‏731113 ארכיון הנדסי</v>
      </c>
    </row>
    <row r="857" spans="1:7" ht="20.25">
      <c r="A857">
        <v>1009</v>
      </c>
      <c r="B857" s="125">
        <v>0</v>
      </c>
      <c r="C857" s="34">
        <v>0</v>
      </c>
      <c r="D857" s="35">
        <v>0</v>
      </c>
      <c r="E857" s="36" t="s">
        <v>20</v>
      </c>
      <c r="F857" s="33">
        <v>9</v>
      </c>
      <c r="G857" t="str">
        <f t="shared" si="45"/>
        <v>‏731113 ארכיון הנדסי</v>
      </c>
    </row>
    <row r="858" spans="1:7" ht="20.25">
      <c r="A858">
        <v>1010</v>
      </c>
      <c r="B858" s="125">
        <v>0</v>
      </c>
      <c r="C858" s="34">
        <v>0</v>
      </c>
      <c r="D858" s="35">
        <v>0</v>
      </c>
      <c r="E858" s="36" t="s">
        <v>21</v>
      </c>
      <c r="F858" s="33">
        <v>99</v>
      </c>
      <c r="G858" t="str">
        <f t="shared" si="45"/>
        <v>‏731113 ארכיון הנדסי</v>
      </c>
    </row>
    <row r="859" spans="1:7" ht="20.25">
      <c r="A859">
        <v>1011</v>
      </c>
      <c r="B859" s="125">
        <v>893000</v>
      </c>
      <c r="C859" s="37">
        <v>687000</v>
      </c>
      <c r="D859" s="35">
        <v>695000</v>
      </c>
      <c r="E859" s="36" t="s">
        <v>22</v>
      </c>
      <c r="F859" s="33"/>
    </row>
    <row r="860" spans="1:7" ht="20.25">
      <c r="A860">
        <v>1012</v>
      </c>
      <c r="C860" s="40">
        <v>2015</v>
      </c>
      <c r="D860" s="40">
        <v>2016</v>
      </c>
      <c r="F860" s="39"/>
    </row>
    <row r="861" spans="1:7" ht="20.25">
      <c r="A861">
        <v>1013</v>
      </c>
      <c r="C861" s="42">
        <v>5.5</v>
      </c>
      <c r="D861" s="42">
        <v>5.5</v>
      </c>
      <c r="E861" s="43" t="s">
        <v>23</v>
      </c>
      <c r="F861" s="39"/>
    </row>
    <row r="862" spans="1:7" ht="20.25">
      <c r="A862">
        <v>1014</v>
      </c>
      <c r="C862" s="38"/>
      <c r="D862" s="44">
        <v>78</v>
      </c>
      <c r="F862" s="41"/>
    </row>
    <row r="863" spans="1:7" ht="20.25">
      <c r="A863">
        <v>1015</v>
      </c>
      <c r="B863" s="122" t="s">
        <v>124</v>
      </c>
      <c r="C863" s="28"/>
      <c r="D863" s="28"/>
      <c r="E863" s="28"/>
      <c r="F863" s="28"/>
    </row>
    <row r="864" spans="1:7" ht="17.25" thickBot="1">
      <c r="A864">
        <v>1016</v>
      </c>
      <c r="B864" s="123" t="s">
        <v>1</v>
      </c>
      <c r="C864" s="29"/>
      <c r="D864" s="29"/>
      <c r="E864" s="29"/>
      <c r="F864" s="29"/>
    </row>
    <row r="865" spans="1:7" ht="21" thickBot="1">
      <c r="A865">
        <v>1020</v>
      </c>
      <c r="B865" s="116">
        <v>2014</v>
      </c>
      <c r="C865" s="7">
        <v>2015</v>
      </c>
      <c r="D865" s="7">
        <v>2016</v>
      </c>
      <c r="E865" s="8"/>
      <c r="F865" s="9"/>
    </row>
    <row r="866" spans="1:7" ht="20.25">
      <c r="A866">
        <v>1021</v>
      </c>
      <c r="B866" s="124"/>
      <c r="C866" s="30"/>
      <c r="D866" s="31"/>
      <c r="E866" s="32" t="s">
        <v>116</v>
      </c>
      <c r="F866" s="33"/>
    </row>
    <row r="867" spans="1:7" ht="20.25">
      <c r="A867">
        <v>1022</v>
      </c>
      <c r="B867" s="124"/>
      <c r="C867" s="30"/>
      <c r="D867" s="31"/>
      <c r="E867" s="32" t="s">
        <v>125</v>
      </c>
      <c r="F867" s="33"/>
    </row>
    <row r="868" spans="1:7" ht="20.25">
      <c r="A868">
        <v>1023</v>
      </c>
      <c r="B868" s="125">
        <v>150100</v>
      </c>
      <c r="C868" s="34">
        <v>36400</v>
      </c>
      <c r="D868" s="35">
        <v>146400</v>
      </c>
      <c r="E868" s="36" t="s">
        <v>12</v>
      </c>
      <c r="F868" s="33">
        <v>1</v>
      </c>
      <c r="G868" t="str">
        <f t="shared" ref="G868:G877" si="46">IF(F868=1,E867,IF(ISBLANK(F868),"",G867))</f>
        <v>‏73211 הנהלת האגף לתכנון עיר</v>
      </c>
    </row>
    <row r="869" spans="1:7" ht="20.25">
      <c r="A869">
        <v>1024</v>
      </c>
      <c r="B869" s="125">
        <v>0</v>
      </c>
      <c r="C869" s="34">
        <v>0</v>
      </c>
      <c r="D869" s="35">
        <v>0</v>
      </c>
      <c r="E869" s="36" t="s">
        <v>13</v>
      </c>
      <c r="F869" s="33">
        <v>2</v>
      </c>
      <c r="G869" t="str">
        <f t="shared" si="46"/>
        <v>‏73211 הנהלת האגף לתכנון עיר</v>
      </c>
    </row>
    <row r="870" spans="1:7" ht="20.25">
      <c r="A870">
        <v>1025</v>
      </c>
      <c r="B870" s="125">
        <v>2200</v>
      </c>
      <c r="C870" s="34">
        <v>3600</v>
      </c>
      <c r="D870" s="35">
        <v>3600</v>
      </c>
      <c r="E870" s="36" t="s">
        <v>14</v>
      </c>
      <c r="F870" s="33">
        <v>3</v>
      </c>
      <c r="G870" t="str">
        <f t="shared" si="46"/>
        <v>‏73211 הנהלת האגף לתכנון עיר</v>
      </c>
    </row>
    <row r="871" spans="1:7" ht="20.25">
      <c r="A871">
        <v>1026</v>
      </c>
      <c r="B871" s="125">
        <v>0</v>
      </c>
      <c r="C871" s="34">
        <v>0</v>
      </c>
      <c r="D871" s="35">
        <v>0</v>
      </c>
      <c r="E871" s="36" t="s">
        <v>15</v>
      </c>
      <c r="F871" s="33">
        <v>4</v>
      </c>
      <c r="G871" t="str">
        <f t="shared" si="46"/>
        <v>‏73211 הנהלת האגף לתכנון עיר</v>
      </c>
    </row>
    <row r="872" spans="1:7" ht="20.25">
      <c r="A872">
        <v>1027</v>
      </c>
      <c r="B872" s="125">
        <v>0</v>
      </c>
      <c r="C872" s="34">
        <v>0</v>
      </c>
      <c r="D872" s="35">
        <v>0</v>
      </c>
      <c r="E872" s="36" t="s">
        <v>16</v>
      </c>
      <c r="F872" s="33">
        <v>5</v>
      </c>
      <c r="G872" t="str">
        <f t="shared" si="46"/>
        <v>‏73211 הנהלת האגף לתכנון עיר</v>
      </c>
    </row>
    <row r="873" spans="1:7" ht="20.25">
      <c r="A873">
        <v>1028</v>
      </c>
      <c r="B873" s="125">
        <v>0</v>
      </c>
      <c r="C873" s="34">
        <v>0</v>
      </c>
      <c r="D873" s="35">
        <v>0</v>
      </c>
      <c r="E873" s="36" t="s">
        <v>17</v>
      </c>
      <c r="F873" s="33">
        <v>6</v>
      </c>
      <c r="G873" t="str">
        <f t="shared" si="46"/>
        <v>‏73211 הנהלת האגף לתכנון עיר</v>
      </c>
    </row>
    <row r="874" spans="1:7" ht="20.25">
      <c r="A874">
        <v>1029</v>
      </c>
      <c r="B874" s="125">
        <v>0</v>
      </c>
      <c r="C874" s="34">
        <v>0</v>
      </c>
      <c r="D874" s="35">
        <v>0</v>
      </c>
      <c r="E874" s="36" t="s">
        <v>18</v>
      </c>
      <c r="F874" s="33">
        <v>7</v>
      </c>
      <c r="G874" t="str">
        <f t="shared" si="46"/>
        <v>‏73211 הנהלת האגף לתכנון עיר</v>
      </c>
    </row>
    <row r="875" spans="1:7" ht="20.25">
      <c r="A875">
        <v>1030</v>
      </c>
      <c r="B875" s="125">
        <v>0</v>
      </c>
      <c r="C875" s="34">
        <v>0</v>
      </c>
      <c r="D875" s="35">
        <v>0</v>
      </c>
      <c r="E875" s="36" t="s">
        <v>19</v>
      </c>
      <c r="F875" s="33">
        <v>8</v>
      </c>
      <c r="G875" t="str">
        <f t="shared" si="46"/>
        <v>‏73211 הנהלת האגף לתכנון עיר</v>
      </c>
    </row>
    <row r="876" spans="1:7" ht="20.25">
      <c r="A876">
        <v>1031</v>
      </c>
      <c r="B876" s="125">
        <v>0</v>
      </c>
      <c r="C876" s="34">
        <v>0</v>
      </c>
      <c r="D876" s="35">
        <v>0</v>
      </c>
      <c r="E876" s="36" t="s">
        <v>20</v>
      </c>
      <c r="F876" s="33">
        <v>9</v>
      </c>
      <c r="G876" t="str">
        <f t="shared" si="46"/>
        <v>‏73211 הנהלת האגף לתכנון עיר</v>
      </c>
    </row>
    <row r="877" spans="1:7" ht="20.25">
      <c r="A877">
        <v>1032</v>
      </c>
      <c r="B877" s="125">
        <v>0</v>
      </c>
      <c r="C877" s="34">
        <v>0</v>
      </c>
      <c r="D877" s="35">
        <v>0</v>
      </c>
      <c r="E877" s="36" t="s">
        <v>21</v>
      </c>
      <c r="F877" s="33">
        <v>99</v>
      </c>
      <c r="G877" t="str">
        <f t="shared" si="46"/>
        <v>‏73211 הנהלת האגף לתכנון עיר</v>
      </c>
    </row>
    <row r="878" spans="1:7" ht="20.25">
      <c r="A878">
        <v>1033</v>
      </c>
      <c r="B878" s="125">
        <v>152300</v>
      </c>
      <c r="C878" s="37">
        <v>40000</v>
      </c>
      <c r="D878" s="35">
        <v>150000</v>
      </c>
      <c r="E878" s="36" t="s">
        <v>22</v>
      </c>
      <c r="F878" s="33"/>
    </row>
    <row r="879" spans="1:7" ht="20.25">
      <c r="A879">
        <v>1034</v>
      </c>
      <c r="C879" s="40">
        <v>2015</v>
      </c>
      <c r="D879" s="40">
        <v>2016</v>
      </c>
      <c r="F879" s="39"/>
    </row>
    <row r="880" spans="1:7" ht="20.25">
      <c r="A880">
        <v>1035</v>
      </c>
      <c r="C880" s="42">
        <v>2</v>
      </c>
      <c r="D880" s="42">
        <v>2</v>
      </c>
      <c r="E880" s="43" t="s">
        <v>23</v>
      </c>
      <c r="F880" s="39"/>
    </row>
    <row r="881" spans="1:7" ht="20.25">
      <c r="A881">
        <v>1036</v>
      </c>
      <c r="C881" s="38"/>
      <c r="D881" s="44">
        <v>79</v>
      </c>
      <c r="F881" s="41"/>
    </row>
    <row r="882" spans="1:7" ht="20.25">
      <c r="A882">
        <v>1037</v>
      </c>
      <c r="B882" s="122" t="s">
        <v>126</v>
      </c>
      <c r="C882" s="28"/>
      <c r="D882" s="28"/>
      <c r="E882" s="28"/>
      <c r="F882" s="28"/>
    </row>
    <row r="883" spans="1:7" ht="17.25" thickBot="1">
      <c r="A883">
        <v>1038</v>
      </c>
      <c r="B883" s="123" t="s">
        <v>1</v>
      </c>
      <c r="C883" s="29"/>
      <c r="D883" s="29"/>
      <c r="E883" s="29"/>
      <c r="F883" s="29"/>
    </row>
    <row r="884" spans="1:7" ht="21" thickBot="1">
      <c r="A884">
        <v>1042</v>
      </c>
      <c r="B884" s="116">
        <v>2014</v>
      </c>
      <c r="C884" s="7">
        <v>2015</v>
      </c>
      <c r="D884" s="7">
        <v>2016</v>
      </c>
      <c r="E884" s="8"/>
      <c r="F884" s="9"/>
    </row>
    <row r="885" spans="1:7" ht="20.25">
      <c r="A885">
        <v>1043</v>
      </c>
      <c r="B885" s="124"/>
      <c r="C885" s="30"/>
      <c r="D885" s="31"/>
      <c r="E885" s="32" t="s">
        <v>116</v>
      </c>
      <c r="F885" s="33"/>
    </row>
    <row r="886" spans="1:7" ht="20.25">
      <c r="A886">
        <v>1044</v>
      </c>
      <c r="B886" s="124"/>
      <c r="C886" s="30"/>
      <c r="D886" s="31"/>
      <c r="E886" s="32" t="s">
        <v>127</v>
      </c>
      <c r="F886" s="33"/>
    </row>
    <row r="887" spans="1:7" ht="20.25">
      <c r="A887">
        <v>1045</v>
      </c>
      <c r="B887" s="125">
        <v>3241600</v>
      </c>
      <c r="C887" s="34">
        <v>3309200</v>
      </c>
      <c r="D887" s="35">
        <v>3346200</v>
      </c>
      <c r="E887" s="36" t="s">
        <v>12</v>
      </c>
      <c r="F887" s="33">
        <v>1</v>
      </c>
      <c r="G887" t="str">
        <f t="shared" ref="G887:G896" si="47">IF(F887=1,E886,IF(ISBLANK(F887),"",G886))</f>
        <v>‏7321  תיכנון עיר</v>
      </c>
    </row>
    <row r="888" spans="1:7" ht="20.25">
      <c r="A888">
        <v>1046</v>
      </c>
      <c r="B888" s="125">
        <v>0</v>
      </c>
      <c r="C888" s="34">
        <v>0</v>
      </c>
      <c r="D888" s="35">
        <v>0</v>
      </c>
      <c r="E888" s="36" t="s">
        <v>13</v>
      </c>
      <c r="F888" s="33">
        <v>2</v>
      </c>
      <c r="G888" t="str">
        <f t="shared" si="47"/>
        <v>‏7321  תיכנון עיר</v>
      </c>
    </row>
    <row r="889" spans="1:7" ht="20.25">
      <c r="A889">
        <v>1047</v>
      </c>
      <c r="B889" s="125">
        <v>68000</v>
      </c>
      <c r="C889" s="34">
        <v>57800</v>
      </c>
      <c r="D889" s="35">
        <v>57800</v>
      </c>
      <c r="E889" s="36" t="s">
        <v>14</v>
      </c>
      <c r="F889" s="33">
        <v>3</v>
      </c>
      <c r="G889" t="str">
        <f t="shared" si="47"/>
        <v>‏7321  תיכנון עיר</v>
      </c>
    </row>
    <row r="890" spans="1:7" ht="20.25">
      <c r="A890">
        <v>1048</v>
      </c>
      <c r="B890" s="125">
        <v>13800</v>
      </c>
      <c r="C890" s="34">
        <v>20800</v>
      </c>
      <c r="D890" s="35">
        <v>20800</v>
      </c>
      <c r="E890" s="36" t="s">
        <v>15</v>
      </c>
      <c r="F890" s="33">
        <v>4</v>
      </c>
      <c r="G890" t="str">
        <f t="shared" si="47"/>
        <v>‏7321  תיכנון עיר</v>
      </c>
    </row>
    <row r="891" spans="1:7" ht="20.25">
      <c r="A891">
        <v>1049</v>
      </c>
      <c r="B891" s="125">
        <v>45300</v>
      </c>
      <c r="C891" s="34">
        <v>40700</v>
      </c>
      <c r="D891" s="35">
        <v>37200</v>
      </c>
      <c r="E891" s="36" t="s">
        <v>16</v>
      </c>
      <c r="F891" s="33">
        <v>5</v>
      </c>
      <c r="G891" t="str">
        <f t="shared" si="47"/>
        <v>‏7321  תיכנון עיר</v>
      </c>
    </row>
    <row r="892" spans="1:7" ht="20.25">
      <c r="A892">
        <v>1050</v>
      </c>
      <c r="B892" s="125">
        <v>68800</v>
      </c>
      <c r="C892" s="34">
        <v>91700</v>
      </c>
      <c r="D892" s="35">
        <v>90700</v>
      </c>
      <c r="E892" s="36" t="s">
        <v>17</v>
      </c>
      <c r="F892" s="33">
        <v>6</v>
      </c>
      <c r="G892" t="str">
        <f t="shared" si="47"/>
        <v>‏7321  תיכנון עיר</v>
      </c>
    </row>
    <row r="893" spans="1:7" ht="20.25">
      <c r="A893">
        <v>1051</v>
      </c>
      <c r="B893" s="125">
        <v>21200</v>
      </c>
      <c r="C893" s="34">
        <v>12100</v>
      </c>
      <c r="D893" s="35">
        <v>11900</v>
      </c>
      <c r="E893" s="36" t="s">
        <v>18</v>
      </c>
      <c r="F893" s="33">
        <v>7</v>
      </c>
      <c r="G893" t="str">
        <f t="shared" si="47"/>
        <v>‏7321  תיכנון עיר</v>
      </c>
    </row>
    <row r="894" spans="1:7" ht="20.25">
      <c r="A894">
        <v>1052</v>
      </c>
      <c r="B894" s="125">
        <v>0</v>
      </c>
      <c r="C894" s="34">
        <v>0</v>
      </c>
      <c r="D894" s="35">
        <v>0</v>
      </c>
      <c r="E894" s="36" t="s">
        <v>19</v>
      </c>
      <c r="F894" s="33">
        <v>8</v>
      </c>
      <c r="G894" t="str">
        <f t="shared" si="47"/>
        <v>‏7321  תיכנון עיר</v>
      </c>
    </row>
    <row r="895" spans="1:7" ht="20.25">
      <c r="A895">
        <v>1053</v>
      </c>
      <c r="B895" s="125">
        <v>0</v>
      </c>
      <c r="C895" s="34">
        <v>0</v>
      </c>
      <c r="D895" s="35">
        <v>0</v>
      </c>
      <c r="E895" s="36" t="s">
        <v>20</v>
      </c>
      <c r="F895" s="33">
        <v>9</v>
      </c>
      <c r="G895" t="str">
        <f t="shared" si="47"/>
        <v>‏7321  תיכנון עיר</v>
      </c>
    </row>
    <row r="896" spans="1:7" ht="20.25">
      <c r="A896">
        <v>1054</v>
      </c>
      <c r="B896" s="125">
        <v>0</v>
      </c>
      <c r="C896" s="34">
        <v>0</v>
      </c>
      <c r="D896" s="35">
        <v>0</v>
      </c>
      <c r="E896" s="36" t="s">
        <v>21</v>
      </c>
      <c r="F896" s="33">
        <v>99</v>
      </c>
      <c r="G896" t="str">
        <f t="shared" si="47"/>
        <v>‏7321  תיכנון עיר</v>
      </c>
    </row>
    <row r="897" spans="1:7" ht="20.25">
      <c r="A897">
        <v>1055</v>
      </c>
      <c r="B897" s="125">
        <v>3458700</v>
      </c>
      <c r="C897" s="37">
        <v>3532300</v>
      </c>
      <c r="D897" s="35">
        <v>3564600</v>
      </c>
      <c r="E897" s="36" t="s">
        <v>22</v>
      </c>
      <c r="F897" s="33"/>
    </row>
    <row r="898" spans="1:7" ht="20.25">
      <c r="A898">
        <v>1056</v>
      </c>
      <c r="C898" s="40">
        <v>2015</v>
      </c>
      <c r="D898" s="40">
        <v>2016</v>
      </c>
      <c r="F898" s="39"/>
    </row>
    <row r="899" spans="1:7" ht="20.25">
      <c r="A899">
        <v>1057</v>
      </c>
      <c r="C899" s="42">
        <v>17</v>
      </c>
      <c r="D899" s="42">
        <v>17</v>
      </c>
      <c r="E899" s="43" t="s">
        <v>23</v>
      </c>
      <c r="F899" s="39"/>
    </row>
    <row r="900" spans="1:7" ht="20.25">
      <c r="A900">
        <v>1058</v>
      </c>
      <c r="C900" s="38"/>
      <c r="D900" s="44">
        <v>80</v>
      </c>
      <c r="F900" s="41"/>
    </row>
    <row r="901" spans="1:7" ht="20.25">
      <c r="A901">
        <v>1059</v>
      </c>
      <c r="B901" s="122" t="s">
        <v>128</v>
      </c>
      <c r="C901" s="28"/>
      <c r="D901" s="28"/>
      <c r="E901" s="28"/>
      <c r="F901" s="28"/>
    </row>
    <row r="902" spans="1:7" ht="17.25" thickBot="1">
      <c r="A902">
        <v>1060</v>
      </c>
      <c r="B902" s="123" t="s">
        <v>1</v>
      </c>
      <c r="C902" s="29"/>
      <c r="D902" s="29"/>
      <c r="E902" s="29"/>
      <c r="F902" s="29"/>
    </row>
    <row r="903" spans="1:7" ht="21" thickBot="1">
      <c r="A903">
        <v>1064</v>
      </c>
      <c r="B903" s="116">
        <v>2014</v>
      </c>
      <c r="C903" s="7">
        <v>2015</v>
      </c>
      <c r="D903" s="7">
        <v>2016</v>
      </c>
      <c r="E903" s="8"/>
      <c r="F903" s="9"/>
    </row>
    <row r="904" spans="1:7" ht="20.25">
      <c r="A904">
        <v>1065</v>
      </c>
      <c r="B904" s="124"/>
      <c r="C904" s="30"/>
      <c r="D904" s="31"/>
      <c r="E904" s="32" t="s">
        <v>116</v>
      </c>
      <c r="F904" s="33"/>
    </row>
    <row r="905" spans="1:7" ht="20.25">
      <c r="A905">
        <v>1066</v>
      </c>
      <c r="B905" s="124"/>
      <c r="C905" s="30"/>
      <c r="D905" s="31"/>
      <c r="E905" s="32" t="s">
        <v>129</v>
      </c>
      <c r="F905" s="33"/>
    </row>
    <row r="906" spans="1:7" ht="20.25">
      <c r="A906">
        <v>1067</v>
      </c>
      <c r="B906" s="125">
        <v>882200</v>
      </c>
      <c r="C906" s="34">
        <v>713400</v>
      </c>
      <c r="D906" s="35">
        <v>1021400</v>
      </c>
      <c r="E906" s="36" t="s">
        <v>12</v>
      </c>
      <c r="F906" s="33">
        <v>1</v>
      </c>
      <c r="G906" t="str">
        <f t="shared" ref="G906:G915" si="48">IF(F906=1,E905,IF(ISBLANK(F906),"",G905))</f>
        <v>‏7715  תיכנון טווח ארוך</v>
      </c>
    </row>
    <row r="907" spans="1:7" ht="20.25">
      <c r="A907">
        <v>1068</v>
      </c>
      <c r="B907" s="125">
        <v>0</v>
      </c>
      <c r="C907" s="34">
        <v>0</v>
      </c>
      <c r="D907" s="35">
        <v>0</v>
      </c>
      <c r="E907" s="36" t="s">
        <v>13</v>
      </c>
      <c r="F907" s="33">
        <v>2</v>
      </c>
      <c r="G907" t="str">
        <f t="shared" si="48"/>
        <v>‏7715  תיכנון טווח ארוך</v>
      </c>
    </row>
    <row r="908" spans="1:7" ht="20.25">
      <c r="A908">
        <v>1069</v>
      </c>
      <c r="B908" s="125">
        <v>34400</v>
      </c>
      <c r="C908" s="34">
        <v>35600</v>
      </c>
      <c r="D908" s="35">
        <v>35600</v>
      </c>
      <c r="E908" s="36" t="s">
        <v>14</v>
      </c>
      <c r="F908" s="33">
        <v>3</v>
      </c>
      <c r="G908" t="str">
        <f t="shared" si="48"/>
        <v>‏7715  תיכנון טווח ארוך</v>
      </c>
    </row>
    <row r="909" spans="1:7" ht="20.25">
      <c r="A909">
        <v>1070</v>
      </c>
      <c r="B909" s="125">
        <v>4400</v>
      </c>
      <c r="C909" s="34">
        <v>4200</v>
      </c>
      <c r="D909" s="35">
        <v>4000</v>
      </c>
      <c r="E909" s="36" t="s">
        <v>15</v>
      </c>
      <c r="F909" s="33">
        <v>4</v>
      </c>
      <c r="G909" t="str">
        <f t="shared" si="48"/>
        <v>‏7715  תיכנון טווח ארוך</v>
      </c>
    </row>
    <row r="910" spans="1:7" ht="20.25">
      <c r="A910">
        <v>1071</v>
      </c>
      <c r="B910" s="125">
        <v>9300</v>
      </c>
      <c r="C910" s="34">
        <v>15800</v>
      </c>
      <c r="D910" s="35">
        <v>15700</v>
      </c>
      <c r="E910" s="36" t="s">
        <v>16</v>
      </c>
      <c r="F910" s="33">
        <v>5</v>
      </c>
      <c r="G910" t="str">
        <f t="shared" si="48"/>
        <v>‏7715  תיכנון טווח ארוך</v>
      </c>
    </row>
    <row r="911" spans="1:7" ht="20.25">
      <c r="A911">
        <v>1072</v>
      </c>
      <c r="B911" s="125">
        <v>300</v>
      </c>
      <c r="C911" s="34">
        <v>10400</v>
      </c>
      <c r="D911" s="35">
        <v>10000</v>
      </c>
      <c r="E911" s="36" t="s">
        <v>17</v>
      </c>
      <c r="F911" s="33">
        <v>6</v>
      </c>
      <c r="G911" t="str">
        <f t="shared" si="48"/>
        <v>‏7715  תיכנון טווח ארוך</v>
      </c>
    </row>
    <row r="912" spans="1:7" ht="20.25">
      <c r="A912">
        <v>1073</v>
      </c>
      <c r="B912" s="125">
        <v>2000</v>
      </c>
      <c r="C912" s="34">
        <v>11500</v>
      </c>
      <c r="D912" s="35">
        <v>11000</v>
      </c>
      <c r="E912" s="36" t="s">
        <v>18</v>
      </c>
      <c r="F912" s="33">
        <v>7</v>
      </c>
      <c r="G912" t="str">
        <f t="shared" si="48"/>
        <v>‏7715  תיכנון טווח ארוך</v>
      </c>
    </row>
    <row r="913" spans="1:7" ht="20.25">
      <c r="A913">
        <v>1074</v>
      </c>
      <c r="B913" s="125">
        <v>0</v>
      </c>
      <c r="C913" s="34">
        <v>0</v>
      </c>
      <c r="D913" s="35">
        <v>0</v>
      </c>
      <c r="E913" s="36" t="s">
        <v>19</v>
      </c>
      <c r="F913" s="33">
        <v>8</v>
      </c>
      <c r="G913" t="str">
        <f t="shared" si="48"/>
        <v>‏7715  תיכנון טווח ארוך</v>
      </c>
    </row>
    <row r="914" spans="1:7" ht="20.25">
      <c r="A914">
        <v>1075</v>
      </c>
      <c r="B914" s="125">
        <v>0</v>
      </c>
      <c r="C914" s="34">
        <v>0</v>
      </c>
      <c r="D914" s="35">
        <v>0</v>
      </c>
      <c r="E914" s="36" t="s">
        <v>20</v>
      </c>
      <c r="F914" s="33">
        <v>9</v>
      </c>
      <c r="G914" t="str">
        <f t="shared" si="48"/>
        <v>‏7715  תיכנון טווח ארוך</v>
      </c>
    </row>
    <row r="915" spans="1:7" ht="20.25">
      <c r="A915">
        <v>1076</v>
      </c>
      <c r="B915" s="125">
        <v>0</v>
      </c>
      <c r="C915" s="34">
        <v>0</v>
      </c>
      <c r="D915" s="35">
        <v>0</v>
      </c>
      <c r="E915" s="36" t="s">
        <v>21</v>
      </c>
      <c r="F915" s="33">
        <v>99</v>
      </c>
      <c r="G915" t="str">
        <f t="shared" si="48"/>
        <v>‏7715  תיכנון טווח ארוך</v>
      </c>
    </row>
    <row r="916" spans="1:7" ht="20.25">
      <c r="A916">
        <v>1077</v>
      </c>
      <c r="B916" s="125">
        <v>932600</v>
      </c>
      <c r="C916" s="37">
        <v>790900</v>
      </c>
      <c r="D916" s="35">
        <v>1097700</v>
      </c>
      <c r="E916" s="36" t="s">
        <v>22</v>
      </c>
      <c r="F916" s="33"/>
    </row>
    <row r="917" spans="1:7" ht="20.25">
      <c r="A917">
        <v>1078</v>
      </c>
      <c r="C917" s="40">
        <v>2015</v>
      </c>
      <c r="D917" s="40">
        <v>2016</v>
      </c>
      <c r="F917" s="39"/>
    </row>
    <row r="918" spans="1:7" ht="20.25">
      <c r="A918">
        <v>1079</v>
      </c>
      <c r="C918" s="42">
        <v>6</v>
      </c>
      <c r="D918" s="42">
        <v>6</v>
      </c>
      <c r="E918" s="43" t="s">
        <v>23</v>
      </c>
      <c r="F918" s="39"/>
    </row>
    <row r="919" spans="1:7" ht="20.25">
      <c r="A919">
        <v>1080</v>
      </c>
      <c r="C919" s="38"/>
      <c r="D919" s="44">
        <v>81</v>
      </c>
      <c r="F919" s="41"/>
    </row>
    <row r="920" spans="1:7" ht="20.25">
      <c r="A920">
        <v>1081</v>
      </c>
      <c r="B920" s="122" t="s">
        <v>130</v>
      </c>
      <c r="C920" s="28"/>
      <c r="D920" s="28"/>
      <c r="E920" s="28"/>
      <c r="F920" s="28"/>
    </row>
    <row r="921" spans="1:7" ht="17.25" thickBot="1">
      <c r="A921">
        <v>1082</v>
      </c>
      <c r="B921" s="123" t="s">
        <v>1</v>
      </c>
      <c r="C921" s="29"/>
      <c r="D921" s="29"/>
      <c r="E921" s="29"/>
      <c r="F921" s="29"/>
    </row>
    <row r="922" spans="1:7" ht="21" thickBot="1">
      <c r="A922">
        <v>1086</v>
      </c>
      <c r="B922" s="116">
        <v>2014</v>
      </c>
      <c r="C922" s="7">
        <v>2015</v>
      </c>
      <c r="D922" s="7">
        <v>2016</v>
      </c>
      <c r="E922" s="8"/>
      <c r="F922" s="9"/>
    </row>
    <row r="923" spans="1:7" ht="20.25">
      <c r="A923">
        <v>1087</v>
      </c>
      <c r="B923" s="124"/>
      <c r="C923" s="30"/>
      <c r="D923" s="31"/>
      <c r="E923" s="32" t="s">
        <v>116</v>
      </c>
      <c r="F923" s="33"/>
    </row>
    <row r="924" spans="1:7" ht="20.25">
      <c r="A924">
        <v>1088</v>
      </c>
      <c r="B924" s="124"/>
      <c r="C924" s="30"/>
      <c r="D924" s="31"/>
      <c r="E924" s="32" t="s">
        <v>131</v>
      </c>
      <c r="F924" s="33"/>
    </row>
    <row r="925" spans="1:7" ht="20.25">
      <c r="A925">
        <v>1089</v>
      </c>
      <c r="B925" s="125">
        <v>2155100</v>
      </c>
      <c r="C925" s="34">
        <v>1836600</v>
      </c>
      <c r="D925" s="35">
        <v>2207600</v>
      </c>
      <c r="E925" s="36" t="s">
        <v>12</v>
      </c>
      <c r="F925" s="33">
        <v>1</v>
      </c>
      <c r="G925" t="str">
        <f t="shared" ref="G925:G934" si="49">IF(F925=1,E924,IF(ISBLANK(F925),"",G924))</f>
        <v>‏77151 המחלקה למידע ותכנון עיר</v>
      </c>
    </row>
    <row r="926" spans="1:7" ht="20.25">
      <c r="A926">
        <v>1090</v>
      </c>
      <c r="B926" s="125">
        <v>0</v>
      </c>
      <c r="C926" s="34">
        <v>0</v>
      </c>
      <c r="D926" s="35">
        <v>0</v>
      </c>
      <c r="E926" s="36" t="s">
        <v>13</v>
      </c>
      <c r="F926" s="33">
        <v>2</v>
      </c>
      <c r="G926" t="str">
        <f t="shared" si="49"/>
        <v>‏77151 המחלקה למידע ותכנון עיר</v>
      </c>
    </row>
    <row r="927" spans="1:7" ht="20.25">
      <c r="A927">
        <v>1091</v>
      </c>
      <c r="B927" s="125">
        <v>46100</v>
      </c>
      <c r="C927" s="34">
        <v>54400</v>
      </c>
      <c r="D927" s="35">
        <v>54400</v>
      </c>
      <c r="E927" s="36" t="s">
        <v>14</v>
      </c>
      <c r="F927" s="33">
        <v>3</v>
      </c>
      <c r="G927" t="str">
        <f t="shared" si="49"/>
        <v>‏77151 המחלקה למידע ותכנון עיר</v>
      </c>
    </row>
    <row r="928" spans="1:7" ht="20.25">
      <c r="A928">
        <v>1092</v>
      </c>
      <c r="B928" s="125">
        <v>0</v>
      </c>
      <c r="C928" s="34">
        <v>0</v>
      </c>
      <c r="D928" s="35">
        <v>0</v>
      </c>
      <c r="E928" s="36" t="s">
        <v>15</v>
      </c>
      <c r="F928" s="33">
        <v>4</v>
      </c>
      <c r="G928" t="str">
        <f t="shared" si="49"/>
        <v>‏77151 המחלקה למידע ותכנון עיר</v>
      </c>
    </row>
    <row r="929" spans="1:7" ht="20.25">
      <c r="A929">
        <v>1093</v>
      </c>
      <c r="B929" s="125">
        <v>0</v>
      </c>
      <c r="C929" s="34">
        <v>0</v>
      </c>
      <c r="D929" s="35">
        <v>0</v>
      </c>
      <c r="E929" s="36" t="s">
        <v>16</v>
      </c>
      <c r="F929" s="33">
        <v>5</v>
      </c>
      <c r="G929" t="str">
        <f t="shared" si="49"/>
        <v>‏77151 המחלקה למידע ותכנון עיר</v>
      </c>
    </row>
    <row r="930" spans="1:7" ht="20.25">
      <c r="A930">
        <v>1094</v>
      </c>
      <c r="B930" s="125">
        <v>0</v>
      </c>
      <c r="C930" s="34">
        <v>0</v>
      </c>
      <c r="D930" s="35">
        <v>0</v>
      </c>
      <c r="E930" s="36" t="s">
        <v>17</v>
      </c>
      <c r="F930" s="33">
        <v>6</v>
      </c>
      <c r="G930" t="str">
        <f t="shared" si="49"/>
        <v>‏77151 המחלקה למידע ותכנון עיר</v>
      </c>
    </row>
    <row r="931" spans="1:7" ht="20.25">
      <c r="A931">
        <v>1095</v>
      </c>
      <c r="B931" s="125">
        <v>0</v>
      </c>
      <c r="C931" s="34">
        <v>0</v>
      </c>
      <c r="D931" s="35">
        <v>0</v>
      </c>
      <c r="E931" s="36" t="s">
        <v>18</v>
      </c>
      <c r="F931" s="33">
        <v>7</v>
      </c>
      <c r="G931" t="str">
        <f t="shared" si="49"/>
        <v>‏77151 המחלקה למידע ותכנון עיר</v>
      </c>
    </row>
    <row r="932" spans="1:7" ht="20.25">
      <c r="A932">
        <v>1096</v>
      </c>
      <c r="B932" s="125">
        <v>0</v>
      </c>
      <c r="C932" s="34">
        <v>0</v>
      </c>
      <c r="D932" s="35">
        <v>0</v>
      </c>
      <c r="E932" s="36" t="s">
        <v>19</v>
      </c>
      <c r="F932" s="33">
        <v>8</v>
      </c>
      <c r="G932" t="str">
        <f t="shared" si="49"/>
        <v>‏77151 המחלקה למידע ותכנון עיר</v>
      </c>
    </row>
    <row r="933" spans="1:7" ht="20.25">
      <c r="A933">
        <v>1097</v>
      </c>
      <c r="B933" s="125">
        <v>0</v>
      </c>
      <c r="C933" s="34">
        <v>0</v>
      </c>
      <c r="D933" s="35">
        <v>0</v>
      </c>
      <c r="E933" s="36" t="s">
        <v>20</v>
      </c>
      <c r="F933" s="33">
        <v>9</v>
      </c>
      <c r="G933" t="str">
        <f t="shared" si="49"/>
        <v>‏77151 המחלקה למידע ותכנון עיר</v>
      </c>
    </row>
    <row r="934" spans="1:7" ht="20.25">
      <c r="A934">
        <v>1098</v>
      </c>
      <c r="B934" s="125">
        <v>0</v>
      </c>
      <c r="C934" s="34">
        <v>0</v>
      </c>
      <c r="D934" s="35">
        <v>0</v>
      </c>
      <c r="E934" s="36" t="s">
        <v>21</v>
      </c>
      <c r="F934" s="33">
        <v>99</v>
      </c>
      <c r="G934" t="str">
        <f t="shared" si="49"/>
        <v>‏77151 המחלקה למידע ותכנון עיר</v>
      </c>
    </row>
    <row r="935" spans="1:7" ht="20.25">
      <c r="A935">
        <v>1099</v>
      </c>
      <c r="B935" s="125">
        <v>2201200</v>
      </c>
      <c r="C935" s="37">
        <v>1891000</v>
      </c>
      <c r="D935" s="35">
        <v>2262000</v>
      </c>
      <c r="E935" s="36" t="s">
        <v>22</v>
      </c>
      <c r="F935" s="33"/>
    </row>
    <row r="936" spans="1:7" ht="20.25">
      <c r="A936">
        <v>1100</v>
      </c>
      <c r="C936" s="40">
        <v>2015</v>
      </c>
      <c r="D936" s="40">
        <v>2016</v>
      </c>
      <c r="F936" s="39"/>
    </row>
    <row r="937" spans="1:7" ht="20.25">
      <c r="A937">
        <v>1101</v>
      </c>
      <c r="C937" s="42">
        <v>16</v>
      </c>
      <c r="D937" s="42">
        <v>16</v>
      </c>
      <c r="E937" s="43" t="s">
        <v>23</v>
      </c>
      <c r="F937" s="39"/>
    </row>
    <row r="938" spans="1:7" ht="20.25">
      <c r="A938">
        <v>1102</v>
      </c>
      <c r="C938" s="38"/>
      <c r="D938" s="44">
        <v>82</v>
      </c>
      <c r="F938" s="41"/>
    </row>
    <row r="939" spans="1:7" ht="20.25">
      <c r="A939">
        <v>1103</v>
      </c>
      <c r="B939" s="122" t="s">
        <v>132</v>
      </c>
      <c r="C939" s="28"/>
      <c r="D939" s="28"/>
      <c r="E939" s="28"/>
      <c r="F939" s="28"/>
    </row>
    <row r="940" spans="1:7" ht="17.25" thickBot="1">
      <c r="A940">
        <v>1104</v>
      </c>
      <c r="B940" s="123" t="s">
        <v>1</v>
      </c>
      <c r="C940" s="29"/>
      <c r="D940" s="29"/>
      <c r="E940" s="29"/>
      <c r="F940" s="29"/>
    </row>
    <row r="941" spans="1:7" ht="21" thickBot="1">
      <c r="A941">
        <v>1108</v>
      </c>
      <c r="B941" s="116">
        <v>2014</v>
      </c>
      <c r="C941" s="7">
        <v>2015</v>
      </c>
      <c r="D941" s="7">
        <v>2016</v>
      </c>
      <c r="E941" s="8"/>
      <c r="F941" s="9"/>
    </row>
    <row r="942" spans="1:7" ht="20.25">
      <c r="A942">
        <v>1109</v>
      </c>
      <c r="B942" s="124"/>
      <c r="C942" s="30"/>
      <c r="D942" s="31"/>
      <c r="E942" s="32" t="s">
        <v>116</v>
      </c>
      <c r="F942" s="33"/>
    </row>
    <row r="943" spans="1:7" ht="20.25">
      <c r="A943">
        <v>1110</v>
      </c>
      <c r="B943" s="124"/>
      <c r="C943" s="30"/>
      <c r="D943" s="31"/>
      <c r="E943" s="32" t="s">
        <v>133</v>
      </c>
      <c r="F943" s="33"/>
    </row>
    <row r="944" spans="1:7" ht="20.25">
      <c r="A944">
        <v>1111</v>
      </c>
      <c r="B944" s="125">
        <v>1634900</v>
      </c>
      <c r="C944" s="34">
        <v>1785700</v>
      </c>
      <c r="D944" s="35">
        <v>1805700</v>
      </c>
      <c r="E944" s="36" t="s">
        <v>12</v>
      </c>
      <c r="F944" s="33">
        <v>1</v>
      </c>
      <c r="G944" t="str">
        <f t="shared" ref="G944:G953" si="50">IF(F944=1,E943,IF(ISBLANK(F944),"",G943))</f>
        <v>‏734 המחלקה ליעודי קרקע</v>
      </c>
    </row>
    <row r="945" spans="1:7" ht="20.25">
      <c r="A945">
        <v>1112</v>
      </c>
      <c r="B945" s="125">
        <v>0</v>
      </c>
      <c r="C945" s="34">
        <v>0</v>
      </c>
      <c r="D945" s="35">
        <v>0</v>
      </c>
      <c r="E945" s="36" t="s">
        <v>13</v>
      </c>
      <c r="F945" s="33">
        <v>2</v>
      </c>
      <c r="G945" t="str">
        <f t="shared" si="50"/>
        <v>‏734 המחלקה ליעודי קרקע</v>
      </c>
    </row>
    <row r="946" spans="1:7" ht="20.25">
      <c r="A946">
        <v>1113</v>
      </c>
      <c r="B946" s="125">
        <v>30900</v>
      </c>
      <c r="C946" s="34">
        <v>28300</v>
      </c>
      <c r="D946" s="35">
        <v>28300</v>
      </c>
      <c r="E946" s="36" t="s">
        <v>14</v>
      </c>
      <c r="F946" s="33">
        <v>3</v>
      </c>
      <c r="G946" t="str">
        <f t="shared" si="50"/>
        <v>‏734 המחלקה ליעודי קרקע</v>
      </c>
    </row>
    <row r="947" spans="1:7" ht="20.25">
      <c r="A947">
        <v>1114</v>
      </c>
      <c r="B947" s="125">
        <v>6100</v>
      </c>
      <c r="C947" s="34">
        <v>8600</v>
      </c>
      <c r="D947" s="35">
        <v>8500</v>
      </c>
      <c r="E947" s="36" t="s">
        <v>15</v>
      </c>
      <c r="F947" s="33">
        <v>4</v>
      </c>
      <c r="G947" t="str">
        <f t="shared" si="50"/>
        <v>‏734 המחלקה ליעודי קרקע</v>
      </c>
    </row>
    <row r="948" spans="1:7" ht="20.25">
      <c r="A948">
        <v>1115</v>
      </c>
      <c r="B948" s="125">
        <v>400</v>
      </c>
      <c r="C948" s="34">
        <v>5100</v>
      </c>
      <c r="D948" s="35">
        <v>5000</v>
      </c>
      <c r="E948" s="36" t="s">
        <v>16</v>
      </c>
      <c r="F948" s="33">
        <v>5</v>
      </c>
      <c r="G948" t="str">
        <f t="shared" si="50"/>
        <v>‏734 המחלקה ליעודי קרקע</v>
      </c>
    </row>
    <row r="949" spans="1:7" ht="20.25">
      <c r="A949">
        <v>1116</v>
      </c>
      <c r="B949" s="125">
        <v>1300</v>
      </c>
      <c r="C949" s="34">
        <v>2400</v>
      </c>
      <c r="D949" s="35">
        <v>2000</v>
      </c>
      <c r="E949" s="36" t="s">
        <v>17</v>
      </c>
      <c r="F949" s="33">
        <v>6</v>
      </c>
      <c r="G949" t="str">
        <f t="shared" si="50"/>
        <v>‏734 המחלקה ליעודי קרקע</v>
      </c>
    </row>
    <row r="950" spans="1:7" ht="20.25">
      <c r="A950">
        <v>1117</v>
      </c>
      <c r="B950" s="125">
        <v>15200</v>
      </c>
      <c r="C950" s="34">
        <v>18000</v>
      </c>
      <c r="D950" s="35">
        <v>17600</v>
      </c>
      <c r="E950" s="36" t="s">
        <v>18</v>
      </c>
      <c r="F950" s="33">
        <v>7</v>
      </c>
      <c r="G950" t="str">
        <f t="shared" si="50"/>
        <v>‏734 המחלקה ליעודי קרקע</v>
      </c>
    </row>
    <row r="951" spans="1:7" ht="20.25">
      <c r="A951">
        <v>1118</v>
      </c>
      <c r="B951" s="125">
        <v>0</v>
      </c>
      <c r="C951" s="34">
        <v>0</v>
      </c>
      <c r="D951" s="35">
        <v>0</v>
      </c>
      <c r="E951" s="36" t="s">
        <v>19</v>
      </c>
      <c r="F951" s="33">
        <v>8</v>
      </c>
      <c r="G951" t="str">
        <f t="shared" si="50"/>
        <v>‏734 המחלקה ליעודי קרקע</v>
      </c>
    </row>
    <row r="952" spans="1:7" ht="20.25">
      <c r="A952">
        <v>1119</v>
      </c>
      <c r="B952" s="125">
        <v>0</v>
      </c>
      <c r="C952" s="34">
        <v>0</v>
      </c>
      <c r="D952" s="35">
        <v>0</v>
      </c>
      <c r="E952" s="36" t="s">
        <v>20</v>
      </c>
      <c r="F952" s="33">
        <v>9</v>
      </c>
      <c r="G952" t="str">
        <f t="shared" si="50"/>
        <v>‏734 המחלקה ליעודי קרקע</v>
      </c>
    </row>
    <row r="953" spans="1:7" ht="20.25">
      <c r="A953">
        <v>1120</v>
      </c>
      <c r="B953" s="125">
        <v>0</v>
      </c>
      <c r="C953" s="34">
        <v>0</v>
      </c>
      <c r="D953" s="35">
        <v>0</v>
      </c>
      <c r="E953" s="36" t="s">
        <v>21</v>
      </c>
      <c r="F953" s="33">
        <v>99</v>
      </c>
      <c r="G953" t="str">
        <f t="shared" si="50"/>
        <v>‏734 המחלקה ליעודי קרקע</v>
      </c>
    </row>
    <row r="954" spans="1:7" ht="20.25">
      <c r="A954">
        <v>1121</v>
      </c>
      <c r="B954" s="125">
        <v>1688800</v>
      </c>
      <c r="C954" s="37">
        <v>1848100</v>
      </c>
      <c r="D954" s="35">
        <v>1867100</v>
      </c>
      <c r="E954" s="36" t="s">
        <v>22</v>
      </c>
      <c r="F954" s="33"/>
    </row>
    <row r="955" spans="1:7" ht="20.25">
      <c r="A955">
        <v>1122</v>
      </c>
      <c r="C955" s="40">
        <v>2015</v>
      </c>
      <c r="D955" s="40">
        <v>2016</v>
      </c>
      <c r="F955" s="39"/>
    </row>
    <row r="956" spans="1:7" ht="20.25">
      <c r="A956">
        <v>1123</v>
      </c>
      <c r="C956" s="42">
        <v>10</v>
      </c>
      <c r="D956" s="42">
        <v>10</v>
      </c>
      <c r="E956" s="43" t="s">
        <v>23</v>
      </c>
      <c r="F956" s="39"/>
    </row>
    <row r="957" spans="1:7" ht="20.25">
      <c r="A957">
        <v>1124</v>
      </c>
      <c r="C957" s="38"/>
      <c r="D957" s="44">
        <v>83</v>
      </c>
      <c r="F957" s="41"/>
    </row>
    <row r="958" spans="1:7" ht="20.25">
      <c r="A958">
        <v>1125</v>
      </c>
      <c r="B958" s="122" t="s">
        <v>134</v>
      </c>
      <c r="C958" s="28"/>
      <c r="D958" s="28"/>
      <c r="E958" s="28"/>
      <c r="F958" s="28"/>
    </row>
    <row r="959" spans="1:7" ht="17.25" thickBot="1">
      <c r="A959">
        <v>1126</v>
      </c>
      <c r="B959" s="123" t="s">
        <v>1</v>
      </c>
      <c r="C959" s="29"/>
      <c r="D959" s="29"/>
      <c r="E959" s="29"/>
      <c r="F959" s="29"/>
    </row>
    <row r="960" spans="1:7" ht="21" thickBot="1">
      <c r="A960">
        <v>1130</v>
      </c>
      <c r="B960" s="116">
        <v>2014</v>
      </c>
      <c r="C960" s="7">
        <v>2015</v>
      </c>
      <c r="D960" s="7">
        <v>2016</v>
      </c>
      <c r="E960" s="8"/>
      <c r="F960" s="9"/>
    </row>
    <row r="961" spans="1:7" ht="20.25">
      <c r="A961">
        <v>1131</v>
      </c>
      <c r="B961" s="124"/>
      <c r="C961" s="30"/>
      <c r="D961" s="31"/>
      <c r="E961" s="32" t="s">
        <v>116</v>
      </c>
      <c r="F961" s="33"/>
    </row>
    <row r="962" spans="1:7" ht="20.25">
      <c r="A962">
        <v>1132</v>
      </c>
      <c r="B962" s="124"/>
      <c r="C962" s="30"/>
      <c r="D962" s="31"/>
      <c r="E962" s="32" t="s">
        <v>135</v>
      </c>
      <c r="F962" s="33"/>
    </row>
    <row r="963" spans="1:7" ht="20.25">
      <c r="A963">
        <v>1133</v>
      </c>
      <c r="B963" s="125">
        <v>9692800</v>
      </c>
      <c r="C963" s="34">
        <v>9672700</v>
      </c>
      <c r="D963" s="35">
        <v>10784700</v>
      </c>
      <c r="E963" s="36" t="s">
        <v>12</v>
      </c>
      <c r="F963" s="33">
        <v>1</v>
      </c>
      <c r="G963" t="str">
        <f t="shared" ref="G963:G972" si="51">IF(F963=1,E962,IF(ISBLANK(F963),"",G962))</f>
        <v>‏733 אגף פיקוח ורישוי על הבניה</v>
      </c>
    </row>
    <row r="964" spans="1:7" ht="20.25">
      <c r="A964">
        <v>1134</v>
      </c>
      <c r="B964" s="125">
        <v>0</v>
      </c>
      <c r="C964" s="34">
        <v>0</v>
      </c>
      <c r="D964" s="35">
        <v>0</v>
      </c>
      <c r="E964" s="36" t="s">
        <v>13</v>
      </c>
      <c r="F964" s="33">
        <v>2</v>
      </c>
      <c r="G964" t="str">
        <f t="shared" si="51"/>
        <v>‏733 אגף פיקוח ורישוי על הבניה</v>
      </c>
    </row>
    <row r="965" spans="1:7" ht="20.25">
      <c r="A965">
        <v>1135</v>
      </c>
      <c r="B965" s="125">
        <v>456900</v>
      </c>
      <c r="C965" s="34">
        <v>415300</v>
      </c>
      <c r="D965" s="35">
        <v>415300</v>
      </c>
      <c r="E965" s="36" t="s">
        <v>14</v>
      </c>
      <c r="F965" s="33">
        <v>3</v>
      </c>
      <c r="G965" t="str">
        <f t="shared" si="51"/>
        <v>‏733 אגף פיקוח ורישוי על הבניה</v>
      </c>
    </row>
    <row r="966" spans="1:7" ht="20.25">
      <c r="A966">
        <v>1136</v>
      </c>
      <c r="B966" s="125">
        <v>57000</v>
      </c>
      <c r="C966" s="34">
        <v>59600</v>
      </c>
      <c r="D966" s="35">
        <v>55000</v>
      </c>
      <c r="E966" s="36" t="s">
        <v>15</v>
      </c>
      <c r="F966" s="33">
        <v>4</v>
      </c>
      <c r="G966" t="str">
        <f t="shared" si="51"/>
        <v>‏733 אגף פיקוח ורישוי על הבניה</v>
      </c>
    </row>
    <row r="967" spans="1:7" ht="20.25">
      <c r="A967">
        <v>1137</v>
      </c>
      <c r="B967" s="125">
        <v>168800</v>
      </c>
      <c r="C967" s="34">
        <v>186300</v>
      </c>
      <c r="D967" s="35">
        <v>186300</v>
      </c>
      <c r="E967" s="36" t="s">
        <v>16</v>
      </c>
      <c r="F967" s="33">
        <v>5</v>
      </c>
      <c r="G967" t="str">
        <f t="shared" si="51"/>
        <v>‏733 אגף פיקוח ורישוי על הבניה</v>
      </c>
    </row>
    <row r="968" spans="1:7" ht="20.25">
      <c r="A968">
        <v>1138</v>
      </c>
      <c r="B968" s="125">
        <v>7300</v>
      </c>
      <c r="C968" s="34">
        <v>22400</v>
      </c>
      <c r="D968" s="35">
        <v>17900</v>
      </c>
      <c r="E968" s="36" t="s">
        <v>17</v>
      </c>
      <c r="F968" s="33">
        <v>6</v>
      </c>
      <c r="G968" t="str">
        <f t="shared" si="51"/>
        <v>‏733 אגף פיקוח ורישוי על הבניה</v>
      </c>
    </row>
    <row r="969" spans="1:7" ht="20.25">
      <c r="A969">
        <v>1139</v>
      </c>
      <c r="B969" s="125">
        <v>101500</v>
      </c>
      <c r="C969" s="34">
        <v>91200</v>
      </c>
      <c r="D969" s="35">
        <v>90000</v>
      </c>
      <c r="E969" s="36" t="s">
        <v>18</v>
      </c>
      <c r="F969" s="33">
        <v>7</v>
      </c>
      <c r="G969" t="str">
        <f t="shared" si="51"/>
        <v>‏733 אגף פיקוח ורישוי על הבניה</v>
      </c>
    </row>
    <row r="970" spans="1:7" ht="20.25">
      <c r="A970">
        <v>1140</v>
      </c>
      <c r="B970" s="125">
        <v>0</v>
      </c>
      <c r="C970" s="34">
        <v>0</v>
      </c>
      <c r="D970" s="35">
        <v>0</v>
      </c>
      <c r="E970" s="36" t="s">
        <v>19</v>
      </c>
      <c r="F970" s="33">
        <v>8</v>
      </c>
      <c r="G970" t="str">
        <f t="shared" si="51"/>
        <v>‏733 אגף פיקוח ורישוי על הבניה</v>
      </c>
    </row>
    <row r="971" spans="1:7" ht="20.25">
      <c r="A971">
        <v>1141</v>
      </c>
      <c r="B971" s="125">
        <v>0</v>
      </c>
      <c r="C971" s="34">
        <v>0</v>
      </c>
      <c r="D971" s="35">
        <v>0</v>
      </c>
      <c r="E971" s="36" t="s">
        <v>20</v>
      </c>
      <c r="F971" s="33">
        <v>9</v>
      </c>
      <c r="G971" t="str">
        <f t="shared" si="51"/>
        <v>‏733 אגף פיקוח ורישוי על הבניה</v>
      </c>
    </row>
    <row r="972" spans="1:7" ht="20.25">
      <c r="A972">
        <v>1142</v>
      </c>
      <c r="B972" s="125">
        <v>0</v>
      </c>
      <c r="C972" s="34">
        <v>0</v>
      </c>
      <c r="D972" s="35">
        <v>0</v>
      </c>
      <c r="E972" s="36" t="s">
        <v>21</v>
      </c>
      <c r="F972" s="33">
        <v>99</v>
      </c>
      <c r="G972" t="str">
        <f t="shared" si="51"/>
        <v>‏733 אגף פיקוח ורישוי על הבניה</v>
      </c>
    </row>
    <row r="973" spans="1:7" ht="20.25">
      <c r="A973">
        <v>1143</v>
      </c>
      <c r="B973" s="125">
        <v>10484300</v>
      </c>
      <c r="C973" s="37">
        <v>10447500</v>
      </c>
      <c r="D973" s="35">
        <v>11549200</v>
      </c>
      <c r="E973" s="36" t="s">
        <v>22</v>
      </c>
      <c r="F973" s="33"/>
    </row>
    <row r="974" spans="1:7" ht="20.25">
      <c r="A974">
        <v>1144</v>
      </c>
      <c r="C974" s="40">
        <v>2015</v>
      </c>
      <c r="D974" s="40">
        <v>2016</v>
      </c>
      <c r="F974" s="39"/>
    </row>
    <row r="975" spans="1:7" ht="20.25">
      <c r="A975">
        <v>1145</v>
      </c>
      <c r="C975" s="42">
        <v>60</v>
      </c>
      <c r="D975" s="42">
        <v>60</v>
      </c>
      <c r="E975" s="43" t="s">
        <v>23</v>
      </c>
      <c r="F975" s="39"/>
    </row>
    <row r="976" spans="1:7" ht="20.25">
      <c r="A976">
        <v>1146</v>
      </c>
      <c r="C976" s="38"/>
      <c r="D976" s="44">
        <v>84</v>
      </c>
      <c r="F976" s="41"/>
    </row>
    <row r="977" spans="1:7" ht="20.25">
      <c r="A977">
        <v>1147</v>
      </c>
      <c r="B977" s="122" t="s">
        <v>136</v>
      </c>
      <c r="C977" s="28"/>
      <c r="D977" s="28"/>
      <c r="E977" s="28"/>
      <c r="F977" s="28"/>
    </row>
    <row r="978" spans="1:7" ht="17.25" thickBot="1">
      <c r="A978">
        <v>1148</v>
      </c>
      <c r="B978" s="123" t="s">
        <v>1</v>
      </c>
      <c r="C978" s="29"/>
      <c r="D978" s="29"/>
      <c r="E978" s="29"/>
      <c r="F978" s="29"/>
    </row>
    <row r="979" spans="1:7" ht="21" thickBot="1">
      <c r="A979">
        <v>1152</v>
      </c>
      <c r="B979" s="116">
        <v>2014</v>
      </c>
      <c r="C979" s="7">
        <v>2015</v>
      </c>
      <c r="D979" s="7">
        <v>2016</v>
      </c>
      <c r="E979" s="8"/>
      <c r="F979" s="9"/>
    </row>
    <row r="980" spans="1:7" ht="20.25">
      <c r="A980">
        <v>1153</v>
      </c>
      <c r="B980" s="124"/>
      <c r="C980" s="30"/>
      <c r="D980" s="31"/>
      <c r="E980" s="32" t="s">
        <v>116</v>
      </c>
      <c r="F980" s="33"/>
    </row>
    <row r="981" spans="1:7" ht="20.25">
      <c r="A981">
        <v>1154</v>
      </c>
      <c r="B981" s="124"/>
      <c r="C981" s="30"/>
      <c r="D981" s="31"/>
      <c r="E981" s="32" t="s">
        <v>137</v>
      </c>
      <c r="F981" s="33"/>
    </row>
    <row r="982" spans="1:7" ht="20.25">
      <c r="A982">
        <v>1155</v>
      </c>
      <c r="B982" s="124"/>
      <c r="C982" s="30"/>
      <c r="D982" s="31"/>
      <c r="E982" s="32" t="s">
        <v>138</v>
      </c>
      <c r="F982" s="33"/>
    </row>
    <row r="983" spans="1:7" ht="20.25">
      <c r="A983">
        <v>1156</v>
      </c>
      <c r="B983" s="125">
        <v>6388600</v>
      </c>
      <c r="C983" s="34">
        <v>6208600</v>
      </c>
      <c r="D983" s="35">
        <v>6279600</v>
      </c>
      <c r="E983" s="36" t="s">
        <v>12</v>
      </c>
      <c r="F983" s="33">
        <v>1</v>
      </c>
      <c r="G983" t="str">
        <f t="shared" ref="G983:G992" si="52">IF(F983=1,E982,IF(ISBLANK(F983),"",G982))</f>
        <v>ונוף</v>
      </c>
    </row>
    <row r="984" spans="1:7" ht="20.25">
      <c r="A984">
        <v>1157</v>
      </c>
      <c r="B984" s="125">
        <v>0</v>
      </c>
      <c r="C984" s="34">
        <v>0</v>
      </c>
      <c r="D984" s="35">
        <v>0</v>
      </c>
      <c r="E984" s="36" t="s">
        <v>13</v>
      </c>
      <c r="F984" s="33">
        <v>2</v>
      </c>
      <c r="G984" t="str">
        <f t="shared" si="52"/>
        <v>ונוף</v>
      </c>
    </row>
    <row r="985" spans="1:7" ht="20.25">
      <c r="A985">
        <v>1158</v>
      </c>
      <c r="B985" s="125">
        <v>246000</v>
      </c>
      <c r="C985" s="34">
        <v>229400</v>
      </c>
      <c r="D985" s="35">
        <v>229400</v>
      </c>
      <c r="E985" s="36" t="s">
        <v>14</v>
      </c>
      <c r="F985" s="33">
        <v>3</v>
      </c>
      <c r="G985" t="str">
        <f t="shared" si="52"/>
        <v>ונוף</v>
      </c>
    </row>
    <row r="986" spans="1:7" ht="20.25">
      <c r="A986">
        <v>1159</v>
      </c>
      <c r="B986" s="125">
        <v>36800</v>
      </c>
      <c r="C986" s="34">
        <v>48100</v>
      </c>
      <c r="D986" s="35">
        <v>46500</v>
      </c>
      <c r="E986" s="36" t="s">
        <v>15</v>
      </c>
      <c r="F986" s="33">
        <v>4</v>
      </c>
      <c r="G986" t="str">
        <f t="shared" si="52"/>
        <v>ונוף</v>
      </c>
    </row>
    <row r="987" spans="1:7" ht="20.25">
      <c r="A987">
        <v>1160</v>
      </c>
      <c r="B987" s="125">
        <v>42600</v>
      </c>
      <c r="C987" s="34">
        <v>51900</v>
      </c>
      <c r="D987" s="35">
        <v>51000</v>
      </c>
      <c r="E987" s="36" t="s">
        <v>16</v>
      </c>
      <c r="F987" s="33">
        <v>5</v>
      </c>
      <c r="G987" t="str">
        <f t="shared" si="52"/>
        <v>ונוף</v>
      </c>
    </row>
    <row r="988" spans="1:7" ht="20.25">
      <c r="A988">
        <v>1161</v>
      </c>
      <c r="B988" s="125">
        <v>1100</v>
      </c>
      <c r="C988" s="34">
        <v>22700</v>
      </c>
      <c r="D988" s="35">
        <v>22000</v>
      </c>
      <c r="E988" s="36" t="s">
        <v>17</v>
      </c>
      <c r="F988" s="33">
        <v>6</v>
      </c>
      <c r="G988" t="str">
        <f t="shared" si="52"/>
        <v>ונוף</v>
      </c>
    </row>
    <row r="989" spans="1:7" ht="20.25">
      <c r="A989">
        <v>1162</v>
      </c>
      <c r="B989" s="125">
        <v>15400</v>
      </c>
      <c r="C989" s="34">
        <v>27800</v>
      </c>
      <c r="D989" s="35">
        <v>27000</v>
      </c>
      <c r="E989" s="36" t="s">
        <v>18</v>
      </c>
      <c r="F989" s="33">
        <v>7</v>
      </c>
      <c r="G989" t="str">
        <f t="shared" si="52"/>
        <v>ונוף</v>
      </c>
    </row>
    <row r="990" spans="1:7" ht="20.25">
      <c r="A990">
        <v>1163</v>
      </c>
      <c r="B990" s="125">
        <v>0</v>
      </c>
      <c r="C990" s="34">
        <v>0</v>
      </c>
      <c r="D990" s="35">
        <v>0</v>
      </c>
      <c r="E990" s="36" t="s">
        <v>19</v>
      </c>
      <c r="F990" s="33">
        <v>8</v>
      </c>
      <c r="G990" t="str">
        <f t="shared" si="52"/>
        <v>ונוף</v>
      </c>
    </row>
    <row r="991" spans="1:7" ht="20.25">
      <c r="A991">
        <v>1164</v>
      </c>
      <c r="B991" s="125">
        <v>0</v>
      </c>
      <c r="C991" s="34">
        <v>0</v>
      </c>
      <c r="D991" s="35">
        <v>0</v>
      </c>
      <c r="E991" s="36" t="s">
        <v>20</v>
      </c>
      <c r="F991" s="33">
        <v>9</v>
      </c>
      <c r="G991" t="str">
        <f t="shared" si="52"/>
        <v>ונוף</v>
      </c>
    </row>
    <row r="992" spans="1:7" ht="20.25">
      <c r="A992">
        <v>1165</v>
      </c>
      <c r="B992" s="125">
        <v>0</v>
      </c>
      <c r="C992" s="34">
        <v>0</v>
      </c>
      <c r="D992" s="35">
        <v>0</v>
      </c>
      <c r="E992" s="36" t="s">
        <v>21</v>
      </c>
      <c r="F992" s="33">
        <v>99</v>
      </c>
      <c r="G992" t="str">
        <f t="shared" si="52"/>
        <v>ונוף</v>
      </c>
    </row>
    <row r="993" spans="1:7" ht="20.25">
      <c r="A993">
        <v>1166</v>
      </c>
      <c r="B993" s="125">
        <v>6730500</v>
      </c>
      <c r="C993" s="37">
        <v>6588500</v>
      </c>
      <c r="D993" s="35">
        <v>6655500</v>
      </c>
      <c r="E993" s="36" t="s">
        <v>22</v>
      </c>
      <c r="F993" s="33"/>
    </row>
    <row r="994" spans="1:7" ht="20.25">
      <c r="A994">
        <v>1167</v>
      </c>
      <c r="C994" s="40">
        <v>2015</v>
      </c>
      <c r="D994" s="40">
        <v>2016</v>
      </c>
      <c r="F994" s="39"/>
    </row>
    <row r="995" spans="1:7" ht="20.25">
      <c r="A995">
        <v>1168</v>
      </c>
      <c r="C995" s="42">
        <v>30</v>
      </c>
      <c r="D995" s="42">
        <v>30</v>
      </c>
      <c r="E995" s="43" t="s">
        <v>23</v>
      </c>
      <c r="F995" s="39"/>
    </row>
    <row r="996" spans="1:7" ht="20.25">
      <c r="A996">
        <v>1169</v>
      </c>
      <c r="C996" s="38"/>
      <c r="D996" s="44">
        <v>85</v>
      </c>
      <c r="F996" s="41"/>
    </row>
    <row r="997" spans="1:7" ht="20.25">
      <c r="A997">
        <v>1170</v>
      </c>
      <c r="B997" s="122" t="s">
        <v>139</v>
      </c>
      <c r="C997" s="28"/>
      <c r="D997" s="28"/>
      <c r="E997" s="28"/>
      <c r="F997" s="28"/>
    </row>
    <row r="998" spans="1:7" ht="17.25" thickBot="1">
      <c r="A998">
        <v>1171</v>
      </c>
      <c r="B998" s="123" t="s">
        <v>1</v>
      </c>
      <c r="C998" s="29"/>
      <c r="D998" s="29"/>
      <c r="E998" s="29"/>
      <c r="F998" s="29"/>
    </row>
    <row r="999" spans="1:7" ht="21" thickBot="1">
      <c r="A999">
        <v>1175</v>
      </c>
      <c r="B999" s="116">
        <v>2014</v>
      </c>
      <c r="C999" s="7">
        <v>2015</v>
      </c>
      <c r="D999" s="7">
        <v>2016</v>
      </c>
      <c r="E999" s="8"/>
      <c r="F999" s="9"/>
    </row>
    <row r="1000" spans="1:7" ht="20.25">
      <c r="A1000">
        <v>1176</v>
      </c>
      <c r="B1000" s="124"/>
      <c r="C1000" s="30"/>
      <c r="D1000" s="31"/>
      <c r="E1000" s="32" t="s">
        <v>116</v>
      </c>
      <c r="F1000" s="33"/>
    </row>
    <row r="1001" spans="1:7" ht="20.25">
      <c r="A1001">
        <v>1177</v>
      </c>
      <c r="B1001" s="124"/>
      <c r="C1001" s="30"/>
      <c r="D1001" s="31"/>
      <c r="E1001" s="32" t="s">
        <v>140</v>
      </c>
      <c r="F1001" s="33"/>
    </row>
    <row r="1002" spans="1:7" ht="20.25">
      <c r="A1002">
        <v>1178</v>
      </c>
      <c r="B1002" s="124"/>
      <c r="C1002" s="30"/>
      <c r="D1002" s="31"/>
      <c r="E1002" s="32" t="s">
        <v>141</v>
      </c>
      <c r="F1002" s="33"/>
    </row>
    <row r="1003" spans="1:7" ht="20.25">
      <c r="A1003">
        <v>1179</v>
      </c>
      <c r="B1003" s="125">
        <v>1315300</v>
      </c>
      <c r="C1003" s="34">
        <v>1562600</v>
      </c>
      <c r="D1003" s="35">
        <v>1580600</v>
      </c>
      <c r="E1003" s="36" t="s">
        <v>12</v>
      </c>
      <c r="F1003" s="33">
        <v>1</v>
      </c>
      <c r="G1003" t="str">
        <f t="shared" ref="G1003:G1012" si="53">IF(F1003=1,E1002,IF(ISBLANK(F1003),"",G1002))</f>
        <v>‏7391 הנהלת אגף נכסים</v>
      </c>
    </row>
    <row r="1004" spans="1:7" ht="20.25">
      <c r="A1004">
        <v>1180</v>
      </c>
      <c r="B1004" s="125">
        <v>0</v>
      </c>
      <c r="C1004" s="34">
        <v>0</v>
      </c>
      <c r="D1004" s="35">
        <v>0</v>
      </c>
      <c r="E1004" s="36" t="s">
        <v>13</v>
      </c>
      <c r="F1004" s="33">
        <v>2</v>
      </c>
      <c r="G1004" t="str">
        <f t="shared" si="53"/>
        <v>‏7391 הנהלת אגף נכסים</v>
      </c>
    </row>
    <row r="1005" spans="1:7" ht="20.25">
      <c r="A1005">
        <v>1181</v>
      </c>
      <c r="B1005" s="125">
        <v>31400</v>
      </c>
      <c r="C1005" s="34">
        <v>38400</v>
      </c>
      <c r="D1005" s="35">
        <v>38400</v>
      </c>
      <c r="E1005" s="36" t="s">
        <v>14</v>
      </c>
      <c r="F1005" s="33">
        <v>3</v>
      </c>
      <c r="G1005" t="str">
        <f t="shared" si="53"/>
        <v>‏7391 הנהלת אגף נכסים</v>
      </c>
    </row>
    <row r="1006" spans="1:7" ht="20.25">
      <c r="A1006">
        <v>1182</v>
      </c>
      <c r="B1006" s="125">
        <v>0</v>
      </c>
      <c r="C1006" s="34">
        <v>0</v>
      </c>
      <c r="D1006" s="35">
        <v>0</v>
      </c>
      <c r="E1006" s="36" t="s">
        <v>15</v>
      </c>
      <c r="F1006" s="33">
        <v>4</v>
      </c>
      <c r="G1006" t="str">
        <f t="shared" si="53"/>
        <v>‏7391 הנהלת אגף נכסים</v>
      </c>
    </row>
    <row r="1007" spans="1:7" ht="20.25">
      <c r="A1007">
        <v>1183</v>
      </c>
      <c r="B1007" s="125">
        <v>0</v>
      </c>
      <c r="C1007" s="34">
        <v>0</v>
      </c>
      <c r="D1007" s="35">
        <v>0</v>
      </c>
      <c r="E1007" s="36" t="s">
        <v>16</v>
      </c>
      <c r="F1007" s="33">
        <v>5</v>
      </c>
      <c r="G1007" t="str">
        <f t="shared" si="53"/>
        <v>‏7391 הנהלת אגף נכסים</v>
      </c>
    </row>
    <row r="1008" spans="1:7" ht="20.25">
      <c r="A1008">
        <v>1184</v>
      </c>
      <c r="B1008" s="125">
        <v>0</v>
      </c>
      <c r="C1008" s="34">
        <v>0</v>
      </c>
      <c r="D1008" s="35">
        <v>0</v>
      </c>
      <c r="E1008" s="36" t="s">
        <v>17</v>
      </c>
      <c r="F1008" s="33">
        <v>6</v>
      </c>
      <c r="G1008" t="str">
        <f t="shared" si="53"/>
        <v>‏7391 הנהלת אגף נכסים</v>
      </c>
    </row>
    <row r="1009" spans="1:7" ht="20.25">
      <c r="A1009">
        <v>1185</v>
      </c>
      <c r="B1009" s="125">
        <v>0</v>
      </c>
      <c r="C1009" s="34">
        <v>0</v>
      </c>
      <c r="D1009" s="35">
        <v>0</v>
      </c>
      <c r="E1009" s="36" t="s">
        <v>18</v>
      </c>
      <c r="F1009" s="33">
        <v>7</v>
      </c>
      <c r="G1009" t="str">
        <f t="shared" si="53"/>
        <v>‏7391 הנהלת אגף נכסים</v>
      </c>
    </row>
    <row r="1010" spans="1:7" ht="20.25">
      <c r="A1010">
        <v>1186</v>
      </c>
      <c r="B1010" s="125">
        <v>0</v>
      </c>
      <c r="C1010" s="34">
        <v>0</v>
      </c>
      <c r="D1010" s="35">
        <v>0</v>
      </c>
      <c r="E1010" s="36" t="s">
        <v>19</v>
      </c>
      <c r="F1010" s="33">
        <v>8</v>
      </c>
      <c r="G1010" t="str">
        <f t="shared" si="53"/>
        <v>‏7391 הנהלת אגף נכסים</v>
      </c>
    </row>
    <row r="1011" spans="1:7" ht="20.25">
      <c r="A1011">
        <v>1187</v>
      </c>
      <c r="B1011" s="125">
        <v>0</v>
      </c>
      <c r="C1011" s="34">
        <v>0</v>
      </c>
      <c r="D1011" s="35">
        <v>0</v>
      </c>
      <c r="E1011" s="36" t="s">
        <v>20</v>
      </c>
      <c r="F1011" s="33">
        <v>9</v>
      </c>
      <c r="G1011" t="str">
        <f t="shared" si="53"/>
        <v>‏7391 הנהלת אגף נכסים</v>
      </c>
    </row>
    <row r="1012" spans="1:7" ht="20.25">
      <c r="A1012">
        <v>1188</v>
      </c>
      <c r="B1012" s="125">
        <v>0</v>
      </c>
      <c r="C1012" s="34">
        <v>0</v>
      </c>
      <c r="D1012" s="35">
        <v>0</v>
      </c>
      <c r="E1012" s="36" t="s">
        <v>21</v>
      </c>
      <c r="F1012" s="33">
        <v>99</v>
      </c>
      <c r="G1012" t="str">
        <f t="shared" si="53"/>
        <v>‏7391 הנהלת אגף נכסים</v>
      </c>
    </row>
    <row r="1013" spans="1:7" ht="20.25">
      <c r="A1013">
        <v>1189</v>
      </c>
      <c r="B1013" s="125">
        <v>1346700</v>
      </c>
      <c r="C1013" s="37">
        <v>1601000</v>
      </c>
      <c r="D1013" s="35">
        <v>1619000</v>
      </c>
      <c r="E1013" s="36" t="s">
        <v>22</v>
      </c>
      <c r="F1013" s="33"/>
    </row>
    <row r="1014" spans="1:7" ht="20.25">
      <c r="A1014">
        <v>1190</v>
      </c>
      <c r="C1014" s="40">
        <v>2015</v>
      </c>
      <c r="D1014" s="40">
        <v>2016</v>
      </c>
      <c r="F1014" s="39"/>
    </row>
    <row r="1015" spans="1:7" ht="20.25">
      <c r="A1015">
        <v>1191</v>
      </c>
      <c r="C1015" s="42">
        <v>6</v>
      </c>
      <c r="D1015" s="42">
        <v>6</v>
      </c>
      <c r="E1015" s="43" t="s">
        <v>23</v>
      </c>
      <c r="F1015" s="39"/>
    </row>
    <row r="1016" spans="1:7" ht="20.25">
      <c r="A1016">
        <v>1192</v>
      </c>
      <c r="C1016" s="38"/>
      <c r="D1016" s="44">
        <v>86</v>
      </c>
      <c r="F1016" s="41"/>
    </row>
    <row r="1017" spans="1:7" ht="20.25">
      <c r="A1017">
        <v>1193</v>
      </c>
      <c r="B1017" s="122" t="s">
        <v>142</v>
      </c>
      <c r="C1017" s="28"/>
      <c r="D1017" s="28"/>
      <c r="E1017" s="28"/>
      <c r="F1017" s="28"/>
    </row>
    <row r="1018" spans="1:7" ht="17.25" thickBot="1">
      <c r="A1018">
        <v>1194</v>
      </c>
      <c r="B1018" s="123" t="s">
        <v>1</v>
      </c>
      <c r="C1018" s="29"/>
      <c r="D1018" s="29"/>
      <c r="E1018" s="29"/>
      <c r="F1018" s="29"/>
    </row>
    <row r="1019" spans="1:7" ht="21" thickBot="1">
      <c r="A1019">
        <v>1198</v>
      </c>
      <c r="B1019" s="116">
        <v>2014</v>
      </c>
      <c r="C1019" s="7">
        <v>2015</v>
      </c>
      <c r="D1019" s="7">
        <v>2016</v>
      </c>
      <c r="E1019" s="8"/>
      <c r="F1019" s="9"/>
    </row>
    <row r="1020" spans="1:7" ht="20.25">
      <c r="A1020">
        <v>1199</v>
      </c>
      <c r="B1020" s="124"/>
      <c r="C1020" s="30"/>
      <c r="D1020" s="31"/>
      <c r="E1020" s="32" t="s">
        <v>116</v>
      </c>
      <c r="F1020" s="33"/>
    </row>
    <row r="1021" spans="1:7" ht="20.25">
      <c r="A1021">
        <v>1200</v>
      </c>
      <c r="B1021" s="124"/>
      <c r="C1021" s="30"/>
      <c r="D1021" s="31"/>
      <c r="E1021" s="32" t="s">
        <v>140</v>
      </c>
      <c r="F1021" s="33"/>
    </row>
    <row r="1022" spans="1:7" ht="20.25">
      <c r="A1022">
        <v>1201</v>
      </c>
      <c r="B1022" s="124"/>
      <c r="C1022" s="30"/>
      <c r="D1022" s="31"/>
      <c r="E1022" s="32" t="s">
        <v>143</v>
      </c>
      <c r="F1022" s="33"/>
    </row>
    <row r="1023" spans="1:7" ht="20.25">
      <c r="A1023">
        <v>1202</v>
      </c>
      <c r="B1023" s="125">
        <v>544600</v>
      </c>
      <c r="C1023" s="34">
        <v>581700</v>
      </c>
      <c r="D1023" s="35">
        <v>588700</v>
      </c>
      <c r="E1023" s="36" t="s">
        <v>12</v>
      </c>
      <c r="F1023" s="33">
        <v>1</v>
      </c>
      <c r="G1023" t="str">
        <f t="shared" ref="G1023:G1032" si="54">IF(F1023=1,E1022,IF(ISBLANK(F1023),"",G1022))</f>
        <v>‏7392 שמאי העירייה</v>
      </c>
    </row>
    <row r="1024" spans="1:7" ht="20.25">
      <c r="A1024">
        <v>1203</v>
      </c>
      <c r="B1024" s="125">
        <v>0</v>
      </c>
      <c r="C1024" s="34">
        <v>0</v>
      </c>
      <c r="D1024" s="35">
        <v>0</v>
      </c>
      <c r="E1024" s="36" t="s">
        <v>13</v>
      </c>
      <c r="F1024" s="33">
        <v>2</v>
      </c>
      <c r="G1024" t="str">
        <f t="shared" si="54"/>
        <v>‏7392 שמאי העירייה</v>
      </c>
    </row>
    <row r="1025" spans="1:7" ht="20.25">
      <c r="A1025">
        <v>1204</v>
      </c>
      <c r="B1025" s="125">
        <v>34500</v>
      </c>
      <c r="C1025" s="34">
        <v>27300</v>
      </c>
      <c r="D1025" s="35">
        <v>27300</v>
      </c>
      <c r="E1025" s="36" t="s">
        <v>14</v>
      </c>
      <c r="F1025" s="33">
        <v>3</v>
      </c>
      <c r="G1025" t="str">
        <f t="shared" si="54"/>
        <v>‏7392 שמאי העירייה</v>
      </c>
    </row>
    <row r="1026" spans="1:7" ht="20.25">
      <c r="A1026">
        <v>1205</v>
      </c>
      <c r="B1026" s="125">
        <v>0</v>
      </c>
      <c r="C1026" s="34">
        <v>0</v>
      </c>
      <c r="D1026" s="35">
        <v>0</v>
      </c>
      <c r="E1026" s="36" t="s">
        <v>15</v>
      </c>
      <c r="F1026" s="33">
        <v>4</v>
      </c>
      <c r="G1026" t="str">
        <f t="shared" si="54"/>
        <v>‏7392 שמאי העירייה</v>
      </c>
    </row>
    <row r="1027" spans="1:7" ht="20.25">
      <c r="A1027">
        <v>1206</v>
      </c>
      <c r="B1027" s="125">
        <v>0</v>
      </c>
      <c r="C1027" s="34">
        <v>0</v>
      </c>
      <c r="D1027" s="35">
        <v>0</v>
      </c>
      <c r="E1027" s="36" t="s">
        <v>16</v>
      </c>
      <c r="F1027" s="33">
        <v>5</v>
      </c>
      <c r="G1027" t="str">
        <f t="shared" si="54"/>
        <v>‏7392 שמאי העירייה</v>
      </c>
    </row>
    <row r="1028" spans="1:7" ht="20.25">
      <c r="A1028">
        <v>1207</v>
      </c>
      <c r="B1028" s="125">
        <v>0</v>
      </c>
      <c r="C1028" s="34">
        <v>0</v>
      </c>
      <c r="D1028" s="35">
        <v>0</v>
      </c>
      <c r="E1028" s="36" t="s">
        <v>17</v>
      </c>
      <c r="F1028" s="33">
        <v>6</v>
      </c>
      <c r="G1028" t="str">
        <f t="shared" si="54"/>
        <v>‏7392 שמאי העירייה</v>
      </c>
    </row>
    <row r="1029" spans="1:7" ht="20.25">
      <c r="A1029">
        <v>1208</v>
      </c>
      <c r="B1029" s="125">
        <v>0</v>
      </c>
      <c r="C1029" s="34">
        <v>0</v>
      </c>
      <c r="D1029" s="35">
        <v>0</v>
      </c>
      <c r="E1029" s="36" t="s">
        <v>18</v>
      </c>
      <c r="F1029" s="33">
        <v>7</v>
      </c>
      <c r="G1029" t="str">
        <f t="shared" si="54"/>
        <v>‏7392 שמאי העירייה</v>
      </c>
    </row>
    <row r="1030" spans="1:7" ht="20.25">
      <c r="A1030">
        <v>1209</v>
      </c>
      <c r="B1030" s="125">
        <v>0</v>
      </c>
      <c r="C1030" s="34">
        <v>0</v>
      </c>
      <c r="D1030" s="35">
        <v>0</v>
      </c>
      <c r="E1030" s="36" t="s">
        <v>19</v>
      </c>
      <c r="F1030" s="33">
        <v>8</v>
      </c>
      <c r="G1030" t="str">
        <f t="shared" si="54"/>
        <v>‏7392 שמאי העירייה</v>
      </c>
    </row>
    <row r="1031" spans="1:7" ht="20.25">
      <c r="A1031">
        <v>1210</v>
      </c>
      <c r="B1031" s="125">
        <v>0</v>
      </c>
      <c r="C1031" s="34">
        <v>0</v>
      </c>
      <c r="D1031" s="35">
        <v>0</v>
      </c>
      <c r="E1031" s="36" t="s">
        <v>20</v>
      </c>
      <c r="F1031" s="33">
        <v>9</v>
      </c>
      <c r="G1031" t="str">
        <f t="shared" si="54"/>
        <v>‏7392 שמאי העירייה</v>
      </c>
    </row>
    <row r="1032" spans="1:7" ht="20.25">
      <c r="A1032">
        <v>1211</v>
      </c>
      <c r="B1032" s="125">
        <v>0</v>
      </c>
      <c r="C1032" s="34">
        <v>0</v>
      </c>
      <c r="D1032" s="35">
        <v>0</v>
      </c>
      <c r="E1032" s="36" t="s">
        <v>21</v>
      </c>
      <c r="F1032" s="33">
        <v>99</v>
      </c>
      <c r="G1032" t="str">
        <f t="shared" si="54"/>
        <v>‏7392 שמאי העירייה</v>
      </c>
    </row>
    <row r="1033" spans="1:7" ht="20.25">
      <c r="A1033">
        <v>1212</v>
      </c>
      <c r="B1033" s="125">
        <v>579100</v>
      </c>
      <c r="C1033" s="37">
        <v>609000</v>
      </c>
      <c r="D1033" s="35">
        <v>616000</v>
      </c>
      <c r="E1033" s="36" t="s">
        <v>22</v>
      </c>
      <c r="F1033" s="33"/>
    </row>
    <row r="1034" spans="1:7" ht="20.25">
      <c r="A1034">
        <v>1213</v>
      </c>
      <c r="C1034" s="40">
        <v>2015</v>
      </c>
      <c r="D1034" s="40">
        <v>2016</v>
      </c>
      <c r="F1034" s="39"/>
    </row>
    <row r="1035" spans="1:7" ht="20.25">
      <c r="A1035">
        <v>1214</v>
      </c>
      <c r="C1035" s="42">
        <v>3</v>
      </c>
      <c r="D1035" s="42">
        <v>3</v>
      </c>
      <c r="E1035" s="43" t="s">
        <v>23</v>
      </c>
      <c r="F1035" s="39"/>
    </row>
    <row r="1036" spans="1:7" ht="20.25">
      <c r="A1036">
        <v>1215</v>
      </c>
      <c r="C1036" s="38"/>
      <c r="D1036" s="44">
        <v>87</v>
      </c>
      <c r="F1036" s="41"/>
    </row>
    <row r="1037" spans="1:7" ht="20.25">
      <c r="A1037">
        <v>1216</v>
      </c>
      <c r="B1037" s="122" t="s">
        <v>144</v>
      </c>
      <c r="C1037" s="28"/>
      <c r="D1037" s="28"/>
      <c r="E1037" s="28"/>
      <c r="F1037" s="28"/>
    </row>
    <row r="1038" spans="1:7" ht="17.25" thickBot="1">
      <c r="A1038">
        <v>1217</v>
      </c>
      <c r="B1038" s="123" t="s">
        <v>1</v>
      </c>
      <c r="C1038" s="29"/>
      <c r="D1038" s="29"/>
      <c r="E1038" s="29"/>
      <c r="F1038" s="29"/>
    </row>
    <row r="1039" spans="1:7" ht="21" thickBot="1">
      <c r="A1039">
        <v>1221</v>
      </c>
      <c r="B1039" s="116">
        <v>2014</v>
      </c>
      <c r="C1039" s="7">
        <v>2015</v>
      </c>
      <c r="D1039" s="7">
        <v>2016</v>
      </c>
      <c r="E1039" s="8"/>
      <c r="F1039" s="9"/>
    </row>
    <row r="1040" spans="1:7" ht="20.25">
      <c r="A1040">
        <v>1222</v>
      </c>
      <c r="B1040" s="124"/>
      <c r="C1040" s="30"/>
      <c r="D1040" s="31"/>
      <c r="E1040" s="32" t="s">
        <v>116</v>
      </c>
      <c r="F1040" s="33"/>
    </row>
    <row r="1041" spans="1:7" ht="20.25">
      <c r="A1041">
        <v>1223</v>
      </c>
      <c r="B1041" s="124"/>
      <c r="C1041" s="30"/>
      <c r="D1041" s="31"/>
      <c r="E1041" s="32" t="s">
        <v>140</v>
      </c>
      <c r="F1041" s="33"/>
    </row>
    <row r="1042" spans="1:7" ht="20.25">
      <c r="A1042">
        <v>1224</v>
      </c>
      <c r="B1042" s="124"/>
      <c r="C1042" s="30"/>
      <c r="D1042" s="31"/>
      <c r="E1042" s="32" t="s">
        <v>145</v>
      </c>
      <c r="F1042" s="33"/>
    </row>
    <row r="1043" spans="1:7" ht="20.25">
      <c r="A1043">
        <v>1225</v>
      </c>
      <c r="B1043" s="125">
        <v>1245500</v>
      </c>
      <c r="C1043" s="34">
        <v>1294500</v>
      </c>
      <c r="D1043" s="35">
        <v>1309500</v>
      </c>
      <c r="E1043" s="36" t="s">
        <v>12</v>
      </c>
      <c r="F1043" s="33">
        <v>1</v>
      </c>
      <c r="G1043" t="str">
        <f t="shared" ref="G1043:G1052" si="55">IF(F1043=1,E1042,IF(ISBLANK(F1043),"",G1042))</f>
        <v>‏739  מחלקה לפיתוח מקרקעין</v>
      </c>
    </row>
    <row r="1044" spans="1:7" ht="20.25">
      <c r="A1044">
        <v>1226</v>
      </c>
      <c r="B1044" s="125">
        <v>0</v>
      </c>
      <c r="C1044" s="34">
        <v>0</v>
      </c>
      <c r="D1044" s="35">
        <v>0</v>
      </c>
      <c r="E1044" s="36" t="s">
        <v>13</v>
      </c>
      <c r="F1044" s="33">
        <v>2</v>
      </c>
      <c r="G1044" t="str">
        <f t="shared" si="55"/>
        <v>‏739  מחלקה לפיתוח מקרקעין</v>
      </c>
    </row>
    <row r="1045" spans="1:7" ht="20.25">
      <c r="A1045">
        <v>1227</v>
      </c>
      <c r="B1045" s="125">
        <v>33600</v>
      </c>
      <c r="C1045" s="34">
        <v>30500</v>
      </c>
      <c r="D1045" s="35">
        <v>30500</v>
      </c>
      <c r="E1045" s="36" t="s">
        <v>14</v>
      </c>
      <c r="F1045" s="33">
        <v>3</v>
      </c>
      <c r="G1045" t="str">
        <f t="shared" si="55"/>
        <v>‏739  מחלקה לפיתוח מקרקעין</v>
      </c>
    </row>
    <row r="1046" spans="1:7" ht="20.25">
      <c r="A1046">
        <v>1228</v>
      </c>
      <c r="B1046" s="125">
        <v>17000</v>
      </c>
      <c r="C1046" s="34">
        <v>42000</v>
      </c>
      <c r="D1046" s="35">
        <v>40000</v>
      </c>
      <c r="E1046" s="36" t="s">
        <v>15</v>
      </c>
      <c r="F1046" s="33">
        <v>4</v>
      </c>
      <c r="G1046" t="str">
        <f t="shared" si="55"/>
        <v>‏739  מחלקה לפיתוח מקרקעין</v>
      </c>
    </row>
    <row r="1047" spans="1:7" ht="20.25">
      <c r="A1047">
        <v>1229</v>
      </c>
      <c r="B1047" s="125">
        <v>0</v>
      </c>
      <c r="C1047" s="34">
        <v>3000</v>
      </c>
      <c r="D1047" s="35">
        <v>3000</v>
      </c>
      <c r="E1047" s="36" t="s">
        <v>16</v>
      </c>
      <c r="F1047" s="33">
        <v>5</v>
      </c>
      <c r="G1047" t="str">
        <f t="shared" si="55"/>
        <v>‏739  מחלקה לפיתוח מקרקעין</v>
      </c>
    </row>
    <row r="1048" spans="1:7" ht="20.25">
      <c r="A1048">
        <v>1230</v>
      </c>
      <c r="B1048" s="125">
        <v>9000</v>
      </c>
      <c r="C1048" s="34">
        <v>36500</v>
      </c>
      <c r="D1048" s="35">
        <v>34600</v>
      </c>
      <c r="E1048" s="36" t="s">
        <v>17</v>
      </c>
      <c r="F1048" s="33">
        <v>6</v>
      </c>
      <c r="G1048" t="str">
        <f t="shared" si="55"/>
        <v>‏739  מחלקה לפיתוח מקרקעין</v>
      </c>
    </row>
    <row r="1049" spans="1:7" ht="20.25">
      <c r="A1049">
        <v>1231</v>
      </c>
      <c r="B1049" s="125">
        <v>25200</v>
      </c>
      <c r="C1049" s="34">
        <v>55800</v>
      </c>
      <c r="D1049" s="35">
        <v>55800</v>
      </c>
      <c r="E1049" s="36" t="s">
        <v>18</v>
      </c>
      <c r="F1049" s="33">
        <v>7</v>
      </c>
      <c r="G1049" t="str">
        <f t="shared" si="55"/>
        <v>‏739  מחלקה לפיתוח מקרקעין</v>
      </c>
    </row>
    <row r="1050" spans="1:7" ht="20.25">
      <c r="A1050">
        <v>1232</v>
      </c>
      <c r="B1050" s="125">
        <v>0</v>
      </c>
      <c r="C1050" s="34">
        <v>0</v>
      </c>
      <c r="D1050" s="35">
        <v>0</v>
      </c>
      <c r="E1050" s="36" t="s">
        <v>19</v>
      </c>
      <c r="F1050" s="33">
        <v>8</v>
      </c>
      <c r="G1050" t="str">
        <f t="shared" si="55"/>
        <v>‏739  מחלקה לפיתוח מקרקעין</v>
      </c>
    </row>
    <row r="1051" spans="1:7" ht="20.25">
      <c r="A1051">
        <v>1233</v>
      </c>
      <c r="B1051" s="125">
        <v>0</v>
      </c>
      <c r="C1051" s="34">
        <v>0</v>
      </c>
      <c r="D1051" s="35">
        <v>0</v>
      </c>
      <c r="E1051" s="36" t="s">
        <v>20</v>
      </c>
      <c r="F1051" s="33">
        <v>9</v>
      </c>
      <c r="G1051" t="str">
        <f t="shared" si="55"/>
        <v>‏739  מחלקה לפיתוח מקרקעין</v>
      </c>
    </row>
    <row r="1052" spans="1:7" ht="20.25">
      <c r="A1052">
        <v>1234</v>
      </c>
      <c r="B1052" s="125">
        <v>0</v>
      </c>
      <c r="C1052" s="34">
        <v>0</v>
      </c>
      <c r="D1052" s="35">
        <v>0</v>
      </c>
      <c r="E1052" s="36" t="s">
        <v>21</v>
      </c>
      <c r="F1052" s="33">
        <v>99</v>
      </c>
      <c r="G1052" t="str">
        <f t="shared" si="55"/>
        <v>‏739  מחלקה לפיתוח מקרקעין</v>
      </c>
    </row>
    <row r="1053" spans="1:7" ht="20.25">
      <c r="A1053">
        <v>1235</v>
      </c>
      <c r="B1053" s="125">
        <v>1330300</v>
      </c>
      <c r="C1053" s="37">
        <v>1462300</v>
      </c>
      <c r="D1053" s="35">
        <v>1473400</v>
      </c>
      <c r="E1053" s="36" t="s">
        <v>22</v>
      </c>
      <c r="F1053" s="33"/>
    </row>
    <row r="1054" spans="1:7" ht="20.25">
      <c r="A1054">
        <v>1236</v>
      </c>
      <c r="C1054" s="40">
        <v>2015</v>
      </c>
      <c r="D1054" s="40">
        <v>2016</v>
      </c>
      <c r="F1054" s="39"/>
    </row>
    <row r="1055" spans="1:7" ht="20.25">
      <c r="A1055">
        <v>1237</v>
      </c>
      <c r="C1055" s="42">
        <v>7</v>
      </c>
      <c r="D1055" s="42">
        <v>7</v>
      </c>
      <c r="E1055" s="43" t="s">
        <v>23</v>
      </c>
      <c r="F1055" s="39"/>
    </row>
    <row r="1056" spans="1:7" ht="20.25">
      <c r="A1056">
        <v>1238</v>
      </c>
      <c r="C1056" s="38"/>
      <c r="D1056" s="44">
        <v>88</v>
      </c>
      <c r="F1056" s="41"/>
    </row>
    <row r="1057" spans="1:7" ht="20.25">
      <c r="A1057">
        <v>1239</v>
      </c>
      <c r="B1057" s="122" t="s">
        <v>146</v>
      </c>
      <c r="C1057" s="28"/>
      <c r="D1057" s="28"/>
      <c r="E1057" s="28"/>
      <c r="F1057" s="28"/>
    </row>
    <row r="1058" spans="1:7" ht="17.25" thickBot="1">
      <c r="A1058">
        <v>1240</v>
      </c>
      <c r="B1058" s="123" t="s">
        <v>1</v>
      </c>
      <c r="C1058" s="29"/>
      <c r="D1058" s="29"/>
      <c r="E1058" s="29"/>
      <c r="F1058" s="29"/>
    </row>
    <row r="1059" spans="1:7" ht="21" thickBot="1">
      <c r="A1059">
        <v>1244</v>
      </c>
      <c r="B1059" s="116">
        <v>2014</v>
      </c>
      <c r="C1059" s="7">
        <v>2015</v>
      </c>
      <c r="D1059" s="7">
        <v>2016</v>
      </c>
      <c r="E1059" s="8"/>
      <c r="F1059" s="9"/>
    </row>
    <row r="1060" spans="1:7" ht="20.25">
      <c r="A1060">
        <v>1245</v>
      </c>
      <c r="B1060" s="124"/>
      <c r="C1060" s="30"/>
      <c r="D1060" s="31"/>
      <c r="E1060" s="32" t="s">
        <v>116</v>
      </c>
      <c r="F1060" s="33"/>
    </row>
    <row r="1061" spans="1:7" ht="20.25">
      <c r="A1061">
        <v>1246</v>
      </c>
      <c r="B1061" s="124"/>
      <c r="C1061" s="30"/>
      <c r="D1061" s="31"/>
      <c r="E1061" s="32" t="s">
        <v>140</v>
      </c>
      <c r="F1061" s="33"/>
    </row>
    <row r="1062" spans="1:7" ht="20.25">
      <c r="A1062">
        <v>1247</v>
      </c>
      <c r="B1062" s="124"/>
      <c r="C1062" s="30"/>
      <c r="D1062" s="31"/>
      <c r="E1062" s="32" t="s">
        <v>147</v>
      </c>
      <c r="F1062" s="33"/>
    </row>
    <row r="1063" spans="1:7" ht="20.25">
      <c r="A1063">
        <v>1248</v>
      </c>
      <c r="B1063" s="125">
        <v>821200</v>
      </c>
      <c r="C1063" s="34">
        <v>1219300</v>
      </c>
      <c r="D1063" s="35">
        <v>983300</v>
      </c>
      <c r="E1063" s="36" t="s">
        <v>12</v>
      </c>
      <c r="F1063" s="33">
        <v>1</v>
      </c>
      <c r="G1063" t="str">
        <f t="shared" ref="G1063:G1072" si="56">IF(F1063=1,E1062,IF(ISBLANK(F1063),"",G1062))</f>
        <v>‏931 המחלקה  לנכסים ציבוריים</v>
      </c>
    </row>
    <row r="1064" spans="1:7" ht="20.25">
      <c r="A1064">
        <v>1249</v>
      </c>
      <c r="B1064" s="125">
        <v>0</v>
      </c>
      <c r="C1064" s="34">
        <v>0</v>
      </c>
      <c r="D1064" s="35">
        <v>0</v>
      </c>
      <c r="E1064" s="36" t="s">
        <v>13</v>
      </c>
      <c r="F1064" s="33">
        <v>2</v>
      </c>
      <c r="G1064" t="str">
        <f t="shared" si="56"/>
        <v>‏931 המחלקה  לנכסים ציבוריים</v>
      </c>
    </row>
    <row r="1065" spans="1:7" ht="20.25">
      <c r="A1065">
        <v>1250</v>
      </c>
      <c r="B1065" s="125">
        <v>27900</v>
      </c>
      <c r="C1065" s="34">
        <v>39700</v>
      </c>
      <c r="D1065" s="35">
        <v>39700</v>
      </c>
      <c r="E1065" s="36" t="s">
        <v>14</v>
      </c>
      <c r="F1065" s="33">
        <v>3</v>
      </c>
      <c r="G1065" t="str">
        <f t="shared" si="56"/>
        <v>‏931 המחלקה  לנכסים ציבוריים</v>
      </c>
    </row>
    <row r="1066" spans="1:7" ht="20.25">
      <c r="A1066">
        <v>1251</v>
      </c>
      <c r="B1066" s="125">
        <v>2056800</v>
      </c>
      <c r="C1066" s="34">
        <v>2168400</v>
      </c>
      <c r="D1066" s="35">
        <v>2106900</v>
      </c>
      <c r="E1066" s="36" t="s">
        <v>15</v>
      </c>
      <c r="F1066" s="33">
        <v>4</v>
      </c>
      <c r="G1066" t="str">
        <f t="shared" si="56"/>
        <v>‏931 המחלקה  לנכסים ציבוריים</v>
      </c>
    </row>
    <row r="1067" spans="1:7" ht="20.25">
      <c r="A1067">
        <v>1252</v>
      </c>
      <c r="B1067" s="125">
        <v>53900</v>
      </c>
      <c r="C1067" s="34">
        <v>64000</v>
      </c>
      <c r="D1067" s="35">
        <v>62100</v>
      </c>
      <c r="E1067" s="36" t="s">
        <v>16</v>
      </c>
      <c r="F1067" s="33">
        <v>5</v>
      </c>
      <c r="G1067" t="str">
        <f t="shared" si="56"/>
        <v>‏931 המחלקה  לנכסים ציבוריים</v>
      </c>
    </row>
    <row r="1068" spans="1:7" ht="20.25">
      <c r="A1068">
        <v>1253</v>
      </c>
      <c r="B1068" s="125">
        <v>37700</v>
      </c>
      <c r="C1068" s="34">
        <v>57900</v>
      </c>
      <c r="D1068" s="35">
        <v>56200</v>
      </c>
      <c r="E1068" s="36" t="s">
        <v>17</v>
      </c>
      <c r="F1068" s="33">
        <v>6</v>
      </c>
      <c r="G1068" t="str">
        <f t="shared" si="56"/>
        <v>‏931 המחלקה  לנכסים ציבוריים</v>
      </c>
    </row>
    <row r="1069" spans="1:7" ht="20.25">
      <c r="A1069">
        <v>1254</v>
      </c>
      <c r="B1069" s="125">
        <v>176500</v>
      </c>
      <c r="C1069" s="34">
        <v>224000</v>
      </c>
      <c r="D1069" s="35">
        <v>217300</v>
      </c>
      <c r="E1069" s="36" t="s">
        <v>18</v>
      </c>
      <c r="F1069" s="33">
        <v>7</v>
      </c>
      <c r="G1069" t="str">
        <f t="shared" si="56"/>
        <v>‏931 המחלקה  לנכסים ציבוריים</v>
      </c>
    </row>
    <row r="1070" spans="1:7" ht="20.25">
      <c r="A1070">
        <v>1255</v>
      </c>
      <c r="B1070" s="125">
        <v>0</v>
      </c>
      <c r="C1070" s="34">
        <v>0</v>
      </c>
      <c r="D1070" s="35">
        <v>0</v>
      </c>
      <c r="E1070" s="36" t="s">
        <v>19</v>
      </c>
      <c r="F1070" s="33">
        <v>8</v>
      </c>
      <c r="G1070" t="str">
        <f t="shared" si="56"/>
        <v>‏931 המחלקה  לנכסים ציבוריים</v>
      </c>
    </row>
    <row r="1071" spans="1:7" ht="20.25">
      <c r="A1071">
        <v>1256</v>
      </c>
      <c r="B1071" s="125">
        <v>0</v>
      </c>
      <c r="C1071" s="34">
        <v>0</v>
      </c>
      <c r="D1071" s="35">
        <v>0</v>
      </c>
      <c r="E1071" s="36" t="s">
        <v>20</v>
      </c>
      <c r="F1071" s="33">
        <v>9</v>
      </c>
      <c r="G1071" t="str">
        <f t="shared" si="56"/>
        <v>‏931 המחלקה  לנכסים ציבוריים</v>
      </c>
    </row>
    <row r="1072" spans="1:7" ht="20.25">
      <c r="A1072">
        <v>1257</v>
      </c>
      <c r="B1072" s="125">
        <v>0</v>
      </c>
      <c r="C1072" s="34">
        <v>0</v>
      </c>
      <c r="D1072" s="35">
        <v>0</v>
      </c>
      <c r="E1072" s="36" t="s">
        <v>21</v>
      </c>
      <c r="F1072" s="33">
        <v>99</v>
      </c>
      <c r="G1072" t="str">
        <f t="shared" si="56"/>
        <v>‏931 המחלקה  לנכסים ציבוריים</v>
      </c>
    </row>
    <row r="1073" spans="1:7" ht="20.25">
      <c r="A1073">
        <v>1258</v>
      </c>
      <c r="B1073" s="125">
        <v>3174000</v>
      </c>
      <c r="C1073" s="37">
        <v>3773300</v>
      </c>
      <c r="D1073" s="35">
        <v>3465500</v>
      </c>
      <c r="E1073" s="36" t="s">
        <v>22</v>
      </c>
      <c r="F1073" s="33"/>
    </row>
    <row r="1074" spans="1:7" ht="20.25">
      <c r="A1074">
        <v>1259</v>
      </c>
      <c r="C1074" s="40">
        <v>2015</v>
      </c>
      <c r="D1074" s="40">
        <v>2016</v>
      </c>
      <c r="F1074" s="39"/>
    </row>
    <row r="1075" spans="1:7" ht="20.25">
      <c r="A1075">
        <v>1260</v>
      </c>
      <c r="C1075" s="42">
        <v>4</v>
      </c>
      <c r="D1075" s="42">
        <v>4</v>
      </c>
      <c r="E1075" s="43" t="s">
        <v>23</v>
      </c>
      <c r="F1075" s="39"/>
    </row>
    <row r="1076" spans="1:7" ht="20.25">
      <c r="A1076">
        <v>1261</v>
      </c>
      <c r="C1076" s="38"/>
      <c r="D1076" s="44">
        <v>89</v>
      </c>
      <c r="F1076" s="41"/>
    </row>
    <row r="1077" spans="1:7" ht="20.25">
      <c r="A1077">
        <v>1262</v>
      </c>
      <c r="B1077" s="122" t="s">
        <v>148</v>
      </c>
      <c r="C1077" s="28"/>
      <c r="D1077" s="28"/>
      <c r="E1077" s="28"/>
      <c r="F1077" s="28"/>
    </row>
    <row r="1078" spans="1:7" ht="17.25" thickBot="1">
      <c r="A1078">
        <v>1263</v>
      </c>
      <c r="B1078" s="123" t="s">
        <v>1</v>
      </c>
      <c r="C1078" s="29"/>
      <c r="D1078" s="29"/>
      <c r="E1078" s="29"/>
      <c r="F1078" s="29"/>
    </row>
    <row r="1079" spans="1:7" ht="21" thickBot="1">
      <c r="A1079">
        <v>1267</v>
      </c>
      <c r="B1079" s="116">
        <v>2014</v>
      </c>
      <c r="C1079" s="7">
        <v>2015</v>
      </c>
      <c r="D1079" s="7">
        <v>2016</v>
      </c>
      <c r="E1079" s="8"/>
      <c r="F1079" s="9"/>
    </row>
    <row r="1080" spans="1:7" ht="20.25">
      <c r="A1080">
        <v>1268</v>
      </c>
      <c r="B1080" s="124"/>
      <c r="C1080" s="30"/>
      <c r="D1080" s="31"/>
      <c r="E1080" s="32" t="s">
        <v>116</v>
      </c>
      <c r="F1080" s="33"/>
    </row>
    <row r="1081" spans="1:7" ht="20.25">
      <c r="A1081">
        <v>1269</v>
      </c>
      <c r="B1081" s="124"/>
      <c r="C1081" s="30"/>
      <c r="D1081" s="31"/>
      <c r="E1081" s="32" t="s">
        <v>140</v>
      </c>
      <c r="F1081" s="33"/>
    </row>
    <row r="1082" spans="1:7" ht="20.25">
      <c r="A1082">
        <v>1270</v>
      </c>
      <c r="B1082" s="124"/>
      <c r="C1082" s="30"/>
      <c r="D1082" s="31"/>
      <c r="E1082" s="32" t="s">
        <v>149</v>
      </c>
      <c r="F1082" s="33"/>
    </row>
    <row r="1083" spans="1:7" ht="20.25">
      <c r="A1083">
        <v>1271</v>
      </c>
      <c r="B1083" s="125">
        <v>785100</v>
      </c>
      <c r="C1083" s="34">
        <v>765400</v>
      </c>
      <c r="D1083" s="35">
        <v>774400</v>
      </c>
      <c r="E1083" s="36" t="s">
        <v>12</v>
      </c>
      <c r="F1083" s="33">
        <v>1</v>
      </c>
      <c r="G1083" t="str">
        <f t="shared" ref="G1083:G1092" si="57">IF(F1083=1,E1082,IF(ISBLANK(F1083),"",G1082))</f>
        <v>‏7393 תחום רישום נכסים</v>
      </c>
    </row>
    <row r="1084" spans="1:7" ht="20.25">
      <c r="A1084">
        <v>1272</v>
      </c>
      <c r="B1084" s="125">
        <v>0</v>
      </c>
      <c r="C1084" s="34">
        <v>0</v>
      </c>
      <c r="D1084" s="35">
        <v>0</v>
      </c>
      <c r="E1084" s="36" t="s">
        <v>13</v>
      </c>
      <c r="F1084" s="33">
        <v>2</v>
      </c>
      <c r="G1084" t="str">
        <f t="shared" si="57"/>
        <v>‏7393 תחום רישום נכסים</v>
      </c>
    </row>
    <row r="1085" spans="1:7" ht="20.25">
      <c r="A1085">
        <v>1273</v>
      </c>
      <c r="B1085" s="125">
        <v>9000</v>
      </c>
      <c r="C1085" s="34">
        <v>16600</v>
      </c>
      <c r="D1085" s="35">
        <v>16600</v>
      </c>
      <c r="E1085" s="36" t="s">
        <v>14</v>
      </c>
      <c r="F1085" s="33">
        <v>3</v>
      </c>
      <c r="G1085" t="str">
        <f t="shared" si="57"/>
        <v>‏7393 תחום רישום נכסים</v>
      </c>
    </row>
    <row r="1086" spans="1:7" ht="20.25">
      <c r="A1086">
        <v>1274</v>
      </c>
      <c r="B1086" s="125">
        <v>0</v>
      </c>
      <c r="C1086" s="34">
        <v>0</v>
      </c>
      <c r="D1086" s="35">
        <v>0</v>
      </c>
      <c r="E1086" s="36" t="s">
        <v>15</v>
      </c>
      <c r="F1086" s="33">
        <v>4</v>
      </c>
      <c r="G1086" t="str">
        <f t="shared" si="57"/>
        <v>‏7393 תחום רישום נכסים</v>
      </c>
    </row>
    <row r="1087" spans="1:7" ht="20.25">
      <c r="A1087">
        <v>1275</v>
      </c>
      <c r="B1087" s="125">
        <v>0</v>
      </c>
      <c r="C1087" s="34">
        <v>0</v>
      </c>
      <c r="D1087" s="35">
        <v>0</v>
      </c>
      <c r="E1087" s="36" t="s">
        <v>16</v>
      </c>
      <c r="F1087" s="33">
        <v>5</v>
      </c>
      <c r="G1087" t="str">
        <f t="shared" si="57"/>
        <v>‏7393 תחום רישום נכסים</v>
      </c>
    </row>
    <row r="1088" spans="1:7" ht="20.25">
      <c r="A1088">
        <v>1276</v>
      </c>
      <c r="B1088" s="125">
        <v>0</v>
      </c>
      <c r="C1088" s="34">
        <v>0</v>
      </c>
      <c r="D1088" s="35">
        <v>0</v>
      </c>
      <c r="E1088" s="36" t="s">
        <v>17</v>
      </c>
      <c r="F1088" s="33">
        <v>6</v>
      </c>
      <c r="G1088" t="str">
        <f t="shared" si="57"/>
        <v>‏7393 תחום רישום נכסים</v>
      </c>
    </row>
    <row r="1089" spans="1:7" ht="20.25">
      <c r="A1089">
        <v>1277</v>
      </c>
      <c r="B1089" s="125">
        <v>0</v>
      </c>
      <c r="C1089" s="34">
        <v>0</v>
      </c>
      <c r="D1089" s="35">
        <v>0</v>
      </c>
      <c r="E1089" s="36" t="s">
        <v>18</v>
      </c>
      <c r="F1089" s="33">
        <v>7</v>
      </c>
      <c r="G1089" t="str">
        <f t="shared" si="57"/>
        <v>‏7393 תחום רישום נכסים</v>
      </c>
    </row>
    <row r="1090" spans="1:7" ht="20.25">
      <c r="A1090">
        <v>1278</v>
      </c>
      <c r="B1090" s="125">
        <v>0</v>
      </c>
      <c r="C1090" s="34">
        <v>0</v>
      </c>
      <c r="D1090" s="35">
        <v>0</v>
      </c>
      <c r="E1090" s="36" t="s">
        <v>19</v>
      </c>
      <c r="F1090" s="33">
        <v>8</v>
      </c>
      <c r="G1090" t="str">
        <f t="shared" si="57"/>
        <v>‏7393 תחום רישום נכסים</v>
      </c>
    </row>
    <row r="1091" spans="1:7" ht="20.25">
      <c r="A1091">
        <v>1279</v>
      </c>
      <c r="B1091" s="125">
        <v>0</v>
      </c>
      <c r="C1091" s="34">
        <v>0</v>
      </c>
      <c r="D1091" s="35">
        <v>0</v>
      </c>
      <c r="E1091" s="36" t="s">
        <v>20</v>
      </c>
      <c r="F1091" s="33">
        <v>9</v>
      </c>
      <c r="G1091" t="str">
        <f t="shared" si="57"/>
        <v>‏7393 תחום רישום נכסים</v>
      </c>
    </row>
    <row r="1092" spans="1:7" ht="20.25">
      <c r="A1092">
        <v>1280</v>
      </c>
      <c r="B1092" s="125">
        <v>0</v>
      </c>
      <c r="C1092" s="34">
        <v>0</v>
      </c>
      <c r="D1092" s="35">
        <v>0</v>
      </c>
      <c r="E1092" s="36" t="s">
        <v>21</v>
      </c>
      <c r="F1092" s="33">
        <v>99</v>
      </c>
      <c r="G1092" t="str">
        <f t="shared" si="57"/>
        <v>‏7393 תחום רישום נכסים</v>
      </c>
    </row>
    <row r="1093" spans="1:7" ht="20.25">
      <c r="A1093">
        <v>1281</v>
      </c>
      <c r="B1093" s="125">
        <v>794100</v>
      </c>
      <c r="C1093" s="37">
        <v>782000</v>
      </c>
      <c r="D1093" s="35">
        <v>791000</v>
      </c>
      <c r="E1093" s="36" t="s">
        <v>22</v>
      </c>
      <c r="F1093" s="33"/>
    </row>
    <row r="1094" spans="1:7" ht="20.25">
      <c r="A1094">
        <v>1282</v>
      </c>
      <c r="C1094" s="40">
        <v>2015</v>
      </c>
      <c r="D1094" s="40">
        <v>2016</v>
      </c>
      <c r="F1094" s="39"/>
    </row>
    <row r="1095" spans="1:7" ht="20.25">
      <c r="A1095">
        <v>1283</v>
      </c>
      <c r="C1095" s="42">
        <v>5</v>
      </c>
      <c r="D1095" s="42">
        <v>5</v>
      </c>
      <c r="E1095" s="43" t="s">
        <v>23</v>
      </c>
      <c r="F1095" s="39"/>
    </row>
    <row r="1096" spans="1:7" ht="20.25">
      <c r="A1096">
        <v>1284</v>
      </c>
      <c r="C1096" s="38"/>
      <c r="D1096" s="44">
        <v>90</v>
      </c>
      <c r="F1096" s="41"/>
    </row>
    <row r="1097" spans="1:7" ht="20.25">
      <c r="A1097">
        <v>1285</v>
      </c>
      <c r="B1097" s="122" t="s">
        <v>150</v>
      </c>
      <c r="C1097" s="28"/>
      <c r="D1097" s="28"/>
      <c r="E1097" s="28"/>
      <c r="F1097" s="28"/>
    </row>
    <row r="1098" spans="1:7" ht="17.25" thickBot="1">
      <c r="A1098">
        <v>1286</v>
      </c>
      <c r="B1098" s="123" t="s">
        <v>1</v>
      </c>
      <c r="C1098" s="29"/>
      <c r="D1098" s="29"/>
      <c r="E1098" s="29"/>
      <c r="F1098" s="29"/>
    </row>
    <row r="1099" spans="1:7" ht="21" thickBot="1">
      <c r="A1099">
        <v>1290</v>
      </c>
      <c r="B1099" s="116">
        <v>2014</v>
      </c>
      <c r="C1099" s="7">
        <v>2015</v>
      </c>
      <c r="D1099" s="7">
        <v>2016</v>
      </c>
      <c r="E1099" s="8"/>
      <c r="F1099" s="9"/>
    </row>
    <row r="1100" spans="1:7" ht="20.25">
      <c r="A1100">
        <v>1291</v>
      </c>
      <c r="B1100" s="124"/>
      <c r="C1100" s="30"/>
      <c r="D1100" s="31"/>
      <c r="E1100" s="32" t="s">
        <v>116</v>
      </c>
      <c r="F1100" s="33"/>
    </row>
    <row r="1101" spans="1:7" ht="20.25">
      <c r="A1101">
        <v>1292</v>
      </c>
      <c r="B1101" s="124"/>
      <c r="C1101" s="30"/>
      <c r="D1101" s="31"/>
      <c r="E1101" s="32" t="s">
        <v>151</v>
      </c>
      <c r="F1101" s="33"/>
    </row>
    <row r="1102" spans="1:7" ht="20.25">
      <c r="A1102">
        <v>1293</v>
      </c>
      <c r="B1102" s="125">
        <v>1654200</v>
      </c>
      <c r="C1102" s="34">
        <v>1736800</v>
      </c>
      <c r="D1102" s="35">
        <v>1756800</v>
      </c>
      <c r="E1102" s="36" t="s">
        <v>12</v>
      </c>
      <c r="F1102" s="33">
        <v>1</v>
      </c>
      <c r="G1102" t="str">
        <f t="shared" ref="G1102:G1111" si="58">IF(F1102=1,E1101,IF(ISBLANK(F1102),"",G1101))</f>
        <v>‏7112 רישוי עסקים</v>
      </c>
    </row>
    <row r="1103" spans="1:7" ht="20.25">
      <c r="A1103">
        <v>1294</v>
      </c>
      <c r="B1103" s="125">
        <v>0</v>
      </c>
      <c r="C1103" s="34">
        <v>0</v>
      </c>
      <c r="D1103" s="35">
        <v>0</v>
      </c>
      <c r="E1103" s="36" t="s">
        <v>13</v>
      </c>
      <c r="F1103" s="33">
        <v>2</v>
      </c>
      <c r="G1103" t="str">
        <f t="shared" si="58"/>
        <v>‏7112 רישוי עסקים</v>
      </c>
    </row>
    <row r="1104" spans="1:7" ht="20.25">
      <c r="A1104">
        <v>1295</v>
      </c>
      <c r="B1104" s="125">
        <v>103200</v>
      </c>
      <c r="C1104" s="34">
        <v>81200</v>
      </c>
      <c r="D1104" s="35">
        <v>81200</v>
      </c>
      <c r="E1104" s="36" t="s">
        <v>14</v>
      </c>
      <c r="F1104" s="33">
        <v>3</v>
      </c>
      <c r="G1104" t="str">
        <f t="shared" si="58"/>
        <v>‏7112 רישוי עסקים</v>
      </c>
    </row>
    <row r="1105" spans="1:7" ht="20.25">
      <c r="A1105">
        <v>1296</v>
      </c>
      <c r="B1105" s="125">
        <v>9800</v>
      </c>
      <c r="C1105" s="34">
        <v>8700</v>
      </c>
      <c r="D1105" s="35">
        <v>8000</v>
      </c>
      <c r="E1105" s="36" t="s">
        <v>15</v>
      </c>
      <c r="F1105" s="33">
        <v>4</v>
      </c>
      <c r="G1105" t="str">
        <f t="shared" si="58"/>
        <v>‏7112 רישוי עסקים</v>
      </c>
    </row>
    <row r="1106" spans="1:7" ht="20.25">
      <c r="A1106">
        <v>1297</v>
      </c>
      <c r="B1106" s="125">
        <v>28300</v>
      </c>
      <c r="C1106" s="34">
        <v>41300</v>
      </c>
      <c r="D1106" s="35">
        <v>40800</v>
      </c>
      <c r="E1106" s="36" t="s">
        <v>16</v>
      </c>
      <c r="F1106" s="33">
        <v>5</v>
      </c>
      <c r="G1106" t="str">
        <f t="shared" si="58"/>
        <v>‏7112 רישוי עסקים</v>
      </c>
    </row>
    <row r="1107" spans="1:7" ht="20.25">
      <c r="A1107">
        <v>1298</v>
      </c>
      <c r="B1107" s="125">
        <v>400</v>
      </c>
      <c r="C1107" s="34">
        <v>800</v>
      </c>
      <c r="D1107" s="35">
        <v>800</v>
      </c>
      <c r="E1107" s="36" t="s">
        <v>17</v>
      </c>
      <c r="F1107" s="33">
        <v>6</v>
      </c>
      <c r="G1107" t="str">
        <f t="shared" si="58"/>
        <v>‏7112 רישוי עסקים</v>
      </c>
    </row>
    <row r="1108" spans="1:7" ht="20.25">
      <c r="A1108">
        <v>1299</v>
      </c>
      <c r="B1108" s="125">
        <v>5600</v>
      </c>
      <c r="C1108" s="34">
        <v>8500</v>
      </c>
      <c r="D1108" s="35">
        <v>8000</v>
      </c>
      <c r="E1108" s="36" t="s">
        <v>18</v>
      </c>
      <c r="F1108" s="33">
        <v>7</v>
      </c>
      <c r="G1108" t="str">
        <f t="shared" si="58"/>
        <v>‏7112 רישוי עסקים</v>
      </c>
    </row>
    <row r="1109" spans="1:7" ht="20.25">
      <c r="A1109">
        <v>1300</v>
      </c>
      <c r="B1109" s="125">
        <v>0</v>
      </c>
      <c r="C1109" s="34">
        <v>0</v>
      </c>
      <c r="D1109" s="35">
        <v>0</v>
      </c>
      <c r="E1109" s="36" t="s">
        <v>19</v>
      </c>
      <c r="F1109" s="33">
        <v>8</v>
      </c>
      <c r="G1109" t="str">
        <f t="shared" si="58"/>
        <v>‏7112 רישוי עסקים</v>
      </c>
    </row>
    <row r="1110" spans="1:7" ht="20.25">
      <c r="A1110">
        <v>1301</v>
      </c>
      <c r="B1110" s="125">
        <v>0</v>
      </c>
      <c r="C1110" s="34">
        <v>0</v>
      </c>
      <c r="D1110" s="35">
        <v>0</v>
      </c>
      <c r="E1110" s="36" t="s">
        <v>20</v>
      </c>
      <c r="F1110" s="33">
        <v>9</v>
      </c>
      <c r="G1110" t="str">
        <f t="shared" si="58"/>
        <v>‏7112 רישוי עסקים</v>
      </c>
    </row>
    <row r="1111" spans="1:7" ht="20.25">
      <c r="A1111">
        <v>1302</v>
      </c>
      <c r="B1111" s="125">
        <v>0</v>
      </c>
      <c r="C1111" s="34">
        <v>0</v>
      </c>
      <c r="D1111" s="35">
        <v>0</v>
      </c>
      <c r="E1111" s="36" t="s">
        <v>21</v>
      </c>
      <c r="F1111" s="33">
        <v>99</v>
      </c>
      <c r="G1111" t="str">
        <f t="shared" si="58"/>
        <v>‏7112 רישוי עסקים</v>
      </c>
    </row>
    <row r="1112" spans="1:7" ht="20.25">
      <c r="A1112">
        <v>1303</v>
      </c>
      <c r="B1112" s="125">
        <v>1801500</v>
      </c>
      <c r="C1112" s="37">
        <v>1877300</v>
      </c>
      <c r="D1112" s="35">
        <v>1895600</v>
      </c>
      <c r="E1112" s="36" t="s">
        <v>22</v>
      </c>
      <c r="F1112" s="33"/>
    </row>
    <row r="1113" spans="1:7" ht="20.25">
      <c r="A1113">
        <v>1304</v>
      </c>
      <c r="C1113" s="40">
        <v>2015</v>
      </c>
      <c r="D1113" s="40">
        <v>2016</v>
      </c>
      <c r="F1113" s="39"/>
    </row>
    <row r="1114" spans="1:7" ht="20.25">
      <c r="A1114">
        <v>1305</v>
      </c>
      <c r="C1114" s="42">
        <v>9</v>
      </c>
      <c r="D1114" s="42">
        <v>9</v>
      </c>
      <c r="E1114" s="43" t="s">
        <v>23</v>
      </c>
      <c r="F1114" s="39"/>
    </row>
    <row r="1115" spans="1:7" ht="20.25">
      <c r="A1115">
        <v>1306</v>
      </c>
      <c r="C1115" s="38"/>
      <c r="D1115" s="44">
        <v>91</v>
      </c>
      <c r="F1115" s="41"/>
    </row>
    <row r="1116" spans="1:7" ht="20.25">
      <c r="A1116">
        <v>1307</v>
      </c>
      <c r="B1116" s="122" t="s">
        <v>152</v>
      </c>
      <c r="C1116" s="28"/>
      <c r="D1116" s="28"/>
      <c r="E1116" s="28"/>
      <c r="F1116" s="28"/>
    </row>
    <row r="1117" spans="1:7" ht="17.25" thickBot="1">
      <c r="A1117">
        <v>1308</v>
      </c>
      <c r="B1117" s="123" t="s">
        <v>1</v>
      </c>
      <c r="C1117" s="29"/>
      <c r="D1117" s="29"/>
      <c r="E1117" s="29"/>
      <c r="F1117" s="29"/>
    </row>
    <row r="1118" spans="1:7" ht="21" thickBot="1">
      <c r="A1118">
        <v>1312</v>
      </c>
      <c r="B1118" s="116">
        <v>2014</v>
      </c>
      <c r="C1118" s="7">
        <v>2015</v>
      </c>
      <c r="D1118" s="7">
        <v>2016</v>
      </c>
      <c r="E1118" s="8"/>
      <c r="F1118" s="9"/>
    </row>
    <row r="1119" spans="1:7" ht="20.25">
      <c r="A1119">
        <v>1313</v>
      </c>
      <c r="B1119" s="124"/>
      <c r="C1119" s="30"/>
      <c r="D1119" s="31"/>
      <c r="E1119" s="32" t="s">
        <v>116</v>
      </c>
      <c r="F1119" s="33"/>
    </row>
    <row r="1120" spans="1:7" ht="20.25">
      <c r="A1120">
        <v>1314</v>
      </c>
      <c r="B1120" s="124"/>
      <c r="C1120" s="30"/>
      <c r="D1120" s="31"/>
      <c r="E1120" s="32" t="s">
        <v>153</v>
      </c>
      <c r="F1120" s="33"/>
    </row>
    <row r="1121" spans="1:7" ht="20.25">
      <c r="A1121">
        <v>1315</v>
      </c>
      <c r="B1121" s="125">
        <v>0</v>
      </c>
      <c r="C1121" s="34">
        <v>0</v>
      </c>
      <c r="D1121" s="35">
        <v>0</v>
      </c>
      <c r="E1121" s="36" t="s">
        <v>12</v>
      </c>
      <c r="F1121" s="33">
        <v>1</v>
      </c>
      <c r="G1121" t="str">
        <f t="shared" ref="G1121:G1130" si="59">IF(F1121=1,E1120,IF(ISBLANK(F1121),"",G1120))</f>
        <v>‏731115  משתלם העתקות אור</v>
      </c>
    </row>
    <row r="1122" spans="1:7" ht="20.25">
      <c r="A1122">
        <v>1316</v>
      </c>
      <c r="B1122" s="125">
        <v>0</v>
      </c>
      <c r="C1122" s="34">
        <v>0</v>
      </c>
      <c r="D1122" s="35">
        <v>0</v>
      </c>
      <c r="E1122" s="36" t="s">
        <v>13</v>
      </c>
      <c r="F1122" s="33">
        <v>2</v>
      </c>
      <c r="G1122" t="str">
        <f t="shared" si="59"/>
        <v>‏731115  משתלם העתקות אור</v>
      </c>
    </row>
    <row r="1123" spans="1:7" ht="20.25">
      <c r="A1123">
        <v>1317</v>
      </c>
      <c r="B1123" s="125">
        <v>0</v>
      </c>
      <c r="C1123" s="34">
        <v>0</v>
      </c>
      <c r="D1123" s="35">
        <v>0</v>
      </c>
      <c r="E1123" s="36" t="s">
        <v>14</v>
      </c>
      <c r="F1123" s="33">
        <v>3</v>
      </c>
      <c r="G1123" t="str">
        <f t="shared" si="59"/>
        <v>‏731115  משתלם העתקות אור</v>
      </c>
    </row>
    <row r="1124" spans="1:7" ht="20.25">
      <c r="A1124">
        <v>1318</v>
      </c>
      <c r="B1124" s="125">
        <v>0</v>
      </c>
      <c r="C1124" s="34">
        <v>0</v>
      </c>
      <c r="D1124" s="35">
        <v>0</v>
      </c>
      <c r="E1124" s="36" t="s">
        <v>15</v>
      </c>
      <c r="F1124" s="33">
        <v>4</v>
      </c>
      <c r="G1124" t="str">
        <f t="shared" si="59"/>
        <v>‏731115  משתלם העתקות אור</v>
      </c>
    </row>
    <row r="1125" spans="1:7" ht="20.25">
      <c r="A1125">
        <v>1319</v>
      </c>
      <c r="B1125" s="125">
        <v>0</v>
      </c>
      <c r="C1125" s="34">
        <v>0</v>
      </c>
      <c r="D1125" s="35">
        <v>0</v>
      </c>
      <c r="E1125" s="36" t="s">
        <v>16</v>
      </c>
      <c r="F1125" s="33">
        <v>5</v>
      </c>
      <c r="G1125" t="str">
        <f t="shared" si="59"/>
        <v>‏731115  משתלם העתקות אור</v>
      </c>
    </row>
    <row r="1126" spans="1:7" ht="20.25">
      <c r="A1126">
        <v>1320</v>
      </c>
      <c r="B1126" s="125">
        <v>0</v>
      </c>
      <c r="C1126" s="34">
        <v>0</v>
      </c>
      <c r="D1126" s="35">
        <v>0</v>
      </c>
      <c r="E1126" s="36" t="s">
        <v>17</v>
      </c>
      <c r="F1126" s="33">
        <v>6</v>
      </c>
      <c r="G1126" t="str">
        <f t="shared" si="59"/>
        <v>‏731115  משתלם העתקות אור</v>
      </c>
    </row>
    <row r="1127" spans="1:7" ht="20.25">
      <c r="A1127">
        <v>1321</v>
      </c>
      <c r="B1127" s="125">
        <v>227700</v>
      </c>
      <c r="C1127" s="34">
        <v>307700</v>
      </c>
      <c r="D1127" s="35">
        <v>307700</v>
      </c>
      <c r="E1127" s="36" t="s">
        <v>18</v>
      </c>
      <c r="F1127" s="33">
        <v>7</v>
      </c>
      <c r="G1127" t="str">
        <f t="shared" si="59"/>
        <v>‏731115  משתלם העתקות אור</v>
      </c>
    </row>
    <row r="1128" spans="1:7" ht="20.25">
      <c r="A1128">
        <v>1322</v>
      </c>
      <c r="B1128" s="125">
        <v>0</v>
      </c>
      <c r="C1128" s="34">
        <v>0</v>
      </c>
      <c r="D1128" s="35">
        <v>0</v>
      </c>
      <c r="E1128" s="36" t="s">
        <v>19</v>
      </c>
      <c r="F1128" s="33">
        <v>8</v>
      </c>
      <c r="G1128" t="str">
        <f t="shared" si="59"/>
        <v>‏731115  משתלם העתקות אור</v>
      </c>
    </row>
    <row r="1129" spans="1:7" ht="20.25">
      <c r="A1129">
        <v>1323</v>
      </c>
      <c r="B1129" s="125">
        <v>0</v>
      </c>
      <c r="C1129" s="34">
        <v>0</v>
      </c>
      <c r="D1129" s="35">
        <v>0</v>
      </c>
      <c r="E1129" s="36" t="s">
        <v>20</v>
      </c>
      <c r="F1129" s="33">
        <v>9</v>
      </c>
      <c r="G1129" t="str">
        <f t="shared" si="59"/>
        <v>‏731115  משתלם העתקות אור</v>
      </c>
    </row>
    <row r="1130" spans="1:7" ht="20.25">
      <c r="A1130">
        <v>1324</v>
      </c>
      <c r="B1130" s="125">
        <v>0</v>
      </c>
      <c r="C1130" s="34">
        <v>0</v>
      </c>
      <c r="D1130" s="35">
        <v>0</v>
      </c>
      <c r="E1130" s="36" t="s">
        <v>21</v>
      </c>
      <c r="F1130" s="33">
        <v>99</v>
      </c>
      <c r="G1130" t="str">
        <f t="shared" si="59"/>
        <v>‏731115  משתלם העתקות אור</v>
      </c>
    </row>
    <row r="1131" spans="1:7" ht="20.25">
      <c r="A1131">
        <v>1325</v>
      </c>
      <c r="B1131" s="125">
        <v>227700</v>
      </c>
      <c r="C1131" s="37">
        <v>307700</v>
      </c>
      <c r="D1131" s="35">
        <v>307700</v>
      </c>
      <c r="E1131" s="36" t="s">
        <v>22</v>
      </c>
      <c r="F1131" s="33"/>
    </row>
    <row r="1132" spans="1:7" ht="20.25">
      <c r="A1132">
        <v>1326</v>
      </c>
      <c r="C1132" s="40">
        <v>2015</v>
      </c>
      <c r="D1132" s="40">
        <v>2016</v>
      </c>
      <c r="F1132" s="39"/>
    </row>
    <row r="1133" spans="1:7" ht="20.25">
      <c r="A1133">
        <v>1328</v>
      </c>
      <c r="C1133" s="38"/>
      <c r="D1133" s="44">
        <v>92</v>
      </c>
      <c r="F1133" s="41"/>
    </row>
    <row r="1134" spans="1:7" ht="20.25">
      <c r="A1134">
        <v>1329</v>
      </c>
      <c r="B1134" s="122" t="s">
        <v>154</v>
      </c>
      <c r="C1134" s="28"/>
      <c r="D1134" s="28"/>
      <c r="E1134" s="28"/>
      <c r="F1134" s="28"/>
    </row>
    <row r="1135" spans="1:7" ht="17.25" thickBot="1">
      <c r="A1135">
        <v>1330</v>
      </c>
      <c r="B1135" s="123" t="s">
        <v>1</v>
      </c>
      <c r="C1135" s="29"/>
      <c r="D1135" s="29"/>
      <c r="E1135" s="29"/>
      <c r="F1135" s="29"/>
    </row>
    <row r="1136" spans="1:7" ht="21" thickBot="1">
      <c r="A1136">
        <v>1334</v>
      </c>
      <c r="B1136" s="116">
        <v>2014</v>
      </c>
      <c r="C1136" s="7">
        <v>2015</v>
      </c>
      <c r="D1136" s="7">
        <v>2016</v>
      </c>
      <c r="E1136" s="8"/>
      <c r="F1136" s="9"/>
    </row>
    <row r="1137" spans="1:7" ht="20.25">
      <c r="A1137">
        <v>1335</v>
      </c>
      <c r="B1137" s="124"/>
      <c r="C1137" s="30"/>
      <c r="D1137" s="31"/>
      <c r="E1137" s="32" t="s">
        <v>155</v>
      </c>
      <c r="F1137" s="33"/>
    </row>
    <row r="1138" spans="1:7" ht="20.25">
      <c r="A1138">
        <v>1336</v>
      </c>
      <c r="B1138" s="124"/>
      <c r="C1138" s="30"/>
      <c r="D1138" s="31"/>
      <c r="E1138" s="32" t="s">
        <v>156</v>
      </c>
      <c r="F1138" s="33"/>
    </row>
    <row r="1139" spans="1:7" ht="20.25">
      <c r="A1139">
        <v>1337</v>
      </c>
      <c r="B1139" s="125">
        <v>2595800</v>
      </c>
      <c r="C1139" s="34">
        <v>2731000</v>
      </c>
      <c r="D1139" s="35">
        <v>2762000</v>
      </c>
      <c r="E1139" s="36" t="s">
        <v>12</v>
      </c>
      <c r="F1139" s="33">
        <v>1</v>
      </c>
      <c r="G1139" t="str">
        <f t="shared" ref="G1139:G1148" si="60">IF(F1139=1,E1138,IF(ISBLANK(F1139),"",G1138))</f>
        <v>‏611 לשכת ראש העיר‏‏</v>
      </c>
    </row>
    <row r="1140" spans="1:7" ht="20.25">
      <c r="A1140">
        <v>1338</v>
      </c>
      <c r="B1140" s="125">
        <v>0</v>
      </c>
      <c r="C1140" s="34">
        <v>0</v>
      </c>
      <c r="D1140" s="35">
        <v>0</v>
      </c>
      <c r="E1140" s="36" t="s">
        <v>13</v>
      </c>
      <c r="F1140" s="33">
        <v>2</v>
      </c>
      <c r="G1140" t="str">
        <f t="shared" si="60"/>
        <v>‏611 לשכת ראש העיר‏‏</v>
      </c>
    </row>
    <row r="1141" spans="1:7" ht="20.25">
      <c r="A1141">
        <v>1339</v>
      </c>
      <c r="B1141" s="125">
        <v>65400</v>
      </c>
      <c r="C1141" s="34">
        <v>70000</v>
      </c>
      <c r="D1141" s="35">
        <v>70000</v>
      </c>
      <c r="E1141" s="36" t="s">
        <v>14</v>
      </c>
      <c r="F1141" s="33">
        <v>3</v>
      </c>
      <c r="G1141" t="str">
        <f t="shared" si="60"/>
        <v>‏611 לשכת ראש העיר‏‏</v>
      </c>
    </row>
    <row r="1142" spans="1:7" ht="20.25">
      <c r="A1142">
        <v>1340</v>
      </c>
      <c r="B1142" s="125">
        <v>82600</v>
      </c>
      <c r="C1142" s="34">
        <v>103700</v>
      </c>
      <c r="D1142" s="35">
        <v>95200</v>
      </c>
      <c r="E1142" s="36" t="s">
        <v>15</v>
      </c>
      <c r="F1142" s="33">
        <v>4</v>
      </c>
      <c r="G1142" t="str">
        <f t="shared" si="60"/>
        <v>‏611 לשכת ראש העיר‏‏</v>
      </c>
    </row>
    <row r="1143" spans="1:7" ht="20.25">
      <c r="A1143">
        <v>1341</v>
      </c>
      <c r="B1143" s="125">
        <v>111700</v>
      </c>
      <c r="C1143" s="34">
        <v>166200</v>
      </c>
      <c r="D1143" s="35">
        <v>166200</v>
      </c>
      <c r="E1143" s="36" t="s">
        <v>16</v>
      </c>
      <c r="F1143" s="33">
        <v>5</v>
      </c>
      <c r="G1143" t="str">
        <f t="shared" si="60"/>
        <v>‏611 לשכת ראש העיר‏‏</v>
      </c>
    </row>
    <row r="1144" spans="1:7" ht="20.25">
      <c r="A1144">
        <v>1342</v>
      </c>
      <c r="B1144" s="125">
        <v>5800</v>
      </c>
      <c r="C1144" s="34">
        <v>14000</v>
      </c>
      <c r="D1144" s="35">
        <v>14000</v>
      </c>
      <c r="E1144" s="36" t="s">
        <v>17</v>
      </c>
      <c r="F1144" s="33">
        <v>6</v>
      </c>
      <c r="G1144" t="str">
        <f t="shared" si="60"/>
        <v>‏611 לשכת ראש העיר‏‏</v>
      </c>
    </row>
    <row r="1145" spans="1:7" ht="20.25">
      <c r="A1145">
        <v>1343</v>
      </c>
      <c r="B1145" s="125">
        <v>1600</v>
      </c>
      <c r="C1145" s="34">
        <v>12000</v>
      </c>
      <c r="D1145" s="35">
        <v>12000</v>
      </c>
      <c r="E1145" s="36" t="s">
        <v>18</v>
      </c>
      <c r="F1145" s="33">
        <v>7</v>
      </c>
      <c r="G1145" t="str">
        <f t="shared" si="60"/>
        <v>‏611 לשכת ראש העיר‏‏</v>
      </c>
    </row>
    <row r="1146" spans="1:7" ht="20.25">
      <c r="A1146">
        <v>1344</v>
      </c>
      <c r="B1146" s="125">
        <v>0</v>
      </c>
      <c r="C1146" s="34">
        <v>0</v>
      </c>
      <c r="D1146" s="35">
        <v>0</v>
      </c>
      <c r="E1146" s="36" t="s">
        <v>19</v>
      </c>
      <c r="F1146" s="33">
        <v>8</v>
      </c>
      <c r="G1146" t="str">
        <f t="shared" si="60"/>
        <v>‏611 לשכת ראש העיר‏‏</v>
      </c>
    </row>
    <row r="1147" spans="1:7" ht="20.25">
      <c r="A1147">
        <v>1345</v>
      </c>
      <c r="B1147" s="125">
        <v>0</v>
      </c>
      <c r="C1147" s="34">
        <v>0</v>
      </c>
      <c r="D1147" s="35">
        <v>0</v>
      </c>
      <c r="E1147" s="36" t="s">
        <v>20</v>
      </c>
      <c r="F1147" s="33">
        <v>9</v>
      </c>
      <c r="G1147" t="str">
        <f t="shared" si="60"/>
        <v>‏611 לשכת ראש העיר‏‏</v>
      </c>
    </row>
    <row r="1148" spans="1:7" ht="20.25">
      <c r="A1148">
        <v>1346</v>
      </c>
      <c r="B1148" s="125">
        <v>0</v>
      </c>
      <c r="C1148" s="34">
        <v>0</v>
      </c>
      <c r="D1148" s="35">
        <v>0</v>
      </c>
      <c r="E1148" s="36" t="s">
        <v>21</v>
      </c>
      <c r="F1148" s="33">
        <v>99</v>
      </c>
      <c r="G1148" t="str">
        <f t="shared" si="60"/>
        <v>‏611 לשכת ראש העיר‏‏</v>
      </c>
    </row>
    <row r="1149" spans="1:7" ht="20.25">
      <c r="A1149">
        <v>1347</v>
      </c>
      <c r="B1149" s="125">
        <v>2862900</v>
      </c>
      <c r="C1149" s="37">
        <v>3096900</v>
      </c>
      <c r="D1149" s="35">
        <v>3119400</v>
      </c>
      <c r="E1149" s="36" t="s">
        <v>22</v>
      </c>
      <c r="F1149" s="33"/>
    </row>
    <row r="1150" spans="1:7" ht="20.25">
      <c r="A1150">
        <v>1348</v>
      </c>
      <c r="C1150" s="40">
        <v>2015</v>
      </c>
      <c r="D1150" s="40">
        <v>2016</v>
      </c>
      <c r="F1150" s="39"/>
    </row>
    <row r="1151" spans="1:7" ht="20.25">
      <c r="A1151">
        <v>1349</v>
      </c>
      <c r="C1151" s="41">
        <v>8.9</v>
      </c>
      <c r="D1151" s="41">
        <v>8.9</v>
      </c>
      <c r="E1151" s="43" t="s">
        <v>23</v>
      </c>
      <c r="F1151" s="39"/>
    </row>
    <row r="1152" spans="1:7" ht="20.25">
      <c r="A1152">
        <v>1350</v>
      </c>
      <c r="C1152" s="38"/>
      <c r="D1152" s="44">
        <v>25</v>
      </c>
      <c r="F1152" s="41"/>
    </row>
    <row r="1153" spans="1:7" ht="20.25">
      <c r="A1153">
        <v>1351</v>
      </c>
      <c r="B1153" s="122" t="s">
        <v>157</v>
      </c>
      <c r="C1153" s="28"/>
      <c r="D1153" s="28"/>
      <c r="E1153" s="28"/>
      <c r="F1153" s="28"/>
    </row>
    <row r="1154" spans="1:7" ht="17.25" thickBot="1">
      <c r="A1154">
        <v>1352</v>
      </c>
      <c r="B1154" s="123" t="s">
        <v>1</v>
      </c>
      <c r="C1154" s="29"/>
      <c r="D1154" s="29"/>
      <c r="E1154" s="29"/>
      <c r="F1154" s="29"/>
    </row>
    <row r="1155" spans="1:7" ht="21" thickBot="1">
      <c r="A1155">
        <v>1356</v>
      </c>
      <c r="B1155" s="116">
        <v>2014</v>
      </c>
      <c r="C1155" s="7">
        <v>2015</v>
      </c>
      <c r="D1155" s="7">
        <v>2016</v>
      </c>
      <c r="E1155" s="8"/>
      <c r="F1155" s="9"/>
    </row>
    <row r="1156" spans="1:7" ht="20.25">
      <c r="A1156">
        <v>1357</v>
      </c>
      <c r="B1156" s="124"/>
      <c r="C1156" s="30"/>
      <c r="D1156" s="31"/>
      <c r="E1156" s="32" t="s">
        <v>155</v>
      </c>
      <c r="F1156" s="33"/>
    </row>
    <row r="1157" spans="1:7" ht="20.25">
      <c r="A1157">
        <v>1358</v>
      </c>
      <c r="B1157" s="124"/>
      <c r="C1157" s="30"/>
      <c r="D1157" s="31"/>
      <c r="E1157" s="32" t="s">
        <v>158</v>
      </c>
      <c r="F1157" s="33"/>
    </row>
    <row r="1158" spans="1:7" ht="20.25">
      <c r="A1158">
        <v>1359</v>
      </c>
      <c r="B1158" s="125">
        <v>3473900</v>
      </c>
      <c r="C1158" s="34">
        <v>3498500</v>
      </c>
      <c r="D1158" s="35">
        <v>3538500</v>
      </c>
      <c r="E1158" s="36" t="s">
        <v>12</v>
      </c>
      <c r="F1158" s="33">
        <v>1</v>
      </c>
      <c r="G1158" t="str">
        <f t="shared" ref="G1158:G1167" si="61">IF(F1158=1,E1157,IF(ISBLANK(F1158),"",G1157))</f>
        <v>‏6122 האגף לפניות הציבור</v>
      </c>
    </row>
    <row r="1159" spans="1:7" ht="20.25">
      <c r="A1159">
        <v>1360</v>
      </c>
      <c r="B1159" s="125">
        <v>0</v>
      </c>
      <c r="C1159" s="34">
        <v>0</v>
      </c>
      <c r="D1159" s="35">
        <v>0</v>
      </c>
      <c r="E1159" s="36" t="s">
        <v>13</v>
      </c>
      <c r="F1159" s="33">
        <v>2</v>
      </c>
      <c r="G1159" t="str">
        <f t="shared" si="61"/>
        <v>‏6122 האגף לפניות הציבור</v>
      </c>
    </row>
    <row r="1160" spans="1:7" ht="20.25">
      <c r="A1160">
        <v>1361</v>
      </c>
      <c r="B1160" s="125">
        <v>76600</v>
      </c>
      <c r="C1160" s="34">
        <v>108500</v>
      </c>
      <c r="D1160" s="35">
        <v>108500</v>
      </c>
      <c r="E1160" s="36" t="s">
        <v>14</v>
      </c>
      <c r="F1160" s="33">
        <v>3</v>
      </c>
      <c r="G1160" t="str">
        <f t="shared" si="61"/>
        <v>‏6122 האגף לפניות הציבור</v>
      </c>
    </row>
    <row r="1161" spans="1:7" ht="20.25">
      <c r="A1161">
        <v>1362</v>
      </c>
      <c r="B1161" s="125">
        <v>29000</v>
      </c>
      <c r="C1161" s="34">
        <v>29600</v>
      </c>
      <c r="D1161" s="35">
        <v>29600</v>
      </c>
      <c r="E1161" s="36" t="s">
        <v>15</v>
      </c>
      <c r="F1161" s="33">
        <v>4</v>
      </c>
      <c r="G1161" t="str">
        <f t="shared" si="61"/>
        <v>‏6122 האגף לפניות הציבור</v>
      </c>
    </row>
    <row r="1162" spans="1:7" ht="20.25">
      <c r="A1162">
        <v>1363</v>
      </c>
      <c r="B1162" s="125">
        <v>67700</v>
      </c>
      <c r="C1162" s="34">
        <v>79000</v>
      </c>
      <c r="D1162" s="35">
        <v>79000</v>
      </c>
      <c r="E1162" s="36" t="s">
        <v>16</v>
      </c>
      <c r="F1162" s="33">
        <v>5</v>
      </c>
      <c r="G1162" t="str">
        <f t="shared" si="61"/>
        <v>‏6122 האגף לפניות הציבור</v>
      </c>
    </row>
    <row r="1163" spans="1:7" ht="20.25">
      <c r="A1163">
        <v>1364</v>
      </c>
      <c r="B1163" s="125">
        <v>24700</v>
      </c>
      <c r="C1163" s="34">
        <v>24400</v>
      </c>
      <c r="D1163" s="35">
        <v>24400</v>
      </c>
      <c r="E1163" s="36" t="s">
        <v>17</v>
      </c>
      <c r="F1163" s="33">
        <v>6</v>
      </c>
      <c r="G1163" t="str">
        <f t="shared" si="61"/>
        <v>‏6122 האגף לפניות הציבור</v>
      </c>
    </row>
    <row r="1164" spans="1:7" ht="20.25">
      <c r="A1164">
        <v>1365</v>
      </c>
      <c r="B1164" s="125">
        <v>55800</v>
      </c>
      <c r="C1164" s="34">
        <v>89300</v>
      </c>
      <c r="D1164" s="35">
        <v>85000</v>
      </c>
      <c r="E1164" s="36" t="s">
        <v>18</v>
      </c>
      <c r="F1164" s="33">
        <v>7</v>
      </c>
      <c r="G1164" t="str">
        <f t="shared" si="61"/>
        <v>‏6122 האגף לפניות הציבור</v>
      </c>
    </row>
    <row r="1165" spans="1:7" ht="20.25">
      <c r="A1165">
        <v>1366</v>
      </c>
      <c r="B1165" s="125">
        <v>900</v>
      </c>
      <c r="C1165" s="34">
        <v>2100</v>
      </c>
      <c r="D1165" s="35">
        <v>0</v>
      </c>
      <c r="E1165" s="36" t="s">
        <v>19</v>
      </c>
      <c r="F1165" s="33">
        <v>8</v>
      </c>
      <c r="G1165" t="str">
        <f t="shared" si="61"/>
        <v>‏6122 האגף לפניות הציבור</v>
      </c>
    </row>
    <row r="1166" spans="1:7" ht="20.25">
      <c r="A1166">
        <v>1367</v>
      </c>
      <c r="B1166" s="125">
        <v>0</v>
      </c>
      <c r="C1166" s="34">
        <v>0</v>
      </c>
      <c r="D1166" s="35">
        <v>0</v>
      </c>
      <c r="E1166" s="36" t="s">
        <v>20</v>
      </c>
      <c r="F1166" s="33">
        <v>9</v>
      </c>
      <c r="G1166" t="str">
        <f t="shared" si="61"/>
        <v>‏6122 האגף לפניות הציבור</v>
      </c>
    </row>
    <row r="1167" spans="1:7" ht="20.25">
      <c r="A1167">
        <v>1368</v>
      </c>
      <c r="B1167" s="125">
        <v>0</v>
      </c>
      <c r="C1167" s="34">
        <v>0</v>
      </c>
      <c r="D1167" s="35">
        <v>0</v>
      </c>
      <c r="E1167" s="36" t="s">
        <v>21</v>
      </c>
      <c r="F1167" s="33">
        <v>99</v>
      </c>
      <c r="G1167" t="str">
        <f t="shared" si="61"/>
        <v>‏6122 האגף לפניות הציבור</v>
      </c>
    </row>
    <row r="1168" spans="1:7" ht="20.25">
      <c r="A1168">
        <v>1369</v>
      </c>
      <c r="B1168" s="125">
        <v>3728600</v>
      </c>
      <c r="C1168" s="37">
        <v>3831400</v>
      </c>
      <c r="D1168" s="35">
        <v>3865000</v>
      </c>
      <c r="E1168" s="36" t="s">
        <v>22</v>
      </c>
      <c r="F1168" s="33"/>
    </row>
    <row r="1169" spans="1:7" ht="20.25">
      <c r="A1169">
        <v>1370</v>
      </c>
      <c r="C1169" s="40">
        <v>2015</v>
      </c>
      <c r="D1169" s="40">
        <v>2016</v>
      </c>
      <c r="F1169" s="39"/>
    </row>
    <row r="1170" spans="1:7" ht="20.25">
      <c r="A1170">
        <v>1371</v>
      </c>
      <c r="C1170" s="41">
        <v>21.7</v>
      </c>
      <c r="D1170" s="41">
        <v>21.7</v>
      </c>
      <c r="E1170" s="43" t="s">
        <v>23</v>
      </c>
      <c r="F1170" s="39"/>
    </row>
    <row r="1171" spans="1:7" ht="20.25">
      <c r="A1171">
        <v>1372</v>
      </c>
      <c r="C1171" s="38"/>
      <c r="D1171" s="44">
        <v>26</v>
      </c>
      <c r="F1171" s="41"/>
    </row>
    <row r="1172" spans="1:7" ht="20.25">
      <c r="A1172">
        <v>1373</v>
      </c>
      <c r="B1172" s="122" t="s">
        <v>159</v>
      </c>
      <c r="C1172" s="28"/>
      <c r="D1172" s="28"/>
      <c r="E1172" s="28"/>
      <c r="F1172" s="28"/>
    </row>
    <row r="1173" spans="1:7" ht="17.25" thickBot="1">
      <c r="A1173">
        <v>1374</v>
      </c>
      <c r="B1173" s="123" t="s">
        <v>1</v>
      </c>
      <c r="C1173" s="29"/>
      <c r="D1173" s="29"/>
      <c r="E1173" s="29"/>
      <c r="F1173" s="29"/>
    </row>
    <row r="1174" spans="1:7" ht="21" thickBot="1">
      <c r="A1174">
        <v>1378</v>
      </c>
      <c r="B1174" s="116">
        <v>2014</v>
      </c>
      <c r="C1174" s="7">
        <v>2015</v>
      </c>
      <c r="D1174" s="7">
        <v>2016</v>
      </c>
      <c r="E1174" s="8"/>
      <c r="F1174" s="9"/>
    </row>
    <row r="1175" spans="1:7" ht="20.25">
      <c r="A1175">
        <v>1379</v>
      </c>
      <c r="B1175" s="124"/>
      <c r="C1175" s="30"/>
      <c r="D1175" s="31"/>
      <c r="E1175" s="32" t="s">
        <v>155</v>
      </c>
      <c r="F1175" s="33"/>
    </row>
    <row r="1176" spans="1:7" ht="20.25">
      <c r="A1176">
        <v>1380</v>
      </c>
      <c r="B1176" s="124"/>
      <c r="C1176" s="30"/>
      <c r="D1176" s="31"/>
      <c r="E1176" s="32" t="s">
        <v>160</v>
      </c>
      <c r="F1176" s="33"/>
    </row>
    <row r="1177" spans="1:7" ht="20.25">
      <c r="A1177">
        <v>1381</v>
      </c>
      <c r="B1177" s="125">
        <v>2319100</v>
      </c>
      <c r="C1177" s="34">
        <v>2679200</v>
      </c>
      <c r="D1177" s="35">
        <v>2711200</v>
      </c>
      <c r="E1177" s="36" t="s">
        <v>12</v>
      </c>
      <c r="F1177" s="33">
        <v>1</v>
      </c>
      <c r="G1177" t="str">
        <f t="shared" ref="G1177:G1186" si="62">IF(F1177=1,E1176,IF(ISBLANK(F1177),"",G1176))</f>
        <v>‏729 מוקד עירוני</v>
      </c>
    </row>
    <row r="1178" spans="1:7" ht="20.25">
      <c r="A1178">
        <v>1382</v>
      </c>
      <c r="B1178" s="125">
        <v>0</v>
      </c>
      <c r="C1178" s="34">
        <v>0</v>
      </c>
      <c r="D1178" s="35">
        <v>0</v>
      </c>
      <c r="E1178" s="36" t="s">
        <v>13</v>
      </c>
      <c r="F1178" s="33">
        <v>2</v>
      </c>
      <c r="G1178" t="str">
        <f t="shared" si="62"/>
        <v>‏729 מוקד עירוני</v>
      </c>
    </row>
    <row r="1179" spans="1:7" ht="20.25">
      <c r="A1179">
        <v>1383</v>
      </c>
      <c r="B1179" s="125">
        <v>237500</v>
      </c>
      <c r="C1179" s="34">
        <v>201800</v>
      </c>
      <c r="D1179" s="35">
        <v>201800</v>
      </c>
      <c r="E1179" s="36" t="s">
        <v>14</v>
      </c>
      <c r="F1179" s="33">
        <v>3</v>
      </c>
      <c r="G1179" t="str">
        <f t="shared" si="62"/>
        <v>‏729 מוקד עירוני</v>
      </c>
    </row>
    <row r="1180" spans="1:7" ht="20.25">
      <c r="A1180">
        <v>1384</v>
      </c>
      <c r="B1180" s="125">
        <v>4700</v>
      </c>
      <c r="C1180" s="34">
        <v>6900</v>
      </c>
      <c r="D1180" s="35">
        <v>6900</v>
      </c>
      <c r="E1180" s="36" t="s">
        <v>15</v>
      </c>
      <c r="F1180" s="33">
        <v>4</v>
      </c>
      <c r="G1180" t="str">
        <f t="shared" si="62"/>
        <v>‏729 מוקד עירוני</v>
      </c>
    </row>
    <row r="1181" spans="1:7" ht="20.25">
      <c r="A1181">
        <v>1385</v>
      </c>
      <c r="B1181" s="125">
        <v>112900</v>
      </c>
      <c r="C1181" s="34">
        <v>160800</v>
      </c>
      <c r="D1181" s="35">
        <v>157800</v>
      </c>
      <c r="E1181" s="36" t="s">
        <v>16</v>
      </c>
      <c r="F1181" s="33">
        <v>5</v>
      </c>
      <c r="G1181" t="str">
        <f t="shared" si="62"/>
        <v>‏729 מוקד עירוני</v>
      </c>
    </row>
    <row r="1182" spans="1:7" ht="20.25">
      <c r="A1182">
        <v>1386</v>
      </c>
      <c r="B1182" s="125">
        <v>0</v>
      </c>
      <c r="C1182" s="34">
        <v>0</v>
      </c>
      <c r="D1182" s="35">
        <v>0</v>
      </c>
      <c r="E1182" s="36" t="s">
        <v>17</v>
      </c>
      <c r="F1182" s="33">
        <v>6</v>
      </c>
      <c r="G1182" t="str">
        <f t="shared" si="62"/>
        <v>‏729 מוקד עירוני</v>
      </c>
    </row>
    <row r="1183" spans="1:7" ht="20.25">
      <c r="A1183">
        <v>1387</v>
      </c>
      <c r="B1183" s="125">
        <v>7500</v>
      </c>
      <c r="C1183" s="34">
        <v>7600</v>
      </c>
      <c r="D1183" s="35">
        <v>5600</v>
      </c>
      <c r="E1183" s="36" t="s">
        <v>18</v>
      </c>
      <c r="F1183" s="33">
        <v>7</v>
      </c>
      <c r="G1183" t="str">
        <f t="shared" si="62"/>
        <v>‏729 מוקד עירוני</v>
      </c>
    </row>
    <row r="1184" spans="1:7" ht="20.25">
      <c r="A1184">
        <v>1388</v>
      </c>
      <c r="B1184" s="125">
        <v>0</v>
      </c>
      <c r="C1184" s="34">
        <v>0</v>
      </c>
      <c r="D1184" s="35">
        <v>0</v>
      </c>
      <c r="E1184" s="36" t="s">
        <v>19</v>
      </c>
      <c r="F1184" s="33">
        <v>8</v>
      </c>
      <c r="G1184" t="str">
        <f t="shared" si="62"/>
        <v>‏729 מוקד עירוני</v>
      </c>
    </row>
    <row r="1185" spans="1:7" ht="20.25">
      <c r="A1185">
        <v>1389</v>
      </c>
      <c r="B1185" s="125">
        <v>0</v>
      </c>
      <c r="C1185" s="34">
        <v>0</v>
      </c>
      <c r="D1185" s="35">
        <v>0</v>
      </c>
      <c r="E1185" s="36" t="s">
        <v>20</v>
      </c>
      <c r="F1185" s="33">
        <v>9</v>
      </c>
      <c r="G1185" t="str">
        <f t="shared" si="62"/>
        <v>‏729 מוקד עירוני</v>
      </c>
    </row>
    <row r="1186" spans="1:7" ht="20.25">
      <c r="A1186">
        <v>1390</v>
      </c>
      <c r="B1186" s="125">
        <v>0</v>
      </c>
      <c r="C1186" s="34">
        <v>0</v>
      </c>
      <c r="D1186" s="35">
        <v>0</v>
      </c>
      <c r="E1186" s="36" t="s">
        <v>21</v>
      </c>
      <c r="F1186" s="33">
        <v>99</v>
      </c>
      <c r="G1186" t="str">
        <f t="shared" si="62"/>
        <v>‏729 מוקד עירוני</v>
      </c>
    </row>
    <row r="1187" spans="1:7" ht="20.25">
      <c r="A1187">
        <v>1391</v>
      </c>
      <c r="B1187" s="125">
        <v>2681700</v>
      </c>
      <c r="C1187" s="37">
        <v>3056300</v>
      </c>
      <c r="D1187" s="35">
        <v>3083300</v>
      </c>
      <c r="E1187" s="36" t="s">
        <v>22</v>
      </c>
      <c r="F1187" s="33"/>
    </row>
    <row r="1188" spans="1:7" ht="20.25">
      <c r="A1188">
        <v>1392</v>
      </c>
      <c r="C1188" s="40">
        <v>2015</v>
      </c>
      <c r="D1188" s="40">
        <v>2016</v>
      </c>
      <c r="F1188" s="39"/>
    </row>
    <row r="1189" spans="1:7" ht="20.25">
      <c r="A1189">
        <v>1393</v>
      </c>
      <c r="C1189" s="45">
        <v>17</v>
      </c>
      <c r="D1189" s="45">
        <v>17</v>
      </c>
      <c r="E1189" s="43" t="s">
        <v>23</v>
      </c>
      <c r="F1189" s="39"/>
    </row>
    <row r="1190" spans="1:7" ht="20.25">
      <c r="A1190">
        <v>1394</v>
      </c>
      <c r="C1190" s="38"/>
      <c r="D1190" s="44">
        <v>27</v>
      </c>
      <c r="F1190" s="41"/>
    </row>
    <row r="1191" spans="1:7" ht="20.25">
      <c r="A1191">
        <v>1395</v>
      </c>
      <c r="B1191" s="122" t="s">
        <v>161</v>
      </c>
      <c r="C1191" s="28"/>
      <c r="D1191" s="28"/>
      <c r="E1191" s="28"/>
      <c r="F1191" s="28"/>
    </row>
    <row r="1192" spans="1:7" ht="17.25" thickBot="1">
      <c r="A1192">
        <v>1396</v>
      </c>
      <c r="B1192" s="123" t="s">
        <v>1</v>
      </c>
      <c r="C1192" s="29"/>
      <c r="D1192" s="29"/>
      <c r="E1192" s="29"/>
      <c r="F1192" s="29"/>
    </row>
    <row r="1193" spans="1:7" ht="21" thickBot="1">
      <c r="A1193">
        <v>1400</v>
      </c>
      <c r="B1193" s="116">
        <v>2014</v>
      </c>
      <c r="C1193" s="7">
        <v>2015</v>
      </c>
      <c r="D1193" s="7">
        <v>2016</v>
      </c>
      <c r="E1193" s="8"/>
      <c r="F1193" s="9"/>
    </row>
    <row r="1194" spans="1:7" ht="20.25">
      <c r="A1194">
        <v>1401</v>
      </c>
      <c r="B1194" s="124"/>
      <c r="C1194" s="30"/>
      <c r="D1194" s="31"/>
      <c r="E1194" s="32" t="s">
        <v>155</v>
      </c>
      <c r="F1194" s="33"/>
    </row>
    <row r="1195" spans="1:7" ht="20.25">
      <c r="A1195">
        <v>1402</v>
      </c>
      <c r="B1195" s="124"/>
      <c r="C1195" s="30"/>
      <c r="D1195" s="31"/>
      <c r="E1195" s="32" t="s">
        <v>162</v>
      </c>
      <c r="F1195" s="33"/>
    </row>
    <row r="1196" spans="1:7" ht="20.25">
      <c r="A1196">
        <v>1403</v>
      </c>
      <c r="B1196" s="125">
        <v>248100</v>
      </c>
      <c r="C1196" s="34">
        <v>261000</v>
      </c>
      <c r="D1196" s="35">
        <v>264000</v>
      </c>
      <c r="E1196" s="36" t="s">
        <v>12</v>
      </c>
      <c r="F1196" s="33">
        <v>1</v>
      </c>
      <c r="G1196" t="str">
        <f t="shared" ref="G1196:G1205" si="63">IF(F1196=1,E1195,IF(ISBLANK(F1196),"",G1195))</f>
        <v>‏6124  יועצת ראש העיר למעמד האישה</v>
      </c>
    </row>
    <row r="1197" spans="1:7" ht="20.25">
      <c r="A1197">
        <v>1404</v>
      </c>
      <c r="B1197" s="125">
        <v>0</v>
      </c>
      <c r="C1197" s="34">
        <v>0</v>
      </c>
      <c r="D1197" s="35">
        <v>0</v>
      </c>
      <c r="E1197" s="36" t="s">
        <v>13</v>
      </c>
      <c r="F1197" s="33">
        <v>2</v>
      </c>
      <c r="G1197" t="str">
        <f t="shared" si="63"/>
        <v>‏6124  יועצת ראש העיר למעמד האישה</v>
      </c>
    </row>
    <row r="1198" spans="1:7" ht="20.25">
      <c r="A1198">
        <v>1405</v>
      </c>
      <c r="B1198" s="125">
        <v>0</v>
      </c>
      <c r="C1198" s="34">
        <v>20000</v>
      </c>
      <c r="D1198" s="35">
        <v>20000</v>
      </c>
      <c r="E1198" s="36" t="s">
        <v>14</v>
      </c>
      <c r="F1198" s="33">
        <v>3</v>
      </c>
      <c r="G1198" t="str">
        <f t="shared" si="63"/>
        <v>‏6124  יועצת ראש העיר למעמד האישה</v>
      </c>
    </row>
    <row r="1199" spans="1:7" ht="20.25">
      <c r="A1199">
        <v>1406</v>
      </c>
      <c r="B1199" s="125">
        <v>0</v>
      </c>
      <c r="C1199" s="34">
        <v>2000</v>
      </c>
      <c r="D1199" s="35">
        <v>2000</v>
      </c>
      <c r="E1199" s="36" t="s">
        <v>15</v>
      </c>
      <c r="F1199" s="33">
        <v>4</v>
      </c>
      <c r="G1199" t="str">
        <f t="shared" si="63"/>
        <v>‏6124  יועצת ראש העיר למעמד האישה</v>
      </c>
    </row>
    <row r="1200" spans="1:7" ht="20.25">
      <c r="A1200">
        <v>1407</v>
      </c>
      <c r="B1200" s="125">
        <v>1400</v>
      </c>
      <c r="C1200" s="34">
        <v>13600</v>
      </c>
      <c r="D1200" s="35">
        <v>13600</v>
      </c>
      <c r="E1200" s="36" t="s">
        <v>16</v>
      </c>
      <c r="F1200" s="33">
        <v>5</v>
      </c>
      <c r="G1200" t="str">
        <f t="shared" si="63"/>
        <v>‏6124  יועצת ראש העיר למעמד האישה</v>
      </c>
    </row>
    <row r="1201" spans="1:7" ht="20.25">
      <c r="A1201">
        <v>1408</v>
      </c>
      <c r="B1201" s="125">
        <v>0</v>
      </c>
      <c r="C1201" s="34">
        <v>1000</v>
      </c>
      <c r="D1201" s="35">
        <v>1000</v>
      </c>
      <c r="E1201" s="36" t="s">
        <v>17</v>
      </c>
      <c r="F1201" s="33">
        <v>6</v>
      </c>
      <c r="G1201" t="str">
        <f t="shared" si="63"/>
        <v>‏6124  יועצת ראש העיר למעמד האישה</v>
      </c>
    </row>
    <row r="1202" spans="1:7" ht="20.25">
      <c r="A1202">
        <v>1409</v>
      </c>
      <c r="B1202" s="125">
        <v>0</v>
      </c>
      <c r="C1202" s="34">
        <v>110800</v>
      </c>
      <c r="D1202" s="35">
        <v>107200</v>
      </c>
      <c r="E1202" s="36" t="s">
        <v>18</v>
      </c>
      <c r="F1202" s="33">
        <v>7</v>
      </c>
      <c r="G1202" t="str">
        <f t="shared" si="63"/>
        <v>‏6124  יועצת ראש העיר למעמד האישה</v>
      </c>
    </row>
    <row r="1203" spans="1:7" ht="20.25">
      <c r="A1203">
        <v>1410</v>
      </c>
      <c r="B1203" s="125">
        <v>0</v>
      </c>
      <c r="C1203" s="34">
        <v>0</v>
      </c>
      <c r="D1203" s="35">
        <v>0</v>
      </c>
      <c r="E1203" s="36" t="s">
        <v>19</v>
      </c>
      <c r="F1203" s="33">
        <v>8</v>
      </c>
      <c r="G1203" t="str">
        <f t="shared" si="63"/>
        <v>‏6124  יועצת ראש העיר למעמד האישה</v>
      </c>
    </row>
    <row r="1204" spans="1:7" ht="20.25">
      <c r="A1204">
        <v>1411</v>
      </c>
      <c r="B1204" s="125">
        <v>0</v>
      </c>
      <c r="C1204" s="34">
        <v>0</v>
      </c>
      <c r="D1204" s="35">
        <v>0</v>
      </c>
      <c r="E1204" s="36" t="s">
        <v>20</v>
      </c>
      <c r="F1204" s="33">
        <v>9</v>
      </c>
      <c r="G1204" t="str">
        <f t="shared" si="63"/>
        <v>‏6124  יועצת ראש העיר למעמד האישה</v>
      </c>
    </row>
    <row r="1205" spans="1:7" ht="20.25">
      <c r="A1205">
        <v>1412</v>
      </c>
      <c r="B1205" s="125">
        <v>0</v>
      </c>
      <c r="C1205" s="34">
        <v>0</v>
      </c>
      <c r="D1205" s="35">
        <v>0</v>
      </c>
      <c r="E1205" s="36" t="s">
        <v>21</v>
      </c>
      <c r="F1205" s="33">
        <v>99</v>
      </c>
      <c r="G1205" t="str">
        <f t="shared" si="63"/>
        <v>‏6124  יועצת ראש העיר למעמד האישה</v>
      </c>
    </row>
    <row r="1206" spans="1:7" ht="20.25">
      <c r="A1206">
        <v>1413</v>
      </c>
      <c r="B1206" s="125">
        <v>249500</v>
      </c>
      <c r="C1206" s="37">
        <v>408400</v>
      </c>
      <c r="D1206" s="35">
        <v>407800</v>
      </c>
      <c r="E1206" s="36" t="s">
        <v>22</v>
      </c>
      <c r="F1206" s="33"/>
    </row>
    <row r="1207" spans="1:7" ht="20.25">
      <c r="A1207">
        <v>1414</v>
      </c>
      <c r="C1207" s="40">
        <v>2015</v>
      </c>
      <c r="D1207" s="40">
        <v>2016</v>
      </c>
      <c r="F1207" s="39"/>
    </row>
    <row r="1208" spans="1:7" ht="20.25">
      <c r="A1208">
        <v>1415</v>
      </c>
      <c r="C1208" s="45">
        <v>1.5</v>
      </c>
      <c r="D1208" s="45">
        <v>1.5</v>
      </c>
      <c r="E1208" s="43" t="s">
        <v>23</v>
      </c>
      <c r="F1208" s="39"/>
    </row>
    <row r="1209" spans="1:7" ht="20.25">
      <c r="A1209">
        <v>1416</v>
      </c>
      <c r="C1209" s="38"/>
      <c r="D1209" s="44">
        <v>28</v>
      </c>
      <c r="F1209" s="41"/>
    </row>
    <row r="1210" spans="1:7" ht="20.25">
      <c r="A1210">
        <v>1417</v>
      </c>
      <c r="B1210" s="122" t="s">
        <v>163</v>
      </c>
      <c r="C1210" s="28"/>
      <c r="D1210" s="28"/>
      <c r="E1210" s="28"/>
      <c r="F1210" s="28"/>
    </row>
    <row r="1211" spans="1:7" ht="17.25" thickBot="1">
      <c r="A1211">
        <v>1418</v>
      </c>
      <c r="B1211" s="123" t="s">
        <v>1</v>
      </c>
      <c r="C1211" s="29"/>
      <c r="D1211" s="29"/>
      <c r="E1211" s="29"/>
      <c r="F1211" s="29"/>
    </row>
    <row r="1212" spans="1:7" ht="21" thickBot="1">
      <c r="A1212">
        <v>1422</v>
      </c>
      <c r="B1212" s="116">
        <v>2014</v>
      </c>
      <c r="C1212" s="7">
        <v>2015</v>
      </c>
      <c r="D1212" s="7">
        <v>2016</v>
      </c>
      <c r="E1212" s="8"/>
      <c r="F1212" s="9"/>
    </row>
    <row r="1213" spans="1:7" ht="20.25">
      <c r="A1213">
        <v>1423</v>
      </c>
      <c r="B1213" s="124"/>
      <c r="C1213" s="30"/>
      <c r="D1213" s="31"/>
      <c r="E1213" s="32" t="s">
        <v>155</v>
      </c>
      <c r="F1213" s="33"/>
    </row>
    <row r="1214" spans="1:7" ht="20.25">
      <c r="A1214">
        <v>1424</v>
      </c>
      <c r="B1214" s="124"/>
      <c r="C1214" s="30"/>
      <c r="D1214" s="31"/>
      <c r="E1214" s="32" t="s">
        <v>164</v>
      </c>
      <c r="F1214" s="33"/>
    </row>
    <row r="1215" spans="1:7" ht="20.25">
      <c r="A1215">
        <v>1425</v>
      </c>
      <c r="B1215" s="125">
        <v>2365100</v>
      </c>
      <c r="C1215" s="34">
        <v>2417100</v>
      </c>
      <c r="D1215" s="35">
        <v>2438000</v>
      </c>
      <c r="E1215" s="36" t="s">
        <v>12</v>
      </c>
      <c r="F1215" s="33">
        <v>1</v>
      </c>
      <c r="G1215" t="str">
        <f t="shared" ref="G1215:G1224" si="64">IF(F1215=1,E1214,IF(ISBLANK(F1215),"",G1214))</f>
        <v>‏6111 לשכת המנכ"ל</v>
      </c>
    </row>
    <row r="1216" spans="1:7" ht="20.25">
      <c r="A1216">
        <v>1426</v>
      </c>
      <c r="B1216" s="125">
        <v>0</v>
      </c>
      <c r="C1216" s="34">
        <v>0</v>
      </c>
      <c r="D1216" s="35">
        <v>0</v>
      </c>
      <c r="E1216" s="36" t="s">
        <v>13</v>
      </c>
      <c r="F1216" s="33">
        <v>2</v>
      </c>
      <c r="G1216" t="str">
        <f t="shared" si="64"/>
        <v>‏6111 לשכת המנכ"ל</v>
      </c>
    </row>
    <row r="1217" spans="1:7" ht="20.25">
      <c r="A1217">
        <v>1427</v>
      </c>
      <c r="B1217" s="125">
        <v>47700</v>
      </c>
      <c r="C1217" s="34">
        <v>44000</v>
      </c>
      <c r="D1217" s="35">
        <v>44000</v>
      </c>
      <c r="E1217" s="36" t="s">
        <v>14</v>
      </c>
      <c r="F1217" s="33">
        <v>3</v>
      </c>
      <c r="G1217" t="str">
        <f t="shared" si="64"/>
        <v>‏6111 לשכת המנכ"ל</v>
      </c>
    </row>
    <row r="1218" spans="1:7" ht="20.25">
      <c r="A1218">
        <v>1428</v>
      </c>
      <c r="B1218" s="125">
        <v>22500</v>
      </c>
      <c r="C1218" s="34">
        <v>26900</v>
      </c>
      <c r="D1218" s="35">
        <v>26900</v>
      </c>
      <c r="E1218" s="36" t="s">
        <v>15</v>
      </c>
      <c r="F1218" s="33">
        <v>4</v>
      </c>
      <c r="G1218" t="str">
        <f t="shared" si="64"/>
        <v>‏6111 לשכת המנכ"ל</v>
      </c>
    </row>
    <row r="1219" spans="1:7" ht="20.25">
      <c r="A1219">
        <v>1429</v>
      </c>
      <c r="B1219" s="125">
        <v>60500</v>
      </c>
      <c r="C1219" s="34">
        <v>77500</v>
      </c>
      <c r="D1219" s="35">
        <v>76200</v>
      </c>
      <c r="E1219" s="36" t="s">
        <v>16</v>
      </c>
      <c r="F1219" s="33">
        <v>5</v>
      </c>
      <c r="G1219" t="str">
        <f t="shared" si="64"/>
        <v>‏6111 לשכת המנכ"ל</v>
      </c>
    </row>
    <row r="1220" spans="1:7" ht="20.25">
      <c r="A1220">
        <v>1430</v>
      </c>
      <c r="B1220" s="125">
        <v>7100</v>
      </c>
      <c r="C1220" s="34">
        <v>11200</v>
      </c>
      <c r="D1220" s="35">
        <v>11200</v>
      </c>
      <c r="E1220" s="36" t="s">
        <v>17</v>
      </c>
      <c r="F1220" s="33">
        <v>6</v>
      </c>
      <c r="G1220" t="str">
        <f t="shared" si="64"/>
        <v>‏6111 לשכת המנכ"ל</v>
      </c>
    </row>
    <row r="1221" spans="1:7" ht="20.25">
      <c r="A1221">
        <v>1431</v>
      </c>
      <c r="B1221" s="125">
        <v>30500</v>
      </c>
      <c r="C1221" s="34">
        <v>34000</v>
      </c>
      <c r="D1221" s="35">
        <v>31000</v>
      </c>
      <c r="E1221" s="36" t="s">
        <v>18</v>
      </c>
      <c r="F1221" s="33">
        <v>7</v>
      </c>
      <c r="G1221" t="str">
        <f t="shared" si="64"/>
        <v>‏6111 לשכת המנכ"ל</v>
      </c>
    </row>
    <row r="1222" spans="1:7" ht="20.25">
      <c r="A1222">
        <v>1432</v>
      </c>
      <c r="B1222" s="125">
        <v>0</v>
      </c>
      <c r="C1222" s="34">
        <v>0</v>
      </c>
      <c r="D1222" s="35">
        <v>0</v>
      </c>
      <c r="E1222" s="36" t="s">
        <v>19</v>
      </c>
      <c r="F1222" s="33">
        <v>8</v>
      </c>
      <c r="G1222" t="str">
        <f t="shared" si="64"/>
        <v>‏6111 לשכת המנכ"ל</v>
      </c>
    </row>
    <row r="1223" spans="1:7" ht="20.25">
      <c r="A1223">
        <v>1433</v>
      </c>
      <c r="B1223" s="125">
        <v>0</v>
      </c>
      <c r="C1223" s="34">
        <v>0</v>
      </c>
      <c r="D1223" s="35">
        <v>0</v>
      </c>
      <c r="E1223" s="36" t="s">
        <v>20</v>
      </c>
      <c r="F1223" s="33">
        <v>9</v>
      </c>
      <c r="G1223" t="str">
        <f t="shared" si="64"/>
        <v>‏6111 לשכת המנכ"ל</v>
      </c>
    </row>
    <row r="1224" spans="1:7" ht="20.25">
      <c r="A1224">
        <v>1434</v>
      </c>
      <c r="B1224" s="125">
        <v>0</v>
      </c>
      <c r="C1224" s="34">
        <v>0</v>
      </c>
      <c r="D1224" s="35">
        <v>0</v>
      </c>
      <c r="E1224" s="36" t="s">
        <v>21</v>
      </c>
      <c r="F1224" s="33">
        <v>99</v>
      </c>
      <c r="G1224" t="str">
        <f t="shared" si="64"/>
        <v>‏6111 לשכת המנכ"ל</v>
      </c>
    </row>
    <row r="1225" spans="1:7" ht="20.25">
      <c r="A1225">
        <v>1435</v>
      </c>
      <c r="B1225" s="125">
        <v>2533400</v>
      </c>
      <c r="C1225" s="37">
        <v>2610700</v>
      </c>
      <c r="D1225" s="35">
        <v>2627300</v>
      </c>
      <c r="E1225" s="36" t="s">
        <v>22</v>
      </c>
      <c r="F1225" s="33"/>
    </row>
    <row r="1226" spans="1:7" ht="20.25">
      <c r="A1226">
        <v>1436</v>
      </c>
      <c r="C1226" s="40">
        <v>2015</v>
      </c>
      <c r="D1226" s="40">
        <v>2016</v>
      </c>
      <c r="F1226" s="39"/>
    </row>
    <row r="1227" spans="1:7" ht="20.25">
      <c r="A1227">
        <v>1437</v>
      </c>
      <c r="C1227" s="45">
        <v>8</v>
      </c>
      <c r="D1227" s="45">
        <v>8</v>
      </c>
      <c r="E1227" s="43" t="s">
        <v>23</v>
      </c>
      <c r="F1227" s="39"/>
    </row>
    <row r="1228" spans="1:7" ht="20.25">
      <c r="A1228">
        <v>1438</v>
      </c>
      <c r="C1228" s="38"/>
      <c r="D1228" s="44">
        <v>29</v>
      </c>
      <c r="F1228" s="41"/>
    </row>
    <row r="1229" spans="1:7" ht="20.25">
      <c r="A1229">
        <v>1439</v>
      </c>
      <c r="B1229" s="122" t="s">
        <v>165</v>
      </c>
      <c r="C1229" s="28"/>
      <c r="D1229" s="28"/>
      <c r="E1229" s="28"/>
      <c r="F1229" s="28"/>
    </row>
    <row r="1230" spans="1:7" ht="21" thickBot="1">
      <c r="A1230">
        <v>1444</v>
      </c>
      <c r="B1230" s="116">
        <v>2014</v>
      </c>
      <c r="C1230" s="7">
        <v>2015</v>
      </c>
      <c r="D1230" s="7">
        <v>2016</v>
      </c>
      <c r="E1230" s="8"/>
      <c r="F1230" s="9"/>
    </row>
    <row r="1231" spans="1:7" ht="20.25">
      <c r="A1231">
        <v>1445</v>
      </c>
      <c r="B1231" s="124"/>
      <c r="C1231" s="30"/>
      <c r="D1231" s="31"/>
      <c r="E1231" s="32" t="s">
        <v>155</v>
      </c>
      <c r="F1231" s="33"/>
    </row>
    <row r="1232" spans="1:7" ht="20.25">
      <c r="A1232">
        <v>1446</v>
      </c>
      <c r="B1232" s="124"/>
      <c r="C1232" s="30"/>
      <c r="D1232" s="31"/>
      <c r="E1232" s="32" t="s">
        <v>166</v>
      </c>
      <c r="F1232" s="33"/>
    </row>
    <row r="1233" spans="1:7" ht="20.25">
      <c r="A1233">
        <v>1447</v>
      </c>
      <c r="B1233" s="125">
        <v>38200</v>
      </c>
      <c r="C1233" s="34">
        <v>0</v>
      </c>
      <c r="D1233" s="35">
        <v>0</v>
      </c>
      <c r="E1233" s="36" t="s">
        <v>12</v>
      </c>
      <c r="F1233" s="33">
        <v>1</v>
      </c>
      <c r="G1233" t="str">
        <f t="shared" ref="G1233:G1242" si="65">IF(F1233=1,E1232,IF(ISBLANK(F1233),"",G1232))</f>
        <v>‏61111 יחידה לפיתוח כלכלי</v>
      </c>
    </row>
    <row r="1234" spans="1:7" ht="20.25">
      <c r="A1234">
        <v>1448</v>
      </c>
      <c r="B1234" s="125">
        <v>0</v>
      </c>
      <c r="C1234" s="34">
        <v>0</v>
      </c>
      <c r="D1234" s="35">
        <v>0</v>
      </c>
      <c r="E1234" s="36" t="s">
        <v>13</v>
      </c>
      <c r="F1234" s="33">
        <v>2</v>
      </c>
      <c r="G1234" t="str">
        <f t="shared" si="65"/>
        <v>‏61111 יחידה לפיתוח כלכלי</v>
      </c>
    </row>
    <row r="1235" spans="1:7" ht="20.25">
      <c r="A1235">
        <v>1449</v>
      </c>
      <c r="B1235" s="125">
        <v>6800</v>
      </c>
      <c r="C1235" s="34">
        <v>0</v>
      </c>
      <c r="D1235" s="35">
        <v>0</v>
      </c>
      <c r="E1235" s="36" t="s">
        <v>14</v>
      </c>
      <c r="F1235" s="33">
        <v>3</v>
      </c>
      <c r="G1235" t="str">
        <f t="shared" si="65"/>
        <v>‏61111 יחידה לפיתוח כלכלי</v>
      </c>
    </row>
    <row r="1236" spans="1:7" ht="20.25">
      <c r="A1236">
        <v>1450</v>
      </c>
      <c r="B1236" s="125">
        <v>3800</v>
      </c>
      <c r="C1236" s="34">
        <v>6500</v>
      </c>
      <c r="D1236" s="35">
        <v>6500</v>
      </c>
      <c r="E1236" s="36" t="s">
        <v>15</v>
      </c>
      <c r="F1236" s="33">
        <v>4</v>
      </c>
      <c r="G1236" t="str">
        <f t="shared" si="65"/>
        <v>‏61111 יחידה לפיתוח כלכלי</v>
      </c>
    </row>
    <row r="1237" spans="1:7" ht="20.25">
      <c r="A1237">
        <v>1451</v>
      </c>
      <c r="B1237" s="125">
        <v>0</v>
      </c>
      <c r="C1237" s="34">
        <v>28000</v>
      </c>
      <c r="D1237" s="35">
        <v>28000</v>
      </c>
      <c r="E1237" s="36" t="s">
        <v>16</v>
      </c>
      <c r="F1237" s="33">
        <v>5</v>
      </c>
      <c r="G1237" t="str">
        <f t="shared" si="65"/>
        <v>‏61111 יחידה לפיתוח כלכלי</v>
      </c>
    </row>
    <row r="1238" spans="1:7" ht="20.25">
      <c r="A1238">
        <v>1452</v>
      </c>
      <c r="B1238" s="125">
        <v>0</v>
      </c>
      <c r="C1238" s="34">
        <v>3000</v>
      </c>
      <c r="D1238" s="35">
        <v>3000</v>
      </c>
      <c r="E1238" s="36" t="s">
        <v>17</v>
      </c>
      <c r="F1238" s="33">
        <v>6</v>
      </c>
      <c r="G1238" t="str">
        <f t="shared" si="65"/>
        <v>‏61111 יחידה לפיתוח כלכלי</v>
      </c>
    </row>
    <row r="1239" spans="1:7" ht="20.25">
      <c r="A1239">
        <v>1453</v>
      </c>
      <c r="B1239" s="125">
        <v>102100</v>
      </c>
      <c r="C1239" s="34">
        <v>185500</v>
      </c>
      <c r="D1239" s="35">
        <v>179100</v>
      </c>
      <c r="E1239" s="36" t="s">
        <v>18</v>
      </c>
      <c r="F1239" s="33">
        <v>7</v>
      </c>
      <c r="G1239" t="str">
        <f t="shared" si="65"/>
        <v>‏61111 יחידה לפיתוח כלכלי</v>
      </c>
    </row>
    <row r="1240" spans="1:7" ht="20.25">
      <c r="A1240">
        <v>1454</v>
      </c>
      <c r="B1240" s="125">
        <v>0</v>
      </c>
      <c r="C1240" s="34">
        <v>0</v>
      </c>
      <c r="D1240" s="35">
        <v>0</v>
      </c>
      <c r="E1240" s="36" t="s">
        <v>19</v>
      </c>
      <c r="F1240" s="33">
        <v>8</v>
      </c>
      <c r="G1240" t="str">
        <f t="shared" si="65"/>
        <v>‏61111 יחידה לפיתוח כלכלי</v>
      </c>
    </row>
    <row r="1241" spans="1:7" ht="20.25">
      <c r="A1241">
        <v>1455</v>
      </c>
      <c r="B1241" s="125">
        <v>0</v>
      </c>
      <c r="C1241" s="34">
        <v>0</v>
      </c>
      <c r="D1241" s="35">
        <v>0</v>
      </c>
      <c r="E1241" s="36" t="s">
        <v>20</v>
      </c>
      <c r="F1241" s="33">
        <v>9</v>
      </c>
      <c r="G1241" t="str">
        <f t="shared" si="65"/>
        <v>‏61111 יחידה לפיתוח כלכלי</v>
      </c>
    </row>
    <row r="1242" spans="1:7" ht="20.25">
      <c r="A1242">
        <v>1456</v>
      </c>
      <c r="B1242" s="125">
        <v>0</v>
      </c>
      <c r="C1242" s="34">
        <v>0</v>
      </c>
      <c r="D1242" s="35">
        <v>0</v>
      </c>
      <c r="E1242" s="36" t="s">
        <v>21</v>
      </c>
      <c r="F1242" s="33">
        <v>99</v>
      </c>
      <c r="G1242" t="str">
        <f t="shared" si="65"/>
        <v>‏61111 יחידה לפיתוח כלכלי</v>
      </c>
    </row>
    <row r="1243" spans="1:7" ht="20.25">
      <c r="A1243">
        <v>1457</v>
      </c>
      <c r="B1243" s="125">
        <v>150900</v>
      </c>
      <c r="C1243" s="37">
        <v>223000</v>
      </c>
      <c r="D1243" s="35">
        <v>216600</v>
      </c>
      <c r="E1243" s="36" t="s">
        <v>22</v>
      </c>
      <c r="F1243" s="33"/>
    </row>
    <row r="1244" spans="1:7" ht="20.25">
      <c r="A1244">
        <v>1458</v>
      </c>
      <c r="C1244" s="40">
        <v>2015</v>
      </c>
      <c r="D1244" s="40">
        <v>2016</v>
      </c>
      <c r="F1244" s="39"/>
    </row>
    <row r="1245" spans="1:7" ht="20.25">
      <c r="A1245">
        <v>1460</v>
      </c>
      <c r="C1245" s="38"/>
      <c r="D1245" s="44">
        <v>30</v>
      </c>
      <c r="F1245" s="41"/>
    </row>
    <row r="1246" spans="1:7" ht="20.25">
      <c r="A1246">
        <v>1461</v>
      </c>
      <c r="B1246" s="122" t="s">
        <v>167</v>
      </c>
      <c r="C1246" s="28"/>
      <c r="D1246" s="28"/>
      <c r="E1246" s="28"/>
      <c r="F1246" s="28"/>
    </row>
    <row r="1247" spans="1:7" ht="17.25" thickBot="1">
      <c r="A1247">
        <v>1462</v>
      </c>
      <c r="B1247" s="123" t="s">
        <v>1</v>
      </c>
      <c r="C1247" s="29"/>
      <c r="D1247" s="29"/>
      <c r="E1247" s="29"/>
      <c r="F1247" s="29"/>
    </row>
    <row r="1248" spans="1:7" ht="21" thickBot="1">
      <c r="A1248">
        <v>1466</v>
      </c>
      <c r="B1248" s="116">
        <v>2014</v>
      </c>
      <c r="C1248" s="7">
        <v>2015</v>
      </c>
      <c r="D1248" s="7">
        <v>2016</v>
      </c>
      <c r="E1248" s="8"/>
      <c r="F1248" s="9"/>
    </row>
    <row r="1249" spans="1:7" ht="20.25">
      <c r="A1249">
        <v>1467</v>
      </c>
      <c r="B1249" s="124"/>
      <c r="C1249" s="30"/>
      <c r="D1249" s="31"/>
      <c r="E1249" s="32" t="s">
        <v>155</v>
      </c>
      <c r="F1249" s="33"/>
    </row>
    <row r="1250" spans="1:7" ht="20.25">
      <c r="A1250">
        <v>1468</v>
      </c>
      <c r="B1250" s="124"/>
      <c r="C1250" s="30"/>
      <c r="D1250" s="31"/>
      <c r="E1250" s="32" t="s">
        <v>168</v>
      </c>
      <c r="F1250" s="33"/>
    </row>
    <row r="1251" spans="1:7" ht="20.25">
      <c r="A1251">
        <v>1469</v>
      </c>
      <c r="B1251" s="125">
        <v>2458500</v>
      </c>
      <c r="C1251" s="34">
        <v>2564000</v>
      </c>
      <c r="D1251" s="35">
        <v>2592000</v>
      </c>
      <c r="E1251" s="36" t="s">
        <v>12</v>
      </c>
      <c r="F1251" s="33">
        <v>1</v>
      </c>
      <c r="G1251" t="str">
        <f t="shared" ref="G1251:G1260" si="66">IF(F1251=1,E1250,IF(ISBLANK(F1251),"",G1250))</f>
        <v>‏6121 מבקר העירייה</v>
      </c>
    </row>
    <row r="1252" spans="1:7" ht="20.25">
      <c r="A1252">
        <v>1470</v>
      </c>
      <c r="B1252" s="125">
        <v>0</v>
      </c>
      <c r="C1252" s="34">
        <v>0</v>
      </c>
      <c r="D1252" s="35">
        <v>0</v>
      </c>
      <c r="E1252" s="36" t="s">
        <v>13</v>
      </c>
      <c r="F1252" s="33">
        <v>2</v>
      </c>
      <c r="G1252" t="str">
        <f t="shared" si="66"/>
        <v>‏6121 מבקר העירייה</v>
      </c>
    </row>
    <row r="1253" spans="1:7" ht="20.25">
      <c r="A1253">
        <v>1471</v>
      </c>
      <c r="B1253" s="125">
        <v>2900</v>
      </c>
      <c r="C1253" s="34">
        <v>8000</v>
      </c>
      <c r="D1253" s="35">
        <v>8000</v>
      </c>
      <c r="E1253" s="36" t="s">
        <v>14</v>
      </c>
      <c r="F1253" s="33">
        <v>3</v>
      </c>
      <c r="G1253" t="str">
        <f t="shared" si="66"/>
        <v>‏6121 מבקר העירייה</v>
      </c>
    </row>
    <row r="1254" spans="1:7" ht="20.25">
      <c r="A1254">
        <v>1472</v>
      </c>
      <c r="B1254" s="125">
        <v>13400</v>
      </c>
      <c r="C1254" s="34">
        <v>16600</v>
      </c>
      <c r="D1254" s="35">
        <v>16600</v>
      </c>
      <c r="E1254" s="36" t="s">
        <v>15</v>
      </c>
      <c r="F1254" s="33">
        <v>4</v>
      </c>
      <c r="G1254" t="str">
        <f t="shared" si="66"/>
        <v>‏6121 מבקר העירייה</v>
      </c>
    </row>
    <row r="1255" spans="1:7" ht="20.25">
      <c r="A1255">
        <v>1473</v>
      </c>
      <c r="B1255" s="125">
        <v>34600</v>
      </c>
      <c r="C1255" s="34">
        <v>37800</v>
      </c>
      <c r="D1255" s="35">
        <v>37800</v>
      </c>
      <c r="E1255" s="36" t="s">
        <v>16</v>
      </c>
      <c r="F1255" s="33">
        <v>5</v>
      </c>
      <c r="G1255" t="str">
        <f t="shared" si="66"/>
        <v>‏6121 מבקר העירייה</v>
      </c>
    </row>
    <row r="1256" spans="1:7" ht="20.25">
      <c r="A1256">
        <v>1474</v>
      </c>
      <c r="B1256" s="125">
        <v>1200</v>
      </c>
      <c r="C1256" s="34">
        <v>3200</v>
      </c>
      <c r="D1256" s="35">
        <v>3200</v>
      </c>
      <c r="E1256" s="36" t="s">
        <v>17</v>
      </c>
      <c r="F1256" s="33">
        <v>6</v>
      </c>
      <c r="G1256" t="str">
        <f t="shared" si="66"/>
        <v>‏6121 מבקר העירייה</v>
      </c>
    </row>
    <row r="1257" spans="1:7" ht="20.25">
      <c r="A1257">
        <v>1475</v>
      </c>
      <c r="B1257" s="125">
        <v>6200</v>
      </c>
      <c r="C1257" s="34">
        <v>17900</v>
      </c>
      <c r="D1257" s="35">
        <v>15700</v>
      </c>
      <c r="E1257" s="36" t="s">
        <v>18</v>
      </c>
      <c r="F1257" s="33">
        <v>7</v>
      </c>
      <c r="G1257" t="str">
        <f t="shared" si="66"/>
        <v>‏6121 מבקר העירייה</v>
      </c>
    </row>
    <row r="1258" spans="1:7" ht="20.25">
      <c r="A1258">
        <v>1476</v>
      </c>
      <c r="B1258" s="125">
        <v>0</v>
      </c>
      <c r="C1258" s="34">
        <v>0</v>
      </c>
      <c r="D1258" s="35">
        <v>0</v>
      </c>
      <c r="E1258" s="36" t="s">
        <v>19</v>
      </c>
      <c r="F1258" s="33">
        <v>8</v>
      </c>
      <c r="G1258" t="str">
        <f t="shared" si="66"/>
        <v>‏6121 מבקר העירייה</v>
      </c>
    </row>
    <row r="1259" spans="1:7" ht="20.25">
      <c r="A1259">
        <v>1477</v>
      </c>
      <c r="B1259" s="125">
        <v>0</v>
      </c>
      <c r="C1259" s="34">
        <v>0</v>
      </c>
      <c r="D1259" s="35">
        <v>0</v>
      </c>
      <c r="E1259" s="36" t="s">
        <v>20</v>
      </c>
      <c r="F1259" s="33">
        <v>9</v>
      </c>
      <c r="G1259" t="str">
        <f t="shared" si="66"/>
        <v>‏6121 מבקר העירייה</v>
      </c>
    </row>
    <row r="1260" spans="1:7" ht="20.25">
      <c r="A1260">
        <v>1478</v>
      </c>
      <c r="B1260" s="125">
        <v>0</v>
      </c>
      <c r="C1260" s="34">
        <v>0</v>
      </c>
      <c r="D1260" s="35">
        <v>0</v>
      </c>
      <c r="E1260" s="36" t="s">
        <v>21</v>
      </c>
      <c r="F1260" s="33">
        <v>99</v>
      </c>
      <c r="G1260" t="str">
        <f t="shared" si="66"/>
        <v>‏6121 מבקר העירייה</v>
      </c>
    </row>
    <row r="1261" spans="1:7" ht="20.25">
      <c r="A1261">
        <v>1479</v>
      </c>
      <c r="B1261" s="125">
        <v>2516800</v>
      </c>
      <c r="C1261" s="37">
        <v>2647500</v>
      </c>
      <c r="D1261" s="35">
        <v>2673300</v>
      </c>
      <c r="E1261" s="36" t="s">
        <v>22</v>
      </c>
      <c r="F1261" s="33"/>
    </row>
    <row r="1262" spans="1:7" ht="20.25">
      <c r="A1262">
        <v>1480</v>
      </c>
      <c r="C1262" s="40">
        <v>2015</v>
      </c>
      <c r="D1262" s="40">
        <v>2016</v>
      </c>
      <c r="F1262" s="39"/>
    </row>
    <row r="1263" spans="1:7" ht="20.25">
      <c r="A1263">
        <v>1481</v>
      </c>
      <c r="C1263" s="45">
        <v>9</v>
      </c>
      <c r="D1263" s="45">
        <v>9</v>
      </c>
      <c r="E1263" s="43" t="s">
        <v>23</v>
      </c>
      <c r="F1263" s="39"/>
    </row>
    <row r="1264" spans="1:7" ht="20.25">
      <c r="A1264">
        <v>1482</v>
      </c>
      <c r="C1264" s="38"/>
      <c r="D1264" s="44">
        <v>31</v>
      </c>
      <c r="F1264" s="41"/>
    </row>
    <row r="1265" spans="1:7" ht="20.25">
      <c r="A1265">
        <v>1483</v>
      </c>
      <c r="B1265" s="122" t="s">
        <v>169</v>
      </c>
      <c r="C1265" s="28"/>
      <c r="D1265" s="28"/>
      <c r="E1265" s="28"/>
      <c r="F1265" s="28"/>
    </row>
    <row r="1266" spans="1:7" ht="17.25" thickBot="1">
      <c r="A1266">
        <v>1484</v>
      </c>
      <c r="B1266" s="123" t="s">
        <v>1</v>
      </c>
      <c r="C1266" s="29"/>
      <c r="D1266" s="29"/>
      <c r="E1266" s="29"/>
      <c r="F1266" s="29"/>
    </row>
    <row r="1267" spans="1:7" ht="21" thickBot="1">
      <c r="A1267">
        <v>1488</v>
      </c>
      <c r="B1267" s="116">
        <v>2014</v>
      </c>
      <c r="C1267" s="7">
        <v>2015</v>
      </c>
      <c r="D1267" s="7">
        <v>2016</v>
      </c>
      <c r="E1267" s="8"/>
      <c r="F1267" s="9"/>
    </row>
    <row r="1268" spans="1:7" ht="20.25">
      <c r="A1268">
        <v>1489</v>
      </c>
      <c r="B1268" s="124"/>
      <c r="C1268" s="30"/>
      <c r="D1268" s="31"/>
      <c r="E1268" s="32" t="s">
        <v>155</v>
      </c>
      <c r="F1268" s="33"/>
    </row>
    <row r="1269" spans="1:7" ht="20.25">
      <c r="A1269">
        <v>1490</v>
      </c>
      <c r="B1269" s="124"/>
      <c r="C1269" s="30"/>
      <c r="D1269" s="31"/>
      <c r="E1269" s="32" t="s">
        <v>170</v>
      </c>
      <c r="F1269" s="33"/>
    </row>
    <row r="1270" spans="1:7" ht="20.25">
      <c r="A1270">
        <v>1491</v>
      </c>
      <c r="B1270" s="125">
        <v>2018600</v>
      </c>
      <c r="C1270" s="34">
        <v>2198200</v>
      </c>
      <c r="D1270" s="35">
        <v>2225200</v>
      </c>
      <c r="E1270" s="36" t="s">
        <v>12</v>
      </c>
      <c r="F1270" s="33">
        <v>1</v>
      </c>
      <c r="G1270" t="str">
        <f t="shared" ref="G1270:G1279" si="67">IF(F1270=1,E1269,IF(ISBLANK(F1270),"",G1269))</f>
        <v>‏614 אגף דוברות והסברה</v>
      </c>
    </row>
    <row r="1271" spans="1:7" ht="20.25">
      <c r="A1271">
        <v>1492</v>
      </c>
      <c r="B1271" s="125">
        <v>0</v>
      </c>
      <c r="C1271" s="34">
        <v>0</v>
      </c>
      <c r="D1271" s="35">
        <v>0</v>
      </c>
      <c r="E1271" s="36" t="s">
        <v>13</v>
      </c>
      <c r="F1271" s="33">
        <v>2</v>
      </c>
      <c r="G1271" t="str">
        <f t="shared" si="67"/>
        <v>‏614 אגף דוברות והסברה</v>
      </c>
    </row>
    <row r="1272" spans="1:7" ht="20.25">
      <c r="A1272">
        <v>1493</v>
      </c>
      <c r="B1272" s="125">
        <v>237900</v>
      </c>
      <c r="C1272" s="34">
        <v>203800</v>
      </c>
      <c r="D1272" s="35">
        <v>203800</v>
      </c>
      <c r="E1272" s="36" t="s">
        <v>14</v>
      </c>
      <c r="F1272" s="33">
        <v>3</v>
      </c>
      <c r="G1272" t="str">
        <f t="shared" si="67"/>
        <v>‏614 אגף דוברות והסברה</v>
      </c>
    </row>
    <row r="1273" spans="1:7" ht="20.25">
      <c r="A1273">
        <v>1494</v>
      </c>
      <c r="B1273" s="125">
        <v>64900</v>
      </c>
      <c r="C1273" s="34">
        <v>70900</v>
      </c>
      <c r="D1273" s="35">
        <v>70900</v>
      </c>
      <c r="E1273" s="36" t="s">
        <v>15</v>
      </c>
      <c r="F1273" s="33">
        <v>4</v>
      </c>
      <c r="G1273" t="str">
        <f t="shared" si="67"/>
        <v>‏614 אגף דוברות והסברה</v>
      </c>
    </row>
    <row r="1274" spans="1:7" ht="20.25">
      <c r="A1274">
        <v>1495</v>
      </c>
      <c r="B1274" s="125">
        <v>92400</v>
      </c>
      <c r="C1274" s="34">
        <v>181600</v>
      </c>
      <c r="D1274" s="35">
        <v>181600</v>
      </c>
      <c r="E1274" s="36" t="s">
        <v>16</v>
      </c>
      <c r="F1274" s="33">
        <v>5</v>
      </c>
      <c r="G1274" t="str">
        <f t="shared" si="67"/>
        <v>‏614 אגף דוברות והסברה</v>
      </c>
    </row>
    <row r="1275" spans="1:7" ht="20.25">
      <c r="A1275">
        <v>1496</v>
      </c>
      <c r="B1275" s="125">
        <v>2700200</v>
      </c>
      <c r="C1275" s="34">
        <v>3667300</v>
      </c>
      <c r="D1275" s="35">
        <v>3553100</v>
      </c>
      <c r="E1275" s="36" t="s">
        <v>17</v>
      </c>
      <c r="F1275" s="33">
        <v>6</v>
      </c>
      <c r="G1275" t="str">
        <f t="shared" si="67"/>
        <v>‏614 אגף דוברות והסברה</v>
      </c>
    </row>
    <row r="1276" spans="1:7" ht="20.25">
      <c r="A1276">
        <v>1497</v>
      </c>
      <c r="B1276" s="125">
        <v>78100</v>
      </c>
      <c r="C1276" s="34">
        <v>80200</v>
      </c>
      <c r="D1276" s="35">
        <v>80200</v>
      </c>
      <c r="E1276" s="36" t="s">
        <v>18</v>
      </c>
      <c r="F1276" s="33">
        <v>7</v>
      </c>
      <c r="G1276" t="str">
        <f t="shared" si="67"/>
        <v>‏614 אגף דוברות והסברה</v>
      </c>
    </row>
    <row r="1277" spans="1:7" ht="20.25">
      <c r="A1277">
        <v>1498</v>
      </c>
      <c r="B1277" s="125">
        <v>0</v>
      </c>
      <c r="C1277" s="34">
        <v>0</v>
      </c>
      <c r="D1277" s="35">
        <v>0</v>
      </c>
      <c r="E1277" s="36" t="s">
        <v>19</v>
      </c>
      <c r="F1277" s="33">
        <v>8</v>
      </c>
      <c r="G1277" t="str">
        <f t="shared" si="67"/>
        <v>‏614 אגף דוברות והסברה</v>
      </c>
    </row>
    <row r="1278" spans="1:7" ht="20.25">
      <c r="A1278">
        <v>1499</v>
      </c>
      <c r="B1278" s="125">
        <v>0</v>
      </c>
      <c r="C1278" s="34">
        <v>0</v>
      </c>
      <c r="D1278" s="35">
        <v>0</v>
      </c>
      <c r="E1278" s="36" t="s">
        <v>20</v>
      </c>
      <c r="F1278" s="33">
        <v>9</v>
      </c>
      <c r="G1278" t="str">
        <f t="shared" si="67"/>
        <v>‏614 אגף דוברות והסברה</v>
      </c>
    </row>
    <row r="1279" spans="1:7" ht="20.25">
      <c r="A1279">
        <v>1500</v>
      </c>
      <c r="B1279" s="125">
        <v>0</v>
      </c>
      <c r="C1279" s="34">
        <v>0</v>
      </c>
      <c r="D1279" s="35">
        <v>0</v>
      </c>
      <c r="E1279" s="36" t="s">
        <v>21</v>
      </c>
      <c r="F1279" s="33">
        <v>99</v>
      </c>
      <c r="G1279" t="str">
        <f t="shared" si="67"/>
        <v>‏614 אגף דוברות והסברה</v>
      </c>
    </row>
    <row r="1280" spans="1:7" ht="20.25">
      <c r="A1280">
        <v>1501</v>
      </c>
      <c r="B1280" s="125">
        <v>5192100</v>
      </c>
      <c r="C1280" s="37">
        <v>6402000</v>
      </c>
      <c r="D1280" s="35">
        <v>6314800</v>
      </c>
      <c r="E1280" s="36" t="s">
        <v>22</v>
      </c>
      <c r="F1280" s="33"/>
    </row>
    <row r="1281" spans="1:7" ht="20.25">
      <c r="A1281">
        <v>1502</v>
      </c>
      <c r="C1281" s="40">
        <v>2015</v>
      </c>
      <c r="D1281" s="40">
        <v>2016</v>
      </c>
      <c r="F1281" s="39"/>
    </row>
    <row r="1282" spans="1:7" ht="20.25">
      <c r="A1282">
        <v>1503</v>
      </c>
      <c r="C1282" s="45">
        <v>10.5</v>
      </c>
      <c r="D1282" s="45">
        <v>10.5</v>
      </c>
      <c r="E1282" s="43" t="s">
        <v>23</v>
      </c>
      <c r="F1282" s="39"/>
    </row>
    <row r="1283" spans="1:7" ht="20.25">
      <c r="A1283">
        <v>1504</v>
      </c>
      <c r="C1283" s="38"/>
      <c r="D1283" s="44">
        <v>32</v>
      </c>
      <c r="F1283" s="41"/>
    </row>
    <row r="1284" spans="1:7" ht="20.25">
      <c r="A1284">
        <v>1505</v>
      </c>
      <c r="B1284" s="122" t="s">
        <v>171</v>
      </c>
      <c r="C1284" s="28"/>
      <c r="D1284" s="28"/>
      <c r="E1284" s="28"/>
      <c r="F1284" s="28"/>
    </row>
    <row r="1285" spans="1:7" ht="17.25" thickBot="1">
      <c r="A1285">
        <v>1506</v>
      </c>
      <c r="B1285" s="123" t="s">
        <v>1</v>
      </c>
      <c r="C1285" s="29"/>
      <c r="D1285" s="29"/>
      <c r="E1285" s="29"/>
      <c r="F1285" s="29"/>
    </row>
    <row r="1286" spans="1:7" ht="21" thickBot="1">
      <c r="A1286">
        <v>1510</v>
      </c>
      <c r="B1286" s="116">
        <v>2014</v>
      </c>
      <c r="C1286" s="7">
        <v>2015</v>
      </c>
      <c r="D1286" s="7">
        <v>2016</v>
      </c>
      <c r="E1286" s="8"/>
      <c r="F1286" s="9"/>
    </row>
    <row r="1287" spans="1:7" ht="20.25">
      <c r="A1287">
        <v>1511</v>
      </c>
      <c r="B1287" s="124"/>
      <c r="C1287" s="30"/>
      <c r="D1287" s="31"/>
      <c r="E1287" s="32" t="s">
        <v>155</v>
      </c>
      <c r="F1287" s="33"/>
    </row>
    <row r="1288" spans="1:7" ht="20.25">
      <c r="A1288">
        <v>1512</v>
      </c>
      <c r="B1288" s="124"/>
      <c r="C1288" s="30"/>
      <c r="D1288" s="31"/>
      <c r="E1288" s="32" t="s">
        <v>172</v>
      </c>
      <c r="F1288" s="33"/>
    </row>
    <row r="1289" spans="1:7" ht="20.25">
      <c r="A1289">
        <v>1513</v>
      </c>
      <c r="B1289" s="125">
        <v>10294300</v>
      </c>
      <c r="C1289" s="34">
        <v>10237100</v>
      </c>
      <c r="D1289" s="35">
        <v>10359200</v>
      </c>
      <c r="E1289" s="36" t="s">
        <v>12</v>
      </c>
      <c r="F1289" s="33">
        <v>1</v>
      </c>
      <c r="G1289" t="str">
        <f t="shared" ref="G1289:G1298" si="68">IF(F1289=1,E1288,IF(ISBLANK(F1289),"",G1288))</f>
        <v>‏61711 השירות המשפטי</v>
      </c>
    </row>
    <row r="1290" spans="1:7" ht="20.25">
      <c r="A1290">
        <v>1514</v>
      </c>
      <c r="B1290" s="125">
        <v>0</v>
      </c>
      <c r="C1290" s="34">
        <v>0</v>
      </c>
      <c r="D1290" s="35">
        <v>0</v>
      </c>
      <c r="E1290" s="36" t="s">
        <v>13</v>
      </c>
      <c r="F1290" s="33">
        <v>2</v>
      </c>
      <c r="G1290" t="str">
        <f t="shared" si="68"/>
        <v>‏61711 השירות המשפטי</v>
      </c>
    </row>
    <row r="1291" spans="1:7" ht="20.25">
      <c r="A1291">
        <v>1515</v>
      </c>
      <c r="B1291" s="125">
        <v>246800</v>
      </c>
      <c r="C1291" s="34">
        <v>273800</v>
      </c>
      <c r="D1291" s="35">
        <v>273800</v>
      </c>
      <c r="E1291" s="36" t="s">
        <v>14</v>
      </c>
      <c r="F1291" s="33">
        <v>3</v>
      </c>
      <c r="G1291" t="str">
        <f t="shared" si="68"/>
        <v>‏61711 השירות המשפטי</v>
      </c>
    </row>
    <row r="1292" spans="1:7" ht="20.25">
      <c r="A1292">
        <v>1516</v>
      </c>
      <c r="B1292" s="125">
        <v>77800</v>
      </c>
      <c r="C1292" s="34">
        <v>109000</v>
      </c>
      <c r="D1292" s="35">
        <v>100800</v>
      </c>
      <c r="E1292" s="36" t="s">
        <v>15</v>
      </c>
      <c r="F1292" s="33">
        <v>4</v>
      </c>
      <c r="G1292" t="str">
        <f t="shared" si="68"/>
        <v>‏61711 השירות המשפטי</v>
      </c>
    </row>
    <row r="1293" spans="1:7" ht="20.25">
      <c r="A1293">
        <v>1517</v>
      </c>
      <c r="B1293" s="125">
        <v>111800</v>
      </c>
      <c r="C1293" s="34">
        <v>139300</v>
      </c>
      <c r="D1293" s="35">
        <v>139300</v>
      </c>
      <c r="E1293" s="36" t="s">
        <v>16</v>
      </c>
      <c r="F1293" s="33">
        <v>5</v>
      </c>
      <c r="G1293" t="str">
        <f t="shared" si="68"/>
        <v>‏61711 השירות המשפטי</v>
      </c>
    </row>
    <row r="1294" spans="1:7" ht="20.25">
      <c r="A1294">
        <v>1518</v>
      </c>
      <c r="B1294" s="125">
        <v>4200</v>
      </c>
      <c r="C1294" s="34">
        <v>7000</v>
      </c>
      <c r="D1294" s="35">
        <v>7000</v>
      </c>
      <c r="E1294" s="36" t="s">
        <v>17</v>
      </c>
      <c r="F1294" s="33">
        <v>6</v>
      </c>
      <c r="G1294" t="str">
        <f t="shared" si="68"/>
        <v>‏61711 השירות המשפטי</v>
      </c>
    </row>
    <row r="1295" spans="1:7" ht="20.25">
      <c r="A1295">
        <v>1519</v>
      </c>
      <c r="B1295" s="125">
        <v>97700</v>
      </c>
      <c r="C1295" s="34">
        <v>59400</v>
      </c>
      <c r="D1295" s="35">
        <v>58600</v>
      </c>
      <c r="E1295" s="36" t="s">
        <v>18</v>
      </c>
      <c r="F1295" s="33">
        <v>7</v>
      </c>
      <c r="G1295" t="str">
        <f t="shared" si="68"/>
        <v>‏61711 השירות המשפטי</v>
      </c>
    </row>
    <row r="1296" spans="1:7" ht="20.25">
      <c r="A1296">
        <v>1520</v>
      </c>
      <c r="B1296" s="125">
        <v>0</v>
      </c>
      <c r="C1296" s="34">
        <v>0</v>
      </c>
      <c r="D1296" s="35">
        <v>0</v>
      </c>
      <c r="E1296" s="36" t="s">
        <v>19</v>
      </c>
      <c r="F1296" s="33">
        <v>8</v>
      </c>
      <c r="G1296" t="str">
        <f t="shared" si="68"/>
        <v>‏61711 השירות המשפטי</v>
      </c>
    </row>
    <row r="1297" spans="1:7" ht="20.25">
      <c r="A1297">
        <v>1521</v>
      </c>
      <c r="B1297" s="125">
        <v>0</v>
      </c>
      <c r="C1297" s="34">
        <v>0</v>
      </c>
      <c r="D1297" s="35">
        <v>0</v>
      </c>
      <c r="E1297" s="36" t="s">
        <v>20</v>
      </c>
      <c r="F1297" s="33">
        <v>9</v>
      </c>
      <c r="G1297" t="str">
        <f t="shared" si="68"/>
        <v>‏61711 השירות המשפטי</v>
      </c>
    </row>
    <row r="1298" spans="1:7" ht="20.25">
      <c r="A1298">
        <v>1522</v>
      </c>
      <c r="B1298" s="125">
        <v>0</v>
      </c>
      <c r="C1298" s="34">
        <v>0</v>
      </c>
      <c r="D1298" s="35">
        <v>0</v>
      </c>
      <c r="E1298" s="36" t="s">
        <v>21</v>
      </c>
      <c r="F1298" s="33">
        <v>99</v>
      </c>
      <c r="G1298" t="str">
        <f t="shared" si="68"/>
        <v>‏61711 השירות המשפטי</v>
      </c>
    </row>
    <row r="1299" spans="1:7" ht="20.25">
      <c r="A1299">
        <v>1523</v>
      </c>
      <c r="B1299" s="125">
        <v>10832600</v>
      </c>
      <c r="C1299" s="37">
        <v>10825600</v>
      </c>
      <c r="D1299" s="35">
        <v>10938700</v>
      </c>
      <c r="E1299" s="36" t="s">
        <v>22</v>
      </c>
      <c r="F1299" s="33"/>
    </row>
    <row r="1300" spans="1:7" ht="20.25">
      <c r="A1300">
        <v>1524</v>
      </c>
      <c r="C1300" s="40">
        <v>2015</v>
      </c>
      <c r="D1300" s="40">
        <v>2016</v>
      </c>
      <c r="F1300" s="39"/>
    </row>
    <row r="1301" spans="1:7" ht="20.25">
      <c r="A1301">
        <v>1525</v>
      </c>
      <c r="C1301" s="45">
        <v>44.5</v>
      </c>
      <c r="D1301" s="45">
        <v>44.5</v>
      </c>
      <c r="E1301" s="43" t="s">
        <v>23</v>
      </c>
      <c r="F1301" s="39"/>
    </row>
    <row r="1302" spans="1:7" ht="20.25">
      <c r="A1302">
        <v>1526</v>
      </c>
      <c r="C1302" s="38"/>
      <c r="D1302" s="44">
        <v>33</v>
      </c>
      <c r="F1302" s="41"/>
    </row>
    <row r="1303" spans="1:7" ht="20.25">
      <c r="A1303">
        <v>1527</v>
      </c>
      <c r="B1303" s="122" t="s">
        <v>173</v>
      </c>
      <c r="C1303" s="28"/>
      <c r="D1303" s="28"/>
      <c r="E1303" s="28"/>
      <c r="F1303" s="28"/>
    </row>
    <row r="1304" spans="1:7" ht="17.25" thickBot="1">
      <c r="A1304">
        <v>1528</v>
      </c>
      <c r="B1304" s="123" t="s">
        <v>1</v>
      </c>
      <c r="C1304" s="29"/>
      <c r="D1304" s="29"/>
      <c r="E1304" s="29"/>
      <c r="F1304" s="29"/>
    </row>
    <row r="1305" spans="1:7" ht="21" thickBot="1">
      <c r="A1305">
        <v>1532</v>
      </c>
      <c r="B1305" s="116">
        <v>2014</v>
      </c>
      <c r="C1305" s="7">
        <v>2015</v>
      </c>
      <c r="D1305" s="7">
        <v>2016</v>
      </c>
      <c r="E1305" s="8"/>
      <c r="F1305" s="9"/>
    </row>
    <row r="1306" spans="1:7" ht="20.25">
      <c r="A1306">
        <v>1533</v>
      </c>
      <c r="B1306" s="124"/>
      <c r="C1306" s="30"/>
      <c r="D1306" s="31"/>
      <c r="E1306" s="32" t="s">
        <v>155</v>
      </c>
      <c r="F1306" s="33"/>
    </row>
    <row r="1307" spans="1:7" ht="20.25">
      <c r="A1307">
        <v>1534</v>
      </c>
      <c r="B1307" s="124"/>
      <c r="C1307" s="30"/>
      <c r="D1307" s="31"/>
      <c r="E1307" s="32" t="s">
        <v>174</v>
      </c>
      <c r="F1307" s="33"/>
    </row>
    <row r="1308" spans="1:7" ht="20.25">
      <c r="A1308">
        <v>1535</v>
      </c>
      <c r="B1308" s="125">
        <v>2652300</v>
      </c>
      <c r="C1308" s="34">
        <v>2366200</v>
      </c>
      <c r="D1308" s="35">
        <v>2393200</v>
      </c>
      <c r="E1308" s="36" t="s">
        <v>12</v>
      </c>
      <c r="F1308" s="33">
        <v>1</v>
      </c>
      <c r="G1308" t="str">
        <f t="shared" ref="G1308:G1317" si="69">IF(F1308=1,E1307,IF(ISBLANK(F1308),"",G1307))</f>
        <v>‏73112 עירונית קרית חיים</v>
      </c>
    </row>
    <row r="1309" spans="1:7" ht="20.25">
      <c r="A1309">
        <v>1536</v>
      </c>
      <c r="B1309" s="125">
        <v>0</v>
      </c>
      <c r="C1309" s="34">
        <v>0</v>
      </c>
      <c r="D1309" s="35">
        <v>0</v>
      </c>
      <c r="E1309" s="36" t="s">
        <v>13</v>
      </c>
      <c r="F1309" s="33">
        <v>2</v>
      </c>
      <c r="G1309" t="str">
        <f t="shared" si="69"/>
        <v>‏73112 עירונית קרית חיים</v>
      </c>
    </row>
    <row r="1310" spans="1:7" ht="20.25">
      <c r="A1310">
        <v>1537</v>
      </c>
      <c r="B1310" s="125">
        <v>96400</v>
      </c>
      <c r="C1310" s="34">
        <v>105800</v>
      </c>
      <c r="D1310" s="35">
        <v>105800</v>
      </c>
      <c r="E1310" s="36" t="s">
        <v>14</v>
      </c>
      <c r="F1310" s="33">
        <v>3</v>
      </c>
      <c r="G1310" t="str">
        <f t="shared" si="69"/>
        <v>‏73112 עירונית קרית חיים</v>
      </c>
    </row>
    <row r="1311" spans="1:7" ht="20.25">
      <c r="A1311">
        <v>1538</v>
      </c>
      <c r="B1311" s="125">
        <v>69900</v>
      </c>
      <c r="C1311" s="34">
        <v>72000</v>
      </c>
      <c r="D1311" s="35">
        <v>72000</v>
      </c>
      <c r="E1311" s="36" t="s">
        <v>15</v>
      </c>
      <c r="F1311" s="33">
        <v>4</v>
      </c>
      <c r="G1311" t="str">
        <f t="shared" si="69"/>
        <v>‏73112 עירונית קרית חיים</v>
      </c>
    </row>
    <row r="1312" spans="1:7" ht="20.25">
      <c r="A1312">
        <v>1539</v>
      </c>
      <c r="B1312" s="125">
        <v>60700</v>
      </c>
      <c r="C1312" s="34">
        <v>78400</v>
      </c>
      <c r="D1312" s="35">
        <v>78400</v>
      </c>
      <c r="E1312" s="36" t="s">
        <v>16</v>
      </c>
      <c r="F1312" s="33">
        <v>5</v>
      </c>
      <c r="G1312" t="str">
        <f t="shared" si="69"/>
        <v>‏73112 עירונית קרית חיים</v>
      </c>
    </row>
    <row r="1313" spans="1:7" ht="20.25">
      <c r="A1313">
        <v>1540</v>
      </c>
      <c r="B1313" s="125">
        <v>6300</v>
      </c>
      <c r="C1313" s="34">
        <v>14700</v>
      </c>
      <c r="D1313" s="35">
        <v>14700</v>
      </c>
      <c r="E1313" s="36" t="s">
        <v>17</v>
      </c>
      <c r="F1313" s="33">
        <v>6</v>
      </c>
      <c r="G1313" t="str">
        <f t="shared" si="69"/>
        <v>‏73112 עירונית קרית חיים</v>
      </c>
    </row>
    <row r="1314" spans="1:7" ht="20.25">
      <c r="A1314">
        <v>1541</v>
      </c>
      <c r="B1314" s="125">
        <v>70100</v>
      </c>
      <c r="C1314" s="34">
        <v>60800</v>
      </c>
      <c r="D1314" s="35">
        <v>54300</v>
      </c>
      <c r="E1314" s="36" t="s">
        <v>18</v>
      </c>
      <c r="F1314" s="33">
        <v>7</v>
      </c>
      <c r="G1314" t="str">
        <f t="shared" si="69"/>
        <v>‏73112 עירונית קרית חיים</v>
      </c>
    </row>
    <row r="1315" spans="1:7" ht="20.25">
      <c r="A1315">
        <v>1542</v>
      </c>
      <c r="B1315" s="125">
        <v>0</v>
      </c>
      <c r="C1315" s="34">
        <v>0</v>
      </c>
      <c r="D1315" s="35">
        <v>0</v>
      </c>
      <c r="E1315" s="36" t="s">
        <v>19</v>
      </c>
      <c r="F1315" s="33">
        <v>8</v>
      </c>
      <c r="G1315" t="str">
        <f t="shared" si="69"/>
        <v>‏73112 עירונית קרית חיים</v>
      </c>
    </row>
    <row r="1316" spans="1:7" ht="20.25">
      <c r="A1316">
        <v>1543</v>
      </c>
      <c r="B1316" s="125">
        <v>0</v>
      </c>
      <c r="C1316" s="34">
        <v>0</v>
      </c>
      <c r="D1316" s="35">
        <v>0</v>
      </c>
      <c r="E1316" s="36" t="s">
        <v>20</v>
      </c>
      <c r="F1316" s="33">
        <v>9</v>
      </c>
      <c r="G1316" t="str">
        <f t="shared" si="69"/>
        <v>‏73112 עירונית קרית חיים</v>
      </c>
    </row>
    <row r="1317" spans="1:7" ht="20.25">
      <c r="A1317">
        <v>1544</v>
      </c>
      <c r="B1317" s="125">
        <v>0</v>
      </c>
      <c r="C1317" s="34">
        <v>0</v>
      </c>
      <c r="D1317" s="35">
        <v>0</v>
      </c>
      <c r="E1317" s="36" t="s">
        <v>21</v>
      </c>
      <c r="F1317" s="33">
        <v>99</v>
      </c>
      <c r="G1317" t="str">
        <f t="shared" si="69"/>
        <v>‏73112 עירונית קרית חיים</v>
      </c>
    </row>
    <row r="1318" spans="1:7" ht="20.25">
      <c r="A1318">
        <v>1545</v>
      </c>
      <c r="B1318" s="125">
        <v>2955700</v>
      </c>
      <c r="C1318" s="37">
        <v>2697900</v>
      </c>
      <c r="D1318" s="35">
        <v>2718400</v>
      </c>
      <c r="E1318" s="36" t="s">
        <v>22</v>
      </c>
      <c r="F1318" s="33"/>
    </row>
    <row r="1319" spans="1:7" ht="20.25">
      <c r="A1319">
        <v>1546</v>
      </c>
      <c r="C1319" s="40">
        <v>2015</v>
      </c>
      <c r="D1319" s="40">
        <v>2016</v>
      </c>
      <c r="F1319" s="39"/>
    </row>
    <row r="1320" spans="1:7" ht="20.25">
      <c r="A1320">
        <v>1547</v>
      </c>
      <c r="C1320" s="45">
        <v>11</v>
      </c>
      <c r="D1320" s="45">
        <v>11</v>
      </c>
      <c r="E1320" s="43" t="s">
        <v>23</v>
      </c>
      <c r="F1320" s="39"/>
    </row>
    <row r="1321" spans="1:7" ht="20.25">
      <c r="A1321">
        <v>1548</v>
      </c>
      <c r="C1321" s="38"/>
      <c r="D1321" s="44">
        <v>34</v>
      </c>
      <c r="F1321" s="41"/>
    </row>
    <row r="1322" spans="1:7" ht="20.25">
      <c r="A1322">
        <v>1549</v>
      </c>
      <c r="B1322" s="122" t="s">
        <v>175</v>
      </c>
      <c r="C1322" s="28"/>
      <c r="D1322" s="28"/>
      <c r="E1322" s="28"/>
      <c r="F1322" s="28"/>
    </row>
    <row r="1323" spans="1:7" ht="17.25" thickBot="1">
      <c r="A1323">
        <v>1550</v>
      </c>
      <c r="B1323" s="123" t="s">
        <v>1</v>
      </c>
      <c r="C1323" s="29"/>
      <c r="D1323" s="29"/>
      <c r="E1323" s="29"/>
      <c r="F1323" s="29"/>
    </row>
    <row r="1324" spans="1:7" ht="21" thickBot="1">
      <c r="A1324">
        <v>1554</v>
      </c>
      <c r="B1324" s="116">
        <v>2014</v>
      </c>
      <c r="C1324" s="7">
        <v>2015</v>
      </c>
      <c r="D1324" s="7">
        <v>2016</v>
      </c>
      <c r="E1324" s="8"/>
      <c r="F1324" s="9"/>
    </row>
    <row r="1325" spans="1:7" ht="20.25">
      <c r="A1325">
        <v>1555</v>
      </c>
      <c r="B1325" s="124"/>
      <c r="C1325" s="30"/>
      <c r="D1325" s="31"/>
      <c r="E1325" s="32" t="s">
        <v>155</v>
      </c>
      <c r="F1325" s="33"/>
    </row>
    <row r="1326" spans="1:7" ht="20.25">
      <c r="A1326">
        <v>1556</v>
      </c>
      <c r="B1326" s="124"/>
      <c r="C1326" s="30"/>
      <c r="D1326" s="31"/>
      <c r="E1326" s="32" t="s">
        <v>176</v>
      </c>
      <c r="F1326" s="33"/>
    </row>
    <row r="1327" spans="1:7" ht="20.25">
      <c r="A1327">
        <v>1557</v>
      </c>
      <c r="B1327" s="125">
        <v>1815900</v>
      </c>
      <c r="C1327" s="34">
        <v>1908800</v>
      </c>
      <c r="D1327" s="35">
        <v>1930800</v>
      </c>
      <c r="E1327" s="36" t="s">
        <v>12</v>
      </c>
      <c r="F1327" s="33">
        <v>1</v>
      </c>
      <c r="G1327" t="str">
        <f t="shared" ref="G1327:G1336" si="70">IF(F1327=1,E1326,IF(ISBLANK(F1327),"",G1326))</f>
        <v>‏6131 יחידת מזכיר העיר</v>
      </c>
    </row>
    <row r="1328" spans="1:7" ht="20.25">
      <c r="A1328">
        <v>1558</v>
      </c>
      <c r="B1328" s="125">
        <v>0</v>
      </c>
      <c r="C1328" s="34">
        <v>0</v>
      </c>
      <c r="D1328" s="35">
        <v>0</v>
      </c>
      <c r="E1328" s="36" t="s">
        <v>13</v>
      </c>
      <c r="F1328" s="33">
        <v>2</v>
      </c>
      <c r="G1328" t="str">
        <f t="shared" si="70"/>
        <v>‏6131 יחידת מזכיר העיר</v>
      </c>
    </row>
    <row r="1329" spans="1:7" ht="20.25">
      <c r="A1329">
        <v>1559</v>
      </c>
      <c r="B1329" s="125">
        <v>65700</v>
      </c>
      <c r="C1329" s="34">
        <v>49200</v>
      </c>
      <c r="D1329" s="35">
        <v>49200</v>
      </c>
      <c r="E1329" s="36" t="s">
        <v>14</v>
      </c>
      <c r="F1329" s="33">
        <v>3</v>
      </c>
      <c r="G1329" t="str">
        <f t="shared" si="70"/>
        <v>‏6131 יחידת מזכיר העיר</v>
      </c>
    </row>
    <row r="1330" spans="1:7" ht="20.25">
      <c r="A1330">
        <v>1560</v>
      </c>
      <c r="B1330" s="125">
        <v>14900</v>
      </c>
      <c r="C1330" s="34">
        <v>12500</v>
      </c>
      <c r="D1330" s="35">
        <v>10100</v>
      </c>
      <c r="E1330" s="36" t="s">
        <v>15</v>
      </c>
      <c r="F1330" s="33">
        <v>4</v>
      </c>
      <c r="G1330" t="str">
        <f t="shared" si="70"/>
        <v>‏6131 יחידת מזכיר העיר</v>
      </c>
    </row>
    <row r="1331" spans="1:7" ht="20.25">
      <c r="A1331">
        <v>1561</v>
      </c>
      <c r="B1331" s="125">
        <v>86700</v>
      </c>
      <c r="C1331" s="34">
        <v>68700</v>
      </c>
      <c r="D1331" s="35">
        <v>68700</v>
      </c>
      <c r="E1331" s="36" t="s">
        <v>16</v>
      </c>
      <c r="F1331" s="33">
        <v>5</v>
      </c>
      <c r="G1331" t="str">
        <f t="shared" si="70"/>
        <v>‏6131 יחידת מזכיר העיר</v>
      </c>
    </row>
    <row r="1332" spans="1:7" ht="20.25">
      <c r="A1332">
        <v>1562</v>
      </c>
      <c r="B1332" s="125">
        <v>700</v>
      </c>
      <c r="C1332" s="34">
        <v>1000</v>
      </c>
      <c r="D1332" s="35">
        <v>1000</v>
      </c>
      <c r="E1332" s="36" t="s">
        <v>17</v>
      </c>
      <c r="F1332" s="33">
        <v>6</v>
      </c>
      <c r="G1332" t="str">
        <f t="shared" si="70"/>
        <v>‏6131 יחידת מזכיר העיר</v>
      </c>
    </row>
    <row r="1333" spans="1:7" ht="20.25">
      <c r="A1333">
        <v>1563</v>
      </c>
      <c r="B1333" s="125">
        <v>1100</v>
      </c>
      <c r="C1333" s="34">
        <v>800</v>
      </c>
      <c r="D1333" s="35">
        <v>800</v>
      </c>
      <c r="E1333" s="36" t="s">
        <v>18</v>
      </c>
      <c r="F1333" s="33">
        <v>7</v>
      </c>
      <c r="G1333" t="str">
        <f t="shared" si="70"/>
        <v>‏6131 יחידת מזכיר העיר</v>
      </c>
    </row>
    <row r="1334" spans="1:7" ht="20.25">
      <c r="A1334">
        <v>1564</v>
      </c>
      <c r="B1334" s="125">
        <v>0</v>
      </c>
      <c r="C1334" s="34">
        <v>0</v>
      </c>
      <c r="D1334" s="35">
        <v>0</v>
      </c>
      <c r="E1334" s="36" t="s">
        <v>19</v>
      </c>
      <c r="F1334" s="33">
        <v>8</v>
      </c>
      <c r="G1334" t="str">
        <f t="shared" si="70"/>
        <v>‏6131 יחידת מזכיר העיר</v>
      </c>
    </row>
    <row r="1335" spans="1:7" ht="20.25">
      <c r="A1335">
        <v>1565</v>
      </c>
      <c r="B1335" s="125">
        <v>0</v>
      </c>
      <c r="C1335" s="34">
        <v>0</v>
      </c>
      <c r="D1335" s="35">
        <v>0</v>
      </c>
      <c r="E1335" s="36" t="s">
        <v>20</v>
      </c>
      <c r="F1335" s="33">
        <v>9</v>
      </c>
      <c r="G1335" t="str">
        <f t="shared" si="70"/>
        <v>‏6131 יחידת מזכיר העיר</v>
      </c>
    </row>
    <row r="1336" spans="1:7" ht="20.25">
      <c r="A1336">
        <v>1566</v>
      </c>
      <c r="B1336" s="125">
        <v>0</v>
      </c>
      <c r="C1336" s="34">
        <v>0</v>
      </c>
      <c r="D1336" s="35">
        <v>0</v>
      </c>
      <c r="E1336" s="36" t="s">
        <v>21</v>
      </c>
      <c r="F1336" s="33">
        <v>99</v>
      </c>
      <c r="G1336" t="str">
        <f t="shared" si="70"/>
        <v>‏6131 יחידת מזכיר העיר</v>
      </c>
    </row>
    <row r="1337" spans="1:7" ht="20.25">
      <c r="A1337">
        <v>1567</v>
      </c>
      <c r="B1337" s="125">
        <v>1985000</v>
      </c>
      <c r="C1337" s="37">
        <v>2041000</v>
      </c>
      <c r="D1337" s="35">
        <v>2060600</v>
      </c>
      <c r="E1337" s="36" t="s">
        <v>22</v>
      </c>
      <c r="F1337" s="33"/>
    </row>
    <row r="1338" spans="1:7" ht="20.25">
      <c r="A1338">
        <v>1568</v>
      </c>
      <c r="C1338" s="40">
        <v>2015</v>
      </c>
      <c r="D1338" s="40">
        <v>2016</v>
      </c>
      <c r="F1338" s="39"/>
    </row>
    <row r="1339" spans="1:7" ht="20.25">
      <c r="A1339">
        <v>1569</v>
      </c>
      <c r="C1339" s="45">
        <v>9.9</v>
      </c>
      <c r="D1339" s="45">
        <v>9.9</v>
      </c>
      <c r="E1339" s="43" t="s">
        <v>23</v>
      </c>
      <c r="F1339" s="39"/>
    </row>
    <row r="1340" spans="1:7" ht="20.25">
      <c r="A1340">
        <v>1570</v>
      </c>
      <c r="C1340" s="38"/>
      <c r="D1340" s="44">
        <v>35</v>
      </c>
      <c r="F1340" s="41"/>
    </row>
    <row r="1341" spans="1:7" ht="20.25">
      <c r="A1341">
        <v>1571</v>
      </c>
      <c r="B1341" s="122" t="s">
        <v>177</v>
      </c>
      <c r="C1341" s="28"/>
      <c r="D1341" s="28"/>
      <c r="E1341" s="28"/>
      <c r="F1341" s="28"/>
    </row>
    <row r="1342" spans="1:7" ht="17.25" thickBot="1">
      <c r="A1342">
        <v>1572</v>
      </c>
      <c r="B1342" s="123" t="s">
        <v>1</v>
      </c>
      <c r="C1342" s="29"/>
      <c r="D1342" s="29"/>
      <c r="E1342" s="29"/>
      <c r="F1342" s="29"/>
    </row>
    <row r="1343" spans="1:7" ht="21" thickBot="1">
      <c r="A1343">
        <v>1576</v>
      </c>
      <c r="B1343" s="116">
        <v>2014</v>
      </c>
      <c r="C1343" s="7">
        <v>2015</v>
      </c>
      <c r="D1343" s="7">
        <v>2016</v>
      </c>
      <c r="E1343" s="8"/>
      <c r="F1343" s="9"/>
    </row>
    <row r="1344" spans="1:7" ht="20.25">
      <c r="A1344">
        <v>1577</v>
      </c>
      <c r="B1344" s="124"/>
      <c r="C1344" s="30"/>
      <c r="D1344" s="31"/>
      <c r="E1344" s="32" t="s">
        <v>155</v>
      </c>
      <c r="F1344" s="33"/>
    </row>
    <row r="1345" spans="1:7" ht="20.25">
      <c r="A1345">
        <v>1578</v>
      </c>
      <c r="B1345" s="124"/>
      <c r="C1345" s="30"/>
      <c r="D1345" s="31"/>
      <c r="E1345" s="32" t="s">
        <v>178</v>
      </c>
      <c r="F1345" s="33"/>
    </row>
    <row r="1346" spans="1:7" ht="20.25">
      <c r="A1346">
        <v>1579</v>
      </c>
      <c r="B1346" s="125">
        <v>714000</v>
      </c>
      <c r="C1346" s="34">
        <v>792000</v>
      </c>
      <c r="D1346" s="35">
        <v>801000</v>
      </c>
      <c r="E1346" s="36" t="s">
        <v>12</v>
      </c>
      <c r="F1346" s="33">
        <v>1</v>
      </c>
      <c r="G1346" t="str">
        <f t="shared" ref="G1346:G1355" si="71">IF(F1346=1,E1345,IF(ISBLANK(F1346),"",G1345))</f>
        <v>‏613 מזכירות המועצה והוועדות</v>
      </c>
    </row>
    <row r="1347" spans="1:7" ht="20.25">
      <c r="A1347">
        <v>1580</v>
      </c>
      <c r="B1347" s="125">
        <v>0</v>
      </c>
      <c r="C1347" s="34">
        <v>0</v>
      </c>
      <c r="D1347" s="35">
        <v>0</v>
      </c>
      <c r="E1347" s="36" t="s">
        <v>13</v>
      </c>
      <c r="F1347" s="33">
        <v>2</v>
      </c>
      <c r="G1347" t="str">
        <f t="shared" si="71"/>
        <v>‏613 מזכירות המועצה והוועדות</v>
      </c>
    </row>
    <row r="1348" spans="1:7" ht="20.25">
      <c r="A1348">
        <v>1581</v>
      </c>
      <c r="B1348" s="125">
        <v>21800</v>
      </c>
      <c r="C1348" s="34">
        <v>17000</v>
      </c>
      <c r="D1348" s="35">
        <v>17000</v>
      </c>
      <c r="E1348" s="36" t="s">
        <v>14</v>
      </c>
      <c r="F1348" s="33">
        <v>3</v>
      </c>
      <c r="G1348" t="str">
        <f t="shared" si="71"/>
        <v>‏613 מזכירות המועצה והוועדות</v>
      </c>
    </row>
    <row r="1349" spans="1:7" ht="20.25">
      <c r="A1349">
        <v>1582</v>
      </c>
      <c r="B1349" s="125">
        <v>73100</v>
      </c>
      <c r="C1349" s="34">
        <v>69600</v>
      </c>
      <c r="D1349" s="35">
        <v>69600</v>
      </c>
      <c r="E1349" s="36" t="s">
        <v>15</v>
      </c>
      <c r="F1349" s="33">
        <v>4</v>
      </c>
      <c r="G1349" t="str">
        <f t="shared" si="71"/>
        <v>‏613 מזכירות המועצה והוועדות</v>
      </c>
    </row>
    <row r="1350" spans="1:7" ht="20.25">
      <c r="A1350">
        <v>1583</v>
      </c>
      <c r="B1350" s="125">
        <v>25300</v>
      </c>
      <c r="C1350" s="34">
        <v>51700</v>
      </c>
      <c r="D1350" s="35">
        <v>51700</v>
      </c>
      <c r="E1350" s="36" t="s">
        <v>16</v>
      </c>
      <c r="F1350" s="33">
        <v>5</v>
      </c>
      <c r="G1350" t="str">
        <f t="shared" si="71"/>
        <v>‏613 מזכירות המועצה והוועדות</v>
      </c>
    </row>
    <row r="1351" spans="1:7" ht="20.25">
      <c r="A1351">
        <v>1584</v>
      </c>
      <c r="B1351" s="125">
        <v>200</v>
      </c>
      <c r="C1351" s="34">
        <v>500</v>
      </c>
      <c r="D1351" s="35">
        <v>500</v>
      </c>
      <c r="E1351" s="36" t="s">
        <v>17</v>
      </c>
      <c r="F1351" s="33">
        <v>6</v>
      </c>
      <c r="G1351" t="str">
        <f t="shared" si="71"/>
        <v>‏613 מזכירות המועצה והוועדות</v>
      </c>
    </row>
    <row r="1352" spans="1:7" ht="20.25">
      <c r="A1352">
        <v>1585</v>
      </c>
      <c r="B1352" s="125">
        <v>45700</v>
      </c>
      <c r="C1352" s="34">
        <v>47100</v>
      </c>
      <c r="D1352" s="35">
        <v>42300</v>
      </c>
      <c r="E1352" s="36" t="s">
        <v>18</v>
      </c>
      <c r="F1352" s="33">
        <v>7</v>
      </c>
      <c r="G1352" t="str">
        <f t="shared" si="71"/>
        <v>‏613 מזכירות המועצה והוועדות</v>
      </c>
    </row>
    <row r="1353" spans="1:7" ht="20.25">
      <c r="A1353">
        <v>1586</v>
      </c>
      <c r="B1353" s="125">
        <v>0</v>
      </c>
      <c r="C1353" s="34">
        <v>0</v>
      </c>
      <c r="D1353" s="35">
        <v>0</v>
      </c>
      <c r="E1353" s="36" t="s">
        <v>19</v>
      </c>
      <c r="F1353" s="33">
        <v>8</v>
      </c>
      <c r="G1353" t="str">
        <f t="shared" si="71"/>
        <v>‏613 מזכירות המועצה והוועדות</v>
      </c>
    </row>
    <row r="1354" spans="1:7" ht="20.25">
      <c r="A1354">
        <v>1587</v>
      </c>
      <c r="B1354" s="125">
        <v>0</v>
      </c>
      <c r="C1354" s="34">
        <v>0</v>
      </c>
      <c r="D1354" s="35">
        <v>0</v>
      </c>
      <c r="E1354" s="36" t="s">
        <v>20</v>
      </c>
      <c r="F1354" s="33">
        <v>9</v>
      </c>
      <c r="G1354" t="str">
        <f t="shared" si="71"/>
        <v>‏613 מזכירות המועצה והוועדות</v>
      </c>
    </row>
    <row r="1355" spans="1:7" ht="20.25">
      <c r="A1355">
        <v>1588</v>
      </c>
      <c r="B1355" s="125">
        <v>0</v>
      </c>
      <c r="C1355" s="34">
        <v>0</v>
      </c>
      <c r="D1355" s="35">
        <v>0</v>
      </c>
      <c r="E1355" s="36" t="s">
        <v>21</v>
      </c>
      <c r="F1355" s="33">
        <v>99</v>
      </c>
      <c r="G1355" t="str">
        <f t="shared" si="71"/>
        <v>‏613 מזכירות המועצה והוועדות</v>
      </c>
    </row>
    <row r="1356" spans="1:7" ht="20.25">
      <c r="A1356">
        <v>1589</v>
      </c>
      <c r="B1356" s="125">
        <v>880100</v>
      </c>
      <c r="C1356" s="37">
        <v>977900</v>
      </c>
      <c r="D1356" s="35">
        <v>982100</v>
      </c>
      <c r="E1356" s="36" t="s">
        <v>22</v>
      </c>
      <c r="F1356" s="33"/>
    </row>
    <row r="1357" spans="1:7" ht="20.25">
      <c r="A1357">
        <v>1590</v>
      </c>
      <c r="C1357" s="40">
        <v>2015</v>
      </c>
      <c r="D1357" s="40">
        <v>2016</v>
      </c>
      <c r="F1357" s="39"/>
    </row>
    <row r="1358" spans="1:7" ht="20.25">
      <c r="A1358">
        <v>1591</v>
      </c>
      <c r="C1358" s="45">
        <v>5</v>
      </c>
      <c r="D1358" s="45">
        <v>5</v>
      </c>
      <c r="E1358" s="43" t="s">
        <v>23</v>
      </c>
      <c r="F1358" s="39"/>
    </row>
    <row r="1359" spans="1:7" ht="20.25">
      <c r="A1359">
        <v>1592</v>
      </c>
      <c r="C1359" s="38"/>
      <c r="D1359" s="44">
        <v>36</v>
      </c>
      <c r="F1359" s="41"/>
    </row>
    <row r="1360" spans="1:7" ht="20.25">
      <c r="A1360">
        <v>1593</v>
      </c>
      <c r="B1360" s="122" t="s">
        <v>179</v>
      </c>
      <c r="C1360" s="28"/>
      <c r="D1360" s="28"/>
      <c r="E1360" s="28"/>
      <c r="F1360" s="28"/>
    </row>
    <row r="1361" spans="1:7" ht="17.25" thickBot="1">
      <c r="A1361">
        <v>1594</v>
      </c>
      <c r="B1361" s="123" t="s">
        <v>1</v>
      </c>
      <c r="C1361" s="29"/>
      <c r="D1361" s="29"/>
      <c r="E1361" s="29"/>
      <c r="F1361" s="29"/>
    </row>
    <row r="1362" spans="1:7" ht="21" thickBot="1">
      <c r="A1362">
        <v>1598</v>
      </c>
      <c r="B1362" s="116">
        <v>2014</v>
      </c>
      <c r="C1362" s="7">
        <v>2015</v>
      </c>
      <c r="D1362" s="7">
        <v>2016</v>
      </c>
      <c r="E1362" s="8"/>
      <c r="F1362" s="9"/>
    </row>
    <row r="1363" spans="1:7" ht="20.25">
      <c r="A1363">
        <v>1599</v>
      </c>
      <c r="B1363" s="124"/>
      <c r="C1363" s="30"/>
      <c r="D1363" s="31"/>
      <c r="E1363" s="32" t="s">
        <v>155</v>
      </c>
      <c r="F1363" s="33"/>
    </row>
    <row r="1364" spans="1:7" ht="20.25">
      <c r="A1364">
        <v>1600</v>
      </c>
      <c r="B1364" s="124"/>
      <c r="C1364" s="30"/>
      <c r="D1364" s="31"/>
      <c r="E1364" s="32" t="s">
        <v>180</v>
      </c>
      <c r="F1364" s="33"/>
    </row>
    <row r="1365" spans="1:7" ht="20.25">
      <c r="A1365">
        <v>1601</v>
      </c>
      <c r="B1365" s="125">
        <v>4301600</v>
      </c>
      <c r="C1365" s="34">
        <v>4043800</v>
      </c>
      <c r="D1365" s="35">
        <v>4223800</v>
      </c>
      <c r="E1365" s="36" t="s">
        <v>12</v>
      </c>
      <c r="F1365" s="33">
        <v>1</v>
      </c>
      <c r="G1365" t="str">
        <f t="shared" ref="G1365:G1374" si="72">IF(F1365=1,E1364,IF(ISBLANK(F1365),"",G1364))</f>
        <v>‏6134 לשכות סגני רה"ע</v>
      </c>
    </row>
    <row r="1366" spans="1:7" ht="20.25">
      <c r="A1366">
        <v>1602</v>
      </c>
      <c r="B1366" s="125">
        <v>0</v>
      </c>
      <c r="C1366" s="34">
        <v>0</v>
      </c>
      <c r="D1366" s="35">
        <v>0</v>
      </c>
      <c r="E1366" s="36" t="s">
        <v>13</v>
      </c>
      <c r="F1366" s="33">
        <v>2</v>
      </c>
      <c r="G1366" t="str">
        <f t="shared" si="72"/>
        <v>‏6134 לשכות סגני רה"ע</v>
      </c>
    </row>
    <row r="1367" spans="1:7" ht="20.25">
      <c r="A1367">
        <v>1603</v>
      </c>
      <c r="B1367" s="125">
        <v>38300</v>
      </c>
      <c r="C1367" s="34">
        <v>25200</v>
      </c>
      <c r="D1367" s="35">
        <v>25200</v>
      </c>
      <c r="E1367" s="36" t="s">
        <v>14</v>
      </c>
      <c r="F1367" s="33">
        <v>3</v>
      </c>
      <c r="G1367" t="str">
        <f t="shared" si="72"/>
        <v>‏6134 לשכות סגני רה"ע</v>
      </c>
    </row>
    <row r="1368" spans="1:7" ht="20.25">
      <c r="A1368">
        <v>1604</v>
      </c>
      <c r="B1368" s="125">
        <v>25500</v>
      </c>
      <c r="C1368" s="34">
        <v>25700</v>
      </c>
      <c r="D1368" s="35">
        <v>27700</v>
      </c>
      <c r="E1368" s="36" t="s">
        <v>15</v>
      </c>
      <c r="F1368" s="33">
        <v>4</v>
      </c>
      <c r="G1368" t="str">
        <f t="shared" si="72"/>
        <v>‏6134 לשכות סגני רה"ע</v>
      </c>
    </row>
    <row r="1369" spans="1:7" ht="20.25">
      <c r="A1369">
        <v>1605</v>
      </c>
      <c r="B1369" s="125">
        <v>77800</v>
      </c>
      <c r="C1369" s="34">
        <v>109000</v>
      </c>
      <c r="D1369" s="35">
        <v>105000</v>
      </c>
      <c r="E1369" s="36" t="s">
        <v>16</v>
      </c>
      <c r="F1369" s="33">
        <v>5</v>
      </c>
      <c r="G1369" t="str">
        <f t="shared" si="72"/>
        <v>‏6134 לשכות סגני רה"ע</v>
      </c>
    </row>
    <row r="1370" spans="1:7" ht="20.25">
      <c r="A1370">
        <v>1606</v>
      </c>
      <c r="B1370" s="125">
        <v>15900</v>
      </c>
      <c r="C1370" s="34">
        <v>19100</v>
      </c>
      <c r="D1370" s="35">
        <v>18900</v>
      </c>
      <c r="E1370" s="36" t="s">
        <v>17</v>
      </c>
      <c r="F1370" s="33">
        <v>6</v>
      </c>
      <c r="G1370" t="str">
        <f t="shared" si="72"/>
        <v>‏6134 לשכות סגני רה"ע</v>
      </c>
    </row>
    <row r="1371" spans="1:7" ht="20.25">
      <c r="A1371">
        <v>1607</v>
      </c>
      <c r="B1371" s="125">
        <v>12000</v>
      </c>
      <c r="C1371" s="34">
        <v>13300</v>
      </c>
      <c r="D1371" s="35">
        <v>10700</v>
      </c>
      <c r="E1371" s="36" t="s">
        <v>18</v>
      </c>
      <c r="F1371" s="33">
        <v>7</v>
      </c>
      <c r="G1371" t="str">
        <f t="shared" si="72"/>
        <v>‏6134 לשכות סגני רה"ע</v>
      </c>
    </row>
    <row r="1372" spans="1:7" ht="20.25">
      <c r="A1372">
        <v>1608</v>
      </c>
      <c r="B1372" s="125">
        <v>0</v>
      </c>
      <c r="C1372" s="34">
        <v>0</v>
      </c>
      <c r="D1372" s="35">
        <v>0</v>
      </c>
      <c r="E1372" s="36" t="s">
        <v>19</v>
      </c>
      <c r="F1372" s="33">
        <v>8</v>
      </c>
      <c r="G1372" t="str">
        <f t="shared" si="72"/>
        <v>‏6134 לשכות סגני רה"ע</v>
      </c>
    </row>
    <row r="1373" spans="1:7" ht="20.25">
      <c r="A1373">
        <v>1609</v>
      </c>
      <c r="B1373" s="125">
        <v>0</v>
      </c>
      <c r="C1373" s="34">
        <v>0</v>
      </c>
      <c r="D1373" s="35">
        <v>0</v>
      </c>
      <c r="E1373" s="36" t="s">
        <v>20</v>
      </c>
      <c r="F1373" s="33">
        <v>9</v>
      </c>
      <c r="G1373" t="str">
        <f t="shared" si="72"/>
        <v>‏6134 לשכות סגני רה"ע</v>
      </c>
    </row>
    <row r="1374" spans="1:7" ht="20.25">
      <c r="A1374">
        <v>1610</v>
      </c>
      <c r="B1374" s="125">
        <v>0</v>
      </c>
      <c r="C1374" s="34">
        <v>0</v>
      </c>
      <c r="D1374" s="35">
        <v>0</v>
      </c>
      <c r="E1374" s="36" t="s">
        <v>21</v>
      </c>
      <c r="F1374" s="33">
        <v>99</v>
      </c>
      <c r="G1374" t="str">
        <f t="shared" si="72"/>
        <v>‏6134 לשכות סגני רה"ע</v>
      </c>
    </row>
    <row r="1375" spans="1:7" ht="20.25">
      <c r="A1375">
        <v>1611</v>
      </c>
      <c r="B1375" s="125">
        <v>4471100</v>
      </c>
      <c r="C1375" s="37">
        <v>4236100</v>
      </c>
      <c r="D1375" s="35">
        <v>4411300</v>
      </c>
      <c r="E1375" s="36" t="s">
        <v>22</v>
      </c>
      <c r="F1375" s="33"/>
    </row>
    <row r="1376" spans="1:7" ht="20.25">
      <c r="A1376">
        <v>1612</v>
      </c>
      <c r="C1376" s="40">
        <v>2015</v>
      </c>
      <c r="D1376" s="40">
        <v>2016</v>
      </c>
      <c r="F1376" s="39"/>
    </row>
    <row r="1377" spans="1:7" ht="20.25">
      <c r="A1377">
        <v>1613</v>
      </c>
      <c r="C1377" s="45">
        <v>6.5</v>
      </c>
      <c r="D1377" s="45">
        <v>6.5</v>
      </c>
      <c r="E1377" s="43" t="s">
        <v>23</v>
      </c>
      <c r="F1377" s="39"/>
    </row>
    <row r="1378" spans="1:7" ht="20.25">
      <c r="A1378">
        <v>1614</v>
      </c>
      <c r="C1378" s="38"/>
      <c r="D1378" s="44">
        <v>37</v>
      </c>
      <c r="F1378" s="41"/>
    </row>
    <row r="1379" spans="1:7" ht="20.25">
      <c r="A1379">
        <v>1615</v>
      </c>
      <c r="B1379" s="122" t="s">
        <v>181</v>
      </c>
      <c r="C1379" s="28"/>
      <c r="D1379" s="28"/>
      <c r="E1379" s="28"/>
      <c r="F1379" s="28"/>
    </row>
    <row r="1380" spans="1:7" ht="17.25" thickBot="1">
      <c r="A1380">
        <v>1616</v>
      </c>
      <c r="B1380" s="123" t="s">
        <v>1</v>
      </c>
      <c r="C1380" s="29"/>
      <c r="D1380" s="29"/>
      <c r="E1380" s="29"/>
      <c r="F1380" s="29"/>
    </row>
    <row r="1381" spans="1:7" ht="21" thickBot="1">
      <c r="A1381">
        <v>1620</v>
      </c>
      <c r="B1381" s="116">
        <v>2014</v>
      </c>
      <c r="C1381" s="7">
        <v>2015</v>
      </c>
      <c r="D1381" s="7">
        <v>2016</v>
      </c>
      <c r="E1381" s="8"/>
      <c r="F1381" s="9"/>
    </row>
    <row r="1382" spans="1:7" ht="20.25">
      <c r="A1382">
        <v>1621</v>
      </c>
      <c r="B1382" s="124"/>
      <c r="C1382" s="30"/>
      <c r="D1382" s="31"/>
      <c r="E1382" s="32" t="s">
        <v>155</v>
      </c>
      <c r="F1382" s="33"/>
    </row>
    <row r="1383" spans="1:7" ht="20.25">
      <c r="A1383">
        <v>1622</v>
      </c>
      <c r="B1383" s="124"/>
      <c r="C1383" s="30"/>
      <c r="D1383" s="31"/>
      <c r="E1383" s="32" t="s">
        <v>182</v>
      </c>
      <c r="F1383" s="33"/>
    </row>
    <row r="1384" spans="1:7" ht="20.25">
      <c r="A1384">
        <v>1623</v>
      </c>
      <c r="B1384" s="125">
        <v>520700</v>
      </c>
      <c r="C1384" s="34">
        <v>502200</v>
      </c>
      <c r="D1384" s="35">
        <v>508200</v>
      </c>
      <c r="E1384" s="36" t="s">
        <v>12</v>
      </c>
      <c r="F1384" s="33">
        <v>1</v>
      </c>
      <c r="G1384" t="str">
        <f t="shared" ref="G1384:G1393" si="73">IF(F1384=1,E1383,IF(ISBLANK(F1384),"",G1383))</f>
        <v>‏6133 היחידה לטקסים</v>
      </c>
    </row>
    <row r="1385" spans="1:7" ht="20.25">
      <c r="A1385">
        <v>1624</v>
      </c>
      <c r="B1385" s="125">
        <v>0</v>
      </c>
      <c r="C1385" s="34">
        <v>0</v>
      </c>
      <c r="D1385" s="35">
        <v>0</v>
      </c>
      <c r="E1385" s="36" t="s">
        <v>13</v>
      </c>
      <c r="F1385" s="33">
        <v>2</v>
      </c>
      <c r="G1385" t="str">
        <f t="shared" si="73"/>
        <v>‏6133 היחידה לטקסים</v>
      </c>
    </row>
    <row r="1386" spans="1:7" ht="20.25">
      <c r="A1386">
        <v>1625</v>
      </c>
      <c r="B1386" s="125">
        <v>18700</v>
      </c>
      <c r="C1386" s="34">
        <v>23800</v>
      </c>
      <c r="D1386" s="35">
        <v>23800</v>
      </c>
      <c r="E1386" s="36" t="s">
        <v>14</v>
      </c>
      <c r="F1386" s="33">
        <v>3</v>
      </c>
      <c r="G1386" t="str">
        <f t="shared" si="73"/>
        <v>‏6133 היחידה לטקסים</v>
      </c>
    </row>
    <row r="1387" spans="1:7" ht="20.25">
      <c r="A1387">
        <v>1626</v>
      </c>
      <c r="B1387" s="125">
        <v>28000</v>
      </c>
      <c r="C1387" s="34">
        <v>19700</v>
      </c>
      <c r="D1387" s="35">
        <v>18900</v>
      </c>
      <c r="E1387" s="36" t="s">
        <v>15</v>
      </c>
      <c r="F1387" s="33">
        <v>4</v>
      </c>
      <c r="G1387" t="str">
        <f t="shared" si="73"/>
        <v>‏6133 היחידה לטקסים</v>
      </c>
    </row>
    <row r="1388" spans="1:7" ht="20.25">
      <c r="A1388">
        <v>1627</v>
      </c>
      <c r="B1388" s="125">
        <v>900</v>
      </c>
      <c r="C1388" s="34">
        <v>1700</v>
      </c>
      <c r="D1388" s="35">
        <v>2700</v>
      </c>
      <c r="E1388" s="36" t="s">
        <v>16</v>
      </c>
      <c r="F1388" s="33">
        <v>5</v>
      </c>
      <c r="G1388" t="str">
        <f t="shared" si="73"/>
        <v>‏6133 היחידה לטקסים</v>
      </c>
    </row>
    <row r="1389" spans="1:7" ht="20.25">
      <c r="A1389">
        <v>1628</v>
      </c>
      <c r="B1389" s="125">
        <v>2800</v>
      </c>
      <c r="C1389" s="34">
        <v>4000</v>
      </c>
      <c r="D1389" s="35">
        <v>3000</v>
      </c>
      <c r="E1389" s="36" t="s">
        <v>17</v>
      </c>
      <c r="F1389" s="33">
        <v>6</v>
      </c>
      <c r="G1389" t="str">
        <f t="shared" si="73"/>
        <v>‏6133 היחידה לטקסים</v>
      </c>
    </row>
    <row r="1390" spans="1:7" ht="20.25">
      <c r="A1390">
        <v>1629</v>
      </c>
      <c r="B1390" s="125">
        <v>100</v>
      </c>
      <c r="C1390" s="34">
        <v>2800</v>
      </c>
      <c r="D1390" s="35">
        <v>2800</v>
      </c>
      <c r="E1390" s="36" t="s">
        <v>18</v>
      </c>
      <c r="F1390" s="33">
        <v>7</v>
      </c>
      <c r="G1390" t="str">
        <f t="shared" si="73"/>
        <v>‏6133 היחידה לטקסים</v>
      </c>
    </row>
    <row r="1391" spans="1:7" ht="20.25">
      <c r="A1391">
        <v>1630</v>
      </c>
      <c r="B1391" s="125">
        <v>0</v>
      </c>
      <c r="C1391" s="34">
        <v>0</v>
      </c>
      <c r="D1391" s="35">
        <v>0</v>
      </c>
      <c r="E1391" s="36" t="s">
        <v>19</v>
      </c>
      <c r="F1391" s="33">
        <v>8</v>
      </c>
      <c r="G1391" t="str">
        <f t="shared" si="73"/>
        <v>‏6133 היחידה לטקסים</v>
      </c>
    </row>
    <row r="1392" spans="1:7" ht="20.25">
      <c r="A1392">
        <v>1631</v>
      </c>
      <c r="B1392" s="125">
        <v>0</v>
      </c>
      <c r="C1392" s="34">
        <v>0</v>
      </c>
      <c r="D1392" s="35">
        <v>0</v>
      </c>
      <c r="E1392" s="36" t="s">
        <v>20</v>
      </c>
      <c r="F1392" s="33">
        <v>9</v>
      </c>
      <c r="G1392" t="str">
        <f t="shared" si="73"/>
        <v>‏6133 היחידה לטקסים</v>
      </c>
    </row>
    <row r="1393" spans="1:7" ht="20.25">
      <c r="A1393">
        <v>1632</v>
      </c>
      <c r="B1393" s="125">
        <v>0</v>
      </c>
      <c r="C1393" s="34">
        <v>0</v>
      </c>
      <c r="D1393" s="35">
        <v>0</v>
      </c>
      <c r="E1393" s="36" t="s">
        <v>21</v>
      </c>
      <c r="F1393" s="33">
        <v>99</v>
      </c>
      <c r="G1393" t="str">
        <f t="shared" si="73"/>
        <v>‏6133 היחידה לטקסים</v>
      </c>
    </row>
    <row r="1394" spans="1:7" ht="20.25">
      <c r="A1394">
        <v>1633</v>
      </c>
      <c r="B1394" s="125">
        <v>571200</v>
      </c>
      <c r="C1394" s="37">
        <v>554200</v>
      </c>
      <c r="D1394" s="35">
        <v>559400</v>
      </c>
      <c r="E1394" s="36" t="s">
        <v>22</v>
      </c>
      <c r="F1394" s="33"/>
    </row>
    <row r="1395" spans="1:7" ht="20.25">
      <c r="A1395">
        <v>1634</v>
      </c>
      <c r="C1395" s="40">
        <v>2015</v>
      </c>
      <c r="D1395" s="40">
        <v>2016</v>
      </c>
      <c r="F1395" s="39"/>
    </row>
    <row r="1396" spans="1:7" ht="20.25">
      <c r="A1396">
        <v>1635</v>
      </c>
      <c r="C1396" s="45">
        <v>3</v>
      </c>
      <c r="D1396" s="45">
        <v>3</v>
      </c>
      <c r="E1396" s="43" t="s">
        <v>23</v>
      </c>
      <c r="F1396" s="39"/>
    </row>
    <row r="1397" spans="1:7" ht="20.25">
      <c r="A1397">
        <v>1636</v>
      </c>
      <c r="C1397" s="38"/>
      <c r="D1397" s="44">
        <v>38</v>
      </c>
      <c r="F1397" s="41"/>
    </row>
    <row r="1398" spans="1:7" ht="20.25">
      <c r="A1398">
        <v>1637</v>
      </c>
      <c r="B1398" s="122" t="s">
        <v>183</v>
      </c>
      <c r="C1398" s="28"/>
      <c r="D1398" s="28"/>
      <c r="E1398" s="28"/>
      <c r="F1398" s="28"/>
    </row>
    <row r="1399" spans="1:7" ht="17.25" thickBot="1">
      <c r="A1399">
        <v>1638</v>
      </c>
      <c r="B1399" s="123" t="s">
        <v>1</v>
      </c>
      <c r="C1399" s="29"/>
      <c r="D1399" s="29"/>
      <c r="E1399" s="29"/>
      <c r="F1399" s="29"/>
    </row>
    <row r="1400" spans="1:7" ht="21" thickBot="1">
      <c r="A1400">
        <v>1642</v>
      </c>
      <c r="B1400" s="116">
        <v>2014</v>
      </c>
      <c r="C1400" s="7">
        <v>2015</v>
      </c>
      <c r="D1400" s="7">
        <v>2016</v>
      </c>
      <c r="E1400" s="8"/>
      <c r="F1400" s="9"/>
    </row>
    <row r="1401" spans="1:7" ht="20.25">
      <c r="A1401">
        <v>1643</v>
      </c>
      <c r="B1401" s="124"/>
      <c r="C1401" s="30"/>
      <c r="D1401" s="31"/>
      <c r="E1401" s="32" t="s">
        <v>155</v>
      </c>
      <c r="F1401" s="33"/>
    </row>
    <row r="1402" spans="1:7" ht="20.25">
      <c r="A1402">
        <v>1644</v>
      </c>
      <c r="B1402" s="124"/>
      <c r="C1402" s="30"/>
      <c r="D1402" s="31"/>
      <c r="E1402" s="32" t="s">
        <v>184</v>
      </c>
      <c r="F1402" s="33"/>
    </row>
    <row r="1403" spans="1:7" ht="20.25">
      <c r="A1403">
        <v>1645</v>
      </c>
      <c r="B1403" s="125">
        <v>0</v>
      </c>
      <c r="C1403" s="34">
        <v>0</v>
      </c>
      <c r="D1403" s="35">
        <v>0</v>
      </c>
      <c r="E1403" s="36" t="s">
        <v>12</v>
      </c>
      <c r="F1403" s="33">
        <v>1</v>
      </c>
      <c r="G1403" t="str">
        <f t="shared" ref="G1403:G1412" si="74">IF(F1403=1,E1402,IF(ISBLANK(F1403),"",G1402))</f>
        <v>‏7521 אירועי הנהלה</v>
      </c>
    </row>
    <row r="1404" spans="1:7" ht="20.25">
      <c r="A1404">
        <v>1646</v>
      </c>
      <c r="B1404" s="125">
        <v>0</v>
      </c>
      <c r="C1404" s="34">
        <v>0</v>
      </c>
      <c r="D1404" s="35">
        <v>0</v>
      </c>
      <c r="E1404" s="36" t="s">
        <v>13</v>
      </c>
      <c r="F1404" s="33">
        <v>2</v>
      </c>
      <c r="G1404" t="str">
        <f t="shared" si="74"/>
        <v>‏7521 אירועי הנהלה</v>
      </c>
    </row>
    <row r="1405" spans="1:7" ht="20.25">
      <c r="A1405">
        <v>1647</v>
      </c>
      <c r="B1405" s="125">
        <v>0</v>
      </c>
      <c r="C1405" s="34">
        <v>0</v>
      </c>
      <c r="D1405" s="35">
        <v>0</v>
      </c>
      <c r="E1405" s="36" t="s">
        <v>14</v>
      </c>
      <c r="F1405" s="33">
        <v>3</v>
      </c>
      <c r="G1405" t="str">
        <f t="shared" si="74"/>
        <v>‏7521 אירועי הנהלה</v>
      </c>
    </row>
    <row r="1406" spans="1:7" ht="20.25">
      <c r="A1406">
        <v>1648</v>
      </c>
      <c r="B1406" s="125">
        <v>0</v>
      </c>
      <c r="C1406" s="34">
        <v>0</v>
      </c>
      <c r="D1406" s="35"/>
      <c r="E1406" s="36" t="s">
        <v>15</v>
      </c>
      <c r="F1406" s="33">
        <v>4</v>
      </c>
      <c r="G1406" t="str">
        <f t="shared" si="74"/>
        <v>‏7521 אירועי הנהלה</v>
      </c>
    </row>
    <row r="1407" spans="1:7" ht="20.25">
      <c r="A1407">
        <v>1649</v>
      </c>
      <c r="B1407" s="125">
        <v>0</v>
      </c>
      <c r="C1407" s="34">
        <v>0</v>
      </c>
      <c r="D1407" s="35">
        <v>0</v>
      </c>
      <c r="E1407" s="36" t="s">
        <v>16</v>
      </c>
      <c r="F1407" s="33">
        <v>5</v>
      </c>
      <c r="G1407" t="str">
        <f t="shared" si="74"/>
        <v>‏7521 אירועי הנהלה</v>
      </c>
    </row>
    <row r="1408" spans="1:7" ht="20.25">
      <c r="A1408">
        <v>1650</v>
      </c>
      <c r="B1408" s="125">
        <v>0</v>
      </c>
      <c r="C1408" s="34">
        <v>0</v>
      </c>
      <c r="D1408" s="35">
        <v>0</v>
      </c>
      <c r="E1408" s="36" t="s">
        <v>17</v>
      </c>
      <c r="F1408" s="33">
        <v>6</v>
      </c>
      <c r="G1408" t="str">
        <f t="shared" si="74"/>
        <v>‏7521 אירועי הנהלה</v>
      </c>
    </row>
    <row r="1409" spans="1:7" ht="20.25">
      <c r="A1409">
        <v>1651</v>
      </c>
      <c r="B1409" s="125">
        <v>947500</v>
      </c>
      <c r="C1409" s="34">
        <v>1099300</v>
      </c>
      <c r="D1409" s="35">
        <v>873600</v>
      </c>
      <c r="E1409" s="36" t="s">
        <v>18</v>
      </c>
      <c r="F1409" s="33">
        <v>7</v>
      </c>
      <c r="G1409" t="str">
        <f t="shared" si="74"/>
        <v>‏7521 אירועי הנהלה</v>
      </c>
    </row>
    <row r="1410" spans="1:7" ht="20.25">
      <c r="A1410">
        <v>1652</v>
      </c>
      <c r="B1410" s="125">
        <v>0</v>
      </c>
      <c r="C1410" s="34">
        <v>0</v>
      </c>
      <c r="D1410" s="35">
        <v>0</v>
      </c>
      <c r="E1410" s="36" t="s">
        <v>19</v>
      </c>
      <c r="F1410" s="33">
        <v>8</v>
      </c>
      <c r="G1410" t="str">
        <f t="shared" si="74"/>
        <v>‏7521 אירועי הנהלה</v>
      </c>
    </row>
    <row r="1411" spans="1:7" ht="20.25">
      <c r="A1411">
        <v>1653</v>
      </c>
      <c r="B1411" s="125">
        <v>0</v>
      </c>
      <c r="C1411" s="34">
        <v>0</v>
      </c>
      <c r="D1411" s="35">
        <v>0</v>
      </c>
      <c r="E1411" s="36" t="s">
        <v>20</v>
      </c>
      <c r="F1411" s="33">
        <v>9</v>
      </c>
      <c r="G1411" t="str">
        <f t="shared" si="74"/>
        <v>‏7521 אירועי הנהלה</v>
      </c>
    </row>
    <row r="1412" spans="1:7" ht="20.25">
      <c r="A1412">
        <v>1654</v>
      </c>
      <c r="B1412" s="125">
        <v>0</v>
      </c>
      <c r="C1412" s="34">
        <v>0</v>
      </c>
      <c r="D1412" s="35">
        <v>0</v>
      </c>
      <c r="E1412" s="36" t="s">
        <v>21</v>
      </c>
      <c r="F1412" s="33">
        <v>99</v>
      </c>
      <c r="G1412" t="str">
        <f t="shared" si="74"/>
        <v>‏7521 אירועי הנהלה</v>
      </c>
    </row>
    <row r="1413" spans="1:7" ht="20.25">
      <c r="A1413">
        <v>1655</v>
      </c>
      <c r="B1413" s="125">
        <v>947500</v>
      </c>
      <c r="C1413" s="37">
        <v>1099300</v>
      </c>
      <c r="D1413" s="35">
        <v>873600</v>
      </c>
      <c r="E1413" s="36" t="s">
        <v>22</v>
      </c>
      <c r="F1413" s="33"/>
    </row>
    <row r="1414" spans="1:7" ht="20.25">
      <c r="A1414">
        <v>1656</v>
      </c>
      <c r="C1414" s="40">
        <v>2015</v>
      </c>
      <c r="D1414" s="40">
        <v>2016</v>
      </c>
      <c r="F1414" s="39"/>
    </row>
    <row r="1415" spans="1:7" ht="20.25">
      <c r="A1415">
        <v>1658</v>
      </c>
      <c r="C1415" s="38"/>
      <c r="D1415" s="44">
        <v>39</v>
      </c>
      <c r="F1415" s="41"/>
    </row>
    <row r="1416" spans="1:7" ht="20.25">
      <c r="A1416">
        <v>1659</v>
      </c>
      <c r="B1416" s="122" t="s">
        <v>185</v>
      </c>
      <c r="C1416" s="28"/>
      <c r="D1416" s="28"/>
      <c r="E1416" s="28"/>
      <c r="F1416" s="28"/>
    </row>
    <row r="1417" spans="1:7" ht="17.25" thickBot="1">
      <c r="A1417">
        <v>1660</v>
      </c>
      <c r="B1417" s="123" t="s">
        <v>1</v>
      </c>
      <c r="C1417" s="29"/>
      <c r="D1417" s="29"/>
      <c r="E1417" s="29"/>
      <c r="F1417" s="29"/>
    </row>
    <row r="1418" spans="1:7" ht="21" thickBot="1">
      <c r="A1418">
        <v>1664</v>
      </c>
      <c r="B1418" s="116">
        <v>2014</v>
      </c>
      <c r="C1418" s="7">
        <v>2015</v>
      </c>
      <c r="D1418" s="7">
        <v>2016</v>
      </c>
      <c r="E1418" s="8"/>
      <c r="F1418" s="9"/>
    </row>
    <row r="1419" spans="1:7" ht="20.25">
      <c r="A1419">
        <v>1665</v>
      </c>
      <c r="B1419" s="124"/>
      <c r="C1419" s="30"/>
      <c r="D1419" s="31"/>
      <c r="E1419" s="32" t="s">
        <v>155</v>
      </c>
      <c r="F1419" s="33"/>
    </row>
    <row r="1420" spans="1:7" ht="20.25">
      <c r="A1420">
        <v>1666</v>
      </c>
      <c r="B1420" s="124"/>
      <c r="C1420" s="30"/>
      <c r="D1420" s="31"/>
      <c r="E1420" s="32" t="s">
        <v>186</v>
      </c>
      <c r="F1420" s="33"/>
    </row>
    <row r="1421" spans="1:7" ht="20.25">
      <c r="A1421">
        <v>1667</v>
      </c>
      <c r="B1421" s="125">
        <v>0</v>
      </c>
      <c r="C1421" s="34">
        <v>0</v>
      </c>
      <c r="D1421" s="35">
        <v>0</v>
      </c>
      <c r="E1421" s="36" t="s">
        <v>12</v>
      </c>
      <c r="F1421" s="33">
        <v>1</v>
      </c>
      <c r="G1421" t="str">
        <f t="shared" ref="G1421:G1430" si="75">IF(F1421=1,E1420,IF(ISBLANK(F1421),"",G1420))</f>
        <v>‏7561 פיתוח יחסי חוץ</v>
      </c>
    </row>
    <row r="1422" spans="1:7" ht="20.25">
      <c r="A1422">
        <v>1668</v>
      </c>
      <c r="B1422" s="125">
        <v>0</v>
      </c>
      <c r="C1422" s="34">
        <v>0</v>
      </c>
      <c r="D1422" s="35">
        <v>0</v>
      </c>
      <c r="E1422" s="36" t="s">
        <v>13</v>
      </c>
      <c r="F1422" s="33">
        <v>2</v>
      </c>
      <c r="G1422" t="str">
        <f t="shared" si="75"/>
        <v>‏7561 פיתוח יחסי חוץ</v>
      </c>
    </row>
    <row r="1423" spans="1:7" ht="20.25">
      <c r="A1423">
        <v>1669</v>
      </c>
      <c r="B1423" s="125">
        <v>0</v>
      </c>
      <c r="C1423" s="34">
        <v>0</v>
      </c>
      <c r="D1423" s="35">
        <v>0</v>
      </c>
      <c r="E1423" s="36" t="s">
        <v>14</v>
      </c>
      <c r="F1423" s="33">
        <v>3</v>
      </c>
      <c r="G1423" t="str">
        <f t="shared" si="75"/>
        <v>‏7561 פיתוח יחסי חוץ</v>
      </c>
    </row>
    <row r="1424" spans="1:7" ht="20.25">
      <c r="A1424">
        <v>1670</v>
      </c>
      <c r="B1424" s="125">
        <v>0</v>
      </c>
      <c r="C1424" s="34">
        <v>0</v>
      </c>
      <c r="D1424" s="35"/>
      <c r="E1424" s="36" t="s">
        <v>15</v>
      </c>
      <c r="F1424" s="33">
        <v>4</v>
      </c>
      <c r="G1424" t="str">
        <f t="shared" si="75"/>
        <v>‏7561 פיתוח יחסי חוץ</v>
      </c>
    </row>
    <row r="1425" spans="1:7" ht="20.25">
      <c r="A1425">
        <v>1671</v>
      </c>
      <c r="B1425" s="125">
        <v>0</v>
      </c>
      <c r="C1425" s="34">
        <v>0</v>
      </c>
      <c r="D1425" s="35">
        <v>0</v>
      </c>
      <c r="E1425" s="36" t="s">
        <v>16</v>
      </c>
      <c r="F1425" s="33">
        <v>5</v>
      </c>
      <c r="G1425" t="str">
        <f t="shared" si="75"/>
        <v>‏7561 פיתוח יחסי חוץ</v>
      </c>
    </row>
    <row r="1426" spans="1:7" ht="20.25">
      <c r="A1426">
        <v>1672</v>
      </c>
      <c r="B1426" s="125">
        <v>0</v>
      </c>
      <c r="C1426" s="34">
        <v>0</v>
      </c>
      <c r="D1426" s="35">
        <v>0</v>
      </c>
      <c r="E1426" s="36" t="s">
        <v>17</v>
      </c>
      <c r="F1426" s="33">
        <v>6</v>
      </c>
      <c r="G1426" t="str">
        <f t="shared" si="75"/>
        <v>‏7561 פיתוח יחסי חוץ</v>
      </c>
    </row>
    <row r="1427" spans="1:7" ht="20.25">
      <c r="A1427">
        <v>1673</v>
      </c>
      <c r="B1427" s="125">
        <v>847500</v>
      </c>
      <c r="C1427" s="34">
        <v>936000</v>
      </c>
      <c r="D1427" s="35">
        <v>909300</v>
      </c>
      <c r="E1427" s="36" t="s">
        <v>18</v>
      </c>
      <c r="F1427" s="33">
        <v>7</v>
      </c>
      <c r="G1427" t="str">
        <f t="shared" si="75"/>
        <v>‏7561 פיתוח יחסי חוץ</v>
      </c>
    </row>
    <row r="1428" spans="1:7" ht="20.25">
      <c r="A1428">
        <v>1674</v>
      </c>
      <c r="B1428" s="125">
        <v>0</v>
      </c>
      <c r="C1428" s="34">
        <v>0</v>
      </c>
      <c r="D1428" s="35">
        <v>0</v>
      </c>
      <c r="E1428" s="36" t="s">
        <v>19</v>
      </c>
      <c r="F1428" s="33">
        <v>8</v>
      </c>
      <c r="G1428" t="str">
        <f t="shared" si="75"/>
        <v>‏7561 פיתוח יחסי חוץ</v>
      </c>
    </row>
    <row r="1429" spans="1:7" ht="20.25">
      <c r="A1429">
        <v>1675</v>
      </c>
      <c r="B1429" s="125">
        <v>0</v>
      </c>
      <c r="C1429" s="34">
        <v>0</v>
      </c>
      <c r="D1429" s="35">
        <v>0</v>
      </c>
      <c r="E1429" s="36" t="s">
        <v>20</v>
      </c>
      <c r="F1429" s="33">
        <v>9</v>
      </c>
      <c r="G1429" t="str">
        <f t="shared" si="75"/>
        <v>‏7561 פיתוח יחסי חוץ</v>
      </c>
    </row>
    <row r="1430" spans="1:7" ht="20.25">
      <c r="A1430">
        <v>1676</v>
      </c>
      <c r="B1430" s="125">
        <v>0</v>
      </c>
      <c r="C1430" s="34">
        <v>0</v>
      </c>
      <c r="D1430" s="35">
        <v>0</v>
      </c>
      <c r="E1430" s="36" t="s">
        <v>21</v>
      </c>
      <c r="F1430" s="33">
        <v>99</v>
      </c>
      <c r="G1430" t="str">
        <f t="shared" si="75"/>
        <v>‏7561 פיתוח יחסי חוץ</v>
      </c>
    </row>
    <row r="1431" spans="1:7" ht="20.25">
      <c r="A1431">
        <v>1677</v>
      </c>
      <c r="B1431" s="125">
        <v>847500</v>
      </c>
      <c r="C1431" s="37">
        <v>936000</v>
      </c>
      <c r="D1431" s="35">
        <v>909300</v>
      </c>
      <c r="E1431" s="36" t="s">
        <v>22</v>
      </c>
      <c r="F1431" s="33"/>
    </row>
    <row r="1432" spans="1:7" ht="20.25">
      <c r="A1432">
        <v>1678</v>
      </c>
      <c r="C1432" s="40">
        <v>2015</v>
      </c>
      <c r="D1432" s="40">
        <v>2016</v>
      </c>
      <c r="F1432" s="39"/>
    </row>
    <row r="1433" spans="1:7" ht="20.25">
      <c r="A1433">
        <v>1680</v>
      </c>
      <c r="C1433" s="38"/>
      <c r="D1433" s="44">
        <v>40</v>
      </c>
      <c r="F1433" s="41"/>
    </row>
    <row r="1434" spans="1:7" ht="20.25">
      <c r="A1434">
        <v>1681</v>
      </c>
      <c r="B1434" s="122" t="s">
        <v>187</v>
      </c>
      <c r="C1434" s="28"/>
      <c r="D1434" s="28"/>
      <c r="E1434" s="28"/>
      <c r="F1434" s="28"/>
    </row>
    <row r="1435" spans="1:7" ht="17.25" thickBot="1">
      <c r="A1435">
        <v>1682</v>
      </c>
      <c r="B1435" s="123" t="s">
        <v>1</v>
      </c>
      <c r="C1435" s="29"/>
      <c r="D1435" s="29"/>
      <c r="E1435" s="29"/>
      <c r="F1435" s="29"/>
    </row>
    <row r="1436" spans="1:7" ht="21" thickBot="1">
      <c r="A1436">
        <v>1686</v>
      </c>
      <c r="B1436" s="116">
        <v>2014</v>
      </c>
      <c r="C1436" s="7">
        <v>2015</v>
      </c>
      <c r="D1436" s="7">
        <v>2016</v>
      </c>
      <c r="E1436" s="8"/>
      <c r="F1436" s="9"/>
    </row>
    <row r="1437" spans="1:7" ht="20.25">
      <c r="A1437">
        <v>1687</v>
      </c>
      <c r="B1437" s="124"/>
      <c r="C1437" s="30"/>
      <c r="D1437" s="31"/>
      <c r="E1437" s="32" t="s">
        <v>155</v>
      </c>
      <c r="F1437" s="33"/>
    </row>
    <row r="1438" spans="1:7" ht="20.25">
      <c r="A1438">
        <v>1688</v>
      </c>
      <c r="B1438" s="124"/>
      <c r="C1438" s="30"/>
      <c r="D1438" s="31"/>
      <c r="E1438" s="32" t="s">
        <v>188</v>
      </c>
      <c r="F1438" s="33"/>
    </row>
    <row r="1439" spans="1:7" ht="20.25">
      <c r="A1439">
        <v>1689</v>
      </c>
      <c r="B1439" s="125">
        <v>1609200</v>
      </c>
      <c r="C1439" s="34">
        <v>1207000</v>
      </c>
      <c r="D1439" s="35">
        <v>1221000</v>
      </c>
      <c r="E1439" s="36" t="s">
        <v>12</v>
      </c>
      <c r="F1439" s="33">
        <v>1</v>
      </c>
      <c r="G1439" t="str">
        <f t="shared" ref="G1439:G1448" si="76">IF(F1439=1,E1438,IF(ISBLANK(F1439),"",G1438))</f>
        <v>‏6181 תאו"ם</v>
      </c>
    </row>
    <row r="1440" spans="1:7" ht="20.25">
      <c r="A1440">
        <v>1690</v>
      </c>
      <c r="B1440" s="125">
        <v>0</v>
      </c>
      <c r="C1440" s="34">
        <v>0</v>
      </c>
      <c r="D1440" s="35">
        <v>0</v>
      </c>
      <c r="E1440" s="36" t="s">
        <v>13</v>
      </c>
      <c r="F1440" s="33">
        <v>2</v>
      </c>
      <c r="G1440" t="str">
        <f t="shared" si="76"/>
        <v>‏6181 תאו"ם</v>
      </c>
    </row>
    <row r="1441" spans="1:7" ht="20.25">
      <c r="A1441">
        <v>1691</v>
      </c>
      <c r="B1441" s="125">
        <v>23000</v>
      </c>
      <c r="C1441" s="34">
        <v>26000</v>
      </c>
      <c r="D1441" s="35">
        <v>26000</v>
      </c>
      <c r="E1441" s="36" t="s">
        <v>14</v>
      </c>
      <c r="F1441" s="33">
        <v>3</v>
      </c>
      <c r="G1441" t="str">
        <f t="shared" si="76"/>
        <v>‏6181 תאו"ם</v>
      </c>
    </row>
    <row r="1442" spans="1:7" ht="20.25">
      <c r="A1442">
        <v>1692</v>
      </c>
      <c r="B1442" s="125">
        <v>0</v>
      </c>
      <c r="C1442" s="34">
        <v>26300</v>
      </c>
      <c r="D1442" s="35">
        <v>24200</v>
      </c>
      <c r="E1442" s="36" t="s">
        <v>15</v>
      </c>
      <c r="F1442" s="33">
        <v>4</v>
      </c>
      <c r="G1442" t="str">
        <f t="shared" si="76"/>
        <v>‏6181 תאו"ם</v>
      </c>
    </row>
    <row r="1443" spans="1:7" ht="20.25">
      <c r="A1443">
        <v>1693</v>
      </c>
      <c r="B1443" s="125">
        <v>0</v>
      </c>
      <c r="C1443" s="34">
        <v>16700</v>
      </c>
      <c r="D1443" s="35">
        <v>19000</v>
      </c>
      <c r="E1443" s="36" t="s">
        <v>16</v>
      </c>
      <c r="F1443" s="33">
        <v>5</v>
      </c>
      <c r="G1443" t="str">
        <f t="shared" si="76"/>
        <v>‏6181 תאו"ם</v>
      </c>
    </row>
    <row r="1444" spans="1:7" ht="20.25">
      <c r="A1444">
        <v>1694</v>
      </c>
      <c r="B1444" s="125">
        <v>0</v>
      </c>
      <c r="C1444" s="34">
        <v>1200</v>
      </c>
      <c r="D1444" s="35">
        <v>1200</v>
      </c>
      <c r="E1444" s="36" t="s">
        <v>17</v>
      </c>
      <c r="F1444" s="33">
        <v>6</v>
      </c>
      <c r="G1444" t="str">
        <f t="shared" si="76"/>
        <v>‏6181 תאו"ם</v>
      </c>
    </row>
    <row r="1445" spans="1:7" ht="20.25">
      <c r="A1445">
        <v>1695</v>
      </c>
      <c r="B1445" s="125">
        <v>0</v>
      </c>
      <c r="C1445" s="34">
        <v>57900</v>
      </c>
      <c r="D1445" s="35">
        <v>55400</v>
      </c>
      <c r="E1445" s="36" t="s">
        <v>18</v>
      </c>
      <c r="F1445" s="33">
        <v>7</v>
      </c>
      <c r="G1445" t="str">
        <f t="shared" si="76"/>
        <v>‏6181 תאו"ם</v>
      </c>
    </row>
    <row r="1446" spans="1:7" ht="20.25">
      <c r="A1446">
        <v>1696</v>
      </c>
      <c r="B1446" s="125">
        <v>0</v>
      </c>
      <c r="C1446" s="34">
        <v>540000</v>
      </c>
      <c r="D1446" s="35">
        <v>524000</v>
      </c>
      <c r="E1446" s="36" t="s">
        <v>189</v>
      </c>
      <c r="F1446" s="33">
        <v>8</v>
      </c>
      <c r="G1446" t="str">
        <f t="shared" si="76"/>
        <v>‏6181 תאו"ם</v>
      </c>
    </row>
    <row r="1447" spans="1:7" ht="20.25">
      <c r="A1447">
        <v>1697</v>
      </c>
      <c r="B1447" s="125">
        <v>0</v>
      </c>
      <c r="C1447" s="34">
        <v>0</v>
      </c>
      <c r="D1447" s="35">
        <v>0</v>
      </c>
      <c r="E1447" s="36" t="s">
        <v>20</v>
      </c>
      <c r="F1447" s="33">
        <v>9</v>
      </c>
      <c r="G1447" t="str">
        <f t="shared" si="76"/>
        <v>‏6181 תאו"ם</v>
      </c>
    </row>
    <row r="1448" spans="1:7" ht="20.25">
      <c r="A1448">
        <v>1698</v>
      </c>
      <c r="B1448" s="125">
        <v>0</v>
      </c>
      <c r="C1448" s="34">
        <v>0</v>
      </c>
      <c r="D1448" s="35">
        <v>0</v>
      </c>
      <c r="E1448" s="36" t="s">
        <v>21</v>
      </c>
      <c r="F1448" s="33">
        <v>99</v>
      </c>
      <c r="G1448" t="str">
        <f t="shared" si="76"/>
        <v>‏6181 תאו"ם</v>
      </c>
    </row>
    <row r="1449" spans="1:7" ht="20.25">
      <c r="A1449">
        <v>1699</v>
      </c>
      <c r="B1449" s="125">
        <v>1632200</v>
      </c>
      <c r="C1449" s="37">
        <v>1875100</v>
      </c>
      <c r="D1449" s="35">
        <v>1870800</v>
      </c>
      <c r="E1449" s="36" t="s">
        <v>22</v>
      </c>
      <c r="F1449" s="33"/>
    </row>
    <row r="1450" spans="1:7" ht="20.25">
      <c r="A1450">
        <v>1700</v>
      </c>
      <c r="C1450" s="40">
        <v>2015</v>
      </c>
      <c r="D1450" s="40">
        <v>2016</v>
      </c>
      <c r="F1450" s="39"/>
    </row>
    <row r="1451" spans="1:7" ht="20.25">
      <c r="A1451">
        <v>1701</v>
      </c>
      <c r="C1451" s="45">
        <v>6</v>
      </c>
      <c r="D1451" s="45">
        <v>6</v>
      </c>
      <c r="E1451" s="43" t="s">
        <v>23</v>
      </c>
      <c r="F1451" s="39"/>
    </row>
    <row r="1452" spans="1:7" ht="20.25">
      <c r="A1452">
        <v>1702</v>
      </c>
      <c r="C1452" s="38"/>
      <c r="D1452" s="44">
        <v>41</v>
      </c>
      <c r="F1452" s="41"/>
    </row>
    <row r="1453" spans="1:7" ht="20.25">
      <c r="A1453">
        <v>1703</v>
      </c>
      <c r="B1453" s="122" t="s">
        <v>190</v>
      </c>
      <c r="C1453" s="28"/>
      <c r="D1453" s="28"/>
      <c r="E1453" s="28"/>
      <c r="F1453" s="28"/>
    </row>
    <row r="1454" spans="1:7" ht="17.25" thickBot="1">
      <c r="A1454">
        <v>1704</v>
      </c>
      <c r="B1454" s="123" t="s">
        <v>1</v>
      </c>
      <c r="C1454" s="29"/>
      <c r="D1454" s="29"/>
      <c r="E1454" s="29"/>
      <c r="F1454" s="29"/>
    </row>
    <row r="1455" spans="1:7" ht="21" thickBot="1">
      <c r="A1455">
        <v>1708</v>
      </c>
      <c r="B1455" s="116">
        <v>2014</v>
      </c>
      <c r="C1455" s="7">
        <v>2015</v>
      </c>
      <c r="D1455" s="7">
        <v>2016</v>
      </c>
      <c r="E1455" s="8"/>
      <c r="F1455" s="9"/>
    </row>
    <row r="1456" spans="1:7" ht="20.25">
      <c r="A1456">
        <v>1709</v>
      </c>
      <c r="B1456" s="124"/>
      <c r="C1456" s="30"/>
      <c r="D1456" s="31"/>
      <c r="E1456" s="32" t="s">
        <v>155</v>
      </c>
      <c r="F1456" s="33"/>
    </row>
    <row r="1457" spans="1:7" ht="20.25">
      <c r="A1457">
        <v>1710</v>
      </c>
      <c r="B1457" s="124"/>
      <c r="C1457" s="30"/>
      <c r="D1457" s="31"/>
      <c r="E1457" s="32" t="s">
        <v>191</v>
      </c>
      <c r="F1457" s="33"/>
    </row>
    <row r="1458" spans="1:7" ht="20.25">
      <c r="A1458">
        <v>1711</v>
      </c>
      <c r="B1458" s="125">
        <v>707100</v>
      </c>
      <c r="C1458" s="34">
        <v>772100</v>
      </c>
      <c r="D1458" s="35">
        <v>781100</v>
      </c>
      <c r="E1458" s="36" t="s">
        <v>12</v>
      </c>
      <c r="F1458" s="33">
        <v>1</v>
      </c>
      <c r="G1458" t="str">
        <f t="shared" ref="G1458:G1467" si="77">IF(F1458=1,E1457,IF(ISBLANK(F1458),"",G1457))</f>
        <v>‏618 מחקר וסטטיסטיקה</v>
      </c>
    </row>
    <row r="1459" spans="1:7" ht="20.25">
      <c r="A1459">
        <v>1712</v>
      </c>
      <c r="B1459" s="125">
        <v>0</v>
      </c>
      <c r="C1459" s="34">
        <v>0</v>
      </c>
      <c r="D1459" s="35">
        <v>0</v>
      </c>
      <c r="E1459" s="36" t="s">
        <v>13</v>
      </c>
      <c r="F1459" s="33">
        <v>2</v>
      </c>
      <c r="G1459" t="str">
        <f t="shared" si="77"/>
        <v>‏618 מחקר וסטטיסטיקה</v>
      </c>
    </row>
    <row r="1460" spans="1:7" ht="20.25">
      <c r="A1460">
        <v>1713</v>
      </c>
      <c r="B1460" s="125">
        <v>3300</v>
      </c>
      <c r="C1460" s="34">
        <v>4900</v>
      </c>
      <c r="D1460" s="35">
        <v>4900</v>
      </c>
      <c r="E1460" s="36" t="s">
        <v>14</v>
      </c>
      <c r="F1460" s="33">
        <v>3</v>
      </c>
      <c r="G1460" t="str">
        <f t="shared" si="77"/>
        <v>‏618 מחקר וסטטיסטיקה</v>
      </c>
    </row>
    <row r="1461" spans="1:7" ht="20.25">
      <c r="A1461">
        <v>1714</v>
      </c>
      <c r="B1461" s="125">
        <v>17500</v>
      </c>
      <c r="C1461" s="34">
        <v>16000</v>
      </c>
      <c r="D1461" s="35">
        <v>15000</v>
      </c>
      <c r="E1461" s="36" t="s">
        <v>15</v>
      </c>
      <c r="F1461" s="33">
        <v>4</v>
      </c>
      <c r="G1461" t="str">
        <f t="shared" si="77"/>
        <v>‏618 מחקר וסטטיסטיקה</v>
      </c>
    </row>
    <row r="1462" spans="1:7" ht="20.25">
      <c r="A1462">
        <v>1715</v>
      </c>
      <c r="B1462" s="125">
        <v>2400</v>
      </c>
      <c r="C1462" s="34">
        <v>4300</v>
      </c>
      <c r="D1462" s="35">
        <v>4300</v>
      </c>
      <c r="E1462" s="36" t="s">
        <v>16</v>
      </c>
      <c r="F1462" s="33">
        <v>5</v>
      </c>
      <c r="G1462" t="str">
        <f t="shared" si="77"/>
        <v>‏618 מחקר וסטטיסטיקה</v>
      </c>
    </row>
    <row r="1463" spans="1:7" ht="20.25">
      <c r="A1463">
        <v>1716</v>
      </c>
      <c r="B1463" s="125">
        <v>1000</v>
      </c>
      <c r="C1463" s="34">
        <v>1500</v>
      </c>
      <c r="D1463" s="35">
        <v>1500</v>
      </c>
      <c r="E1463" s="36" t="s">
        <v>17</v>
      </c>
      <c r="F1463" s="33">
        <v>6</v>
      </c>
      <c r="G1463" t="str">
        <f t="shared" si="77"/>
        <v>‏618 מחקר וסטטיסטיקה</v>
      </c>
    </row>
    <row r="1464" spans="1:7" ht="20.25">
      <c r="A1464">
        <v>1717</v>
      </c>
      <c r="B1464" s="125">
        <v>98900</v>
      </c>
      <c r="C1464" s="34">
        <v>130100</v>
      </c>
      <c r="D1464" s="35">
        <v>126800</v>
      </c>
      <c r="E1464" s="36" t="s">
        <v>18</v>
      </c>
      <c r="F1464" s="33">
        <v>7</v>
      </c>
      <c r="G1464" t="str">
        <f t="shared" si="77"/>
        <v>‏618 מחקר וסטטיסטיקה</v>
      </c>
    </row>
    <row r="1465" spans="1:7" ht="20.25">
      <c r="A1465">
        <v>1718</v>
      </c>
      <c r="B1465" s="125">
        <v>0</v>
      </c>
      <c r="C1465" s="34">
        <v>0</v>
      </c>
      <c r="D1465" s="35">
        <v>0</v>
      </c>
      <c r="E1465" s="36" t="s">
        <v>19</v>
      </c>
      <c r="F1465" s="33">
        <v>8</v>
      </c>
      <c r="G1465" t="str">
        <f t="shared" si="77"/>
        <v>‏618 מחקר וסטטיסטיקה</v>
      </c>
    </row>
    <row r="1466" spans="1:7" ht="20.25">
      <c r="A1466">
        <v>1719</v>
      </c>
      <c r="B1466" s="125">
        <v>0</v>
      </c>
      <c r="C1466" s="34">
        <v>0</v>
      </c>
      <c r="D1466" s="35">
        <v>0</v>
      </c>
      <c r="E1466" s="36" t="s">
        <v>20</v>
      </c>
      <c r="F1466" s="33">
        <v>9</v>
      </c>
      <c r="G1466" t="str">
        <f t="shared" si="77"/>
        <v>‏618 מחקר וסטטיסטיקה</v>
      </c>
    </row>
    <row r="1467" spans="1:7" ht="20.25">
      <c r="A1467">
        <v>1720</v>
      </c>
      <c r="B1467" s="125">
        <v>0</v>
      </c>
      <c r="C1467" s="34">
        <v>0</v>
      </c>
      <c r="D1467" s="35">
        <v>0</v>
      </c>
      <c r="E1467" s="36" t="s">
        <v>21</v>
      </c>
      <c r="F1467" s="33">
        <v>99</v>
      </c>
      <c r="G1467" t="str">
        <f t="shared" si="77"/>
        <v>‏618 מחקר וסטטיסטיקה</v>
      </c>
    </row>
    <row r="1468" spans="1:7" ht="20.25">
      <c r="A1468">
        <v>1721</v>
      </c>
      <c r="B1468" s="125">
        <v>830200</v>
      </c>
      <c r="C1468" s="37">
        <v>928900</v>
      </c>
      <c r="D1468" s="35">
        <v>933600</v>
      </c>
      <c r="E1468" s="36" t="s">
        <v>22</v>
      </c>
      <c r="F1468" s="33"/>
    </row>
    <row r="1469" spans="1:7" ht="20.25">
      <c r="A1469">
        <v>1722</v>
      </c>
      <c r="C1469" s="40">
        <v>2015</v>
      </c>
      <c r="D1469" s="40">
        <v>2016</v>
      </c>
      <c r="F1469" s="39"/>
    </row>
    <row r="1470" spans="1:7" ht="20.25">
      <c r="A1470">
        <v>1723</v>
      </c>
      <c r="C1470" s="45">
        <v>5</v>
      </c>
      <c r="D1470" s="45">
        <v>5</v>
      </c>
      <c r="E1470" s="43" t="s">
        <v>23</v>
      </c>
      <c r="F1470" s="39"/>
    </row>
    <row r="1471" spans="1:7" ht="20.25">
      <c r="A1471">
        <v>1724</v>
      </c>
      <c r="C1471" s="38"/>
      <c r="D1471" s="44">
        <v>42</v>
      </c>
      <c r="F1471" s="41"/>
    </row>
    <row r="1472" spans="1:7" ht="20.25">
      <c r="A1472">
        <v>1725</v>
      </c>
      <c r="B1472" s="122" t="s">
        <v>192</v>
      </c>
      <c r="C1472" s="28"/>
      <c r="D1472" s="28"/>
      <c r="E1472" s="28"/>
      <c r="F1472" s="28"/>
    </row>
    <row r="1473" spans="1:7" ht="17.25" thickBot="1">
      <c r="A1473">
        <v>1726</v>
      </c>
      <c r="B1473" s="123" t="s">
        <v>1</v>
      </c>
      <c r="C1473" s="29"/>
      <c r="D1473" s="29"/>
      <c r="E1473" s="29"/>
      <c r="F1473" s="29"/>
    </row>
    <row r="1474" spans="1:7" ht="21" thickBot="1">
      <c r="A1474">
        <v>1730</v>
      </c>
      <c r="B1474" s="116">
        <v>2014</v>
      </c>
      <c r="C1474" s="7">
        <v>2015</v>
      </c>
      <c r="D1474" s="7">
        <v>2016</v>
      </c>
      <c r="E1474" s="8"/>
      <c r="F1474" s="9"/>
    </row>
    <row r="1475" spans="1:7" ht="20.25">
      <c r="A1475">
        <v>1731</v>
      </c>
      <c r="B1475" s="124"/>
      <c r="C1475" s="30"/>
      <c r="D1475" s="31"/>
      <c r="E1475" s="32" t="s">
        <v>155</v>
      </c>
      <c r="F1475" s="33"/>
    </row>
    <row r="1476" spans="1:7" ht="20.25">
      <c r="A1476">
        <v>1732</v>
      </c>
      <c r="B1476" s="124"/>
      <c r="C1476" s="30"/>
      <c r="D1476" s="31"/>
      <c r="E1476" s="32" t="s">
        <v>193</v>
      </c>
      <c r="F1476" s="33"/>
    </row>
    <row r="1477" spans="1:7" ht="20.25">
      <c r="A1477">
        <v>1733</v>
      </c>
      <c r="B1477" s="125">
        <v>0</v>
      </c>
      <c r="C1477" s="34">
        <v>0</v>
      </c>
      <c r="D1477" s="35">
        <v>0</v>
      </c>
      <c r="E1477" s="36" t="s">
        <v>12</v>
      </c>
      <c r="F1477" s="33">
        <v>1</v>
      </c>
      <c r="G1477" t="str">
        <f t="shared" ref="G1477:G1486" si="78">IF(F1477=1,E1476,IF(ISBLANK(F1477),"",G1476))</f>
        <v>‏7522 המועצה לאזרחים ותיקים</v>
      </c>
    </row>
    <row r="1478" spans="1:7" ht="20.25">
      <c r="A1478">
        <v>1734</v>
      </c>
      <c r="B1478" s="125">
        <v>0</v>
      </c>
      <c r="C1478" s="34">
        <v>0</v>
      </c>
      <c r="D1478" s="35">
        <v>0</v>
      </c>
      <c r="E1478" s="36" t="s">
        <v>13</v>
      </c>
      <c r="F1478" s="33">
        <v>2</v>
      </c>
      <c r="G1478" t="str">
        <f t="shared" si="78"/>
        <v>‏7522 המועצה לאזרחים ותיקים</v>
      </c>
    </row>
    <row r="1479" spans="1:7" ht="20.25">
      <c r="A1479">
        <v>1735</v>
      </c>
      <c r="B1479" s="125">
        <v>0</v>
      </c>
      <c r="C1479" s="34">
        <v>0</v>
      </c>
      <c r="D1479" s="35">
        <v>0</v>
      </c>
      <c r="E1479" s="36" t="s">
        <v>14</v>
      </c>
      <c r="F1479" s="33">
        <v>3</v>
      </c>
      <c r="G1479" t="str">
        <f t="shared" si="78"/>
        <v>‏7522 המועצה לאזרחים ותיקים</v>
      </c>
    </row>
    <row r="1480" spans="1:7" ht="20.25">
      <c r="A1480">
        <v>1736</v>
      </c>
      <c r="B1480" s="125">
        <v>0</v>
      </c>
      <c r="C1480" s="34">
        <v>0</v>
      </c>
      <c r="D1480" s="35"/>
      <c r="E1480" s="36" t="s">
        <v>15</v>
      </c>
      <c r="F1480" s="33">
        <v>4</v>
      </c>
      <c r="G1480" t="str">
        <f t="shared" si="78"/>
        <v>‏7522 המועצה לאזרחים ותיקים</v>
      </c>
    </row>
    <row r="1481" spans="1:7" ht="20.25">
      <c r="A1481">
        <v>1737</v>
      </c>
      <c r="B1481" s="125">
        <v>0</v>
      </c>
      <c r="C1481" s="34">
        <v>0</v>
      </c>
      <c r="D1481" s="35">
        <v>0</v>
      </c>
      <c r="E1481" s="36" t="s">
        <v>16</v>
      </c>
      <c r="F1481" s="33">
        <v>5</v>
      </c>
      <c r="G1481" t="str">
        <f t="shared" si="78"/>
        <v>‏7522 המועצה לאזרחים ותיקים</v>
      </c>
    </row>
    <row r="1482" spans="1:7" ht="20.25">
      <c r="A1482">
        <v>1738</v>
      </c>
      <c r="B1482" s="125">
        <v>0</v>
      </c>
      <c r="C1482" s="34">
        <v>0</v>
      </c>
      <c r="D1482" s="35">
        <v>0</v>
      </c>
      <c r="E1482" s="36" t="s">
        <v>17</v>
      </c>
      <c r="F1482" s="33">
        <v>6</v>
      </c>
      <c r="G1482" t="str">
        <f t="shared" si="78"/>
        <v>‏7522 המועצה לאזרחים ותיקים</v>
      </c>
    </row>
    <row r="1483" spans="1:7" ht="20.25">
      <c r="A1483">
        <v>1739</v>
      </c>
      <c r="B1483" s="125">
        <v>14000</v>
      </c>
      <c r="C1483" s="34">
        <v>14800</v>
      </c>
      <c r="D1483" s="35">
        <v>14400</v>
      </c>
      <c r="E1483" s="36" t="s">
        <v>18</v>
      </c>
      <c r="F1483" s="33">
        <v>7</v>
      </c>
      <c r="G1483" t="str">
        <f t="shared" si="78"/>
        <v>‏7522 המועצה לאזרחים ותיקים</v>
      </c>
    </row>
    <row r="1484" spans="1:7" ht="20.25">
      <c r="A1484">
        <v>1740</v>
      </c>
      <c r="B1484" s="125">
        <v>0</v>
      </c>
      <c r="C1484" s="34">
        <v>0</v>
      </c>
      <c r="D1484" s="35">
        <v>0</v>
      </c>
      <c r="E1484" s="36" t="s">
        <v>19</v>
      </c>
      <c r="F1484" s="33">
        <v>8</v>
      </c>
      <c r="G1484" t="str">
        <f t="shared" si="78"/>
        <v>‏7522 המועצה לאזרחים ותיקים</v>
      </c>
    </row>
    <row r="1485" spans="1:7" ht="20.25">
      <c r="A1485">
        <v>1741</v>
      </c>
      <c r="B1485" s="125">
        <v>0</v>
      </c>
      <c r="C1485" s="34">
        <v>0</v>
      </c>
      <c r="D1485" s="35">
        <v>0</v>
      </c>
      <c r="E1485" s="36" t="s">
        <v>20</v>
      </c>
      <c r="F1485" s="33">
        <v>9</v>
      </c>
      <c r="G1485" t="str">
        <f t="shared" si="78"/>
        <v>‏7522 המועצה לאזרחים ותיקים</v>
      </c>
    </row>
    <row r="1486" spans="1:7" ht="20.25">
      <c r="A1486">
        <v>1742</v>
      </c>
      <c r="B1486" s="125">
        <v>0</v>
      </c>
      <c r="C1486" s="34">
        <v>0</v>
      </c>
      <c r="D1486" s="35">
        <v>0</v>
      </c>
      <c r="E1486" s="36" t="s">
        <v>21</v>
      </c>
      <c r="F1486" s="33">
        <v>99</v>
      </c>
      <c r="G1486" t="str">
        <f t="shared" si="78"/>
        <v>‏7522 המועצה לאזרחים ותיקים</v>
      </c>
    </row>
    <row r="1487" spans="1:7" ht="20.25">
      <c r="A1487">
        <v>1743</v>
      </c>
      <c r="B1487" s="125">
        <v>14000</v>
      </c>
      <c r="C1487" s="37">
        <v>14800</v>
      </c>
      <c r="D1487" s="35">
        <v>14400</v>
      </c>
      <c r="E1487" s="36" t="s">
        <v>22</v>
      </c>
      <c r="F1487" s="33"/>
    </row>
    <row r="1488" spans="1:7" ht="20.25">
      <c r="A1488">
        <v>1744</v>
      </c>
      <c r="C1488" s="40">
        <v>2015</v>
      </c>
      <c r="D1488" s="40">
        <v>2016</v>
      </c>
      <c r="F1488" s="39"/>
    </row>
    <row r="1489" spans="1:7" ht="20.25">
      <c r="A1489">
        <v>1746</v>
      </c>
      <c r="C1489" s="38"/>
      <c r="D1489" s="44">
        <v>43</v>
      </c>
      <c r="F1489" s="41"/>
    </row>
    <row r="1490" spans="1:7" ht="20.25">
      <c r="A1490">
        <v>1747</v>
      </c>
      <c r="B1490" s="122" t="s">
        <v>194</v>
      </c>
      <c r="C1490" s="28"/>
      <c r="D1490" s="28"/>
      <c r="E1490" s="28"/>
      <c r="F1490" s="28"/>
    </row>
    <row r="1491" spans="1:7" ht="17.25" thickBot="1">
      <c r="A1491">
        <v>1748</v>
      </c>
      <c r="B1491" s="123" t="s">
        <v>1</v>
      </c>
      <c r="C1491" s="29"/>
      <c r="D1491" s="29"/>
      <c r="E1491" s="29"/>
      <c r="F1491" s="29"/>
    </row>
    <row r="1492" spans="1:7" ht="21" thickBot="1">
      <c r="A1492">
        <v>1752</v>
      </c>
      <c r="B1492" s="116">
        <v>2014</v>
      </c>
      <c r="C1492" s="7">
        <v>2015</v>
      </c>
      <c r="D1492" s="7">
        <v>2016</v>
      </c>
      <c r="E1492" s="8"/>
      <c r="F1492" s="9"/>
    </row>
    <row r="1493" spans="1:7" ht="20.25">
      <c r="A1493">
        <v>1753</v>
      </c>
      <c r="B1493" s="124"/>
      <c r="C1493" s="30"/>
      <c r="D1493" s="31"/>
      <c r="E1493" s="32" t="s">
        <v>155</v>
      </c>
      <c r="F1493" s="33"/>
    </row>
    <row r="1494" spans="1:7" ht="20.25">
      <c r="A1494">
        <v>1754</v>
      </c>
      <c r="B1494" s="124"/>
      <c r="C1494" s="30"/>
      <c r="D1494" s="31"/>
      <c r="E1494" s="32" t="s">
        <v>195</v>
      </c>
      <c r="F1494" s="33"/>
    </row>
    <row r="1495" spans="1:7" ht="20.25">
      <c r="A1495">
        <v>1755</v>
      </c>
      <c r="B1495" s="125">
        <v>2932900</v>
      </c>
      <c r="C1495" s="34">
        <v>2619600</v>
      </c>
      <c r="D1495" s="35">
        <v>2650600</v>
      </c>
      <c r="E1495" s="36" t="s">
        <v>12</v>
      </c>
      <c r="F1495" s="33">
        <v>1</v>
      </c>
      <c r="G1495" t="str">
        <f t="shared" ref="G1495:G1504" si="79">IF(F1495=1,E1494,IF(ISBLANK(F1495),"",G1494))</f>
        <v>‏938 מחלקת משק</v>
      </c>
    </row>
    <row r="1496" spans="1:7" ht="20.25">
      <c r="A1496">
        <v>1756</v>
      </c>
      <c r="B1496" s="125">
        <v>0</v>
      </c>
      <c r="C1496" s="34">
        <v>0</v>
      </c>
      <c r="D1496" s="35">
        <v>0</v>
      </c>
      <c r="E1496" s="36" t="s">
        <v>13</v>
      </c>
      <c r="F1496" s="33">
        <v>2</v>
      </c>
      <c r="G1496" t="str">
        <f t="shared" si="79"/>
        <v>‏938 מחלקת משק</v>
      </c>
    </row>
    <row r="1497" spans="1:7" ht="20.25">
      <c r="A1497">
        <v>1757</v>
      </c>
      <c r="B1497" s="125">
        <v>185100</v>
      </c>
      <c r="C1497" s="34">
        <v>175400</v>
      </c>
      <c r="D1497" s="35">
        <v>175400</v>
      </c>
      <c r="E1497" s="36" t="s">
        <v>14</v>
      </c>
      <c r="F1497" s="33">
        <v>3</v>
      </c>
      <c r="G1497" t="str">
        <f t="shared" si="79"/>
        <v>‏938 מחלקת משק</v>
      </c>
    </row>
    <row r="1498" spans="1:7" ht="20.25">
      <c r="A1498">
        <v>1758</v>
      </c>
      <c r="B1498" s="125">
        <v>3408100</v>
      </c>
      <c r="C1498" s="34">
        <v>1896900</v>
      </c>
      <c r="D1498" s="35">
        <v>1843400</v>
      </c>
      <c r="E1498" s="36" t="s">
        <v>15</v>
      </c>
      <c r="F1498" s="33">
        <v>4</v>
      </c>
      <c r="G1498" t="str">
        <f t="shared" si="79"/>
        <v>‏938 מחלקת משק</v>
      </c>
    </row>
    <row r="1499" spans="1:7" ht="20.25">
      <c r="A1499">
        <v>1759</v>
      </c>
      <c r="B1499" s="125">
        <v>40500</v>
      </c>
      <c r="C1499" s="34">
        <v>47600</v>
      </c>
      <c r="D1499" s="35">
        <v>46600</v>
      </c>
      <c r="E1499" s="36" t="s">
        <v>16</v>
      </c>
      <c r="F1499" s="33">
        <v>5</v>
      </c>
      <c r="G1499" t="str">
        <f t="shared" si="79"/>
        <v>‏938 מחלקת משק</v>
      </c>
    </row>
    <row r="1500" spans="1:7" ht="20.25">
      <c r="A1500">
        <v>1760</v>
      </c>
      <c r="B1500" s="125">
        <v>541700</v>
      </c>
      <c r="C1500" s="34">
        <v>564600</v>
      </c>
      <c r="D1500" s="35">
        <v>548500</v>
      </c>
      <c r="E1500" s="36" t="s">
        <v>17</v>
      </c>
      <c r="F1500" s="33">
        <v>6</v>
      </c>
      <c r="G1500" t="str">
        <f t="shared" si="79"/>
        <v>‏938 מחלקת משק</v>
      </c>
    </row>
    <row r="1501" spans="1:7" ht="20.25">
      <c r="A1501">
        <v>1761</v>
      </c>
      <c r="B1501" s="125">
        <v>2613500</v>
      </c>
      <c r="C1501" s="34">
        <v>3262800</v>
      </c>
      <c r="D1501" s="35">
        <v>3168400</v>
      </c>
      <c r="E1501" s="36" t="s">
        <v>18</v>
      </c>
      <c r="F1501" s="33">
        <v>7</v>
      </c>
      <c r="G1501" t="str">
        <f t="shared" si="79"/>
        <v>‏938 מחלקת משק</v>
      </c>
    </row>
    <row r="1502" spans="1:7" ht="20.25">
      <c r="A1502">
        <v>1762</v>
      </c>
      <c r="B1502" s="125">
        <v>0</v>
      </c>
      <c r="C1502" s="34">
        <v>0</v>
      </c>
      <c r="D1502" s="35">
        <v>0</v>
      </c>
      <c r="E1502" s="36" t="s">
        <v>19</v>
      </c>
      <c r="F1502" s="33">
        <v>8</v>
      </c>
      <c r="G1502" t="str">
        <f t="shared" si="79"/>
        <v>‏938 מחלקת משק</v>
      </c>
    </row>
    <row r="1503" spans="1:7" ht="20.25">
      <c r="A1503">
        <v>1763</v>
      </c>
      <c r="B1503" s="125">
        <v>0</v>
      </c>
      <c r="C1503" s="34">
        <v>0</v>
      </c>
      <c r="D1503" s="35">
        <v>0</v>
      </c>
      <c r="E1503" s="36" t="s">
        <v>20</v>
      </c>
      <c r="F1503" s="33">
        <v>9</v>
      </c>
      <c r="G1503" t="str">
        <f t="shared" si="79"/>
        <v>‏938 מחלקת משק</v>
      </c>
    </row>
    <row r="1504" spans="1:7" ht="20.25">
      <c r="A1504">
        <v>1764</v>
      </c>
      <c r="B1504" s="125">
        <v>0</v>
      </c>
      <c r="C1504" s="34">
        <v>0</v>
      </c>
      <c r="D1504" s="35">
        <v>0</v>
      </c>
      <c r="E1504" s="36" t="s">
        <v>21</v>
      </c>
      <c r="F1504" s="33">
        <v>99</v>
      </c>
      <c r="G1504" t="str">
        <f t="shared" si="79"/>
        <v>‏938 מחלקת משק</v>
      </c>
    </row>
    <row r="1505" spans="1:7" ht="20.25">
      <c r="A1505">
        <v>1765</v>
      </c>
      <c r="B1505" s="125">
        <v>9721800</v>
      </c>
      <c r="C1505" s="37">
        <v>8566900</v>
      </c>
      <c r="D1505" s="35">
        <v>8432900</v>
      </c>
      <c r="E1505" s="36" t="s">
        <v>22</v>
      </c>
      <c r="F1505" s="33"/>
    </row>
    <row r="1506" spans="1:7" ht="20.25">
      <c r="A1506">
        <v>1766</v>
      </c>
      <c r="C1506" s="40">
        <v>2015</v>
      </c>
      <c r="D1506" s="40">
        <v>2016</v>
      </c>
      <c r="F1506" s="39"/>
    </row>
    <row r="1507" spans="1:7" ht="20.25">
      <c r="A1507">
        <v>1767</v>
      </c>
      <c r="C1507" s="45">
        <v>16.899999999999999</v>
      </c>
      <c r="D1507" s="45">
        <v>16.899999999999999</v>
      </c>
      <c r="E1507" s="43" t="s">
        <v>23</v>
      </c>
      <c r="F1507" s="39"/>
    </row>
    <row r="1508" spans="1:7" ht="20.25">
      <c r="A1508">
        <v>1768</v>
      </c>
      <c r="C1508" s="38"/>
      <c r="D1508" s="44">
        <v>44</v>
      </c>
      <c r="F1508" s="41"/>
    </row>
    <row r="1509" spans="1:7" ht="20.25">
      <c r="A1509">
        <v>1769</v>
      </c>
      <c r="B1509" s="122" t="s">
        <v>196</v>
      </c>
      <c r="C1509" s="28"/>
      <c r="D1509" s="28"/>
      <c r="E1509" s="28"/>
      <c r="F1509" s="28"/>
    </row>
    <row r="1510" spans="1:7" ht="17.25" thickBot="1">
      <c r="A1510">
        <v>1770</v>
      </c>
      <c r="B1510" s="123" t="s">
        <v>1</v>
      </c>
      <c r="C1510" s="29"/>
      <c r="D1510" s="29"/>
      <c r="E1510" s="29"/>
      <c r="F1510" s="29"/>
    </row>
    <row r="1511" spans="1:7" ht="21" thickBot="1">
      <c r="A1511">
        <v>1774</v>
      </c>
      <c r="B1511" s="116">
        <v>2014</v>
      </c>
      <c r="C1511" s="7">
        <v>2015</v>
      </c>
      <c r="D1511" s="7">
        <v>2016</v>
      </c>
      <c r="E1511" s="8"/>
      <c r="F1511" s="9"/>
    </row>
    <row r="1512" spans="1:7" ht="20.25">
      <c r="A1512">
        <v>1775</v>
      </c>
      <c r="B1512" s="124"/>
      <c r="C1512" s="30"/>
      <c r="D1512" s="31"/>
      <c r="E1512" s="32" t="s">
        <v>155</v>
      </c>
      <c r="F1512" s="33"/>
    </row>
    <row r="1513" spans="1:7" ht="20.25">
      <c r="A1513">
        <v>1776</v>
      </c>
      <c r="B1513" s="124"/>
      <c r="C1513" s="30"/>
      <c r="D1513" s="31"/>
      <c r="E1513" s="32" t="s">
        <v>197</v>
      </c>
      <c r="F1513" s="33"/>
    </row>
    <row r="1514" spans="1:7" ht="20.25">
      <c r="A1514">
        <v>1777</v>
      </c>
      <c r="B1514" s="125">
        <v>7395100</v>
      </c>
      <c r="C1514" s="34">
        <v>7569000</v>
      </c>
      <c r="D1514" s="35">
        <v>7655000</v>
      </c>
      <c r="E1514" s="36" t="s">
        <v>12</v>
      </c>
      <c r="F1514" s="33">
        <v>1</v>
      </c>
      <c r="G1514" t="str">
        <f t="shared" ref="G1514:G1523" si="80">IF(F1514=1,E1513,IF(ISBLANK(F1514),"",G1513))</f>
        <v>‏615 אגף משאבי אנוש</v>
      </c>
    </row>
    <row r="1515" spans="1:7" ht="20.25">
      <c r="A1515">
        <v>1778</v>
      </c>
      <c r="B1515" s="125">
        <v>0</v>
      </c>
      <c r="C1515" s="34">
        <v>0</v>
      </c>
      <c r="D1515" s="35">
        <v>0</v>
      </c>
      <c r="E1515" s="36" t="s">
        <v>13</v>
      </c>
      <c r="F1515" s="33">
        <v>2</v>
      </c>
      <c r="G1515" t="str">
        <f t="shared" si="80"/>
        <v>‏615 אגף משאבי אנוש</v>
      </c>
    </row>
    <row r="1516" spans="1:7" ht="20.25">
      <c r="A1516">
        <v>1779</v>
      </c>
      <c r="B1516" s="125">
        <v>179200</v>
      </c>
      <c r="C1516" s="34">
        <v>180000</v>
      </c>
      <c r="D1516" s="35">
        <v>180000</v>
      </c>
      <c r="E1516" s="36" t="s">
        <v>14</v>
      </c>
      <c r="F1516" s="33">
        <v>3</v>
      </c>
      <c r="G1516" t="str">
        <f t="shared" si="80"/>
        <v>‏615 אגף משאבי אנוש</v>
      </c>
    </row>
    <row r="1517" spans="1:7" ht="20.25">
      <c r="A1517">
        <v>1780</v>
      </c>
      <c r="B1517" s="125">
        <v>71700</v>
      </c>
      <c r="C1517" s="34">
        <v>71000</v>
      </c>
      <c r="D1517" s="35">
        <v>68000</v>
      </c>
      <c r="E1517" s="36" t="s">
        <v>15</v>
      </c>
      <c r="F1517" s="33">
        <v>4</v>
      </c>
      <c r="G1517" t="str">
        <f t="shared" si="80"/>
        <v>‏615 אגף משאבי אנוש</v>
      </c>
    </row>
    <row r="1518" spans="1:7" ht="20.25">
      <c r="A1518">
        <v>1781</v>
      </c>
      <c r="B1518" s="125">
        <v>102000</v>
      </c>
      <c r="C1518" s="34">
        <v>110800</v>
      </c>
      <c r="D1518" s="35">
        <v>110800</v>
      </c>
      <c r="E1518" s="36" t="s">
        <v>16</v>
      </c>
      <c r="F1518" s="33">
        <v>5</v>
      </c>
      <c r="G1518" t="str">
        <f t="shared" si="80"/>
        <v>‏615 אגף משאבי אנוש</v>
      </c>
    </row>
    <row r="1519" spans="1:7" ht="20.25">
      <c r="A1519">
        <v>1782</v>
      </c>
      <c r="B1519" s="125">
        <v>11100</v>
      </c>
      <c r="C1519" s="34">
        <v>16800</v>
      </c>
      <c r="D1519" s="35">
        <v>16800</v>
      </c>
      <c r="E1519" s="36" t="s">
        <v>17</v>
      </c>
      <c r="F1519" s="33">
        <v>6</v>
      </c>
      <c r="G1519" t="str">
        <f t="shared" si="80"/>
        <v>‏615 אגף משאבי אנוש</v>
      </c>
    </row>
    <row r="1520" spans="1:7" ht="20.25">
      <c r="A1520">
        <v>1783</v>
      </c>
      <c r="B1520" s="125">
        <v>4400</v>
      </c>
      <c r="C1520" s="34">
        <v>6100</v>
      </c>
      <c r="D1520" s="35">
        <v>3300</v>
      </c>
      <c r="E1520" s="36" t="s">
        <v>18</v>
      </c>
      <c r="F1520" s="33">
        <v>7</v>
      </c>
      <c r="G1520" t="str">
        <f t="shared" si="80"/>
        <v>‏615 אגף משאבי אנוש</v>
      </c>
    </row>
    <row r="1521" spans="1:7" ht="20.25">
      <c r="A1521">
        <v>1784</v>
      </c>
      <c r="B1521" s="125">
        <v>0</v>
      </c>
      <c r="C1521" s="34">
        <v>0</v>
      </c>
      <c r="D1521" s="35">
        <v>0</v>
      </c>
      <c r="E1521" s="36" t="s">
        <v>19</v>
      </c>
      <c r="F1521" s="33">
        <v>8</v>
      </c>
      <c r="G1521" t="str">
        <f t="shared" si="80"/>
        <v>‏615 אגף משאבי אנוש</v>
      </c>
    </row>
    <row r="1522" spans="1:7" ht="20.25">
      <c r="A1522">
        <v>1785</v>
      </c>
      <c r="B1522" s="125">
        <v>0</v>
      </c>
      <c r="C1522" s="34">
        <v>0</v>
      </c>
      <c r="D1522" s="35">
        <v>0</v>
      </c>
      <c r="E1522" s="36" t="s">
        <v>20</v>
      </c>
      <c r="F1522" s="33">
        <v>9</v>
      </c>
      <c r="G1522" t="str">
        <f t="shared" si="80"/>
        <v>‏615 אגף משאבי אנוש</v>
      </c>
    </row>
    <row r="1523" spans="1:7" ht="20.25">
      <c r="A1523">
        <v>1786</v>
      </c>
      <c r="B1523" s="125">
        <v>0</v>
      </c>
      <c r="C1523" s="34">
        <v>0</v>
      </c>
      <c r="D1523" s="35">
        <v>0</v>
      </c>
      <c r="E1523" s="36" t="s">
        <v>21</v>
      </c>
      <c r="F1523" s="33">
        <v>99</v>
      </c>
      <c r="G1523" t="str">
        <f t="shared" si="80"/>
        <v>‏615 אגף משאבי אנוש</v>
      </c>
    </row>
    <row r="1524" spans="1:7" ht="20.25">
      <c r="A1524">
        <v>1787</v>
      </c>
      <c r="B1524" s="125">
        <v>7763500</v>
      </c>
      <c r="C1524" s="37">
        <v>7953700</v>
      </c>
      <c r="D1524" s="35">
        <v>8033900</v>
      </c>
      <c r="E1524" s="36" t="s">
        <v>22</v>
      </c>
      <c r="F1524" s="33"/>
    </row>
    <row r="1525" spans="1:7" ht="20.25">
      <c r="A1525">
        <v>1788</v>
      </c>
      <c r="C1525" s="40">
        <v>2015</v>
      </c>
      <c r="D1525" s="40">
        <v>2016</v>
      </c>
      <c r="F1525" s="39"/>
    </row>
    <row r="1526" spans="1:7" ht="20.25">
      <c r="A1526">
        <v>1789</v>
      </c>
      <c r="C1526" s="45">
        <v>34.9</v>
      </c>
      <c r="D1526" s="45">
        <v>34.9</v>
      </c>
      <c r="E1526" s="43" t="s">
        <v>23</v>
      </c>
      <c r="F1526" s="39"/>
    </row>
    <row r="1527" spans="1:7" ht="20.25">
      <c r="A1527">
        <v>1790</v>
      </c>
      <c r="C1527" s="38"/>
      <c r="D1527" s="44">
        <v>45</v>
      </c>
      <c r="F1527" s="41"/>
    </row>
    <row r="1528" spans="1:7" ht="20.25">
      <c r="A1528">
        <v>1791</v>
      </c>
      <c r="B1528" s="122" t="s">
        <v>198</v>
      </c>
      <c r="C1528" s="28"/>
      <c r="D1528" s="28"/>
      <c r="E1528" s="28"/>
      <c r="F1528" s="28"/>
    </row>
    <row r="1529" spans="1:7" ht="17.25" thickBot="1">
      <c r="A1529">
        <v>1792</v>
      </c>
      <c r="B1529" s="123" t="s">
        <v>1</v>
      </c>
      <c r="C1529" s="29"/>
      <c r="D1529" s="29"/>
      <c r="E1529" s="29"/>
      <c r="F1529" s="29"/>
    </row>
    <row r="1530" spans="1:7" ht="21" thickBot="1">
      <c r="A1530">
        <v>1796</v>
      </c>
      <c r="B1530" s="116">
        <v>2014</v>
      </c>
      <c r="C1530" s="7">
        <v>2015</v>
      </c>
      <c r="D1530" s="7">
        <v>2016</v>
      </c>
      <c r="E1530" s="8"/>
      <c r="F1530" s="9"/>
    </row>
    <row r="1531" spans="1:7" ht="20.25">
      <c r="A1531">
        <v>1797</v>
      </c>
      <c r="B1531" s="124"/>
      <c r="C1531" s="30"/>
      <c r="D1531" s="31"/>
      <c r="E1531" s="32" t="s">
        <v>155</v>
      </c>
      <c r="F1531" s="33"/>
    </row>
    <row r="1532" spans="1:7" ht="20.25">
      <c r="A1532">
        <v>1798</v>
      </c>
      <c r="B1532" s="124"/>
      <c r="C1532" s="30"/>
      <c r="D1532" s="31"/>
      <c r="E1532" s="32" t="s">
        <v>199</v>
      </c>
      <c r="F1532" s="33"/>
    </row>
    <row r="1533" spans="1:7" ht="20.25">
      <c r="A1533">
        <v>1799</v>
      </c>
      <c r="B1533" s="124"/>
      <c r="C1533" s="30"/>
      <c r="D1533" s="31"/>
      <c r="E1533" s="32" t="s">
        <v>200</v>
      </c>
      <c r="F1533" s="33"/>
    </row>
    <row r="1534" spans="1:7" ht="20.25">
      <c r="A1534">
        <v>1800</v>
      </c>
      <c r="B1534" s="125">
        <v>0</v>
      </c>
      <c r="C1534" s="34">
        <v>0</v>
      </c>
      <c r="D1534" s="35">
        <v>0</v>
      </c>
      <c r="E1534" s="36" t="s">
        <v>12</v>
      </c>
      <c r="F1534" s="33">
        <v>1</v>
      </c>
      <c r="G1534" t="str">
        <f t="shared" ref="G1534:G1543" si="81">IF(F1534=1,E1533,IF(ISBLANK(F1534),"",G1533))</f>
        <v>‏76811 השתלמות עובדים</v>
      </c>
    </row>
    <row r="1535" spans="1:7" ht="20.25">
      <c r="A1535">
        <v>1801</v>
      </c>
      <c r="B1535" s="125">
        <v>0</v>
      </c>
      <c r="C1535" s="34">
        <v>0</v>
      </c>
      <c r="D1535" s="35">
        <v>0</v>
      </c>
      <c r="E1535" s="36" t="s">
        <v>13</v>
      </c>
      <c r="F1535" s="33">
        <v>2</v>
      </c>
      <c r="G1535" t="str">
        <f t="shared" si="81"/>
        <v>‏76811 השתלמות עובדים</v>
      </c>
    </row>
    <row r="1536" spans="1:7" ht="20.25">
      <c r="A1536">
        <v>1802</v>
      </c>
      <c r="B1536" s="125">
        <v>0</v>
      </c>
      <c r="C1536" s="34">
        <v>0</v>
      </c>
      <c r="D1536" s="35">
        <v>0</v>
      </c>
      <c r="E1536" s="36" t="s">
        <v>14</v>
      </c>
      <c r="F1536" s="33">
        <v>3</v>
      </c>
      <c r="G1536" t="str">
        <f t="shared" si="81"/>
        <v>‏76811 השתלמות עובדים</v>
      </c>
    </row>
    <row r="1537" spans="1:7" ht="20.25">
      <c r="A1537">
        <v>1803</v>
      </c>
      <c r="B1537" s="125">
        <v>0</v>
      </c>
      <c r="C1537" s="34">
        <v>0</v>
      </c>
      <c r="D1537" s="35">
        <v>0</v>
      </c>
      <c r="E1537" s="36" t="s">
        <v>15</v>
      </c>
      <c r="F1537" s="33">
        <v>4</v>
      </c>
      <c r="G1537" t="str">
        <f t="shared" si="81"/>
        <v>‏76811 השתלמות עובדים</v>
      </c>
    </row>
    <row r="1538" spans="1:7" ht="20.25">
      <c r="A1538">
        <v>1804</v>
      </c>
      <c r="B1538" s="125">
        <v>0</v>
      </c>
      <c r="C1538" s="34">
        <v>0</v>
      </c>
      <c r="D1538" s="35">
        <v>0</v>
      </c>
      <c r="E1538" s="36" t="s">
        <v>16</v>
      </c>
      <c r="F1538" s="33">
        <v>5</v>
      </c>
      <c r="G1538" t="str">
        <f t="shared" si="81"/>
        <v>‏76811 השתלמות עובדים</v>
      </c>
    </row>
    <row r="1539" spans="1:7" ht="20.25">
      <c r="A1539">
        <v>1805</v>
      </c>
      <c r="B1539" s="125">
        <v>0</v>
      </c>
      <c r="C1539" s="34">
        <v>0</v>
      </c>
      <c r="D1539" s="35">
        <v>0</v>
      </c>
      <c r="E1539" s="36" t="s">
        <v>17</v>
      </c>
      <c r="F1539" s="33">
        <v>6</v>
      </c>
      <c r="G1539" t="str">
        <f t="shared" si="81"/>
        <v>‏76811 השתלמות עובדים</v>
      </c>
    </row>
    <row r="1540" spans="1:7" ht="20.25">
      <c r="A1540">
        <v>1806</v>
      </c>
      <c r="B1540" s="125">
        <v>0</v>
      </c>
      <c r="C1540" s="34">
        <v>0</v>
      </c>
      <c r="D1540" s="35">
        <v>0</v>
      </c>
      <c r="E1540" s="36" t="s">
        <v>201</v>
      </c>
      <c r="F1540" s="33">
        <v>7</v>
      </c>
      <c r="G1540" t="str">
        <f t="shared" si="81"/>
        <v>‏76811 השתלמות עובדים</v>
      </c>
    </row>
    <row r="1541" spans="1:7" ht="20.25">
      <c r="A1541">
        <v>1807</v>
      </c>
      <c r="B1541" s="125">
        <v>913800</v>
      </c>
      <c r="C1541" s="34">
        <v>1135000</v>
      </c>
      <c r="D1541" s="35">
        <v>1102600</v>
      </c>
      <c r="E1541" s="36" t="s">
        <v>19</v>
      </c>
      <c r="F1541" s="33">
        <v>8</v>
      </c>
      <c r="G1541" t="str">
        <f t="shared" si="81"/>
        <v>‏76811 השתלמות עובדים</v>
      </c>
    </row>
    <row r="1542" spans="1:7" ht="20.25">
      <c r="A1542">
        <v>1808</v>
      </c>
      <c r="B1542" s="125">
        <v>0</v>
      </c>
      <c r="C1542" s="34">
        <v>0</v>
      </c>
      <c r="D1542" s="35">
        <v>0</v>
      </c>
      <c r="E1542" s="36" t="s">
        <v>20</v>
      </c>
      <c r="F1542" s="33">
        <v>9</v>
      </c>
      <c r="G1542" t="str">
        <f t="shared" si="81"/>
        <v>‏76811 השתלמות עובדים</v>
      </c>
    </row>
    <row r="1543" spans="1:7" ht="20.25">
      <c r="A1543">
        <v>1809</v>
      </c>
      <c r="B1543" s="125">
        <v>0</v>
      </c>
      <c r="C1543" s="34">
        <v>0</v>
      </c>
      <c r="D1543" s="35">
        <v>0</v>
      </c>
      <c r="E1543" s="36" t="s">
        <v>21</v>
      </c>
      <c r="F1543" s="33">
        <v>99</v>
      </c>
      <c r="G1543" t="str">
        <f t="shared" si="81"/>
        <v>‏76811 השתלמות עובדים</v>
      </c>
    </row>
    <row r="1544" spans="1:7" ht="20.25">
      <c r="A1544">
        <v>1810</v>
      </c>
      <c r="B1544" s="125">
        <v>913800</v>
      </c>
      <c r="C1544" s="37">
        <v>1135000</v>
      </c>
      <c r="D1544" s="35">
        <v>1102600</v>
      </c>
      <c r="E1544" s="36" t="s">
        <v>22</v>
      </c>
      <c r="F1544" s="33"/>
    </row>
    <row r="1545" spans="1:7" ht="20.25">
      <c r="A1545">
        <v>1811</v>
      </c>
      <c r="C1545" s="40">
        <v>2015</v>
      </c>
      <c r="D1545" s="40">
        <v>2016</v>
      </c>
      <c r="F1545" s="39"/>
    </row>
    <row r="1546" spans="1:7" ht="20.25">
      <c r="A1546">
        <v>1813</v>
      </c>
      <c r="C1546" s="38"/>
      <c r="D1546" s="44">
        <v>46</v>
      </c>
      <c r="F1546" s="41"/>
    </row>
    <row r="1547" spans="1:7" ht="20.25">
      <c r="A1547">
        <v>1814</v>
      </c>
      <c r="B1547" s="122" t="s">
        <v>202</v>
      </c>
      <c r="C1547" s="28"/>
      <c r="D1547" s="28"/>
      <c r="E1547" s="28"/>
      <c r="F1547" s="28"/>
    </row>
    <row r="1548" spans="1:7" ht="17.25" thickBot="1">
      <c r="A1548">
        <v>1815</v>
      </c>
      <c r="B1548" s="123" t="s">
        <v>1</v>
      </c>
      <c r="C1548" s="29"/>
      <c r="D1548" s="29"/>
      <c r="E1548" s="29"/>
      <c r="F1548" s="29"/>
    </row>
    <row r="1549" spans="1:7" ht="21" thickBot="1">
      <c r="A1549">
        <v>1819</v>
      </c>
      <c r="B1549" s="116">
        <v>2014</v>
      </c>
      <c r="C1549" s="7">
        <v>2015</v>
      </c>
      <c r="D1549" s="7">
        <v>2016</v>
      </c>
      <c r="E1549" s="8"/>
      <c r="F1549" s="9"/>
    </row>
    <row r="1550" spans="1:7" ht="20.25">
      <c r="A1550">
        <v>1820</v>
      </c>
      <c r="B1550" s="124"/>
      <c r="C1550" s="30"/>
      <c r="D1550" s="31"/>
      <c r="E1550" s="32" t="s">
        <v>155</v>
      </c>
      <c r="F1550" s="33"/>
    </row>
    <row r="1551" spans="1:7" ht="20.25">
      <c r="A1551">
        <v>1821</v>
      </c>
      <c r="B1551" s="124"/>
      <c r="C1551" s="30"/>
      <c r="D1551" s="31"/>
      <c r="E1551" s="32" t="s">
        <v>199</v>
      </c>
      <c r="F1551" s="33"/>
    </row>
    <row r="1552" spans="1:7" ht="20.25">
      <c r="A1552">
        <v>1822</v>
      </c>
      <c r="B1552" s="124"/>
      <c r="C1552" s="30"/>
      <c r="D1552" s="31"/>
      <c r="E1552" s="32" t="s">
        <v>203</v>
      </c>
      <c r="F1552" s="33"/>
    </row>
    <row r="1553" spans="1:7" ht="20.25">
      <c r="A1553">
        <v>1823</v>
      </c>
      <c r="B1553" s="125">
        <v>0</v>
      </c>
      <c r="C1553" s="34">
        <v>0</v>
      </c>
      <c r="D1553" s="35">
        <v>0</v>
      </c>
      <c r="E1553" s="36" t="s">
        <v>12</v>
      </c>
      <c r="F1553" s="33">
        <v>1</v>
      </c>
      <c r="G1553" t="str">
        <f t="shared" ref="G1553:G1562" si="82">IF(F1553=1,E1552,IF(ISBLANK(F1553),"",G1552))</f>
        <v>‏768112 השתלמות מצילים</v>
      </c>
    </row>
    <row r="1554" spans="1:7" ht="20.25">
      <c r="A1554">
        <v>1824</v>
      </c>
      <c r="B1554" s="125">
        <v>0</v>
      </c>
      <c r="C1554" s="34">
        <v>0</v>
      </c>
      <c r="D1554" s="35">
        <v>0</v>
      </c>
      <c r="E1554" s="36" t="s">
        <v>13</v>
      </c>
      <c r="F1554" s="33">
        <v>2</v>
      </c>
      <c r="G1554" t="str">
        <f t="shared" si="82"/>
        <v>‏768112 השתלמות מצילים</v>
      </c>
    </row>
    <row r="1555" spans="1:7" ht="20.25">
      <c r="A1555">
        <v>1825</v>
      </c>
      <c r="B1555" s="125">
        <v>0</v>
      </c>
      <c r="C1555" s="34">
        <v>0</v>
      </c>
      <c r="D1555" s="35">
        <v>0</v>
      </c>
      <c r="E1555" s="36" t="s">
        <v>14</v>
      </c>
      <c r="F1555" s="33">
        <v>3</v>
      </c>
      <c r="G1555" t="str">
        <f t="shared" si="82"/>
        <v>‏768112 השתלמות מצילים</v>
      </c>
    </row>
    <row r="1556" spans="1:7" ht="20.25">
      <c r="A1556">
        <v>1826</v>
      </c>
      <c r="B1556" s="125">
        <v>0</v>
      </c>
      <c r="C1556" s="34">
        <v>0</v>
      </c>
      <c r="D1556" s="35">
        <v>0</v>
      </c>
      <c r="E1556" s="36" t="s">
        <v>15</v>
      </c>
      <c r="F1556" s="33">
        <v>4</v>
      </c>
      <c r="G1556" t="str">
        <f t="shared" si="82"/>
        <v>‏768112 השתלמות מצילים</v>
      </c>
    </row>
    <row r="1557" spans="1:7" ht="20.25">
      <c r="A1557">
        <v>1827</v>
      </c>
      <c r="B1557" s="125">
        <v>0</v>
      </c>
      <c r="C1557" s="34">
        <v>0</v>
      </c>
      <c r="D1557" s="35">
        <v>0</v>
      </c>
      <c r="E1557" s="36" t="s">
        <v>16</v>
      </c>
      <c r="F1557" s="33">
        <v>5</v>
      </c>
      <c r="G1557" t="str">
        <f t="shared" si="82"/>
        <v>‏768112 השתלמות מצילים</v>
      </c>
    </row>
    <row r="1558" spans="1:7" ht="20.25">
      <c r="A1558">
        <v>1828</v>
      </c>
      <c r="B1558" s="125">
        <v>0</v>
      </c>
      <c r="C1558" s="34">
        <v>0</v>
      </c>
      <c r="D1558" s="35">
        <v>0</v>
      </c>
      <c r="E1558" s="36" t="s">
        <v>17</v>
      </c>
      <c r="F1558" s="33">
        <v>6</v>
      </c>
      <c r="G1558" t="str">
        <f t="shared" si="82"/>
        <v>‏768112 השתלמות מצילים</v>
      </c>
    </row>
    <row r="1559" spans="1:7" ht="20.25">
      <c r="A1559">
        <v>1829</v>
      </c>
      <c r="B1559" s="125">
        <v>0</v>
      </c>
      <c r="C1559" s="34">
        <v>0</v>
      </c>
      <c r="D1559" s="35">
        <v>0</v>
      </c>
      <c r="E1559" s="36" t="s">
        <v>18</v>
      </c>
      <c r="F1559" s="33">
        <v>7</v>
      </c>
      <c r="G1559" t="str">
        <f t="shared" si="82"/>
        <v>‏768112 השתלמות מצילים</v>
      </c>
    </row>
    <row r="1560" spans="1:7" ht="20.25">
      <c r="A1560">
        <v>1830</v>
      </c>
      <c r="B1560" s="125">
        <v>67400</v>
      </c>
      <c r="C1560" s="34">
        <v>75000</v>
      </c>
      <c r="D1560" s="35">
        <v>72900</v>
      </c>
      <c r="E1560" s="36" t="s">
        <v>19</v>
      </c>
      <c r="F1560" s="33">
        <v>8</v>
      </c>
      <c r="G1560" t="str">
        <f t="shared" si="82"/>
        <v>‏768112 השתלמות מצילים</v>
      </c>
    </row>
    <row r="1561" spans="1:7" ht="20.25">
      <c r="A1561">
        <v>1831</v>
      </c>
      <c r="B1561" s="125">
        <v>0</v>
      </c>
      <c r="C1561" s="34">
        <v>0</v>
      </c>
      <c r="D1561" s="35">
        <v>0</v>
      </c>
      <c r="E1561" s="36" t="s">
        <v>20</v>
      </c>
      <c r="F1561" s="33">
        <v>9</v>
      </c>
      <c r="G1561" t="str">
        <f t="shared" si="82"/>
        <v>‏768112 השתלמות מצילים</v>
      </c>
    </row>
    <row r="1562" spans="1:7" ht="20.25">
      <c r="A1562">
        <v>1832</v>
      </c>
      <c r="B1562" s="125">
        <v>0</v>
      </c>
      <c r="C1562" s="34">
        <v>0</v>
      </c>
      <c r="D1562" s="35">
        <v>0</v>
      </c>
      <c r="E1562" s="36" t="s">
        <v>21</v>
      </c>
      <c r="F1562" s="33">
        <v>99</v>
      </c>
      <c r="G1562" t="str">
        <f t="shared" si="82"/>
        <v>‏768112 השתלמות מצילים</v>
      </c>
    </row>
    <row r="1563" spans="1:7" ht="20.25">
      <c r="A1563">
        <v>1833</v>
      </c>
      <c r="B1563" s="125">
        <v>67400</v>
      </c>
      <c r="C1563" s="37">
        <v>75000</v>
      </c>
      <c r="D1563" s="35">
        <v>72900</v>
      </c>
      <c r="E1563" s="36" t="s">
        <v>22</v>
      </c>
      <c r="F1563" s="33"/>
    </row>
    <row r="1564" spans="1:7" ht="20.25">
      <c r="A1564">
        <v>1834</v>
      </c>
      <c r="C1564" s="40">
        <v>2015</v>
      </c>
      <c r="D1564" s="40">
        <v>2016</v>
      </c>
      <c r="F1564" s="39"/>
    </row>
    <row r="1565" spans="1:7" ht="20.25">
      <c r="A1565">
        <v>1836</v>
      </c>
      <c r="C1565" s="38"/>
      <c r="D1565" s="44">
        <v>47</v>
      </c>
      <c r="F1565" s="41"/>
    </row>
    <row r="1566" spans="1:7" ht="20.25">
      <c r="A1566">
        <v>1837</v>
      </c>
      <c r="B1566" s="122" t="s">
        <v>204</v>
      </c>
      <c r="C1566" s="28"/>
      <c r="D1566" s="28"/>
      <c r="E1566" s="28"/>
      <c r="F1566" s="28"/>
    </row>
    <row r="1567" spans="1:7" ht="17.25" thickBot="1">
      <c r="A1567">
        <v>1838</v>
      </c>
      <c r="B1567" s="123" t="s">
        <v>1</v>
      </c>
      <c r="C1567" s="29"/>
      <c r="D1567" s="29"/>
      <c r="E1567" s="29"/>
      <c r="F1567" s="29"/>
    </row>
    <row r="1568" spans="1:7" ht="21" thickBot="1">
      <c r="A1568">
        <v>1842</v>
      </c>
      <c r="B1568" s="116">
        <v>2014</v>
      </c>
      <c r="C1568" s="7">
        <v>2015</v>
      </c>
      <c r="D1568" s="7">
        <v>2016</v>
      </c>
      <c r="E1568" s="8"/>
      <c r="F1568" s="9"/>
    </row>
    <row r="1569" spans="1:7" ht="20.25">
      <c r="A1569">
        <v>1843</v>
      </c>
      <c r="B1569" s="124"/>
      <c r="C1569" s="30"/>
      <c r="D1569" s="31"/>
      <c r="E1569" s="32" t="s">
        <v>155</v>
      </c>
      <c r="F1569" s="33"/>
    </row>
    <row r="1570" spans="1:7" ht="20.25">
      <c r="A1570">
        <v>1844</v>
      </c>
      <c r="B1570" s="124"/>
      <c r="C1570" s="30"/>
      <c r="D1570" s="31"/>
      <c r="E1570" s="32" t="s">
        <v>199</v>
      </c>
      <c r="F1570" s="33"/>
    </row>
    <row r="1571" spans="1:7" ht="20.25">
      <c r="A1571">
        <v>1845</v>
      </c>
      <c r="B1571" s="124"/>
      <c r="C1571" s="30"/>
      <c r="D1571" s="31"/>
      <c r="E1571" s="32" t="s">
        <v>205</v>
      </c>
      <c r="F1571" s="33"/>
    </row>
    <row r="1572" spans="1:7" ht="20.25">
      <c r="A1572">
        <v>1846</v>
      </c>
      <c r="B1572" s="125">
        <v>0</v>
      </c>
      <c r="C1572" s="34">
        <v>0</v>
      </c>
      <c r="D1572" s="35">
        <v>0</v>
      </c>
      <c r="E1572" s="36" t="s">
        <v>12</v>
      </c>
      <c r="F1572" s="33">
        <v>1</v>
      </c>
      <c r="G1572" t="str">
        <f t="shared" ref="G1572:G1581" si="83">IF(F1572=1,E1571,IF(ISBLANK(F1572),"",G1571))</f>
        <v>‏76813 מכרזי כח אדם</v>
      </c>
    </row>
    <row r="1573" spans="1:7" ht="20.25">
      <c r="A1573">
        <v>1847</v>
      </c>
      <c r="B1573" s="125">
        <v>0</v>
      </c>
      <c r="C1573" s="34">
        <v>0</v>
      </c>
      <c r="D1573" s="35">
        <v>0</v>
      </c>
      <c r="E1573" s="36" t="s">
        <v>13</v>
      </c>
      <c r="F1573" s="33">
        <v>2</v>
      </c>
      <c r="G1573" t="str">
        <f t="shared" si="83"/>
        <v>‏76813 מכרזי כח אדם</v>
      </c>
    </row>
    <row r="1574" spans="1:7" ht="20.25">
      <c r="A1574">
        <v>1848</v>
      </c>
      <c r="B1574" s="125">
        <v>0</v>
      </c>
      <c r="C1574" s="34">
        <v>0</v>
      </c>
      <c r="D1574" s="35">
        <v>0</v>
      </c>
      <c r="E1574" s="36" t="s">
        <v>14</v>
      </c>
      <c r="F1574" s="33">
        <v>3</v>
      </c>
      <c r="G1574" t="str">
        <f t="shared" si="83"/>
        <v>‏76813 מכרזי כח אדם</v>
      </c>
    </row>
    <row r="1575" spans="1:7" ht="20.25">
      <c r="A1575">
        <v>1849</v>
      </c>
      <c r="B1575" s="125">
        <v>0</v>
      </c>
      <c r="C1575" s="34">
        <v>0</v>
      </c>
      <c r="D1575" s="35">
        <v>0</v>
      </c>
      <c r="E1575" s="36" t="s">
        <v>15</v>
      </c>
      <c r="F1575" s="33">
        <v>4</v>
      </c>
      <c r="G1575" t="str">
        <f t="shared" si="83"/>
        <v>‏76813 מכרזי כח אדם</v>
      </c>
    </row>
    <row r="1576" spans="1:7" ht="20.25">
      <c r="A1576">
        <v>1850</v>
      </c>
      <c r="B1576" s="125">
        <v>0</v>
      </c>
      <c r="C1576" s="34">
        <v>0</v>
      </c>
      <c r="D1576" s="35">
        <v>0</v>
      </c>
      <c r="E1576" s="36" t="s">
        <v>16</v>
      </c>
      <c r="F1576" s="33">
        <v>5</v>
      </c>
      <c r="G1576" t="str">
        <f t="shared" si="83"/>
        <v>‏76813 מכרזי כח אדם</v>
      </c>
    </row>
    <row r="1577" spans="1:7" ht="20.25">
      <c r="A1577">
        <v>1851</v>
      </c>
      <c r="B1577" s="125">
        <v>0</v>
      </c>
      <c r="C1577" s="34">
        <v>0</v>
      </c>
      <c r="D1577" s="35">
        <v>0</v>
      </c>
      <c r="E1577" s="36" t="s">
        <v>17</v>
      </c>
      <c r="F1577" s="33">
        <v>6</v>
      </c>
      <c r="G1577" t="str">
        <f t="shared" si="83"/>
        <v>‏76813 מכרזי כח אדם</v>
      </c>
    </row>
    <row r="1578" spans="1:7" ht="20.25">
      <c r="A1578">
        <v>1852</v>
      </c>
      <c r="B1578" s="125">
        <v>0</v>
      </c>
      <c r="C1578" s="34">
        <v>25500</v>
      </c>
      <c r="D1578" s="35">
        <v>24800</v>
      </c>
      <c r="E1578" s="36" t="s">
        <v>18</v>
      </c>
      <c r="F1578" s="33">
        <v>7</v>
      </c>
      <c r="G1578" t="str">
        <f t="shared" si="83"/>
        <v>‏76813 מכרזי כח אדם</v>
      </c>
    </row>
    <row r="1579" spans="1:7" ht="20.25">
      <c r="A1579">
        <v>1853</v>
      </c>
      <c r="B1579" s="125">
        <v>0</v>
      </c>
      <c r="C1579" s="34">
        <v>0</v>
      </c>
      <c r="D1579" s="35">
        <v>0</v>
      </c>
      <c r="E1579" s="36" t="s">
        <v>19</v>
      </c>
      <c r="F1579" s="33">
        <v>8</v>
      </c>
      <c r="G1579" t="str">
        <f t="shared" si="83"/>
        <v>‏76813 מכרזי כח אדם</v>
      </c>
    </row>
    <row r="1580" spans="1:7" ht="20.25">
      <c r="A1580">
        <v>1854</v>
      </c>
      <c r="B1580" s="125">
        <v>0</v>
      </c>
      <c r="C1580" s="34">
        <v>0</v>
      </c>
      <c r="D1580" s="35">
        <v>0</v>
      </c>
      <c r="E1580" s="36" t="s">
        <v>20</v>
      </c>
      <c r="F1580" s="33">
        <v>9</v>
      </c>
      <c r="G1580" t="str">
        <f t="shared" si="83"/>
        <v>‏76813 מכרזי כח אדם</v>
      </c>
    </row>
    <row r="1581" spans="1:7" ht="20.25">
      <c r="A1581">
        <v>1855</v>
      </c>
      <c r="B1581" s="125">
        <v>0</v>
      </c>
      <c r="C1581" s="34">
        <v>0</v>
      </c>
      <c r="D1581" s="35">
        <v>0</v>
      </c>
      <c r="E1581" s="36" t="s">
        <v>21</v>
      </c>
      <c r="F1581" s="33">
        <v>99</v>
      </c>
      <c r="G1581" t="str">
        <f t="shared" si="83"/>
        <v>‏76813 מכרזי כח אדם</v>
      </c>
    </row>
    <row r="1582" spans="1:7" ht="20.25">
      <c r="A1582">
        <v>1856</v>
      </c>
      <c r="B1582" s="125">
        <v>0</v>
      </c>
      <c r="C1582" s="37">
        <v>25500</v>
      </c>
      <c r="D1582" s="35">
        <v>24800</v>
      </c>
      <c r="E1582" s="36" t="s">
        <v>22</v>
      </c>
      <c r="F1582" s="33"/>
    </row>
    <row r="1583" spans="1:7" ht="20.25">
      <c r="A1583">
        <v>1857</v>
      </c>
      <c r="C1583" s="40">
        <v>2015</v>
      </c>
      <c r="D1583" s="40">
        <v>2016</v>
      </c>
      <c r="F1583" s="39"/>
    </row>
    <row r="1584" spans="1:7" ht="20.25">
      <c r="A1584">
        <v>1859</v>
      </c>
      <c r="C1584" s="38"/>
      <c r="D1584" s="44">
        <v>48</v>
      </c>
      <c r="F1584" s="41"/>
    </row>
    <row r="1585" spans="1:7" ht="20.25">
      <c r="A1585">
        <v>1860</v>
      </c>
      <c r="B1585" s="122" t="s">
        <v>206</v>
      </c>
      <c r="C1585" s="28"/>
      <c r="D1585" s="28"/>
      <c r="E1585" s="28"/>
      <c r="F1585" s="28"/>
    </row>
    <row r="1586" spans="1:7" ht="17.25" thickBot="1">
      <c r="A1586">
        <v>1861</v>
      </c>
      <c r="B1586" s="123" t="s">
        <v>1</v>
      </c>
      <c r="C1586" s="29"/>
      <c r="D1586" s="29"/>
      <c r="E1586" s="29"/>
      <c r="F1586" s="29"/>
    </row>
    <row r="1587" spans="1:7" ht="21" thickBot="1">
      <c r="A1587">
        <v>1865</v>
      </c>
      <c r="B1587" s="116">
        <v>2014</v>
      </c>
      <c r="C1587" s="7">
        <v>2015</v>
      </c>
      <c r="D1587" s="7">
        <v>2016</v>
      </c>
      <c r="E1587" s="8"/>
      <c r="F1587" s="9"/>
    </row>
    <row r="1588" spans="1:7" ht="20.25">
      <c r="A1588">
        <v>1866</v>
      </c>
      <c r="B1588" s="124"/>
      <c r="C1588" s="30"/>
      <c r="D1588" s="31"/>
      <c r="E1588" s="32" t="s">
        <v>155</v>
      </c>
      <c r="F1588" s="33"/>
    </row>
    <row r="1589" spans="1:7" ht="20.25">
      <c r="A1589">
        <v>1867</v>
      </c>
      <c r="B1589" s="124"/>
      <c r="C1589" s="30"/>
      <c r="D1589" s="31"/>
      <c r="E1589" s="32" t="s">
        <v>199</v>
      </c>
      <c r="F1589" s="33"/>
    </row>
    <row r="1590" spans="1:7" ht="20.25">
      <c r="A1590">
        <v>1868</v>
      </c>
      <c r="B1590" s="124"/>
      <c r="C1590" s="30"/>
      <c r="D1590" s="31"/>
      <c r="E1590" s="32" t="s">
        <v>207</v>
      </c>
      <c r="F1590" s="33"/>
    </row>
    <row r="1591" spans="1:7" ht="20.25">
      <c r="A1591">
        <v>1869</v>
      </c>
      <c r="B1591" s="125">
        <v>0</v>
      </c>
      <c r="C1591" s="34">
        <v>0</v>
      </c>
      <c r="D1591" s="35">
        <v>0</v>
      </c>
      <c r="E1591" s="36" t="s">
        <v>12</v>
      </c>
      <c r="F1591" s="33">
        <v>1</v>
      </c>
      <c r="G1591" t="str">
        <f t="shared" ref="G1591:G1600" si="84">IF(F1591=1,E1590,IF(ISBLANK(F1591),"",G1590))</f>
        <v>‏7682 פרסי עבודה וייעול</v>
      </c>
    </row>
    <row r="1592" spans="1:7" ht="20.25">
      <c r="A1592">
        <v>1870</v>
      </c>
      <c r="B1592" s="125">
        <v>0</v>
      </c>
      <c r="C1592" s="34">
        <v>0</v>
      </c>
      <c r="D1592" s="35">
        <v>0</v>
      </c>
      <c r="E1592" s="36" t="s">
        <v>13</v>
      </c>
      <c r="F1592" s="33">
        <v>2</v>
      </c>
      <c r="G1592" t="str">
        <f t="shared" si="84"/>
        <v>‏7682 פרסי עבודה וייעול</v>
      </c>
    </row>
    <row r="1593" spans="1:7" ht="20.25">
      <c r="A1593">
        <v>1871</v>
      </c>
      <c r="B1593" s="125">
        <v>0</v>
      </c>
      <c r="C1593" s="34">
        <v>0</v>
      </c>
      <c r="D1593" s="35">
        <v>0</v>
      </c>
      <c r="E1593" s="36" t="s">
        <v>14</v>
      </c>
      <c r="F1593" s="33">
        <v>3</v>
      </c>
      <c r="G1593" t="str">
        <f t="shared" si="84"/>
        <v>‏7682 פרסי עבודה וייעול</v>
      </c>
    </row>
    <row r="1594" spans="1:7" ht="20.25">
      <c r="A1594">
        <v>1872</v>
      </c>
      <c r="B1594" s="125">
        <v>0</v>
      </c>
      <c r="C1594" s="34">
        <v>0</v>
      </c>
      <c r="D1594" s="35">
        <v>0</v>
      </c>
      <c r="E1594" s="36" t="s">
        <v>15</v>
      </c>
      <c r="F1594" s="33">
        <v>4</v>
      </c>
      <c r="G1594" t="str">
        <f t="shared" si="84"/>
        <v>‏7682 פרסי עבודה וייעול</v>
      </c>
    </row>
    <row r="1595" spans="1:7" ht="20.25">
      <c r="A1595">
        <v>1873</v>
      </c>
      <c r="B1595" s="125">
        <v>0</v>
      </c>
      <c r="C1595" s="34">
        <v>0</v>
      </c>
      <c r="D1595" s="35">
        <v>0</v>
      </c>
      <c r="E1595" s="36" t="s">
        <v>16</v>
      </c>
      <c r="F1595" s="33">
        <v>5</v>
      </c>
      <c r="G1595" t="str">
        <f t="shared" si="84"/>
        <v>‏7682 פרסי עבודה וייעול</v>
      </c>
    </row>
    <row r="1596" spans="1:7" ht="20.25">
      <c r="A1596">
        <v>1874</v>
      </c>
      <c r="B1596" s="125">
        <v>0</v>
      </c>
      <c r="C1596" s="34">
        <v>0</v>
      </c>
      <c r="D1596" s="35">
        <v>0</v>
      </c>
      <c r="E1596" s="36" t="s">
        <v>17</v>
      </c>
      <c r="F1596" s="33">
        <v>6</v>
      </c>
      <c r="G1596" t="str">
        <f t="shared" si="84"/>
        <v>‏7682 פרסי עבודה וייעול</v>
      </c>
    </row>
    <row r="1597" spans="1:7" ht="20.25">
      <c r="A1597">
        <v>1875</v>
      </c>
      <c r="B1597" s="125">
        <v>0</v>
      </c>
      <c r="C1597" s="34">
        <v>0</v>
      </c>
      <c r="D1597" s="35">
        <v>0</v>
      </c>
      <c r="E1597" s="36" t="s">
        <v>18</v>
      </c>
      <c r="F1597" s="33">
        <v>7</v>
      </c>
      <c r="G1597" t="str">
        <f t="shared" si="84"/>
        <v>‏7682 פרסי עבודה וייעול</v>
      </c>
    </row>
    <row r="1598" spans="1:7" ht="20.25">
      <c r="A1598">
        <v>1876</v>
      </c>
      <c r="B1598" s="125">
        <v>119200</v>
      </c>
      <c r="C1598" s="34">
        <v>125000</v>
      </c>
      <c r="D1598" s="35">
        <v>121400</v>
      </c>
      <c r="E1598" s="36" t="s">
        <v>19</v>
      </c>
      <c r="F1598" s="33">
        <v>8</v>
      </c>
      <c r="G1598" t="str">
        <f t="shared" si="84"/>
        <v>‏7682 פרסי עבודה וייעול</v>
      </c>
    </row>
    <row r="1599" spans="1:7" ht="20.25">
      <c r="A1599">
        <v>1877</v>
      </c>
      <c r="B1599" s="125">
        <v>0</v>
      </c>
      <c r="C1599" s="34">
        <v>0</v>
      </c>
      <c r="D1599" s="35">
        <v>0</v>
      </c>
      <c r="E1599" s="36" t="s">
        <v>20</v>
      </c>
      <c r="F1599" s="33">
        <v>9</v>
      </c>
      <c r="G1599" t="str">
        <f t="shared" si="84"/>
        <v>‏7682 פרסי עבודה וייעול</v>
      </c>
    </row>
    <row r="1600" spans="1:7" ht="20.25">
      <c r="A1600">
        <v>1878</v>
      </c>
      <c r="B1600" s="125">
        <v>0</v>
      </c>
      <c r="C1600" s="34">
        <v>0</v>
      </c>
      <c r="D1600" s="35">
        <v>0</v>
      </c>
      <c r="E1600" s="36" t="s">
        <v>21</v>
      </c>
      <c r="F1600" s="33">
        <v>99</v>
      </c>
      <c r="G1600" t="str">
        <f t="shared" si="84"/>
        <v>‏7682 פרסי עבודה וייעול</v>
      </c>
    </row>
    <row r="1601" spans="1:7" ht="20.25">
      <c r="A1601">
        <v>1879</v>
      </c>
      <c r="B1601" s="125">
        <v>119200</v>
      </c>
      <c r="C1601" s="37">
        <v>125000</v>
      </c>
      <c r="D1601" s="35">
        <v>121400</v>
      </c>
      <c r="E1601" s="36" t="s">
        <v>22</v>
      </c>
      <c r="F1601" s="33"/>
    </row>
    <row r="1602" spans="1:7" ht="20.25">
      <c r="A1602">
        <v>1880</v>
      </c>
      <c r="C1602" s="40">
        <v>2015</v>
      </c>
      <c r="D1602" s="40">
        <v>2016</v>
      </c>
      <c r="F1602" s="39"/>
    </row>
    <row r="1603" spans="1:7" ht="20.25">
      <c r="A1603">
        <v>1882</v>
      </c>
      <c r="C1603" s="38"/>
      <c r="D1603" s="44">
        <v>49</v>
      </c>
      <c r="F1603" s="41"/>
    </row>
    <row r="1604" spans="1:7" ht="20.25">
      <c r="A1604">
        <v>1883</v>
      </c>
      <c r="B1604" s="122" t="s">
        <v>208</v>
      </c>
      <c r="C1604" s="28"/>
      <c r="D1604" s="28"/>
      <c r="E1604" s="28"/>
      <c r="F1604" s="28"/>
    </row>
    <row r="1605" spans="1:7" ht="17.25" thickBot="1">
      <c r="A1605">
        <v>1884</v>
      </c>
      <c r="B1605" s="123" t="s">
        <v>1</v>
      </c>
      <c r="C1605" s="29"/>
      <c r="D1605" s="29"/>
      <c r="E1605" s="29"/>
      <c r="F1605" s="29"/>
    </row>
    <row r="1606" spans="1:7" ht="21" thickBot="1">
      <c r="A1606">
        <v>1888</v>
      </c>
      <c r="B1606" s="116">
        <v>2014</v>
      </c>
      <c r="C1606" s="7">
        <v>2015</v>
      </c>
      <c r="D1606" s="7">
        <v>2016</v>
      </c>
      <c r="E1606" s="8"/>
      <c r="F1606" s="9"/>
    </row>
    <row r="1607" spans="1:7" ht="20.25">
      <c r="A1607">
        <v>1889</v>
      </c>
      <c r="B1607" s="124"/>
      <c r="C1607" s="30"/>
      <c r="D1607" s="31"/>
      <c r="E1607" s="32" t="s">
        <v>155</v>
      </c>
      <c r="F1607" s="33"/>
    </row>
    <row r="1608" spans="1:7" ht="20.25">
      <c r="A1608">
        <v>1890</v>
      </c>
      <c r="B1608" s="124"/>
      <c r="C1608" s="30"/>
      <c r="D1608" s="31"/>
      <c r="E1608" s="32" t="s">
        <v>199</v>
      </c>
      <c r="F1608" s="33"/>
    </row>
    <row r="1609" spans="1:7" ht="20.25">
      <c r="A1609">
        <v>1891</v>
      </c>
      <c r="B1609" s="124"/>
      <c r="C1609" s="30"/>
      <c r="D1609" s="31"/>
      <c r="E1609" s="32" t="s">
        <v>209</v>
      </c>
      <c r="F1609" s="33"/>
    </row>
    <row r="1610" spans="1:7" ht="20.25">
      <c r="A1610">
        <v>1892</v>
      </c>
      <c r="B1610" s="125">
        <v>0</v>
      </c>
      <c r="C1610" s="34">
        <v>0</v>
      </c>
      <c r="D1610" s="35">
        <v>0</v>
      </c>
      <c r="E1610" s="36" t="s">
        <v>12</v>
      </c>
      <c r="F1610" s="33">
        <v>1</v>
      </c>
      <c r="G1610" t="str">
        <f t="shared" ref="G1610:G1619" si="85">IF(F1610=1,E1609,IF(ISBLANK(F1610),"",G1609))</f>
        <v>‏7687 טקסים לפנסיונרים</v>
      </c>
    </row>
    <row r="1611" spans="1:7" ht="20.25">
      <c r="A1611">
        <v>1893</v>
      </c>
      <c r="B1611" s="125">
        <v>0</v>
      </c>
      <c r="C1611" s="34">
        <v>0</v>
      </c>
      <c r="D1611" s="35">
        <v>0</v>
      </c>
      <c r="E1611" s="36" t="s">
        <v>13</v>
      </c>
      <c r="F1611" s="33">
        <v>2</v>
      </c>
      <c r="G1611" t="str">
        <f t="shared" si="85"/>
        <v>‏7687 טקסים לפנסיונרים</v>
      </c>
    </row>
    <row r="1612" spans="1:7" ht="20.25">
      <c r="A1612">
        <v>1894</v>
      </c>
      <c r="B1612" s="125">
        <v>0</v>
      </c>
      <c r="C1612" s="34">
        <v>0</v>
      </c>
      <c r="D1612" s="35">
        <v>0</v>
      </c>
      <c r="E1612" s="36" t="s">
        <v>14</v>
      </c>
      <c r="F1612" s="33">
        <v>3</v>
      </c>
      <c r="G1612" t="str">
        <f t="shared" si="85"/>
        <v>‏7687 טקסים לפנסיונרים</v>
      </c>
    </row>
    <row r="1613" spans="1:7" ht="20.25">
      <c r="A1613">
        <v>1895</v>
      </c>
      <c r="B1613" s="125">
        <v>0</v>
      </c>
      <c r="C1613" s="34">
        <v>0</v>
      </c>
      <c r="D1613" s="35">
        <v>0</v>
      </c>
      <c r="E1613" s="36" t="s">
        <v>15</v>
      </c>
      <c r="F1613" s="33">
        <v>4</v>
      </c>
      <c r="G1613" t="str">
        <f t="shared" si="85"/>
        <v>‏7687 טקסים לפנסיונרים</v>
      </c>
    </row>
    <row r="1614" spans="1:7" ht="20.25">
      <c r="A1614">
        <v>1896</v>
      </c>
      <c r="B1614" s="125">
        <v>0</v>
      </c>
      <c r="C1614" s="34">
        <v>0</v>
      </c>
      <c r="D1614" s="35">
        <v>0</v>
      </c>
      <c r="E1614" s="36" t="s">
        <v>16</v>
      </c>
      <c r="F1614" s="33">
        <v>5</v>
      </c>
      <c r="G1614" t="str">
        <f t="shared" si="85"/>
        <v>‏7687 טקסים לפנסיונרים</v>
      </c>
    </row>
    <row r="1615" spans="1:7" ht="20.25">
      <c r="A1615">
        <v>1897</v>
      </c>
      <c r="B1615" s="125">
        <v>0</v>
      </c>
      <c r="C1615" s="34">
        <v>0</v>
      </c>
      <c r="D1615" s="35">
        <v>0</v>
      </c>
      <c r="E1615" s="36" t="s">
        <v>17</v>
      </c>
      <c r="F1615" s="33">
        <v>6</v>
      </c>
      <c r="G1615" t="str">
        <f t="shared" si="85"/>
        <v>‏7687 טקסים לפנסיונרים</v>
      </c>
    </row>
    <row r="1616" spans="1:7" ht="20.25">
      <c r="A1616">
        <v>1898</v>
      </c>
      <c r="B1616" s="125">
        <v>70000</v>
      </c>
      <c r="C1616" s="34">
        <v>70000</v>
      </c>
      <c r="D1616" s="35">
        <v>68000</v>
      </c>
      <c r="E1616" s="36" t="s">
        <v>18</v>
      </c>
      <c r="F1616" s="33">
        <v>7</v>
      </c>
      <c r="G1616" t="str">
        <f t="shared" si="85"/>
        <v>‏7687 טקסים לפנסיונרים</v>
      </c>
    </row>
    <row r="1617" spans="1:7" ht="20.25">
      <c r="A1617">
        <v>1899</v>
      </c>
      <c r="B1617" s="125">
        <v>0</v>
      </c>
      <c r="C1617" s="34">
        <v>0</v>
      </c>
      <c r="D1617" s="35">
        <v>0</v>
      </c>
      <c r="E1617" s="36" t="s">
        <v>19</v>
      </c>
      <c r="F1617" s="33">
        <v>8</v>
      </c>
      <c r="G1617" t="str">
        <f t="shared" si="85"/>
        <v>‏7687 טקסים לפנסיונרים</v>
      </c>
    </row>
    <row r="1618" spans="1:7" ht="20.25">
      <c r="A1618">
        <v>1900</v>
      </c>
      <c r="B1618" s="125">
        <v>0</v>
      </c>
      <c r="C1618" s="34">
        <v>0</v>
      </c>
      <c r="D1618" s="35">
        <v>0</v>
      </c>
      <c r="E1618" s="36" t="s">
        <v>20</v>
      </c>
      <c r="F1618" s="33">
        <v>9</v>
      </c>
      <c r="G1618" t="str">
        <f t="shared" si="85"/>
        <v>‏7687 טקסים לפנסיונרים</v>
      </c>
    </row>
    <row r="1619" spans="1:7" ht="20.25">
      <c r="A1619">
        <v>1901</v>
      </c>
      <c r="B1619" s="125">
        <v>0</v>
      </c>
      <c r="C1619" s="34">
        <v>0</v>
      </c>
      <c r="D1619" s="35">
        <v>0</v>
      </c>
      <c r="E1619" s="36" t="s">
        <v>21</v>
      </c>
      <c r="F1619" s="33">
        <v>99</v>
      </c>
      <c r="G1619" t="str">
        <f t="shared" si="85"/>
        <v>‏7687 טקסים לפנסיונרים</v>
      </c>
    </row>
    <row r="1620" spans="1:7" ht="20.25">
      <c r="A1620">
        <v>1902</v>
      </c>
      <c r="B1620" s="125">
        <v>70000</v>
      </c>
      <c r="C1620" s="37">
        <v>70000</v>
      </c>
      <c r="D1620" s="35">
        <v>68000</v>
      </c>
      <c r="E1620" s="36" t="s">
        <v>22</v>
      </c>
      <c r="F1620" s="33"/>
    </row>
    <row r="1621" spans="1:7" ht="20.25">
      <c r="A1621">
        <v>1903</v>
      </c>
      <c r="C1621" s="40">
        <v>2015</v>
      </c>
      <c r="D1621" s="40">
        <v>2016</v>
      </c>
      <c r="F1621" s="39"/>
    </row>
    <row r="1622" spans="1:7" ht="20.25">
      <c r="A1622">
        <v>1905</v>
      </c>
      <c r="C1622" s="38"/>
      <c r="D1622" s="44">
        <v>50</v>
      </c>
      <c r="F1622" s="41"/>
    </row>
    <row r="1623" spans="1:7" ht="20.25">
      <c r="A1623">
        <v>1906</v>
      </c>
      <c r="B1623" s="122" t="s">
        <v>210</v>
      </c>
      <c r="C1623" s="28"/>
      <c r="D1623" s="28"/>
      <c r="E1623" s="28"/>
      <c r="F1623" s="28"/>
    </row>
    <row r="1624" spans="1:7" ht="17.25" thickBot="1">
      <c r="A1624">
        <v>1907</v>
      </c>
      <c r="B1624" s="123" t="s">
        <v>1</v>
      </c>
      <c r="C1624" s="29"/>
      <c r="D1624" s="29"/>
      <c r="E1624" s="29"/>
      <c r="F1624" s="29"/>
    </row>
    <row r="1625" spans="1:7" ht="21" thickBot="1">
      <c r="A1625">
        <v>1911</v>
      </c>
      <c r="B1625" s="116">
        <v>2014</v>
      </c>
      <c r="C1625" s="7">
        <v>2015</v>
      </c>
      <c r="D1625" s="7">
        <v>2016</v>
      </c>
      <c r="E1625" s="8"/>
      <c r="F1625" s="9"/>
    </row>
    <row r="1626" spans="1:7" ht="20.25">
      <c r="A1626">
        <v>1912</v>
      </c>
      <c r="B1626" s="124"/>
      <c r="C1626" s="30"/>
      <c r="D1626" s="31"/>
      <c r="E1626" s="32" t="s">
        <v>155</v>
      </c>
      <c r="F1626" s="33"/>
    </row>
    <row r="1627" spans="1:7" ht="20.25">
      <c r="A1627">
        <v>1913</v>
      </c>
      <c r="B1627" s="124"/>
      <c r="C1627" s="30"/>
      <c r="D1627" s="31"/>
      <c r="E1627" s="32" t="s">
        <v>199</v>
      </c>
      <c r="F1627" s="33"/>
    </row>
    <row r="1628" spans="1:7" ht="20.25">
      <c r="A1628">
        <v>1914</v>
      </c>
      <c r="B1628" s="124"/>
      <c r="C1628" s="30"/>
      <c r="D1628" s="31"/>
      <c r="E1628" s="32" t="s">
        <v>211</v>
      </c>
      <c r="F1628" s="33"/>
    </row>
    <row r="1629" spans="1:7" ht="20.25">
      <c r="A1629">
        <v>1915</v>
      </c>
      <c r="B1629" s="125">
        <v>0</v>
      </c>
      <c r="C1629" s="34">
        <v>0</v>
      </c>
      <c r="D1629" s="35">
        <v>0</v>
      </c>
      <c r="E1629" s="36" t="s">
        <v>12</v>
      </c>
      <c r="F1629" s="33">
        <v>1</v>
      </c>
      <c r="G1629" t="str">
        <f t="shared" ref="G1629:G1638" si="86">IF(F1629=1,E1628,IF(ISBLANK(F1629),"",G1628))</f>
        <v>‏7689 בדיקת עובדים</v>
      </c>
    </row>
    <row r="1630" spans="1:7" ht="20.25">
      <c r="A1630">
        <v>1916</v>
      </c>
      <c r="B1630" s="125">
        <v>0</v>
      </c>
      <c r="C1630" s="34">
        <v>0</v>
      </c>
      <c r="D1630" s="35">
        <v>0</v>
      </c>
      <c r="E1630" s="36" t="s">
        <v>13</v>
      </c>
      <c r="F1630" s="33">
        <v>2</v>
      </c>
      <c r="G1630" t="str">
        <f t="shared" si="86"/>
        <v>‏7689 בדיקת עובדים</v>
      </c>
    </row>
    <row r="1631" spans="1:7" ht="20.25">
      <c r="A1631">
        <v>1917</v>
      </c>
      <c r="B1631" s="125">
        <v>0</v>
      </c>
      <c r="C1631" s="34">
        <v>0</v>
      </c>
      <c r="D1631" s="35">
        <v>0</v>
      </c>
      <c r="E1631" s="36" t="s">
        <v>14</v>
      </c>
      <c r="F1631" s="33">
        <v>3</v>
      </c>
      <c r="G1631" t="str">
        <f t="shared" si="86"/>
        <v>‏7689 בדיקת עובדים</v>
      </c>
    </row>
    <row r="1632" spans="1:7" ht="20.25">
      <c r="A1632">
        <v>1918</v>
      </c>
      <c r="B1632" s="125">
        <v>0</v>
      </c>
      <c r="C1632" s="34">
        <v>0</v>
      </c>
      <c r="D1632" s="35">
        <v>0</v>
      </c>
      <c r="E1632" s="36" t="s">
        <v>15</v>
      </c>
      <c r="F1632" s="33">
        <v>4</v>
      </c>
      <c r="G1632" t="str">
        <f t="shared" si="86"/>
        <v>‏7689 בדיקת עובדים</v>
      </c>
    </row>
    <row r="1633" spans="1:7" ht="20.25">
      <c r="A1633">
        <v>1919</v>
      </c>
      <c r="B1633" s="125">
        <v>0</v>
      </c>
      <c r="C1633" s="34">
        <v>0</v>
      </c>
      <c r="D1633" s="35">
        <v>0</v>
      </c>
      <c r="E1633" s="36" t="s">
        <v>16</v>
      </c>
      <c r="F1633" s="33">
        <v>5</v>
      </c>
      <c r="G1633" t="str">
        <f t="shared" si="86"/>
        <v>‏7689 בדיקת עובדים</v>
      </c>
    </row>
    <row r="1634" spans="1:7" ht="20.25">
      <c r="A1634">
        <v>1920</v>
      </c>
      <c r="B1634" s="125">
        <v>43400</v>
      </c>
      <c r="C1634" s="34">
        <v>105000</v>
      </c>
      <c r="D1634" s="35">
        <v>102000</v>
      </c>
      <c r="E1634" s="36" t="s">
        <v>17</v>
      </c>
      <c r="F1634" s="33">
        <v>6</v>
      </c>
      <c r="G1634" t="str">
        <f t="shared" si="86"/>
        <v>‏7689 בדיקת עובדים</v>
      </c>
    </row>
    <row r="1635" spans="1:7" ht="20.25">
      <c r="A1635">
        <v>1921</v>
      </c>
      <c r="B1635" s="125">
        <v>0</v>
      </c>
      <c r="C1635" s="34">
        <v>0</v>
      </c>
      <c r="D1635" s="35">
        <v>0</v>
      </c>
      <c r="E1635" s="36" t="s">
        <v>18</v>
      </c>
      <c r="F1635" s="33">
        <v>7</v>
      </c>
      <c r="G1635" t="str">
        <f t="shared" si="86"/>
        <v>‏7689 בדיקת עובדים</v>
      </c>
    </row>
    <row r="1636" spans="1:7" ht="20.25">
      <c r="A1636">
        <v>1922</v>
      </c>
      <c r="B1636" s="125">
        <v>0</v>
      </c>
      <c r="C1636" s="34">
        <v>0</v>
      </c>
      <c r="D1636" s="35">
        <v>0</v>
      </c>
      <c r="E1636" s="36" t="s">
        <v>19</v>
      </c>
      <c r="F1636" s="33">
        <v>8</v>
      </c>
      <c r="G1636" t="str">
        <f t="shared" si="86"/>
        <v>‏7689 בדיקת עובדים</v>
      </c>
    </row>
    <row r="1637" spans="1:7" ht="20.25">
      <c r="A1637">
        <v>1923</v>
      </c>
      <c r="B1637" s="125">
        <v>0</v>
      </c>
      <c r="C1637" s="34">
        <v>0</v>
      </c>
      <c r="D1637" s="35">
        <v>0</v>
      </c>
      <c r="E1637" s="36" t="s">
        <v>20</v>
      </c>
      <c r="F1637" s="33">
        <v>9</v>
      </c>
      <c r="G1637" t="str">
        <f t="shared" si="86"/>
        <v>‏7689 בדיקת עובדים</v>
      </c>
    </row>
    <row r="1638" spans="1:7" ht="20.25">
      <c r="A1638">
        <v>1924</v>
      </c>
      <c r="B1638" s="125">
        <v>0</v>
      </c>
      <c r="C1638" s="34">
        <v>0</v>
      </c>
      <c r="D1638" s="35">
        <v>0</v>
      </c>
      <c r="E1638" s="36" t="s">
        <v>21</v>
      </c>
      <c r="F1638" s="33">
        <v>99</v>
      </c>
      <c r="G1638" t="str">
        <f t="shared" si="86"/>
        <v>‏7689 בדיקת עובדים</v>
      </c>
    </row>
    <row r="1639" spans="1:7" ht="20.25">
      <c r="A1639">
        <v>1925</v>
      </c>
      <c r="B1639" s="125">
        <v>43400</v>
      </c>
      <c r="C1639" s="37">
        <v>105000</v>
      </c>
      <c r="D1639" s="35">
        <v>102000</v>
      </c>
      <c r="E1639" s="36" t="s">
        <v>22</v>
      </c>
      <c r="F1639" s="33"/>
    </row>
    <row r="1640" spans="1:7" ht="20.25">
      <c r="A1640">
        <v>1926</v>
      </c>
      <c r="C1640" s="40">
        <v>2015</v>
      </c>
      <c r="D1640" s="40">
        <v>2016</v>
      </c>
      <c r="F1640" s="39"/>
    </row>
    <row r="1641" spans="1:7" ht="20.25">
      <c r="A1641">
        <v>1928</v>
      </c>
      <c r="C1641" s="38"/>
      <c r="D1641" s="44">
        <v>51</v>
      </c>
      <c r="F1641" s="41"/>
    </row>
    <row r="1642" spans="1:7" ht="20.25">
      <c r="A1642">
        <v>1929</v>
      </c>
      <c r="B1642" s="122" t="s">
        <v>212</v>
      </c>
      <c r="C1642" s="28"/>
      <c r="D1642" s="28"/>
      <c r="E1642" s="28"/>
      <c r="F1642" s="28"/>
    </row>
    <row r="1643" spans="1:7" ht="17.25" thickBot="1">
      <c r="A1643">
        <v>1930</v>
      </c>
      <c r="B1643" s="123" t="s">
        <v>1</v>
      </c>
      <c r="C1643" s="29"/>
      <c r="D1643" s="29"/>
      <c r="E1643" s="29"/>
      <c r="F1643" s="29"/>
    </row>
    <row r="1644" spans="1:7" ht="21" thickBot="1">
      <c r="A1644">
        <v>1934</v>
      </c>
      <c r="B1644" s="116">
        <v>2014</v>
      </c>
      <c r="C1644" s="7">
        <v>2015</v>
      </c>
      <c r="D1644" s="7">
        <v>2016</v>
      </c>
      <c r="E1644" s="8"/>
      <c r="F1644" s="9"/>
    </row>
    <row r="1645" spans="1:7" ht="20.25">
      <c r="A1645">
        <v>1935</v>
      </c>
      <c r="B1645" s="124"/>
      <c r="C1645" s="30"/>
      <c r="D1645" s="31"/>
      <c r="E1645" s="32" t="s">
        <v>155</v>
      </c>
      <c r="F1645" s="33"/>
    </row>
    <row r="1646" spans="1:7" ht="20.25">
      <c r="A1646">
        <v>1936</v>
      </c>
      <c r="B1646" s="124"/>
      <c r="C1646" s="30"/>
      <c r="D1646" s="31"/>
      <c r="E1646" s="32" t="s">
        <v>199</v>
      </c>
      <c r="F1646" s="33"/>
    </row>
    <row r="1647" spans="1:7" ht="20.25">
      <c r="A1647">
        <v>1937</v>
      </c>
      <c r="B1647" s="124"/>
      <c r="C1647" s="30"/>
      <c r="D1647" s="31"/>
      <c r="E1647" s="32" t="s">
        <v>213</v>
      </c>
      <c r="F1647" s="33"/>
    </row>
    <row r="1648" spans="1:7" ht="20.25">
      <c r="A1648">
        <v>1938</v>
      </c>
      <c r="B1648" s="124"/>
      <c r="C1648" s="30"/>
      <c r="D1648" s="31"/>
      <c r="E1648" s="32" t="s">
        <v>214</v>
      </c>
      <c r="F1648" s="33"/>
    </row>
    <row r="1649" spans="1:7" ht="20.25">
      <c r="A1649">
        <v>1939</v>
      </c>
      <c r="B1649" s="125">
        <v>0</v>
      </c>
      <c r="C1649" s="34">
        <v>0</v>
      </c>
      <c r="D1649" s="35">
        <v>0</v>
      </c>
      <c r="E1649" s="36" t="s">
        <v>12</v>
      </c>
      <c r="F1649" s="33">
        <v>1</v>
      </c>
      <c r="G1649" t="str">
        <f t="shared" ref="G1649:G1658" si="87">IF(F1649=1,E1648,IF(ISBLANK(F1649),"",G1648))</f>
        <v>חדשים</v>
      </c>
    </row>
    <row r="1650" spans="1:7" ht="20.25">
      <c r="A1650">
        <v>1940</v>
      </c>
      <c r="B1650" s="125">
        <v>0</v>
      </c>
      <c r="C1650" s="34">
        <v>0</v>
      </c>
      <c r="D1650" s="35">
        <v>0</v>
      </c>
      <c r="E1650" s="36" t="s">
        <v>13</v>
      </c>
      <c r="F1650" s="33">
        <v>2</v>
      </c>
      <c r="G1650" t="str">
        <f t="shared" si="87"/>
        <v>חדשים</v>
      </c>
    </row>
    <row r="1651" spans="1:7" ht="20.25">
      <c r="A1651">
        <v>1941</v>
      </c>
      <c r="B1651" s="125">
        <v>0</v>
      </c>
      <c r="C1651" s="34">
        <v>0</v>
      </c>
      <c r="D1651" s="35">
        <v>0</v>
      </c>
      <c r="E1651" s="36" t="s">
        <v>14</v>
      </c>
      <c r="F1651" s="33">
        <v>3</v>
      </c>
      <c r="G1651" t="str">
        <f t="shared" si="87"/>
        <v>חדשים</v>
      </c>
    </row>
    <row r="1652" spans="1:7" ht="20.25">
      <c r="A1652">
        <v>1942</v>
      </c>
      <c r="B1652" s="125">
        <v>0</v>
      </c>
      <c r="C1652" s="34">
        <v>0</v>
      </c>
      <c r="D1652" s="35">
        <v>0</v>
      </c>
      <c r="E1652" s="36" t="s">
        <v>15</v>
      </c>
      <c r="F1652" s="33">
        <v>4</v>
      </c>
      <c r="G1652" t="str">
        <f t="shared" si="87"/>
        <v>חדשים</v>
      </c>
    </row>
    <row r="1653" spans="1:7" ht="20.25">
      <c r="A1653">
        <v>1943</v>
      </c>
      <c r="B1653" s="125">
        <v>0</v>
      </c>
      <c r="C1653" s="34">
        <v>0</v>
      </c>
      <c r="D1653" s="35">
        <v>0</v>
      </c>
      <c r="E1653" s="36" t="s">
        <v>16</v>
      </c>
      <c r="F1653" s="33">
        <v>5</v>
      </c>
      <c r="G1653" t="str">
        <f t="shared" si="87"/>
        <v>חדשים</v>
      </c>
    </row>
    <row r="1654" spans="1:7" ht="20.25">
      <c r="A1654">
        <v>1944</v>
      </c>
      <c r="B1654" s="125">
        <v>0</v>
      </c>
      <c r="C1654" s="34">
        <v>0</v>
      </c>
      <c r="D1654" s="35">
        <v>0</v>
      </c>
      <c r="E1654" s="36" t="s">
        <v>17</v>
      </c>
      <c r="F1654" s="33">
        <v>6</v>
      </c>
      <c r="G1654" t="str">
        <f t="shared" si="87"/>
        <v>חדשים</v>
      </c>
    </row>
    <row r="1655" spans="1:7" ht="20.25">
      <c r="A1655">
        <v>1945</v>
      </c>
      <c r="B1655" s="125">
        <v>205400</v>
      </c>
      <c r="C1655" s="34">
        <v>381000</v>
      </c>
      <c r="D1655" s="35">
        <v>370100</v>
      </c>
      <c r="E1655" s="36" t="s">
        <v>18</v>
      </c>
      <c r="F1655" s="33">
        <v>7</v>
      </c>
      <c r="G1655" t="str">
        <f t="shared" si="87"/>
        <v>חדשים</v>
      </c>
    </row>
    <row r="1656" spans="1:7" ht="20.25">
      <c r="A1656">
        <v>1946</v>
      </c>
      <c r="B1656" s="125">
        <v>0</v>
      </c>
      <c r="C1656" s="34">
        <v>0</v>
      </c>
      <c r="D1656" s="35">
        <v>0</v>
      </c>
      <c r="E1656" s="36" t="s">
        <v>19</v>
      </c>
      <c r="F1656" s="33">
        <v>8</v>
      </c>
      <c r="G1656" t="str">
        <f t="shared" si="87"/>
        <v>חדשים</v>
      </c>
    </row>
    <row r="1657" spans="1:7" ht="20.25">
      <c r="A1657">
        <v>1947</v>
      </c>
      <c r="B1657" s="125">
        <v>0</v>
      </c>
      <c r="C1657" s="34">
        <v>0</v>
      </c>
      <c r="D1657" s="35">
        <v>0</v>
      </c>
      <c r="E1657" s="36" t="s">
        <v>20</v>
      </c>
      <c r="F1657" s="33">
        <v>9</v>
      </c>
      <c r="G1657" t="str">
        <f t="shared" si="87"/>
        <v>חדשים</v>
      </c>
    </row>
    <row r="1658" spans="1:7" ht="20.25">
      <c r="A1658">
        <v>1948</v>
      </c>
      <c r="B1658" s="125">
        <v>0</v>
      </c>
      <c r="C1658" s="34">
        <v>0</v>
      </c>
      <c r="D1658" s="35">
        <v>0</v>
      </c>
      <c r="E1658" s="36" t="s">
        <v>21</v>
      </c>
      <c r="F1658" s="33">
        <v>99</v>
      </c>
      <c r="G1658" t="str">
        <f t="shared" si="87"/>
        <v>חדשים</v>
      </c>
    </row>
    <row r="1659" spans="1:7" ht="20.25">
      <c r="A1659">
        <v>1949</v>
      </c>
      <c r="B1659" s="125">
        <v>205400</v>
      </c>
      <c r="C1659" s="37">
        <v>381000</v>
      </c>
      <c r="D1659" s="35">
        <v>370100</v>
      </c>
      <c r="E1659" s="36" t="s">
        <v>22</v>
      </c>
      <c r="F1659" s="33"/>
    </row>
    <row r="1660" spans="1:7" ht="20.25">
      <c r="A1660">
        <v>1950</v>
      </c>
      <c r="C1660" s="40">
        <v>2015</v>
      </c>
      <c r="D1660" s="40">
        <v>2016</v>
      </c>
      <c r="F1660" s="39"/>
    </row>
    <row r="1661" spans="1:7" ht="20.25">
      <c r="A1661">
        <v>1952</v>
      </c>
      <c r="C1661" s="38"/>
      <c r="D1661" s="44">
        <v>52</v>
      </c>
      <c r="F1661" s="41"/>
    </row>
    <row r="1662" spans="1:7" ht="20.25">
      <c r="A1662">
        <v>1953</v>
      </c>
      <c r="B1662" s="122" t="s">
        <v>215</v>
      </c>
      <c r="C1662" s="28"/>
      <c r="D1662" s="28"/>
      <c r="E1662" s="28"/>
      <c r="F1662" s="28"/>
    </row>
    <row r="1663" spans="1:7" ht="17.25" thickBot="1">
      <c r="A1663">
        <v>1954</v>
      </c>
      <c r="B1663" s="123" t="s">
        <v>1</v>
      </c>
      <c r="C1663" s="29"/>
      <c r="D1663" s="29"/>
      <c r="E1663" s="29"/>
      <c r="F1663" s="29"/>
    </row>
    <row r="1664" spans="1:7" ht="21" thickBot="1">
      <c r="A1664">
        <v>1958</v>
      </c>
      <c r="B1664" s="116">
        <v>2014</v>
      </c>
      <c r="C1664" s="7">
        <v>2015</v>
      </c>
      <c r="D1664" s="7">
        <v>2016</v>
      </c>
      <c r="E1664" s="8"/>
      <c r="F1664" s="9"/>
    </row>
    <row r="1665" spans="1:7" ht="20.25">
      <c r="A1665">
        <v>1959</v>
      </c>
      <c r="B1665" s="124"/>
      <c r="C1665" s="30"/>
      <c r="D1665" s="31"/>
      <c r="E1665" s="32" t="s">
        <v>155</v>
      </c>
      <c r="F1665" s="33"/>
    </row>
    <row r="1666" spans="1:7" ht="20.25">
      <c r="A1666">
        <v>1960</v>
      </c>
      <c r="B1666" s="124"/>
      <c r="C1666" s="30"/>
      <c r="D1666" s="31"/>
      <c r="E1666" s="32" t="s">
        <v>199</v>
      </c>
      <c r="F1666" s="33"/>
    </row>
    <row r="1667" spans="1:7" ht="20.25">
      <c r="A1667">
        <v>1961</v>
      </c>
      <c r="B1667" s="124"/>
      <c r="C1667" s="30"/>
      <c r="D1667" s="31"/>
      <c r="E1667" s="32" t="s">
        <v>216</v>
      </c>
      <c r="F1667" s="33"/>
    </row>
    <row r="1668" spans="1:7" ht="20.25">
      <c r="A1668">
        <v>1962</v>
      </c>
      <c r="B1668" s="125">
        <v>0</v>
      </c>
      <c r="C1668" s="34">
        <v>0</v>
      </c>
      <c r="D1668" s="35">
        <v>0</v>
      </c>
      <c r="E1668" s="36" t="s">
        <v>12</v>
      </c>
      <c r="F1668" s="33">
        <v>1</v>
      </c>
      <c r="G1668" t="str">
        <f t="shared" ref="G1668:G1677" si="88">IF(F1668=1,E1667,IF(ISBLANK(F1668),"",G1667))</f>
        <v>‏76844 קנית שעונים לותיקים</v>
      </c>
    </row>
    <row r="1669" spans="1:7" ht="20.25">
      <c r="A1669">
        <v>1963</v>
      </c>
      <c r="B1669" s="125">
        <v>0</v>
      </c>
      <c r="C1669" s="34">
        <v>0</v>
      </c>
      <c r="D1669" s="35">
        <v>0</v>
      </c>
      <c r="E1669" s="36" t="s">
        <v>13</v>
      </c>
      <c r="F1669" s="33">
        <v>2</v>
      </c>
      <c r="G1669" t="str">
        <f t="shared" si="88"/>
        <v>‏76844 קנית שעונים לותיקים</v>
      </c>
    </row>
    <row r="1670" spans="1:7" ht="20.25">
      <c r="A1670">
        <v>1964</v>
      </c>
      <c r="B1670" s="125">
        <v>0</v>
      </c>
      <c r="C1670" s="34">
        <v>0</v>
      </c>
      <c r="D1670" s="35">
        <v>0</v>
      </c>
      <c r="E1670" s="36" t="s">
        <v>14</v>
      </c>
      <c r="F1670" s="33">
        <v>3</v>
      </c>
      <c r="G1670" t="str">
        <f t="shared" si="88"/>
        <v>‏76844 קנית שעונים לותיקים</v>
      </c>
    </row>
    <row r="1671" spans="1:7" ht="20.25">
      <c r="A1671">
        <v>1965</v>
      </c>
      <c r="B1671" s="125">
        <v>0</v>
      </c>
      <c r="C1671" s="34">
        <v>0</v>
      </c>
      <c r="D1671" s="35">
        <v>0</v>
      </c>
      <c r="E1671" s="36" t="s">
        <v>15</v>
      </c>
      <c r="F1671" s="33">
        <v>4</v>
      </c>
      <c r="G1671" t="str">
        <f t="shared" si="88"/>
        <v>‏76844 קנית שעונים לותיקים</v>
      </c>
    </row>
    <row r="1672" spans="1:7" ht="20.25">
      <c r="A1672">
        <v>1966</v>
      </c>
      <c r="B1672" s="125">
        <v>0</v>
      </c>
      <c r="C1672" s="34">
        <v>0</v>
      </c>
      <c r="D1672" s="35">
        <v>0</v>
      </c>
      <c r="E1672" s="36" t="s">
        <v>16</v>
      </c>
      <c r="F1672" s="33">
        <v>5</v>
      </c>
      <c r="G1672" t="str">
        <f t="shared" si="88"/>
        <v>‏76844 קנית שעונים לותיקים</v>
      </c>
    </row>
    <row r="1673" spans="1:7" ht="20.25">
      <c r="A1673">
        <v>1967</v>
      </c>
      <c r="B1673" s="125">
        <v>65100</v>
      </c>
      <c r="C1673" s="34">
        <v>68000</v>
      </c>
      <c r="D1673" s="35">
        <v>66100</v>
      </c>
      <c r="E1673" s="36" t="s">
        <v>17</v>
      </c>
      <c r="F1673" s="33">
        <v>6</v>
      </c>
      <c r="G1673" t="str">
        <f t="shared" si="88"/>
        <v>‏76844 קנית שעונים לותיקים</v>
      </c>
    </row>
    <row r="1674" spans="1:7" ht="20.25">
      <c r="A1674">
        <v>1968</v>
      </c>
      <c r="B1674" s="125">
        <v>0</v>
      </c>
      <c r="C1674" s="34">
        <v>0</v>
      </c>
      <c r="D1674" s="35">
        <v>0</v>
      </c>
      <c r="E1674" s="36" t="s">
        <v>18</v>
      </c>
      <c r="F1674" s="33">
        <v>7</v>
      </c>
      <c r="G1674" t="str">
        <f t="shared" si="88"/>
        <v>‏76844 קנית שעונים לותיקים</v>
      </c>
    </row>
    <row r="1675" spans="1:7" ht="20.25">
      <c r="A1675">
        <v>1969</v>
      </c>
      <c r="B1675" s="125">
        <v>0</v>
      </c>
      <c r="C1675" s="34">
        <v>0</v>
      </c>
      <c r="D1675" s="35">
        <v>0</v>
      </c>
      <c r="E1675" s="36" t="s">
        <v>19</v>
      </c>
      <c r="F1675" s="33">
        <v>8</v>
      </c>
      <c r="G1675" t="str">
        <f t="shared" si="88"/>
        <v>‏76844 קנית שעונים לותיקים</v>
      </c>
    </row>
    <row r="1676" spans="1:7" ht="20.25">
      <c r="A1676">
        <v>1970</v>
      </c>
      <c r="B1676" s="125">
        <v>0</v>
      </c>
      <c r="C1676" s="34">
        <v>0</v>
      </c>
      <c r="D1676" s="35">
        <v>0</v>
      </c>
      <c r="E1676" s="36" t="s">
        <v>20</v>
      </c>
      <c r="F1676" s="33">
        <v>9</v>
      </c>
      <c r="G1676" t="str">
        <f t="shared" si="88"/>
        <v>‏76844 קנית שעונים לותיקים</v>
      </c>
    </row>
    <row r="1677" spans="1:7" ht="20.25">
      <c r="A1677">
        <v>1971</v>
      </c>
      <c r="B1677" s="125">
        <v>0</v>
      </c>
      <c r="C1677" s="34">
        <v>0</v>
      </c>
      <c r="D1677" s="35">
        <v>0</v>
      </c>
      <c r="E1677" s="36" t="s">
        <v>21</v>
      </c>
      <c r="F1677" s="33">
        <v>99</v>
      </c>
      <c r="G1677" t="str">
        <f t="shared" si="88"/>
        <v>‏76844 קנית שעונים לותיקים</v>
      </c>
    </row>
    <row r="1678" spans="1:7" ht="20.25">
      <c r="A1678">
        <v>1972</v>
      </c>
      <c r="B1678" s="125">
        <v>65100</v>
      </c>
      <c r="C1678" s="37">
        <v>68000</v>
      </c>
      <c r="D1678" s="35">
        <v>66100</v>
      </c>
      <c r="E1678" s="36" t="s">
        <v>22</v>
      </c>
      <c r="F1678" s="33"/>
    </row>
    <row r="1679" spans="1:7" ht="20.25">
      <c r="A1679">
        <v>1973</v>
      </c>
      <c r="C1679" s="40">
        <v>2015</v>
      </c>
      <c r="D1679" s="40">
        <v>2016</v>
      </c>
      <c r="F1679" s="39"/>
    </row>
    <row r="1680" spans="1:7" ht="20.25">
      <c r="A1680">
        <v>1975</v>
      </c>
      <c r="C1680" s="38"/>
      <c r="D1680" s="44">
        <v>53</v>
      </c>
      <c r="F1680" s="41"/>
    </row>
    <row r="1681" spans="1:7" ht="20.25">
      <c r="A1681">
        <v>1976</v>
      </c>
      <c r="B1681" s="122" t="s">
        <v>217</v>
      </c>
      <c r="C1681" s="28"/>
      <c r="D1681" s="28"/>
      <c r="E1681" s="28"/>
      <c r="F1681" s="28"/>
    </row>
    <row r="1682" spans="1:7" ht="17.25" thickBot="1">
      <c r="A1682">
        <v>1977</v>
      </c>
      <c r="B1682" s="123" t="s">
        <v>1</v>
      </c>
      <c r="C1682" s="29"/>
      <c r="D1682" s="29"/>
      <c r="E1682" s="29"/>
      <c r="F1682" s="29"/>
    </row>
    <row r="1683" spans="1:7" ht="21" thickBot="1">
      <c r="A1683">
        <v>1981</v>
      </c>
      <c r="B1683" s="116">
        <v>2014</v>
      </c>
      <c r="C1683" s="7">
        <v>2015</v>
      </c>
      <c r="D1683" s="7">
        <v>2016</v>
      </c>
      <c r="E1683" s="8"/>
      <c r="F1683" s="9"/>
    </row>
    <row r="1684" spans="1:7" ht="20.25">
      <c r="A1684">
        <v>1982</v>
      </c>
      <c r="B1684" s="124"/>
      <c r="C1684" s="30"/>
      <c r="D1684" s="31"/>
      <c r="E1684" s="32" t="s">
        <v>155</v>
      </c>
      <c r="F1684" s="33"/>
    </row>
    <row r="1685" spans="1:7" ht="20.25">
      <c r="A1685">
        <v>1983</v>
      </c>
      <c r="B1685" s="124"/>
      <c r="C1685" s="30"/>
      <c r="D1685" s="31"/>
      <c r="E1685" s="32" t="s">
        <v>199</v>
      </c>
      <c r="F1685" s="33"/>
    </row>
    <row r="1686" spans="1:7" ht="20.25">
      <c r="A1686">
        <v>1984</v>
      </c>
      <c r="B1686" s="124"/>
      <c r="C1686" s="30"/>
      <c r="D1686" s="31"/>
      <c r="E1686" s="32" t="s">
        <v>218</v>
      </c>
      <c r="F1686" s="33"/>
    </row>
    <row r="1687" spans="1:7" ht="20.25">
      <c r="A1687">
        <v>1985</v>
      </c>
      <c r="B1687" s="125">
        <v>0</v>
      </c>
      <c r="C1687" s="34">
        <v>0</v>
      </c>
      <c r="D1687" s="35">
        <v>0</v>
      </c>
      <c r="E1687" s="36" t="s">
        <v>12</v>
      </c>
      <c r="F1687" s="33">
        <v>1</v>
      </c>
      <c r="G1687" t="str">
        <f t="shared" ref="G1687:G1696" si="89">IF(F1687=1,E1686,IF(ISBLANK(F1687),"",G1686))</f>
        <v>‏76891 פרסומים ומידע</v>
      </c>
    </row>
    <row r="1688" spans="1:7" ht="20.25">
      <c r="A1688">
        <v>1986</v>
      </c>
      <c r="B1688" s="125">
        <v>0</v>
      </c>
      <c r="C1688" s="34">
        <v>0</v>
      </c>
      <c r="D1688" s="35">
        <v>0</v>
      </c>
      <c r="E1688" s="36" t="s">
        <v>13</v>
      </c>
      <c r="F1688" s="33">
        <v>2</v>
      </c>
      <c r="G1688" t="str">
        <f t="shared" si="89"/>
        <v>‏76891 פרסומים ומידע</v>
      </c>
    </row>
    <row r="1689" spans="1:7" ht="20.25">
      <c r="A1689">
        <v>1987</v>
      </c>
      <c r="B1689" s="125">
        <v>0</v>
      </c>
      <c r="C1689" s="34">
        <v>0</v>
      </c>
      <c r="D1689" s="35">
        <v>0</v>
      </c>
      <c r="E1689" s="36" t="s">
        <v>14</v>
      </c>
      <c r="F1689" s="33">
        <v>3</v>
      </c>
      <c r="G1689" t="str">
        <f t="shared" si="89"/>
        <v>‏76891 פרסומים ומידע</v>
      </c>
    </row>
    <row r="1690" spans="1:7" ht="20.25">
      <c r="A1690">
        <v>1988</v>
      </c>
      <c r="B1690" s="125">
        <v>0</v>
      </c>
      <c r="C1690" s="34">
        <v>0</v>
      </c>
      <c r="D1690" s="35">
        <v>0</v>
      </c>
      <c r="E1690" s="36" t="s">
        <v>15</v>
      </c>
      <c r="F1690" s="33">
        <v>4</v>
      </c>
      <c r="G1690" t="str">
        <f t="shared" si="89"/>
        <v>‏76891 פרסומים ומידע</v>
      </c>
    </row>
    <row r="1691" spans="1:7" ht="20.25">
      <c r="A1691">
        <v>1989</v>
      </c>
      <c r="B1691" s="125">
        <v>0</v>
      </c>
      <c r="C1691" s="34">
        <v>0</v>
      </c>
      <c r="D1691" s="35">
        <v>0</v>
      </c>
      <c r="E1691" s="36" t="s">
        <v>16</v>
      </c>
      <c r="F1691" s="33">
        <v>5</v>
      </c>
      <c r="G1691" t="str">
        <f t="shared" si="89"/>
        <v>‏76891 פרסומים ומידע</v>
      </c>
    </row>
    <row r="1692" spans="1:7" ht="20.25">
      <c r="A1692">
        <v>1990</v>
      </c>
      <c r="B1692" s="125">
        <v>0</v>
      </c>
      <c r="C1692" s="34">
        <v>0</v>
      </c>
      <c r="D1692" s="35">
        <v>0</v>
      </c>
      <c r="E1692" s="36" t="s">
        <v>17</v>
      </c>
      <c r="F1692" s="33">
        <v>6</v>
      </c>
      <c r="G1692" t="str">
        <f t="shared" si="89"/>
        <v>‏76891 פרסומים ומידע</v>
      </c>
    </row>
    <row r="1693" spans="1:7" ht="20.25">
      <c r="A1693">
        <v>1991</v>
      </c>
      <c r="B1693" s="125">
        <v>35000</v>
      </c>
      <c r="C1693" s="34">
        <v>46000</v>
      </c>
      <c r="D1693" s="35">
        <v>44700</v>
      </c>
      <c r="E1693" s="36" t="s">
        <v>18</v>
      </c>
      <c r="F1693" s="33">
        <v>7</v>
      </c>
      <c r="G1693" t="str">
        <f t="shared" si="89"/>
        <v>‏76891 פרסומים ומידע</v>
      </c>
    </row>
    <row r="1694" spans="1:7" ht="20.25">
      <c r="A1694">
        <v>1992</v>
      </c>
      <c r="B1694" s="125">
        <v>0</v>
      </c>
      <c r="C1694" s="34">
        <v>0</v>
      </c>
      <c r="D1694" s="35">
        <v>0</v>
      </c>
      <c r="E1694" s="36" t="s">
        <v>19</v>
      </c>
      <c r="F1694" s="33">
        <v>8</v>
      </c>
      <c r="G1694" t="str">
        <f t="shared" si="89"/>
        <v>‏76891 פרסומים ומידע</v>
      </c>
    </row>
    <row r="1695" spans="1:7" ht="20.25">
      <c r="A1695">
        <v>1993</v>
      </c>
      <c r="B1695" s="125">
        <v>0</v>
      </c>
      <c r="C1695" s="34">
        <v>0</v>
      </c>
      <c r="D1695" s="35">
        <v>0</v>
      </c>
      <c r="E1695" s="36" t="s">
        <v>20</v>
      </c>
      <c r="F1695" s="33">
        <v>9</v>
      </c>
      <c r="G1695" t="str">
        <f t="shared" si="89"/>
        <v>‏76891 פרסומים ומידע</v>
      </c>
    </row>
    <row r="1696" spans="1:7" ht="20.25">
      <c r="A1696">
        <v>1994</v>
      </c>
      <c r="B1696" s="125">
        <v>0</v>
      </c>
      <c r="C1696" s="34">
        <v>0</v>
      </c>
      <c r="D1696" s="35">
        <v>0</v>
      </c>
      <c r="E1696" s="36" t="s">
        <v>21</v>
      </c>
      <c r="F1696" s="33">
        <v>99</v>
      </c>
      <c r="G1696" t="str">
        <f t="shared" si="89"/>
        <v>‏76891 פרסומים ומידע</v>
      </c>
    </row>
    <row r="1697" spans="1:7" ht="20.25">
      <c r="A1697">
        <v>1995</v>
      </c>
      <c r="B1697" s="125">
        <v>35000</v>
      </c>
      <c r="C1697" s="37">
        <v>46000</v>
      </c>
      <c r="D1697" s="35">
        <v>44700</v>
      </c>
      <c r="E1697" s="36" t="s">
        <v>22</v>
      </c>
      <c r="F1697" s="33"/>
    </row>
    <row r="1698" spans="1:7" ht="20.25">
      <c r="A1698">
        <v>1996</v>
      </c>
      <c r="C1698" s="40">
        <v>2015</v>
      </c>
      <c r="D1698" s="40">
        <v>2016</v>
      </c>
      <c r="F1698" s="39"/>
    </row>
    <row r="1699" spans="1:7" ht="20.25">
      <c r="A1699">
        <v>1998</v>
      </c>
      <c r="C1699" s="38"/>
      <c r="D1699" s="44">
        <v>54</v>
      </c>
      <c r="F1699" s="41"/>
    </row>
    <row r="1700" spans="1:7" ht="20.25">
      <c r="A1700">
        <v>1999</v>
      </c>
      <c r="B1700" s="122" t="s">
        <v>219</v>
      </c>
      <c r="C1700" s="28"/>
      <c r="D1700" s="28"/>
      <c r="E1700" s="28"/>
      <c r="F1700" s="28"/>
    </row>
    <row r="1701" spans="1:7" ht="17.25" thickBot="1">
      <c r="A1701">
        <v>2000</v>
      </c>
      <c r="B1701" s="123" t="s">
        <v>1</v>
      </c>
      <c r="C1701" s="29"/>
      <c r="D1701" s="29"/>
      <c r="E1701" s="29"/>
      <c r="F1701" s="29"/>
    </row>
    <row r="1702" spans="1:7" ht="21" thickBot="1">
      <c r="A1702">
        <v>2004</v>
      </c>
      <c r="B1702" s="116">
        <v>2014</v>
      </c>
      <c r="C1702" s="7">
        <v>2015</v>
      </c>
      <c r="D1702" s="7">
        <v>2016</v>
      </c>
      <c r="E1702" s="8"/>
      <c r="F1702" s="9"/>
    </row>
    <row r="1703" spans="1:7" ht="20.25">
      <c r="A1703">
        <v>2005</v>
      </c>
      <c r="B1703" s="124"/>
      <c r="C1703" s="30"/>
      <c r="D1703" s="31"/>
      <c r="E1703" s="32" t="s">
        <v>155</v>
      </c>
      <c r="F1703" s="33"/>
    </row>
    <row r="1704" spans="1:7" ht="20.25">
      <c r="A1704">
        <v>2006</v>
      </c>
      <c r="B1704" s="124"/>
      <c r="C1704" s="30"/>
      <c r="D1704" s="31"/>
      <c r="E1704" s="32" t="s">
        <v>220</v>
      </c>
      <c r="F1704" s="33"/>
    </row>
    <row r="1705" spans="1:7" ht="20.25">
      <c r="A1705">
        <v>2007</v>
      </c>
      <c r="B1705" s="125">
        <v>2802000</v>
      </c>
      <c r="C1705" s="34">
        <v>3142000</v>
      </c>
      <c r="D1705" s="35">
        <v>3019000</v>
      </c>
      <c r="E1705" s="36" t="s">
        <v>12</v>
      </c>
      <c r="F1705" s="33">
        <v>1</v>
      </c>
      <c r="G1705" t="str">
        <f t="shared" ref="G1705:G1714" si="90">IF(F1705=1,E1704,IF(ISBLANK(F1705),"",G1704))</f>
        <v>‏621400 מח' התשלומים</v>
      </c>
    </row>
    <row r="1706" spans="1:7" ht="20.25">
      <c r="A1706">
        <v>2008</v>
      </c>
      <c r="B1706" s="125">
        <v>0</v>
      </c>
      <c r="C1706" s="34">
        <v>0</v>
      </c>
      <c r="D1706" s="35">
        <v>0</v>
      </c>
      <c r="E1706" s="36" t="s">
        <v>13</v>
      </c>
      <c r="F1706" s="33">
        <v>2</v>
      </c>
      <c r="G1706" t="str">
        <f t="shared" si="90"/>
        <v>‏621400 מח' התשלומים</v>
      </c>
    </row>
    <row r="1707" spans="1:7" ht="20.25">
      <c r="A1707">
        <v>2009</v>
      </c>
      <c r="B1707" s="125">
        <v>187900</v>
      </c>
      <c r="C1707" s="34">
        <v>226000</v>
      </c>
      <c r="D1707" s="35">
        <v>226000</v>
      </c>
      <c r="E1707" s="36" t="s">
        <v>14</v>
      </c>
      <c r="F1707" s="33">
        <v>3</v>
      </c>
      <c r="G1707" t="str">
        <f t="shared" si="90"/>
        <v>‏621400 מח' התשלומים</v>
      </c>
    </row>
    <row r="1708" spans="1:7" ht="20.25">
      <c r="A1708">
        <v>2010</v>
      </c>
      <c r="B1708" s="125">
        <v>34600</v>
      </c>
      <c r="C1708" s="34">
        <v>35200</v>
      </c>
      <c r="D1708" s="35">
        <v>33600</v>
      </c>
      <c r="E1708" s="36" t="s">
        <v>15</v>
      </c>
      <c r="F1708" s="33">
        <v>4</v>
      </c>
      <c r="G1708" t="str">
        <f t="shared" si="90"/>
        <v>‏621400 מח' התשלומים</v>
      </c>
    </row>
    <row r="1709" spans="1:7" ht="20.25">
      <c r="A1709">
        <v>2011</v>
      </c>
      <c r="B1709" s="125">
        <v>20800</v>
      </c>
      <c r="C1709" s="34">
        <v>49400</v>
      </c>
      <c r="D1709" s="35">
        <v>49200</v>
      </c>
      <c r="E1709" s="36" t="s">
        <v>16</v>
      </c>
      <c r="F1709" s="33">
        <v>5</v>
      </c>
      <c r="G1709" t="str">
        <f t="shared" si="90"/>
        <v>‏621400 מח' התשלומים</v>
      </c>
    </row>
    <row r="1710" spans="1:7" ht="20.25">
      <c r="A1710">
        <v>2012</v>
      </c>
      <c r="B1710" s="125">
        <v>2200</v>
      </c>
      <c r="C1710" s="34">
        <v>3800</v>
      </c>
      <c r="D1710" s="35">
        <v>3800</v>
      </c>
      <c r="E1710" s="36" t="s">
        <v>17</v>
      </c>
      <c r="F1710" s="33">
        <v>6</v>
      </c>
      <c r="G1710" t="str">
        <f t="shared" si="90"/>
        <v>‏621400 מח' התשלומים</v>
      </c>
    </row>
    <row r="1711" spans="1:7" ht="20.25">
      <c r="A1711">
        <v>2013</v>
      </c>
      <c r="B1711" s="125">
        <v>0</v>
      </c>
      <c r="C1711" s="34">
        <v>2200</v>
      </c>
      <c r="D1711" s="35">
        <v>1400</v>
      </c>
      <c r="E1711" s="36" t="s">
        <v>18</v>
      </c>
      <c r="F1711" s="33">
        <v>7</v>
      </c>
      <c r="G1711" t="str">
        <f t="shared" si="90"/>
        <v>‏621400 מח' התשלומים</v>
      </c>
    </row>
    <row r="1712" spans="1:7" ht="20.25">
      <c r="A1712">
        <v>2014</v>
      </c>
      <c r="B1712" s="125">
        <v>0</v>
      </c>
      <c r="C1712" s="34">
        <v>0</v>
      </c>
      <c r="D1712" s="35">
        <v>0</v>
      </c>
      <c r="E1712" s="36" t="s">
        <v>19</v>
      </c>
      <c r="F1712" s="33">
        <v>8</v>
      </c>
      <c r="G1712" t="str">
        <f t="shared" si="90"/>
        <v>‏621400 מח' התשלומים</v>
      </c>
    </row>
    <row r="1713" spans="1:7" ht="20.25">
      <c r="A1713">
        <v>2015</v>
      </c>
      <c r="B1713" s="125">
        <v>0</v>
      </c>
      <c r="C1713" s="34">
        <v>0</v>
      </c>
      <c r="D1713" s="35">
        <v>0</v>
      </c>
      <c r="E1713" s="36" t="s">
        <v>20</v>
      </c>
      <c r="F1713" s="33">
        <v>9</v>
      </c>
      <c r="G1713" t="str">
        <f t="shared" si="90"/>
        <v>‏621400 מח' התשלומים</v>
      </c>
    </row>
    <row r="1714" spans="1:7" ht="20.25">
      <c r="A1714">
        <v>2016</v>
      </c>
      <c r="B1714" s="125">
        <v>0</v>
      </c>
      <c r="C1714" s="34">
        <v>0</v>
      </c>
      <c r="D1714" s="35">
        <v>0</v>
      </c>
      <c r="E1714" s="36" t="s">
        <v>21</v>
      </c>
      <c r="F1714" s="33">
        <v>99</v>
      </c>
      <c r="G1714" t="str">
        <f t="shared" si="90"/>
        <v>‏621400 מח' התשלומים</v>
      </c>
    </row>
    <row r="1715" spans="1:7" ht="20.25">
      <c r="A1715">
        <v>2017</v>
      </c>
      <c r="B1715" s="125">
        <v>3047500</v>
      </c>
      <c r="C1715" s="37">
        <v>3458600</v>
      </c>
      <c r="D1715" s="35">
        <v>3333000</v>
      </c>
      <c r="E1715" s="36" t="s">
        <v>22</v>
      </c>
      <c r="F1715" s="33"/>
    </row>
    <row r="1716" spans="1:7" ht="20.25">
      <c r="A1716">
        <v>2018</v>
      </c>
      <c r="C1716" s="40">
        <v>2015</v>
      </c>
      <c r="D1716" s="40">
        <v>2016</v>
      </c>
      <c r="F1716" s="39"/>
    </row>
    <row r="1717" spans="1:7" ht="20.25">
      <c r="A1717">
        <v>2019</v>
      </c>
      <c r="C1717" s="45">
        <v>14.5</v>
      </c>
      <c r="D1717" s="45">
        <v>14.5</v>
      </c>
      <c r="E1717" s="43" t="s">
        <v>23</v>
      </c>
      <c r="F1717" s="39"/>
    </row>
    <row r="1718" spans="1:7" ht="20.25">
      <c r="A1718">
        <v>2020</v>
      </c>
      <c r="C1718" s="38"/>
      <c r="D1718" s="44">
        <v>55</v>
      </c>
      <c r="F1718" s="41"/>
    </row>
    <row r="1719" spans="1:7" ht="20.25">
      <c r="A1719">
        <v>2021</v>
      </c>
      <c r="B1719" s="122" t="s">
        <v>221</v>
      </c>
      <c r="C1719" s="28"/>
      <c r="D1719" s="28"/>
      <c r="E1719" s="28"/>
      <c r="F1719" s="28"/>
    </row>
    <row r="1720" spans="1:7" ht="17.25" thickBot="1">
      <c r="A1720">
        <v>2022</v>
      </c>
      <c r="B1720" s="123" t="s">
        <v>1</v>
      </c>
      <c r="C1720" s="29"/>
      <c r="D1720" s="29"/>
      <c r="E1720" s="29"/>
      <c r="F1720" s="29"/>
    </row>
    <row r="1721" spans="1:7" ht="21" thickBot="1">
      <c r="A1721">
        <v>2026</v>
      </c>
      <c r="B1721" s="116">
        <v>2014</v>
      </c>
      <c r="C1721" s="7">
        <v>2015</v>
      </c>
      <c r="D1721" s="7">
        <v>2016</v>
      </c>
      <c r="E1721" s="8"/>
      <c r="F1721" s="9"/>
    </row>
    <row r="1722" spans="1:7" ht="20.25">
      <c r="A1722">
        <v>2027</v>
      </c>
      <c r="B1722" s="124"/>
      <c r="C1722" s="30"/>
      <c r="D1722" s="31"/>
      <c r="E1722" s="32" t="s">
        <v>155</v>
      </c>
      <c r="F1722" s="33"/>
    </row>
    <row r="1723" spans="1:7" ht="20.25">
      <c r="A1723">
        <v>2028</v>
      </c>
      <c r="B1723" s="124"/>
      <c r="C1723" s="30"/>
      <c r="D1723" s="31"/>
      <c r="E1723" s="32" t="s">
        <v>222</v>
      </c>
      <c r="F1723" s="33"/>
    </row>
    <row r="1724" spans="1:7" ht="20.25">
      <c r="A1724">
        <v>2029</v>
      </c>
      <c r="B1724" s="125">
        <v>1645000</v>
      </c>
      <c r="C1724" s="34">
        <v>1655300</v>
      </c>
      <c r="D1724" s="35">
        <v>1674300</v>
      </c>
      <c r="E1724" s="36" t="s">
        <v>12</v>
      </c>
      <c r="F1724" s="33">
        <v>1</v>
      </c>
      <c r="G1724" t="str">
        <f t="shared" ref="G1724:G1733" si="91">IF(F1724=1,E1723,IF(ISBLANK(F1724),"",G1723))</f>
        <v>‏764 או"ש</v>
      </c>
    </row>
    <row r="1725" spans="1:7" ht="20.25">
      <c r="A1725">
        <v>2030</v>
      </c>
      <c r="B1725" s="125">
        <v>0</v>
      </c>
      <c r="C1725" s="34">
        <v>0</v>
      </c>
      <c r="D1725" s="35">
        <v>0</v>
      </c>
      <c r="E1725" s="36" t="s">
        <v>13</v>
      </c>
      <c r="F1725" s="33">
        <v>2</v>
      </c>
      <c r="G1725" t="str">
        <f t="shared" si="91"/>
        <v>‏764 או"ש</v>
      </c>
    </row>
    <row r="1726" spans="1:7" ht="20.25">
      <c r="A1726">
        <v>2031</v>
      </c>
      <c r="B1726" s="125">
        <v>35600</v>
      </c>
      <c r="C1726" s="34">
        <v>44700</v>
      </c>
      <c r="D1726" s="35">
        <v>44700</v>
      </c>
      <c r="E1726" s="36" t="s">
        <v>14</v>
      </c>
      <c r="F1726" s="33">
        <v>3</v>
      </c>
      <c r="G1726" t="str">
        <f t="shared" si="91"/>
        <v>‏764 או"ש</v>
      </c>
    </row>
    <row r="1727" spans="1:7" ht="20.25">
      <c r="A1727">
        <v>2032</v>
      </c>
      <c r="B1727" s="125">
        <v>12300</v>
      </c>
      <c r="C1727" s="34">
        <v>13900</v>
      </c>
      <c r="D1727" s="35">
        <v>13900</v>
      </c>
      <c r="E1727" s="36" t="s">
        <v>15</v>
      </c>
      <c r="F1727" s="33">
        <v>4</v>
      </c>
      <c r="G1727" t="str">
        <f t="shared" si="91"/>
        <v>‏764 או"ש</v>
      </c>
    </row>
    <row r="1728" spans="1:7" ht="20.25">
      <c r="A1728">
        <v>2033</v>
      </c>
      <c r="B1728" s="125">
        <v>32400</v>
      </c>
      <c r="C1728" s="34">
        <v>40600</v>
      </c>
      <c r="D1728" s="35">
        <v>40600</v>
      </c>
      <c r="E1728" s="36" t="s">
        <v>16</v>
      </c>
      <c r="F1728" s="33">
        <v>5</v>
      </c>
      <c r="G1728" t="str">
        <f t="shared" si="91"/>
        <v>‏764 או"ש</v>
      </c>
    </row>
    <row r="1729" spans="1:7" ht="20.25">
      <c r="A1729">
        <v>2034</v>
      </c>
      <c r="B1729" s="125">
        <v>0</v>
      </c>
      <c r="C1729" s="34">
        <v>200</v>
      </c>
      <c r="D1729" s="35">
        <v>200</v>
      </c>
      <c r="E1729" s="36" t="s">
        <v>17</v>
      </c>
      <c r="F1729" s="33">
        <v>6</v>
      </c>
      <c r="G1729" t="str">
        <f t="shared" si="91"/>
        <v>‏764 או"ש</v>
      </c>
    </row>
    <row r="1730" spans="1:7" ht="20.25">
      <c r="A1730">
        <v>2035</v>
      </c>
      <c r="B1730" s="125">
        <v>2900</v>
      </c>
      <c r="C1730" s="34">
        <v>4300</v>
      </c>
      <c r="D1730" s="35">
        <v>2600</v>
      </c>
      <c r="E1730" s="36" t="s">
        <v>18</v>
      </c>
      <c r="F1730" s="33">
        <v>7</v>
      </c>
      <c r="G1730" t="str">
        <f t="shared" si="91"/>
        <v>‏764 או"ש</v>
      </c>
    </row>
    <row r="1731" spans="1:7" ht="20.25">
      <c r="A1731">
        <v>2036</v>
      </c>
      <c r="B1731" s="125">
        <v>0</v>
      </c>
      <c r="C1731" s="34">
        <v>0</v>
      </c>
      <c r="D1731" s="35">
        <v>0</v>
      </c>
      <c r="E1731" s="36" t="s">
        <v>19</v>
      </c>
      <c r="F1731" s="33">
        <v>8</v>
      </c>
      <c r="G1731" t="str">
        <f t="shared" si="91"/>
        <v>‏764 או"ש</v>
      </c>
    </row>
    <row r="1732" spans="1:7" ht="20.25">
      <c r="A1732">
        <v>2037</v>
      </c>
      <c r="B1732" s="125">
        <v>0</v>
      </c>
      <c r="C1732" s="34">
        <v>0</v>
      </c>
      <c r="D1732" s="35">
        <v>0</v>
      </c>
      <c r="E1732" s="36" t="s">
        <v>20</v>
      </c>
      <c r="F1732" s="33">
        <v>9</v>
      </c>
      <c r="G1732" t="str">
        <f t="shared" si="91"/>
        <v>‏764 או"ש</v>
      </c>
    </row>
    <row r="1733" spans="1:7" ht="20.25">
      <c r="A1733">
        <v>2038</v>
      </c>
      <c r="B1733" s="125">
        <v>0</v>
      </c>
      <c r="C1733" s="34">
        <v>0</v>
      </c>
      <c r="D1733" s="35">
        <v>0</v>
      </c>
      <c r="E1733" s="36" t="s">
        <v>21</v>
      </c>
      <c r="F1733" s="33">
        <v>99</v>
      </c>
      <c r="G1733" t="str">
        <f t="shared" si="91"/>
        <v>‏764 או"ש</v>
      </c>
    </row>
    <row r="1734" spans="1:7" ht="20.25">
      <c r="A1734">
        <v>2039</v>
      </c>
      <c r="B1734" s="125">
        <v>1728200</v>
      </c>
      <c r="C1734" s="37">
        <v>1759000</v>
      </c>
      <c r="D1734" s="35">
        <v>1776300</v>
      </c>
      <c r="E1734" s="36" t="s">
        <v>22</v>
      </c>
      <c r="F1734" s="33"/>
    </row>
    <row r="1735" spans="1:7" ht="20.25">
      <c r="A1735">
        <v>2040</v>
      </c>
      <c r="C1735" s="40">
        <v>2015</v>
      </c>
      <c r="D1735" s="40">
        <v>2016</v>
      </c>
      <c r="F1735" s="39"/>
    </row>
    <row r="1736" spans="1:7" ht="20.25">
      <c r="A1736">
        <v>2041</v>
      </c>
      <c r="C1736" s="45">
        <v>9</v>
      </c>
      <c r="D1736" s="45">
        <v>9</v>
      </c>
      <c r="E1736" s="43" t="s">
        <v>23</v>
      </c>
      <c r="F1736" s="39"/>
    </row>
    <row r="1737" spans="1:7" ht="20.25">
      <c r="A1737">
        <v>2042</v>
      </c>
      <c r="C1737" s="38"/>
      <c r="D1737" s="44">
        <v>56</v>
      </c>
      <c r="F1737" s="41"/>
    </row>
    <row r="1738" spans="1:7" ht="20.25">
      <c r="A1738">
        <v>2043</v>
      </c>
      <c r="B1738" s="122" t="s">
        <v>223</v>
      </c>
      <c r="C1738" s="28"/>
      <c r="D1738" s="28"/>
      <c r="E1738" s="28"/>
      <c r="F1738" s="28"/>
    </row>
    <row r="1739" spans="1:7" ht="17.25" thickBot="1">
      <c r="A1739">
        <v>2044</v>
      </c>
      <c r="B1739" s="123" t="s">
        <v>1</v>
      </c>
      <c r="C1739" s="29"/>
      <c r="D1739" s="29"/>
      <c r="E1739" s="29"/>
      <c r="F1739" s="29"/>
    </row>
    <row r="1740" spans="1:7" ht="21" thickBot="1">
      <c r="A1740">
        <v>2048</v>
      </c>
      <c r="B1740" s="116">
        <v>2014</v>
      </c>
      <c r="C1740" s="7">
        <v>2015</v>
      </c>
      <c r="D1740" s="7">
        <v>2016</v>
      </c>
      <c r="E1740" s="8"/>
      <c r="F1740" s="9"/>
    </row>
    <row r="1741" spans="1:7" ht="20.25">
      <c r="A1741">
        <v>2049</v>
      </c>
      <c r="B1741" s="124"/>
      <c r="C1741" s="30"/>
      <c r="D1741" s="31"/>
      <c r="E1741" s="32" t="s">
        <v>155</v>
      </c>
      <c r="F1741" s="33"/>
    </row>
    <row r="1742" spans="1:7" ht="20.25">
      <c r="A1742">
        <v>2050</v>
      </c>
      <c r="B1742" s="124"/>
      <c r="C1742" s="30"/>
      <c r="D1742" s="31"/>
      <c r="E1742" s="32" t="s">
        <v>224</v>
      </c>
      <c r="F1742" s="33"/>
    </row>
    <row r="1743" spans="1:7" ht="20.25">
      <c r="A1743">
        <v>2051</v>
      </c>
      <c r="B1743" s="125">
        <v>425700</v>
      </c>
      <c r="C1743" s="34">
        <v>443800</v>
      </c>
      <c r="D1743" s="35">
        <v>448800</v>
      </c>
      <c r="E1743" s="36" t="s">
        <v>12</v>
      </c>
      <c r="F1743" s="33">
        <v>1</v>
      </c>
      <c r="G1743" t="str">
        <f t="shared" ref="G1743:G1752" si="92">IF(F1743=1,E1742,IF(ISBLANK(F1743),"",G1742))</f>
        <v>‏6132 מזכירות כללית</v>
      </c>
    </row>
    <row r="1744" spans="1:7" ht="20.25">
      <c r="A1744">
        <v>2052</v>
      </c>
      <c r="B1744" s="125">
        <v>0</v>
      </c>
      <c r="C1744" s="34">
        <v>0</v>
      </c>
      <c r="D1744" s="35">
        <v>0</v>
      </c>
      <c r="E1744" s="36" t="s">
        <v>13</v>
      </c>
      <c r="F1744" s="33">
        <v>2</v>
      </c>
      <c r="G1744" t="str">
        <f t="shared" si="92"/>
        <v>‏6132 מזכירות כללית</v>
      </c>
    </row>
    <row r="1745" spans="1:7" ht="20.25">
      <c r="A1745">
        <v>2053</v>
      </c>
      <c r="B1745" s="125">
        <v>3600</v>
      </c>
      <c r="C1745" s="34">
        <v>3200</v>
      </c>
      <c r="D1745" s="35">
        <v>3200</v>
      </c>
      <c r="E1745" s="36" t="s">
        <v>14</v>
      </c>
      <c r="F1745" s="33">
        <v>3</v>
      </c>
      <c r="G1745" t="str">
        <f t="shared" si="92"/>
        <v>‏6132 מזכירות כללית</v>
      </c>
    </row>
    <row r="1746" spans="1:7" ht="20.25">
      <c r="A1746">
        <v>2054</v>
      </c>
      <c r="B1746" s="125">
        <v>2000</v>
      </c>
      <c r="C1746" s="34">
        <v>3000</v>
      </c>
      <c r="D1746" s="35">
        <v>3000</v>
      </c>
      <c r="E1746" s="36" t="s">
        <v>15</v>
      </c>
      <c r="F1746" s="33">
        <v>4</v>
      </c>
      <c r="G1746" t="str">
        <f t="shared" si="92"/>
        <v>‏6132 מזכירות כללית</v>
      </c>
    </row>
    <row r="1747" spans="1:7" ht="20.25">
      <c r="A1747">
        <v>2055</v>
      </c>
      <c r="B1747" s="125">
        <v>132100</v>
      </c>
      <c r="C1747" s="34">
        <v>165000</v>
      </c>
      <c r="D1747" s="35">
        <v>161100</v>
      </c>
      <c r="E1747" s="36" t="s">
        <v>16</v>
      </c>
      <c r="F1747" s="33">
        <v>5</v>
      </c>
      <c r="G1747" t="str">
        <f t="shared" si="92"/>
        <v>‏6132 מזכירות כללית</v>
      </c>
    </row>
    <row r="1748" spans="1:7" ht="20.25">
      <c r="A1748">
        <v>2056</v>
      </c>
      <c r="B1748" s="125">
        <v>500</v>
      </c>
      <c r="C1748" s="34">
        <v>1000</v>
      </c>
      <c r="D1748" s="35">
        <v>100</v>
      </c>
      <c r="E1748" s="36" t="s">
        <v>17</v>
      </c>
      <c r="F1748" s="33">
        <v>6</v>
      </c>
      <c r="G1748" t="str">
        <f t="shared" si="92"/>
        <v>‏6132 מזכירות כללית</v>
      </c>
    </row>
    <row r="1749" spans="1:7" ht="20.25">
      <c r="A1749">
        <v>2057</v>
      </c>
      <c r="B1749" s="125">
        <v>0</v>
      </c>
      <c r="C1749" s="34">
        <v>0</v>
      </c>
      <c r="D1749" s="35">
        <v>0</v>
      </c>
      <c r="E1749" s="36" t="s">
        <v>18</v>
      </c>
      <c r="F1749" s="33">
        <v>7</v>
      </c>
      <c r="G1749" t="str">
        <f t="shared" si="92"/>
        <v>‏6132 מזכירות כללית</v>
      </c>
    </row>
    <row r="1750" spans="1:7" ht="20.25">
      <c r="A1750">
        <v>2058</v>
      </c>
      <c r="B1750" s="125">
        <v>0</v>
      </c>
      <c r="C1750" s="34">
        <v>0</v>
      </c>
      <c r="D1750" s="35">
        <v>0</v>
      </c>
      <c r="E1750" s="36" t="s">
        <v>19</v>
      </c>
      <c r="F1750" s="33">
        <v>8</v>
      </c>
      <c r="G1750" t="str">
        <f t="shared" si="92"/>
        <v>‏6132 מזכירות כללית</v>
      </c>
    </row>
    <row r="1751" spans="1:7" ht="20.25">
      <c r="A1751">
        <v>2059</v>
      </c>
      <c r="B1751" s="125">
        <v>0</v>
      </c>
      <c r="C1751" s="34">
        <v>0</v>
      </c>
      <c r="D1751" s="35">
        <v>0</v>
      </c>
      <c r="E1751" s="36" t="s">
        <v>20</v>
      </c>
      <c r="F1751" s="33">
        <v>9</v>
      </c>
      <c r="G1751" t="str">
        <f t="shared" si="92"/>
        <v>‏6132 מזכירות כללית</v>
      </c>
    </row>
    <row r="1752" spans="1:7" ht="20.25">
      <c r="A1752">
        <v>2060</v>
      </c>
      <c r="B1752" s="125">
        <v>0</v>
      </c>
      <c r="C1752" s="34">
        <v>0</v>
      </c>
      <c r="D1752" s="35">
        <v>0</v>
      </c>
      <c r="E1752" s="36" t="s">
        <v>21</v>
      </c>
      <c r="F1752" s="33">
        <v>99</v>
      </c>
      <c r="G1752" t="str">
        <f t="shared" si="92"/>
        <v>‏6132 מזכירות כללית</v>
      </c>
    </row>
    <row r="1753" spans="1:7" ht="20.25">
      <c r="A1753">
        <v>2061</v>
      </c>
      <c r="B1753" s="125">
        <v>563900</v>
      </c>
      <c r="C1753" s="37">
        <v>616000</v>
      </c>
      <c r="D1753" s="35">
        <v>616200</v>
      </c>
      <c r="E1753" s="36" t="s">
        <v>22</v>
      </c>
      <c r="F1753" s="33"/>
    </row>
    <row r="1754" spans="1:7" ht="20.25">
      <c r="A1754">
        <v>2062</v>
      </c>
      <c r="C1754" s="40">
        <v>2015</v>
      </c>
      <c r="D1754" s="40">
        <v>2016</v>
      </c>
      <c r="F1754" s="39"/>
    </row>
    <row r="1755" spans="1:7" ht="20.25">
      <c r="A1755">
        <v>2063</v>
      </c>
      <c r="C1755" s="45">
        <v>3</v>
      </c>
      <c r="D1755" s="45">
        <v>3</v>
      </c>
      <c r="E1755" s="43" t="s">
        <v>23</v>
      </c>
      <c r="F1755" s="39"/>
    </row>
    <row r="1756" spans="1:7" ht="20.25">
      <c r="A1756">
        <v>2064</v>
      </c>
      <c r="C1756" s="38"/>
      <c r="D1756" s="44">
        <v>57</v>
      </c>
      <c r="F1756" s="41"/>
    </row>
    <row r="1757" spans="1:7" ht="20.25">
      <c r="A1757">
        <v>2065</v>
      </c>
      <c r="B1757" s="122" t="s">
        <v>225</v>
      </c>
      <c r="C1757" s="28"/>
      <c r="D1757" s="28"/>
      <c r="E1757" s="28"/>
      <c r="F1757" s="28"/>
    </row>
    <row r="1758" spans="1:7" ht="17.25" thickBot="1">
      <c r="A1758">
        <v>2066</v>
      </c>
      <c r="B1758" s="123" t="s">
        <v>1</v>
      </c>
      <c r="C1758" s="29"/>
      <c r="D1758" s="29"/>
      <c r="E1758" s="29"/>
      <c r="F1758" s="29"/>
    </row>
    <row r="1759" spans="1:7" ht="21" thickBot="1">
      <c r="A1759">
        <v>2070</v>
      </c>
      <c r="B1759" s="116">
        <v>2014</v>
      </c>
      <c r="C1759" s="7">
        <v>2015</v>
      </c>
      <c r="D1759" s="7">
        <v>2016</v>
      </c>
      <c r="E1759" s="8"/>
      <c r="F1759" s="9"/>
    </row>
    <row r="1760" spans="1:7" ht="20.25">
      <c r="A1760">
        <v>2071</v>
      </c>
      <c r="B1760" s="124"/>
      <c r="C1760" s="30"/>
      <c r="D1760" s="31"/>
      <c r="E1760" s="32" t="s">
        <v>155</v>
      </c>
      <c r="F1760" s="33"/>
    </row>
    <row r="1761" spans="1:7" ht="20.25">
      <c r="A1761">
        <v>2072</v>
      </c>
      <c r="B1761" s="124"/>
      <c r="C1761" s="30"/>
      <c r="D1761" s="31"/>
      <c r="E1761" s="32" t="s">
        <v>226</v>
      </c>
      <c r="F1761" s="33"/>
    </row>
    <row r="1762" spans="1:7" ht="20.25">
      <c r="A1762">
        <v>2073</v>
      </c>
      <c r="B1762" s="125">
        <v>1249800</v>
      </c>
      <c r="C1762" s="34">
        <v>1260700</v>
      </c>
      <c r="D1762" s="35">
        <v>1274700</v>
      </c>
      <c r="E1762" s="36" t="s">
        <v>12</v>
      </c>
      <c r="F1762" s="33">
        <v>1</v>
      </c>
      <c r="G1762" t="str">
        <f t="shared" ref="G1762:G1771" si="93">IF(F1762=1,E1761,IF(ISBLANK(F1762),"",G1761))</f>
        <v>‏619 ארכיון</v>
      </c>
    </row>
    <row r="1763" spans="1:7" ht="20.25">
      <c r="A1763">
        <v>2074</v>
      </c>
      <c r="B1763" s="125">
        <v>0</v>
      </c>
      <c r="C1763" s="34">
        <v>0</v>
      </c>
      <c r="D1763" s="35">
        <v>0</v>
      </c>
      <c r="E1763" s="36" t="s">
        <v>13</v>
      </c>
      <c r="F1763" s="33">
        <v>2</v>
      </c>
      <c r="G1763" t="str">
        <f t="shared" si="93"/>
        <v>‏619 ארכיון</v>
      </c>
    </row>
    <row r="1764" spans="1:7" ht="20.25">
      <c r="A1764">
        <v>2075</v>
      </c>
      <c r="B1764" s="125">
        <v>33800</v>
      </c>
      <c r="C1764" s="34">
        <v>34300</v>
      </c>
      <c r="D1764" s="35">
        <v>34300</v>
      </c>
      <c r="E1764" s="36" t="s">
        <v>14</v>
      </c>
      <c r="F1764" s="33">
        <v>3</v>
      </c>
      <c r="G1764" t="str">
        <f t="shared" si="93"/>
        <v>‏619 ארכיון</v>
      </c>
    </row>
    <row r="1765" spans="1:7" ht="20.25">
      <c r="A1765">
        <v>2076</v>
      </c>
      <c r="B1765" s="125">
        <v>28900</v>
      </c>
      <c r="C1765" s="34">
        <v>42800</v>
      </c>
      <c r="D1765" s="35">
        <v>41800</v>
      </c>
      <c r="E1765" s="36" t="s">
        <v>15</v>
      </c>
      <c r="F1765" s="33">
        <v>4</v>
      </c>
      <c r="G1765" t="str">
        <f t="shared" si="93"/>
        <v>‏619 ארכיון</v>
      </c>
    </row>
    <row r="1766" spans="1:7" ht="20.25">
      <c r="A1766">
        <v>2077</v>
      </c>
      <c r="B1766" s="125">
        <v>20300</v>
      </c>
      <c r="C1766" s="34">
        <v>35000</v>
      </c>
      <c r="D1766" s="35">
        <v>35000</v>
      </c>
      <c r="E1766" s="36" t="s">
        <v>16</v>
      </c>
      <c r="F1766" s="33">
        <v>5</v>
      </c>
      <c r="G1766" t="str">
        <f t="shared" si="93"/>
        <v>‏619 ארכיון</v>
      </c>
    </row>
    <row r="1767" spans="1:7" ht="20.25">
      <c r="A1767">
        <v>2078</v>
      </c>
      <c r="B1767" s="125">
        <v>1600</v>
      </c>
      <c r="C1767" s="34">
        <v>3000</v>
      </c>
      <c r="D1767" s="35">
        <v>3000</v>
      </c>
      <c r="E1767" s="36" t="s">
        <v>17</v>
      </c>
      <c r="F1767" s="33">
        <v>6</v>
      </c>
      <c r="G1767" t="str">
        <f t="shared" si="93"/>
        <v>‏619 ארכיון</v>
      </c>
    </row>
    <row r="1768" spans="1:7" ht="20.25">
      <c r="A1768">
        <v>2079</v>
      </c>
      <c r="B1768" s="125">
        <v>8000</v>
      </c>
      <c r="C1768" s="34">
        <v>9200</v>
      </c>
      <c r="D1768" s="35">
        <v>7600</v>
      </c>
      <c r="E1768" s="36" t="s">
        <v>18</v>
      </c>
      <c r="F1768" s="33">
        <v>7</v>
      </c>
      <c r="G1768" t="str">
        <f t="shared" si="93"/>
        <v>‏619 ארכיון</v>
      </c>
    </row>
    <row r="1769" spans="1:7" ht="20.25">
      <c r="A1769">
        <v>2080</v>
      </c>
      <c r="B1769" s="125">
        <v>0</v>
      </c>
      <c r="C1769" s="34">
        <v>0</v>
      </c>
      <c r="D1769" s="35">
        <v>0</v>
      </c>
      <c r="E1769" s="36" t="s">
        <v>19</v>
      </c>
      <c r="F1769" s="33">
        <v>8</v>
      </c>
      <c r="G1769" t="str">
        <f t="shared" si="93"/>
        <v>‏619 ארכיון</v>
      </c>
    </row>
    <row r="1770" spans="1:7" ht="20.25">
      <c r="A1770">
        <v>2081</v>
      </c>
      <c r="B1770" s="125">
        <v>0</v>
      </c>
      <c r="C1770" s="34">
        <v>0</v>
      </c>
      <c r="D1770" s="35">
        <v>0</v>
      </c>
      <c r="E1770" s="36" t="s">
        <v>20</v>
      </c>
      <c r="F1770" s="33">
        <v>9</v>
      </c>
      <c r="G1770" t="str">
        <f t="shared" si="93"/>
        <v>‏619 ארכיון</v>
      </c>
    </row>
    <row r="1771" spans="1:7" ht="20.25">
      <c r="A1771">
        <v>2082</v>
      </c>
      <c r="B1771" s="125">
        <v>0</v>
      </c>
      <c r="C1771" s="34">
        <v>0</v>
      </c>
      <c r="D1771" s="35">
        <v>0</v>
      </c>
      <c r="E1771" s="36" t="s">
        <v>21</v>
      </c>
      <c r="F1771" s="33">
        <v>99</v>
      </c>
      <c r="G1771" t="str">
        <f t="shared" si="93"/>
        <v>‏619 ארכיון</v>
      </c>
    </row>
    <row r="1772" spans="1:7" ht="20.25">
      <c r="A1772">
        <v>2083</v>
      </c>
      <c r="B1772" s="125">
        <v>1342400</v>
      </c>
      <c r="C1772" s="37">
        <v>1385000</v>
      </c>
      <c r="D1772" s="35">
        <v>1396400</v>
      </c>
      <c r="E1772" s="36" t="s">
        <v>22</v>
      </c>
      <c r="F1772" s="33"/>
    </row>
    <row r="1773" spans="1:7" ht="20.25">
      <c r="A1773">
        <v>2084</v>
      </c>
      <c r="C1773" s="40">
        <v>2015</v>
      </c>
      <c r="D1773" s="40">
        <v>2016</v>
      </c>
      <c r="F1773" s="39"/>
    </row>
    <row r="1774" spans="1:7" ht="20.25">
      <c r="A1774">
        <v>2085</v>
      </c>
      <c r="C1774" s="45">
        <v>9.1</v>
      </c>
      <c r="D1774" s="45">
        <v>9.1</v>
      </c>
      <c r="E1774" s="43" t="s">
        <v>23</v>
      </c>
      <c r="F1774" s="39"/>
    </row>
    <row r="1775" spans="1:7" ht="20.25">
      <c r="A1775">
        <v>2086</v>
      </c>
      <c r="C1775" s="38"/>
      <c r="D1775" s="44">
        <v>58</v>
      </c>
      <c r="F1775" s="41"/>
    </row>
    <row r="1776" spans="1:7" ht="20.25">
      <c r="A1776">
        <v>2087</v>
      </c>
      <c r="B1776" s="122" t="s">
        <v>227</v>
      </c>
      <c r="C1776" s="28"/>
      <c r="D1776" s="28"/>
      <c r="E1776" s="28"/>
      <c r="F1776" s="28"/>
    </row>
    <row r="1777" spans="1:7" ht="17.25" thickBot="1">
      <c r="A1777">
        <v>2088</v>
      </c>
      <c r="B1777" s="123" t="s">
        <v>1</v>
      </c>
      <c r="C1777" s="29"/>
      <c r="D1777" s="29"/>
      <c r="E1777" s="29"/>
      <c r="F1777" s="29"/>
    </row>
    <row r="1778" spans="1:7" ht="21" thickBot="1">
      <c r="A1778">
        <v>2092</v>
      </c>
      <c r="B1778" s="116">
        <v>2014</v>
      </c>
      <c r="C1778" s="7">
        <v>2015</v>
      </c>
      <c r="D1778" s="7">
        <v>2016</v>
      </c>
      <c r="E1778" s="8"/>
      <c r="F1778" s="9"/>
    </row>
    <row r="1779" spans="1:7" ht="20.25">
      <c r="A1779">
        <v>2093</v>
      </c>
      <c r="B1779" s="124"/>
      <c r="C1779" s="30"/>
      <c r="D1779" s="31"/>
      <c r="E1779" s="32" t="s">
        <v>155</v>
      </c>
      <c r="F1779" s="33"/>
    </row>
    <row r="1780" spans="1:7" ht="20.25">
      <c r="A1780">
        <v>2094</v>
      </c>
      <c r="B1780" s="124"/>
      <c r="C1780" s="30"/>
      <c r="D1780" s="31"/>
      <c r="E1780" s="32" t="s">
        <v>228</v>
      </c>
      <c r="F1780" s="33"/>
    </row>
    <row r="1781" spans="1:7" ht="20.25">
      <c r="A1781">
        <v>2095</v>
      </c>
      <c r="B1781" s="125">
        <v>2497900</v>
      </c>
      <c r="C1781" s="34">
        <v>2570800</v>
      </c>
      <c r="D1781" s="35">
        <v>2599800</v>
      </c>
      <c r="E1781" s="36" t="s">
        <v>12</v>
      </c>
      <c r="F1781" s="33">
        <v>1</v>
      </c>
      <c r="G1781" t="str">
        <f t="shared" ref="G1781:G1790" si="94">IF(F1781=1,E1780,IF(ISBLANK(F1781),"",G1780))</f>
        <v>‏7821 ביהמ"ש לעניינים מקומיים</v>
      </c>
    </row>
    <row r="1782" spans="1:7" ht="20.25">
      <c r="A1782">
        <v>2096</v>
      </c>
      <c r="B1782" s="125">
        <v>0</v>
      </c>
      <c r="C1782" s="34">
        <v>0</v>
      </c>
      <c r="D1782" s="35">
        <v>0</v>
      </c>
      <c r="E1782" s="36" t="s">
        <v>13</v>
      </c>
      <c r="F1782" s="33">
        <v>2</v>
      </c>
      <c r="G1782" t="str">
        <f t="shared" si="94"/>
        <v>‏7821 ביהמ"ש לעניינים מקומיים</v>
      </c>
    </row>
    <row r="1783" spans="1:7" ht="20.25">
      <c r="A1783">
        <v>2097</v>
      </c>
      <c r="B1783" s="125">
        <v>12100</v>
      </c>
      <c r="C1783" s="34">
        <v>13200</v>
      </c>
      <c r="D1783" s="35">
        <v>13200</v>
      </c>
      <c r="E1783" s="36" t="s">
        <v>14</v>
      </c>
      <c r="F1783" s="33">
        <v>3</v>
      </c>
      <c r="G1783" t="str">
        <f t="shared" si="94"/>
        <v>‏7821 ביהמ"ש לעניינים מקומיים</v>
      </c>
    </row>
    <row r="1784" spans="1:7" ht="20.25">
      <c r="A1784">
        <v>2098</v>
      </c>
      <c r="B1784" s="125">
        <v>665800</v>
      </c>
      <c r="C1784" s="34">
        <v>660200</v>
      </c>
      <c r="D1784" s="35">
        <v>647300</v>
      </c>
      <c r="E1784" s="36" t="s">
        <v>15</v>
      </c>
      <c r="F1784" s="33">
        <v>4</v>
      </c>
      <c r="G1784" t="str">
        <f t="shared" si="94"/>
        <v>‏7821 ביהמ"ש לעניינים מקומיים</v>
      </c>
    </row>
    <row r="1785" spans="1:7" ht="20.25">
      <c r="A1785">
        <v>2099</v>
      </c>
      <c r="B1785" s="125">
        <v>47000</v>
      </c>
      <c r="C1785" s="34">
        <v>68100</v>
      </c>
      <c r="D1785" s="35">
        <v>58600</v>
      </c>
      <c r="E1785" s="36" t="s">
        <v>16</v>
      </c>
      <c r="F1785" s="33">
        <v>5</v>
      </c>
      <c r="G1785" t="str">
        <f t="shared" si="94"/>
        <v>‏7821 ביהמ"ש לעניינים מקומיים</v>
      </c>
    </row>
    <row r="1786" spans="1:7" ht="20.25">
      <c r="A1786">
        <v>2100</v>
      </c>
      <c r="B1786" s="125">
        <v>4000</v>
      </c>
      <c r="C1786" s="34">
        <v>7000</v>
      </c>
      <c r="D1786" s="35">
        <v>6000</v>
      </c>
      <c r="E1786" s="36" t="s">
        <v>17</v>
      </c>
      <c r="F1786" s="33">
        <v>6</v>
      </c>
      <c r="G1786" t="str">
        <f t="shared" si="94"/>
        <v>‏7821 ביהמ"ש לעניינים מקומיים</v>
      </c>
    </row>
    <row r="1787" spans="1:7" ht="20.25">
      <c r="A1787">
        <v>2101</v>
      </c>
      <c r="B1787" s="125">
        <v>1327600</v>
      </c>
      <c r="C1787" s="34">
        <v>1479900</v>
      </c>
      <c r="D1787" s="35">
        <v>1440000</v>
      </c>
      <c r="E1787" s="36" t="s">
        <v>18</v>
      </c>
      <c r="F1787" s="33">
        <v>7</v>
      </c>
      <c r="G1787" t="str">
        <f t="shared" si="94"/>
        <v>‏7821 ביהמ"ש לעניינים מקומיים</v>
      </c>
    </row>
    <row r="1788" spans="1:7" ht="20.25">
      <c r="A1788">
        <v>2102</v>
      </c>
      <c r="B1788" s="125">
        <v>0</v>
      </c>
      <c r="C1788" s="34">
        <v>0</v>
      </c>
      <c r="D1788" s="35">
        <v>0</v>
      </c>
      <c r="E1788" s="36" t="s">
        <v>19</v>
      </c>
      <c r="F1788" s="33">
        <v>8</v>
      </c>
      <c r="G1788" t="str">
        <f t="shared" si="94"/>
        <v>‏7821 ביהמ"ש לעניינים מקומיים</v>
      </c>
    </row>
    <row r="1789" spans="1:7" ht="20.25">
      <c r="A1789">
        <v>2103</v>
      </c>
      <c r="B1789" s="125">
        <v>0</v>
      </c>
      <c r="C1789" s="34">
        <v>0</v>
      </c>
      <c r="D1789" s="35">
        <v>0</v>
      </c>
      <c r="E1789" s="36" t="s">
        <v>20</v>
      </c>
      <c r="F1789" s="33">
        <v>9</v>
      </c>
      <c r="G1789" t="str">
        <f t="shared" si="94"/>
        <v>‏7821 ביהמ"ש לעניינים מקומיים</v>
      </c>
    </row>
    <row r="1790" spans="1:7" ht="20.25">
      <c r="A1790">
        <v>2104</v>
      </c>
      <c r="B1790" s="125">
        <v>0</v>
      </c>
      <c r="C1790" s="34">
        <v>0</v>
      </c>
      <c r="D1790" s="35">
        <v>0</v>
      </c>
      <c r="E1790" s="36" t="s">
        <v>21</v>
      </c>
      <c r="F1790" s="33">
        <v>99</v>
      </c>
      <c r="G1790" t="str">
        <f t="shared" si="94"/>
        <v>‏7821 ביהמ"ש לעניינים מקומיים</v>
      </c>
    </row>
    <row r="1791" spans="1:7" ht="20.25">
      <c r="A1791">
        <v>2105</v>
      </c>
      <c r="B1791" s="125">
        <v>4554400</v>
      </c>
      <c r="C1791" s="37">
        <v>4799200</v>
      </c>
      <c r="D1791" s="35">
        <v>4764900</v>
      </c>
      <c r="E1791" s="36" t="s">
        <v>22</v>
      </c>
      <c r="F1791" s="33"/>
    </row>
    <row r="1792" spans="1:7" ht="20.25">
      <c r="A1792">
        <v>2106</v>
      </c>
      <c r="C1792" s="40">
        <v>2015</v>
      </c>
      <c r="D1792" s="40">
        <v>2016</v>
      </c>
      <c r="F1792" s="39"/>
    </row>
    <row r="1793" spans="1:7" ht="20.25">
      <c r="A1793">
        <v>2107</v>
      </c>
      <c r="C1793" s="45">
        <v>14.9</v>
      </c>
      <c r="D1793" s="45">
        <v>14.9</v>
      </c>
      <c r="E1793" s="43" t="s">
        <v>23</v>
      </c>
      <c r="F1793" s="39"/>
    </row>
    <row r="1794" spans="1:7" ht="20.25">
      <c r="A1794">
        <v>2108</v>
      </c>
      <c r="C1794" s="38"/>
      <c r="D1794" s="44">
        <v>59</v>
      </c>
      <c r="F1794" s="41"/>
    </row>
    <row r="1795" spans="1:7" ht="20.25">
      <c r="A1795">
        <v>2109</v>
      </c>
      <c r="B1795" s="122" t="s">
        <v>229</v>
      </c>
      <c r="C1795" s="28"/>
      <c r="D1795" s="28"/>
      <c r="E1795" s="28"/>
      <c r="F1795" s="28"/>
    </row>
    <row r="1796" spans="1:7" ht="17.25" thickBot="1">
      <c r="A1796">
        <v>2110</v>
      </c>
      <c r="B1796" s="123" t="s">
        <v>1</v>
      </c>
      <c r="C1796" s="29"/>
      <c r="D1796" s="29"/>
      <c r="E1796" s="29"/>
      <c r="F1796" s="29"/>
    </row>
    <row r="1797" spans="1:7" ht="21" thickBot="1">
      <c r="A1797">
        <v>2114</v>
      </c>
      <c r="B1797" s="116">
        <v>2014</v>
      </c>
      <c r="C1797" s="7">
        <v>2015</v>
      </c>
      <c r="D1797" s="7">
        <v>2016</v>
      </c>
      <c r="E1797" s="8"/>
      <c r="F1797" s="9"/>
    </row>
    <row r="1798" spans="1:7" ht="20.25">
      <c r="A1798">
        <v>2115</v>
      </c>
      <c r="B1798" s="124"/>
      <c r="C1798" s="30"/>
      <c r="D1798" s="31"/>
      <c r="E1798" s="32" t="s">
        <v>230</v>
      </c>
      <c r="F1798" s="33"/>
    </row>
    <row r="1799" spans="1:7" ht="20.25">
      <c r="A1799">
        <v>2116</v>
      </c>
      <c r="B1799" s="124"/>
      <c r="C1799" s="30"/>
      <c r="D1799" s="31"/>
      <c r="E1799" s="32" t="s">
        <v>231</v>
      </c>
      <c r="F1799" s="33"/>
    </row>
    <row r="1800" spans="1:7" ht="20.25">
      <c r="A1800">
        <v>2117</v>
      </c>
      <c r="B1800" s="125">
        <v>43187200</v>
      </c>
      <c r="C1800" s="34">
        <v>43236400</v>
      </c>
      <c r="D1800" s="35">
        <v>43721400</v>
      </c>
      <c r="E1800" s="36" t="s">
        <v>12</v>
      </c>
      <c r="F1800" s="33">
        <v>1</v>
      </c>
      <c r="G1800" t="str">
        <f t="shared" ref="G1800:G1809" si="95">IF(F1800=1,E1799,IF(ISBLANK(F1800),"",G1799))</f>
        <v>‏841331  האגף לשרותי רווחה</v>
      </c>
    </row>
    <row r="1801" spans="1:7" ht="20.25">
      <c r="A1801">
        <v>2118</v>
      </c>
      <c r="B1801" s="125">
        <v>0</v>
      </c>
      <c r="C1801" s="34">
        <v>0</v>
      </c>
      <c r="D1801" s="35">
        <v>0</v>
      </c>
      <c r="E1801" s="36" t="s">
        <v>13</v>
      </c>
      <c r="F1801" s="33">
        <v>2</v>
      </c>
      <c r="G1801" t="str">
        <f t="shared" si="95"/>
        <v>‏841331  האגף לשרותי רווחה</v>
      </c>
    </row>
    <row r="1802" spans="1:7" ht="20.25">
      <c r="A1802">
        <v>2119</v>
      </c>
      <c r="B1802" s="125">
        <v>672800</v>
      </c>
      <c r="C1802" s="34">
        <v>584600</v>
      </c>
      <c r="D1802" s="35">
        <v>584600</v>
      </c>
      <c r="E1802" s="36" t="s">
        <v>14</v>
      </c>
      <c r="F1802" s="33">
        <v>3</v>
      </c>
      <c r="G1802" t="str">
        <f t="shared" si="95"/>
        <v>‏841331  האגף לשרותי רווחה</v>
      </c>
    </row>
    <row r="1803" spans="1:7" ht="20.25">
      <c r="A1803">
        <v>2120</v>
      </c>
      <c r="B1803" s="125">
        <v>2122500</v>
      </c>
      <c r="C1803" s="34">
        <v>2502500</v>
      </c>
      <c r="D1803" s="35">
        <v>2402500</v>
      </c>
      <c r="E1803" s="36" t="s">
        <v>15</v>
      </c>
      <c r="F1803" s="33">
        <v>4</v>
      </c>
      <c r="G1803" t="str">
        <f t="shared" si="95"/>
        <v>‏841331  האגף לשרותי רווחה</v>
      </c>
    </row>
    <row r="1804" spans="1:7" ht="20.25">
      <c r="A1804">
        <v>2121</v>
      </c>
      <c r="B1804" s="125">
        <v>1121400</v>
      </c>
      <c r="C1804" s="34">
        <v>1190000</v>
      </c>
      <c r="D1804" s="35">
        <v>1190000</v>
      </c>
      <c r="E1804" s="36" t="s">
        <v>16</v>
      </c>
      <c r="F1804" s="33">
        <v>5</v>
      </c>
      <c r="G1804" t="str">
        <f t="shared" si="95"/>
        <v>‏841331  האגף לשרותי רווחה</v>
      </c>
    </row>
    <row r="1805" spans="1:7" ht="20.25">
      <c r="A1805">
        <v>2122</v>
      </c>
      <c r="B1805" s="125">
        <v>30800</v>
      </c>
      <c r="C1805" s="34">
        <v>50000</v>
      </c>
      <c r="D1805" s="35">
        <v>50000</v>
      </c>
      <c r="E1805" s="36" t="s">
        <v>17</v>
      </c>
      <c r="F1805" s="33">
        <v>6</v>
      </c>
      <c r="G1805" t="str">
        <f t="shared" si="95"/>
        <v>‏841331  האגף לשרותי רווחה</v>
      </c>
    </row>
    <row r="1806" spans="1:7" ht="20.25">
      <c r="A1806">
        <v>2123</v>
      </c>
      <c r="B1806" s="125">
        <v>2222100</v>
      </c>
      <c r="C1806" s="34">
        <v>2230000</v>
      </c>
      <c r="D1806" s="35">
        <v>2159400</v>
      </c>
      <c r="E1806" s="36" t="s">
        <v>18</v>
      </c>
      <c r="F1806" s="33">
        <v>7</v>
      </c>
      <c r="G1806" t="str">
        <f t="shared" si="95"/>
        <v>‏841331  האגף לשרותי רווחה</v>
      </c>
    </row>
    <row r="1807" spans="1:7" ht="20.25">
      <c r="A1807">
        <v>2124</v>
      </c>
      <c r="B1807" s="125">
        <v>0</v>
      </c>
      <c r="C1807" s="34">
        <v>0</v>
      </c>
      <c r="D1807" s="35">
        <v>0</v>
      </c>
      <c r="E1807" s="36" t="s">
        <v>19</v>
      </c>
      <c r="F1807" s="33">
        <v>8</v>
      </c>
      <c r="G1807" t="str">
        <f t="shared" si="95"/>
        <v>‏841331  האגף לשרותי רווחה</v>
      </c>
    </row>
    <row r="1808" spans="1:7" ht="20.25">
      <c r="A1808">
        <v>2125</v>
      </c>
      <c r="B1808" s="125">
        <v>0</v>
      </c>
      <c r="C1808" s="34">
        <v>0</v>
      </c>
      <c r="D1808" s="35">
        <v>0</v>
      </c>
      <c r="E1808" s="36" t="s">
        <v>20</v>
      </c>
      <c r="F1808" s="33">
        <v>9</v>
      </c>
      <c r="G1808" t="str">
        <f t="shared" si="95"/>
        <v>‏841331  האגף לשרותי רווחה</v>
      </c>
    </row>
    <row r="1809" spans="1:7" ht="20.25">
      <c r="A1809">
        <v>2126</v>
      </c>
      <c r="B1809" s="125">
        <v>0</v>
      </c>
      <c r="C1809" s="34">
        <v>0</v>
      </c>
      <c r="D1809" s="35">
        <v>0</v>
      </c>
      <c r="E1809" s="36" t="s">
        <v>21</v>
      </c>
      <c r="F1809" s="33">
        <v>99</v>
      </c>
      <c r="G1809" t="str">
        <f t="shared" si="95"/>
        <v>‏841331  האגף לשרותי רווחה</v>
      </c>
    </row>
    <row r="1810" spans="1:7" ht="20.25">
      <c r="A1810">
        <v>2127</v>
      </c>
      <c r="B1810" s="125">
        <v>49356800</v>
      </c>
      <c r="C1810" s="37">
        <v>49793500</v>
      </c>
      <c r="D1810" s="35">
        <v>50107900</v>
      </c>
      <c r="E1810" s="36" t="s">
        <v>22</v>
      </c>
      <c r="F1810" s="33"/>
    </row>
    <row r="1811" spans="1:7" ht="20.25">
      <c r="A1811">
        <v>2128</v>
      </c>
      <c r="C1811" s="40">
        <v>2015</v>
      </c>
      <c r="D1811" s="40">
        <v>2016</v>
      </c>
      <c r="F1811" s="39"/>
    </row>
    <row r="1812" spans="1:7" ht="20.25">
      <c r="A1812">
        <v>2129</v>
      </c>
      <c r="C1812" s="41">
        <v>228.6</v>
      </c>
      <c r="D1812" s="41">
        <v>228.6</v>
      </c>
      <c r="E1812" s="43" t="s">
        <v>23</v>
      </c>
      <c r="F1812" s="39"/>
    </row>
    <row r="1813" spans="1:7" ht="20.25">
      <c r="A1813">
        <v>2130</v>
      </c>
      <c r="C1813" s="38"/>
      <c r="D1813" s="44">
        <v>306</v>
      </c>
      <c r="F1813" s="41"/>
    </row>
    <row r="1814" spans="1:7" ht="20.25">
      <c r="A1814">
        <v>2131</v>
      </c>
      <c r="B1814" s="122" t="s">
        <v>232</v>
      </c>
      <c r="C1814" s="28"/>
      <c r="D1814" s="28"/>
      <c r="E1814" s="28"/>
      <c r="F1814" s="28"/>
    </row>
    <row r="1815" spans="1:7" ht="17.25" thickBot="1">
      <c r="A1815">
        <v>2132</v>
      </c>
      <c r="B1815" s="123" t="s">
        <v>1</v>
      </c>
      <c r="C1815" s="29"/>
      <c r="D1815" s="29"/>
      <c r="E1815" s="29"/>
      <c r="F1815" s="29"/>
    </row>
    <row r="1816" spans="1:7" ht="21" thickBot="1">
      <c r="A1816">
        <v>2136</v>
      </c>
      <c r="B1816" s="116">
        <v>2014</v>
      </c>
      <c r="C1816" s="7">
        <v>2015</v>
      </c>
      <c r="D1816" s="7">
        <v>2016</v>
      </c>
      <c r="E1816" s="8"/>
      <c r="F1816" s="9"/>
    </row>
    <row r="1817" spans="1:7" ht="20.25">
      <c r="A1817">
        <v>2137</v>
      </c>
      <c r="B1817" s="124"/>
      <c r="C1817" s="30"/>
      <c r="D1817" s="31"/>
      <c r="E1817" s="32" t="s">
        <v>230</v>
      </c>
      <c r="F1817" s="33"/>
    </row>
    <row r="1818" spans="1:7" ht="20.25">
      <c r="A1818">
        <v>2138</v>
      </c>
      <c r="B1818" s="124"/>
      <c r="C1818" s="30"/>
      <c r="D1818" s="31"/>
      <c r="E1818" s="32" t="s">
        <v>233</v>
      </c>
      <c r="F1818" s="33"/>
    </row>
    <row r="1819" spans="1:7" ht="20.25">
      <c r="A1819">
        <v>2139</v>
      </c>
      <c r="B1819" s="125"/>
      <c r="C1819" s="37"/>
      <c r="D1819" s="35">
        <v>0</v>
      </c>
      <c r="E1819" s="36" t="s">
        <v>12</v>
      </c>
      <c r="F1819" s="33">
        <v>1</v>
      </c>
      <c r="G1819" t="str">
        <f t="shared" ref="G1819:G1828" si="96">IF(F1819=1,E1818,IF(ISBLANK(F1819),"",G1818))</f>
        <v>‏847 - 842  פעולות רווחה ממשלה</v>
      </c>
    </row>
    <row r="1820" spans="1:7" ht="20.25">
      <c r="A1820">
        <v>2140</v>
      </c>
      <c r="B1820" s="125"/>
      <c r="C1820" s="37"/>
      <c r="D1820" s="35">
        <v>0</v>
      </c>
      <c r="E1820" s="36" t="s">
        <v>13</v>
      </c>
      <c r="F1820" s="33">
        <v>2</v>
      </c>
      <c r="G1820" t="str">
        <f t="shared" si="96"/>
        <v>‏847 - 842  פעולות רווחה ממשלה</v>
      </c>
    </row>
    <row r="1821" spans="1:7" ht="20.25">
      <c r="A1821">
        <v>2141</v>
      </c>
      <c r="B1821" s="125"/>
      <c r="C1821" s="37"/>
      <c r="D1821" s="35">
        <v>0</v>
      </c>
      <c r="E1821" s="36" t="s">
        <v>14</v>
      </c>
      <c r="F1821" s="33">
        <v>3</v>
      </c>
      <c r="G1821" t="str">
        <f t="shared" si="96"/>
        <v>‏847 - 842  פעולות רווחה ממשלה</v>
      </c>
    </row>
    <row r="1822" spans="1:7" ht="20.25">
      <c r="A1822">
        <v>2142</v>
      </c>
      <c r="B1822" s="125"/>
      <c r="C1822" s="37"/>
      <c r="D1822" s="35">
        <v>0</v>
      </c>
      <c r="E1822" s="36" t="s">
        <v>15</v>
      </c>
      <c r="F1822" s="33">
        <v>4</v>
      </c>
      <c r="G1822" t="str">
        <f t="shared" si="96"/>
        <v>‏847 - 842  פעולות רווחה ממשלה</v>
      </c>
    </row>
    <row r="1823" spans="1:7" ht="20.25">
      <c r="A1823">
        <v>2143</v>
      </c>
      <c r="B1823" s="125"/>
      <c r="C1823" s="37"/>
      <c r="D1823" s="35">
        <v>0</v>
      </c>
      <c r="E1823" s="36" t="s">
        <v>16</v>
      </c>
      <c r="F1823" s="33">
        <v>5</v>
      </c>
      <c r="G1823" t="str">
        <f t="shared" si="96"/>
        <v>‏847 - 842  פעולות רווחה ממשלה</v>
      </c>
    </row>
    <row r="1824" spans="1:7" ht="20.25">
      <c r="A1824">
        <v>2144</v>
      </c>
      <c r="B1824" s="125"/>
      <c r="C1824" s="37"/>
      <c r="D1824" s="35">
        <v>0</v>
      </c>
      <c r="E1824" s="36" t="s">
        <v>17</v>
      </c>
      <c r="F1824" s="33">
        <v>6</v>
      </c>
      <c r="G1824" t="str">
        <f t="shared" si="96"/>
        <v>‏847 - 842  פעולות רווחה ממשלה</v>
      </c>
    </row>
    <row r="1825" spans="1:7" ht="20.25">
      <c r="A1825">
        <v>2145</v>
      </c>
      <c r="B1825" s="125"/>
      <c r="C1825" s="37"/>
      <c r="D1825" s="35">
        <v>0</v>
      </c>
      <c r="E1825" s="36" t="s">
        <v>18</v>
      </c>
      <c r="F1825" s="33">
        <v>7</v>
      </c>
      <c r="G1825" t="str">
        <f t="shared" si="96"/>
        <v>‏847 - 842  פעולות רווחה ממשלה</v>
      </c>
    </row>
    <row r="1826" spans="1:7" ht="20.25">
      <c r="A1826">
        <v>2146</v>
      </c>
      <c r="B1826" s="125">
        <v>214055100</v>
      </c>
      <c r="C1826" s="37">
        <v>225557000</v>
      </c>
      <c r="D1826" s="35">
        <v>219115100</v>
      </c>
      <c r="E1826" s="36" t="s">
        <v>19</v>
      </c>
      <c r="F1826" s="33">
        <v>8</v>
      </c>
      <c r="G1826" t="str">
        <f t="shared" si="96"/>
        <v>‏847 - 842  פעולות רווחה ממשלה</v>
      </c>
    </row>
    <row r="1827" spans="1:7" ht="20.25">
      <c r="A1827">
        <v>2147</v>
      </c>
      <c r="B1827" s="125"/>
      <c r="C1827" s="37"/>
      <c r="D1827" s="35">
        <v>0</v>
      </c>
      <c r="E1827" s="36" t="s">
        <v>20</v>
      </c>
      <c r="F1827" s="33">
        <v>9</v>
      </c>
      <c r="G1827" t="str">
        <f t="shared" si="96"/>
        <v>‏847 - 842  פעולות רווחה ממשלה</v>
      </c>
    </row>
    <row r="1828" spans="1:7" ht="20.25">
      <c r="A1828">
        <v>2148</v>
      </c>
      <c r="B1828" s="125"/>
      <c r="C1828" s="37"/>
      <c r="D1828" s="35">
        <v>0</v>
      </c>
      <c r="E1828" s="36" t="s">
        <v>21</v>
      </c>
      <c r="F1828" s="33">
        <v>99</v>
      </c>
      <c r="G1828" t="str">
        <f t="shared" si="96"/>
        <v>‏847 - 842  פעולות רווחה ממשלה</v>
      </c>
    </row>
    <row r="1829" spans="1:7" ht="20.25">
      <c r="A1829">
        <v>2149</v>
      </c>
      <c r="B1829" s="125">
        <v>214055100</v>
      </c>
      <c r="C1829" s="37">
        <v>225557000</v>
      </c>
      <c r="D1829" s="35">
        <v>219115100</v>
      </c>
      <c r="E1829" s="36" t="s">
        <v>22</v>
      </c>
      <c r="F1829" s="33"/>
    </row>
    <row r="1830" spans="1:7" ht="20.25">
      <c r="A1830">
        <v>2150</v>
      </c>
      <c r="C1830" s="40">
        <v>2015</v>
      </c>
      <c r="D1830" s="40">
        <v>2016</v>
      </c>
      <c r="F1830" s="39"/>
    </row>
    <row r="1831" spans="1:7" ht="20.25">
      <c r="A1831">
        <v>2152</v>
      </c>
      <c r="C1831" s="38"/>
      <c r="D1831" s="44">
        <v>307</v>
      </c>
      <c r="F1831" s="41"/>
    </row>
    <row r="1832" spans="1:7" ht="20.25">
      <c r="A1832">
        <v>2153</v>
      </c>
      <c r="B1832" s="122" t="s">
        <v>234</v>
      </c>
      <c r="C1832" s="28"/>
      <c r="D1832" s="28"/>
      <c r="E1832" s="28"/>
      <c r="F1832" s="28"/>
    </row>
    <row r="1833" spans="1:7" ht="17.25" thickBot="1">
      <c r="A1833">
        <v>2154</v>
      </c>
      <c r="B1833" s="123" t="s">
        <v>1</v>
      </c>
      <c r="C1833" s="29"/>
      <c r="D1833" s="29"/>
      <c r="E1833" s="29"/>
      <c r="F1833" s="29"/>
    </row>
    <row r="1834" spans="1:7" ht="21" thickBot="1">
      <c r="A1834">
        <v>2158</v>
      </c>
      <c r="B1834" s="116">
        <v>2014</v>
      </c>
      <c r="C1834" s="7">
        <v>2015</v>
      </c>
      <c r="D1834" s="7">
        <v>2016</v>
      </c>
      <c r="E1834" s="8"/>
      <c r="F1834" s="9"/>
    </row>
    <row r="1835" spans="1:7" ht="20.25">
      <c r="A1835">
        <v>2159</v>
      </c>
      <c r="B1835" s="124"/>
      <c r="C1835" s="30"/>
      <c r="D1835" s="31"/>
      <c r="E1835" s="32" t="s">
        <v>230</v>
      </c>
      <c r="F1835" s="33"/>
    </row>
    <row r="1836" spans="1:7" ht="20.25">
      <c r="A1836">
        <v>2160</v>
      </c>
      <c r="B1836" s="124"/>
      <c r="C1836" s="30"/>
      <c r="D1836" s="31"/>
      <c r="E1836" s="32" t="s">
        <v>235</v>
      </c>
      <c r="F1836" s="33"/>
    </row>
    <row r="1837" spans="1:7" ht="20.25">
      <c r="A1837">
        <v>2161</v>
      </c>
      <c r="B1837" s="125">
        <v>0</v>
      </c>
      <c r="C1837" s="34">
        <v>0</v>
      </c>
      <c r="D1837" s="35">
        <v>0</v>
      </c>
      <c r="E1837" s="36" t="s">
        <v>12</v>
      </c>
      <c r="F1837" s="33">
        <v>1</v>
      </c>
      <c r="G1837" t="str">
        <f t="shared" ref="G1837:G1846" si="97">IF(F1837=1,E1836,IF(ISBLANK(F1837),"",G1836))</f>
        <v>‏84731 פרויקט הילה</v>
      </c>
    </row>
    <row r="1838" spans="1:7" ht="20.25">
      <c r="A1838">
        <v>2162</v>
      </c>
      <c r="B1838" s="125">
        <v>0</v>
      </c>
      <c r="C1838" s="34">
        <v>0</v>
      </c>
      <c r="D1838" s="35">
        <v>0</v>
      </c>
      <c r="E1838" s="36" t="s">
        <v>13</v>
      </c>
      <c r="F1838" s="33">
        <v>2</v>
      </c>
      <c r="G1838" t="str">
        <f t="shared" si="97"/>
        <v>‏84731 פרויקט הילה</v>
      </c>
    </row>
    <row r="1839" spans="1:7" ht="20.25">
      <c r="A1839">
        <v>2163</v>
      </c>
      <c r="B1839" s="125">
        <v>0</v>
      </c>
      <c r="C1839" s="34">
        <v>0</v>
      </c>
      <c r="D1839" s="35">
        <v>0</v>
      </c>
      <c r="E1839" s="36" t="s">
        <v>14</v>
      </c>
      <c r="F1839" s="33">
        <v>3</v>
      </c>
      <c r="G1839" t="str">
        <f t="shared" si="97"/>
        <v>‏84731 פרויקט הילה</v>
      </c>
    </row>
    <row r="1840" spans="1:7" ht="20.25">
      <c r="A1840">
        <v>2164</v>
      </c>
      <c r="B1840" s="125">
        <v>0</v>
      </c>
      <c r="C1840" s="34">
        <v>0</v>
      </c>
      <c r="D1840" s="35">
        <v>0</v>
      </c>
      <c r="E1840" s="36" t="s">
        <v>15</v>
      </c>
      <c r="F1840" s="33">
        <v>4</v>
      </c>
      <c r="G1840" t="str">
        <f t="shared" si="97"/>
        <v>‏84731 פרויקט הילה</v>
      </c>
    </row>
    <row r="1841" spans="1:7" ht="20.25">
      <c r="A1841">
        <v>2165</v>
      </c>
      <c r="B1841" s="125">
        <v>0</v>
      </c>
      <c r="C1841" s="34">
        <v>0</v>
      </c>
      <c r="D1841" s="35">
        <v>0</v>
      </c>
      <c r="E1841" s="36" t="s">
        <v>16</v>
      </c>
      <c r="F1841" s="33">
        <v>5</v>
      </c>
      <c r="G1841" t="str">
        <f t="shared" si="97"/>
        <v>‏84731 פרויקט הילה</v>
      </c>
    </row>
    <row r="1842" spans="1:7" ht="20.25">
      <c r="A1842">
        <v>2166</v>
      </c>
      <c r="B1842" s="125">
        <v>0</v>
      </c>
      <c r="C1842" s="34">
        <v>0</v>
      </c>
      <c r="D1842" s="35">
        <v>0</v>
      </c>
      <c r="E1842" s="36" t="s">
        <v>17</v>
      </c>
      <c r="F1842" s="33">
        <v>6</v>
      </c>
      <c r="G1842" t="str">
        <f t="shared" si="97"/>
        <v>‏84731 פרויקט הילה</v>
      </c>
    </row>
    <row r="1843" spans="1:7" ht="20.25">
      <c r="A1843">
        <v>2167</v>
      </c>
      <c r="B1843" s="125">
        <v>0</v>
      </c>
      <c r="C1843" s="34">
        <v>0</v>
      </c>
      <c r="D1843" s="35">
        <v>0</v>
      </c>
      <c r="E1843" s="36" t="s">
        <v>18</v>
      </c>
      <c r="F1843" s="33">
        <v>7</v>
      </c>
      <c r="G1843" t="str">
        <f t="shared" si="97"/>
        <v>‏84731 פרויקט הילה</v>
      </c>
    </row>
    <row r="1844" spans="1:7" ht="20.25">
      <c r="A1844">
        <v>2168</v>
      </c>
      <c r="B1844" s="125">
        <v>424900</v>
      </c>
      <c r="C1844" s="34">
        <v>285000</v>
      </c>
      <c r="D1844" s="35">
        <v>276900</v>
      </c>
      <c r="E1844" s="36" t="s">
        <v>19</v>
      </c>
      <c r="F1844" s="33">
        <v>8</v>
      </c>
      <c r="G1844" t="str">
        <f t="shared" si="97"/>
        <v>‏84731 פרויקט הילה</v>
      </c>
    </row>
    <row r="1845" spans="1:7" ht="20.25">
      <c r="A1845">
        <v>2169</v>
      </c>
      <c r="B1845" s="125">
        <v>0</v>
      </c>
      <c r="C1845" s="34">
        <v>0</v>
      </c>
      <c r="D1845" s="35">
        <v>0</v>
      </c>
      <c r="E1845" s="36" t="s">
        <v>20</v>
      </c>
      <c r="F1845" s="33">
        <v>9</v>
      </c>
      <c r="G1845" t="str">
        <f t="shared" si="97"/>
        <v>‏84731 פרויקט הילה</v>
      </c>
    </row>
    <row r="1846" spans="1:7" ht="20.25">
      <c r="A1846">
        <v>2170</v>
      </c>
      <c r="B1846" s="125">
        <v>0</v>
      </c>
      <c r="C1846" s="34">
        <v>0</v>
      </c>
      <c r="D1846" s="35">
        <v>0</v>
      </c>
      <c r="E1846" s="36" t="s">
        <v>21</v>
      </c>
      <c r="F1846" s="33">
        <v>99</v>
      </c>
      <c r="G1846" t="str">
        <f t="shared" si="97"/>
        <v>‏84731 פרויקט הילה</v>
      </c>
    </row>
    <row r="1847" spans="1:7" ht="20.25">
      <c r="A1847">
        <v>2171</v>
      </c>
      <c r="B1847" s="125">
        <v>424900</v>
      </c>
      <c r="C1847" s="37">
        <v>285000</v>
      </c>
      <c r="D1847" s="35">
        <v>276900</v>
      </c>
      <c r="E1847" s="36" t="s">
        <v>22</v>
      </c>
      <c r="F1847" s="33"/>
    </row>
    <row r="1848" spans="1:7" ht="20.25">
      <c r="A1848">
        <v>2172</v>
      </c>
      <c r="C1848" s="40">
        <v>2015</v>
      </c>
      <c r="D1848" s="40">
        <v>2016</v>
      </c>
      <c r="F1848" s="39"/>
    </row>
    <row r="1849" spans="1:7" ht="20.25">
      <c r="A1849">
        <v>2174</v>
      </c>
      <c r="C1849" s="38"/>
      <c r="D1849" s="44">
        <v>308</v>
      </c>
      <c r="F1849" s="41"/>
    </row>
    <row r="1850" spans="1:7" ht="20.25">
      <c r="A1850">
        <v>2175</v>
      </c>
      <c r="B1850" s="122" t="s">
        <v>236</v>
      </c>
      <c r="C1850" s="28"/>
      <c r="D1850" s="28"/>
      <c r="E1850" s="28"/>
      <c r="F1850" s="28"/>
    </row>
    <row r="1851" spans="1:7" ht="17.25" thickBot="1">
      <c r="A1851">
        <v>2176</v>
      </c>
      <c r="B1851" s="123" t="s">
        <v>1</v>
      </c>
      <c r="C1851" s="29"/>
      <c r="D1851" s="29"/>
      <c r="E1851" s="29"/>
      <c r="F1851" s="29"/>
    </row>
    <row r="1852" spans="1:7" ht="21" thickBot="1">
      <c r="A1852">
        <v>2180</v>
      </c>
      <c r="B1852" s="116">
        <v>2014</v>
      </c>
      <c r="C1852" s="7">
        <v>2015</v>
      </c>
      <c r="D1852" s="7">
        <v>2016</v>
      </c>
      <c r="E1852" s="8"/>
      <c r="F1852" s="9"/>
    </row>
    <row r="1853" spans="1:7" ht="20.25">
      <c r="A1853">
        <v>2181</v>
      </c>
      <c r="B1853" s="124"/>
      <c r="C1853" s="30"/>
      <c r="D1853" s="31"/>
      <c r="E1853" s="32" t="s">
        <v>230</v>
      </c>
      <c r="F1853" s="33"/>
    </row>
    <row r="1854" spans="1:7" ht="20.25">
      <c r="A1854">
        <v>2182</v>
      </c>
      <c r="B1854" s="124"/>
      <c r="C1854" s="30"/>
      <c r="D1854" s="31"/>
      <c r="E1854" s="32" t="s">
        <v>237</v>
      </c>
      <c r="F1854" s="33"/>
    </row>
    <row r="1855" spans="1:7" ht="20.25">
      <c r="A1855">
        <v>2183</v>
      </c>
      <c r="B1855" s="125">
        <v>0</v>
      </c>
      <c r="C1855" s="34">
        <v>0</v>
      </c>
      <c r="D1855" s="35">
        <v>0</v>
      </c>
      <c r="E1855" s="36" t="s">
        <v>12</v>
      </c>
      <c r="F1855" s="33">
        <v>1</v>
      </c>
      <c r="G1855" t="str">
        <f t="shared" ref="G1855:G1864" si="98">IF(F1855=1,E1854,IF(ISBLANK(F1855),"",G1854))</f>
        <v>‏846524 הרשות למלחמה בסמים</v>
      </c>
    </row>
    <row r="1856" spans="1:7" ht="20.25">
      <c r="A1856">
        <v>2184</v>
      </c>
      <c r="B1856" s="125">
        <v>0</v>
      </c>
      <c r="C1856" s="34">
        <v>0</v>
      </c>
      <c r="D1856" s="35">
        <v>0</v>
      </c>
      <c r="E1856" s="36" t="s">
        <v>13</v>
      </c>
      <c r="F1856" s="33">
        <v>2</v>
      </c>
      <c r="G1856" t="str">
        <f t="shared" si="98"/>
        <v>‏846524 הרשות למלחמה בסמים</v>
      </c>
    </row>
    <row r="1857" spans="1:7" ht="20.25">
      <c r="A1857">
        <v>2185</v>
      </c>
      <c r="B1857" s="125">
        <v>0</v>
      </c>
      <c r="C1857" s="34">
        <v>0</v>
      </c>
      <c r="D1857" s="35">
        <v>0</v>
      </c>
      <c r="E1857" s="36" t="s">
        <v>14</v>
      </c>
      <c r="F1857" s="33">
        <v>3</v>
      </c>
      <c r="G1857" t="str">
        <f t="shared" si="98"/>
        <v>‏846524 הרשות למלחמה בסמים</v>
      </c>
    </row>
    <row r="1858" spans="1:7" ht="20.25">
      <c r="A1858">
        <v>2186</v>
      </c>
      <c r="B1858" s="125">
        <v>0</v>
      </c>
      <c r="C1858" s="34">
        <v>0</v>
      </c>
      <c r="D1858" s="35">
        <v>0</v>
      </c>
      <c r="E1858" s="36" t="s">
        <v>15</v>
      </c>
      <c r="F1858" s="33">
        <v>4</v>
      </c>
      <c r="G1858" t="str">
        <f t="shared" si="98"/>
        <v>‏846524 הרשות למלחמה בסמים</v>
      </c>
    </row>
    <row r="1859" spans="1:7" ht="20.25">
      <c r="A1859">
        <v>2187</v>
      </c>
      <c r="B1859" s="125">
        <v>0</v>
      </c>
      <c r="C1859" s="34">
        <v>0</v>
      </c>
      <c r="D1859" s="35">
        <v>0</v>
      </c>
      <c r="E1859" s="36" t="s">
        <v>16</v>
      </c>
      <c r="F1859" s="33">
        <v>5</v>
      </c>
      <c r="G1859" t="str">
        <f t="shared" si="98"/>
        <v>‏846524 הרשות למלחמה בסמים</v>
      </c>
    </row>
    <row r="1860" spans="1:7" ht="20.25">
      <c r="A1860">
        <v>2188</v>
      </c>
      <c r="B1860" s="125">
        <v>0</v>
      </c>
      <c r="C1860" s="34">
        <v>0</v>
      </c>
      <c r="D1860" s="35">
        <v>0</v>
      </c>
      <c r="E1860" s="36" t="s">
        <v>17</v>
      </c>
      <c r="F1860" s="33">
        <v>6</v>
      </c>
      <c r="G1860" t="str">
        <f t="shared" si="98"/>
        <v>‏846524 הרשות למלחמה בסמים</v>
      </c>
    </row>
    <row r="1861" spans="1:7" ht="20.25">
      <c r="A1861">
        <v>2189</v>
      </c>
      <c r="B1861" s="125">
        <v>0</v>
      </c>
      <c r="C1861" s="34">
        <v>300000</v>
      </c>
      <c r="D1861" s="35">
        <v>291400</v>
      </c>
      <c r="E1861" s="36" t="s">
        <v>18</v>
      </c>
      <c r="F1861" s="33">
        <v>7</v>
      </c>
      <c r="G1861" t="str">
        <f t="shared" si="98"/>
        <v>‏846524 הרשות למלחמה בסמים</v>
      </c>
    </row>
    <row r="1862" spans="1:7" ht="20.25">
      <c r="A1862">
        <v>2190</v>
      </c>
      <c r="B1862" s="125">
        <v>1298900</v>
      </c>
      <c r="C1862" s="34">
        <v>1320000</v>
      </c>
      <c r="D1862" s="35">
        <v>1282300</v>
      </c>
      <c r="E1862" s="36" t="s">
        <v>19</v>
      </c>
      <c r="F1862" s="33">
        <v>8</v>
      </c>
      <c r="G1862" t="str">
        <f t="shared" si="98"/>
        <v>‏846524 הרשות למלחמה בסמים</v>
      </c>
    </row>
    <row r="1863" spans="1:7" ht="20.25">
      <c r="A1863">
        <v>2191</v>
      </c>
      <c r="B1863" s="125">
        <v>0</v>
      </c>
      <c r="C1863" s="34">
        <v>0</v>
      </c>
      <c r="D1863" s="35">
        <v>0</v>
      </c>
      <c r="E1863" s="36" t="s">
        <v>20</v>
      </c>
      <c r="F1863" s="33">
        <v>9</v>
      </c>
      <c r="G1863" t="str">
        <f t="shared" si="98"/>
        <v>‏846524 הרשות למלחמה בסמים</v>
      </c>
    </row>
    <row r="1864" spans="1:7" ht="20.25">
      <c r="A1864">
        <v>2192</v>
      </c>
      <c r="B1864" s="125">
        <v>0</v>
      </c>
      <c r="C1864" s="34">
        <v>0</v>
      </c>
      <c r="D1864" s="35">
        <v>0</v>
      </c>
      <c r="E1864" s="36" t="s">
        <v>21</v>
      </c>
      <c r="F1864" s="33">
        <v>99</v>
      </c>
      <c r="G1864" t="str">
        <f t="shared" si="98"/>
        <v>‏846524 הרשות למלחמה בסמים</v>
      </c>
    </row>
    <row r="1865" spans="1:7" ht="20.25">
      <c r="A1865">
        <v>2193</v>
      </c>
      <c r="B1865" s="125">
        <v>1298900</v>
      </c>
      <c r="C1865" s="37">
        <v>1620000</v>
      </c>
      <c r="D1865" s="35">
        <v>1573700</v>
      </c>
      <c r="E1865" s="36" t="s">
        <v>22</v>
      </c>
      <c r="F1865" s="33"/>
    </row>
    <row r="1866" spans="1:7" ht="20.25">
      <c r="A1866">
        <v>2194</v>
      </c>
      <c r="C1866" s="40">
        <v>2015</v>
      </c>
      <c r="D1866" s="40">
        <v>2016</v>
      </c>
      <c r="F1866" s="39"/>
    </row>
    <row r="1867" spans="1:7" ht="20.25">
      <c r="A1867">
        <v>2196</v>
      </c>
      <c r="C1867" s="38"/>
      <c r="D1867" s="44">
        <v>309</v>
      </c>
      <c r="F1867" s="41"/>
    </row>
    <row r="1868" spans="1:7" ht="20.25">
      <c r="A1868">
        <v>2197</v>
      </c>
      <c r="B1868" s="122" t="s">
        <v>238</v>
      </c>
      <c r="C1868" s="28"/>
      <c r="D1868" s="28"/>
      <c r="E1868" s="28"/>
      <c r="F1868" s="28"/>
    </row>
    <row r="1869" spans="1:7" ht="17.25" thickBot="1">
      <c r="A1869">
        <v>2198</v>
      </c>
      <c r="B1869" s="123" t="s">
        <v>1</v>
      </c>
      <c r="C1869" s="29"/>
      <c r="D1869" s="29"/>
      <c r="E1869" s="29"/>
      <c r="F1869" s="29"/>
    </row>
    <row r="1870" spans="1:7" ht="21" thickBot="1">
      <c r="A1870">
        <v>2202</v>
      </c>
      <c r="B1870" s="116">
        <v>2014</v>
      </c>
      <c r="C1870" s="7">
        <v>2015</v>
      </c>
      <c r="D1870" s="7">
        <v>2016</v>
      </c>
      <c r="E1870" s="8"/>
      <c r="F1870" s="9"/>
    </row>
    <row r="1871" spans="1:7" ht="20.25">
      <c r="A1871">
        <v>2203</v>
      </c>
      <c r="B1871" s="124"/>
      <c r="C1871" s="30"/>
      <c r="D1871" s="31"/>
      <c r="E1871" s="32" t="s">
        <v>230</v>
      </c>
      <c r="F1871" s="33"/>
    </row>
    <row r="1872" spans="1:7" ht="20.25">
      <c r="A1872">
        <v>2204</v>
      </c>
      <c r="B1872" s="124"/>
      <c r="C1872" s="30"/>
      <c r="D1872" s="31"/>
      <c r="E1872" s="32" t="s">
        <v>239</v>
      </c>
      <c r="F1872" s="33"/>
    </row>
    <row r="1873" spans="1:7" ht="20.25">
      <c r="A1873">
        <v>2205</v>
      </c>
      <c r="B1873" s="125">
        <v>9400</v>
      </c>
      <c r="C1873" s="34">
        <v>8200</v>
      </c>
      <c r="D1873" s="35">
        <v>8200</v>
      </c>
      <c r="E1873" s="36" t="s">
        <v>12</v>
      </c>
      <c r="F1873" s="33">
        <v>1</v>
      </c>
      <c r="G1873" t="str">
        <f t="shared" ref="G1873:G1882" si="99">IF(F1873=1,E1872,IF(ISBLANK(F1873),"",G1872))</f>
        <v>‏728 מציל"ה</v>
      </c>
    </row>
    <row r="1874" spans="1:7" ht="20.25">
      <c r="A1874">
        <v>2206</v>
      </c>
      <c r="B1874" s="125">
        <v>0</v>
      </c>
      <c r="C1874" s="34">
        <v>0</v>
      </c>
      <c r="D1874" s="35">
        <v>0</v>
      </c>
      <c r="E1874" s="36" t="s">
        <v>13</v>
      </c>
      <c r="F1874" s="33">
        <v>2</v>
      </c>
      <c r="G1874" t="str">
        <f t="shared" si="99"/>
        <v>‏728 מציל"ה</v>
      </c>
    </row>
    <row r="1875" spans="1:7" ht="20.25">
      <c r="A1875">
        <v>2207</v>
      </c>
      <c r="B1875" s="125">
        <v>100</v>
      </c>
      <c r="C1875" s="34">
        <v>1800</v>
      </c>
      <c r="D1875" s="35">
        <v>1800</v>
      </c>
      <c r="E1875" s="36" t="s">
        <v>14</v>
      </c>
      <c r="F1875" s="33">
        <v>3</v>
      </c>
      <c r="G1875" t="str">
        <f t="shared" si="99"/>
        <v>‏728 מציל"ה</v>
      </c>
    </row>
    <row r="1876" spans="1:7" ht="20.25">
      <c r="A1876">
        <v>2208</v>
      </c>
      <c r="B1876" s="125">
        <v>0</v>
      </c>
      <c r="C1876" s="34">
        <v>0</v>
      </c>
      <c r="D1876" s="35">
        <v>0</v>
      </c>
      <c r="E1876" s="36" t="s">
        <v>15</v>
      </c>
      <c r="F1876" s="33">
        <v>4</v>
      </c>
      <c r="G1876" t="str">
        <f t="shared" si="99"/>
        <v>‏728 מציל"ה</v>
      </c>
    </row>
    <row r="1877" spans="1:7" ht="20.25">
      <c r="A1877">
        <v>2209</v>
      </c>
      <c r="B1877" s="125">
        <v>0</v>
      </c>
      <c r="C1877" s="34">
        <v>0</v>
      </c>
      <c r="D1877" s="35">
        <v>0</v>
      </c>
      <c r="E1877" s="36" t="s">
        <v>16</v>
      </c>
      <c r="F1877" s="33">
        <v>5</v>
      </c>
      <c r="G1877" t="str">
        <f t="shared" si="99"/>
        <v>‏728 מציל"ה</v>
      </c>
    </row>
    <row r="1878" spans="1:7" ht="20.25">
      <c r="A1878">
        <v>2210</v>
      </c>
      <c r="B1878" s="125">
        <v>0</v>
      </c>
      <c r="C1878" s="34">
        <v>0</v>
      </c>
      <c r="D1878" s="35">
        <v>0</v>
      </c>
      <c r="E1878" s="36" t="s">
        <v>17</v>
      </c>
      <c r="F1878" s="33">
        <v>6</v>
      </c>
      <c r="G1878" t="str">
        <f t="shared" si="99"/>
        <v>‏728 מציל"ה</v>
      </c>
    </row>
    <row r="1879" spans="1:7" ht="20.25">
      <c r="A1879">
        <v>2211</v>
      </c>
      <c r="B1879" s="125">
        <v>0</v>
      </c>
      <c r="C1879" s="34">
        <v>0</v>
      </c>
      <c r="D1879" s="35">
        <v>0</v>
      </c>
      <c r="E1879" s="36" t="s">
        <v>18</v>
      </c>
      <c r="F1879" s="33">
        <v>7</v>
      </c>
      <c r="G1879" t="str">
        <f t="shared" si="99"/>
        <v>‏728 מציל"ה</v>
      </c>
    </row>
    <row r="1880" spans="1:7" ht="20.25">
      <c r="A1880">
        <v>2212</v>
      </c>
      <c r="B1880" s="125">
        <v>32500</v>
      </c>
      <c r="C1880" s="34">
        <v>93500</v>
      </c>
      <c r="D1880" s="35">
        <v>90800</v>
      </c>
      <c r="E1880" s="36" t="s">
        <v>19</v>
      </c>
      <c r="F1880" s="33">
        <v>8</v>
      </c>
      <c r="G1880" t="str">
        <f t="shared" si="99"/>
        <v>‏728 מציל"ה</v>
      </c>
    </row>
    <row r="1881" spans="1:7" ht="20.25">
      <c r="A1881">
        <v>2213</v>
      </c>
      <c r="B1881" s="125">
        <v>0</v>
      </c>
      <c r="C1881" s="34">
        <v>0</v>
      </c>
      <c r="D1881" s="35">
        <v>0</v>
      </c>
      <c r="E1881" s="36" t="s">
        <v>20</v>
      </c>
      <c r="F1881" s="33">
        <v>9</v>
      </c>
      <c r="G1881" t="str">
        <f t="shared" si="99"/>
        <v>‏728 מציל"ה</v>
      </c>
    </row>
    <row r="1882" spans="1:7" ht="20.25">
      <c r="A1882">
        <v>2214</v>
      </c>
      <c r="B1882" s="125">
        <v>0</v>
      </c>
      <c r="C1882" s="34">
        <v>0</v>
      </c>
      <c r="D1882" s="35">
        <v>0</v>
      </c>
      <c r="E1882" s="36" t="s">
        <v>21</v>
      </c>
      <c r="F1882" s="33">
        <v>99</v>
      </c>
      <c r="G1882" t="str">
        <f t="shared" si="99"/>
        <v>‏728 מציל"ה</v>
      </c>
    </row>
    <row r="1883" spans="1:7" ht="20.25">
      <c r="A1883">
        <v>2215</v>
      </c>
      <c r="B1883" s="125">
        <v>42000</v>
      </c>
      <c r="C1883" s="37">
        <v>103500</v>
      </c>
      <c r="D1883" s="35">
        <v>100800</v>
      </c>
      <c r="E1883" s="36" t="s">
        <v>22</v>
      </c>
      <c r="F1883" s="33"/>
    </row>
    <row r="1884" spans="1:7" ht="20.25">
      <c r="A1884">
        <v>2216</v>
      </c>
      <c r="C1884" s="40">
        <v>2015</v>
      </c>
      <c r="D1884" s="40">
        <v>2016</v>
      </c>
      <c r="F1884" s="39"/>
    </row>
    <row r="1885" spans="1:7" ht="20.25">
      <c r="A1885">
        <v>2218</v>
      </c>
      <c r="C1885" s="38"/>
      <c r="D1885" s="44">
        <v>310</v>
      </c>
      <c r="F1885" s="41"/>
    </row>
    <row r="1886" spans="1:7" ht="20.25">
      <c r="A1886">
        <v>2219</v>
      </c>
      <c r="B1886" s="122" t="s">
        <v>240</v>
      </c>
      <c r="C1886" s="28"/>
      <c r="D1886" s="28"/>
      <c r="E1886" s="28"/>
      <c r="F1886" s="28"/>
    </row>
    <row r="1887" spans="1:7" ht="17.25" thickBot="1">
      <c r="A1887">
        <v>2220</v>
      </c>
      <c r="B1887" s="123" t="s">
        <v>1</v>
      </c>
      <c r="C1887" s="29"/>
      <c r="D1887" s="29"/>
      <c r="E1887" s="29"/>
      <c r="F1887" s="29"/>
    </row>
    <row r="1888" spans="1:7" ht="21" thickBot="1">
      <c r="A1888">
        <v>2224</v>
      </c>
      <c r="B1888" s="116">
        <v>2014</v>
      </c>
      <c r="C1888" s="7">
        <v>2015</v>
      </c>
      <c r="D1888" s="7">
        <v>2016</v>
      </c>
      <c r="E1888" s="8"/>
      <c r="F1888" s="9"/>
    </row>
    <row r="1889" spans="1:7" ht="20.25">
      <c r="A1889">
        <v>2225</v>
      </c>
      <c r="B1889" s="124"/>
      <c r="C1889" s="30"/>
      <c r="D1889" s="31"/>
      <c r="E1889" s="32" t="s">
        <v>230</v>
      </c>
      <c r="F1889" s="33"/>
    </row>
    <row r="1890" spans="1:7" ht="20.25">
      <c r="A1890">
        <v>2226</v>
      </c>
      <c r="B1890" s="124"/>
      <c r="C1890" s="30"/>
      <c r="D1890" s="31"/>
      <c r="E1890" s="32" t="s">
        <v>241</v>
      </c>
      <c r="F1890" s="33"/>
    </row>
    <row r="1891" spans="1:7" ht="20.25">
      <c r="A1891">
        <v>2227</v>
      </c>
      <c r="B1891" s="125">
        <v>0</v>
      </c>
      <c r="C1891" s="34">
        <v>0</v>
      </c>
      <c r="D1891" s="35">
        <v>0</v>
      </c>
      <c r="E1891" s="36" t="s">
        <v>12</v>
      </c>
      <c r="F1891" s="33">
        <v>1</v>
      </c>
      <c r="G1891" t="str">
        <f t="shared" ref="G1891:G1900" si="100">IF(F1891=1,E1890,IF(ISBLANK(F1891),"",G1890))</f>
        <v>‏847417 מרכז תעסוקה</v>
      </c>
    </row>
    <row r="1892" spans="1:7" ht="20.25">
      <c r="A1892">
        <v>2228</v>
      </c>
      <c r="B1892" s="125">
        <v>0</v>
      </c>
      <c r="C1892" s="34">
        <v>0</v>
      </c>
      <c r="D1892" s="35">
        <v>0</v>
      </c>
      <c r="E1892" s="36" t="s">
        <v>13</v>
      </c>
      <c r="F1892" s="33">
        <v>2</v>
      </c>
      <c r="G1892" t="str">
        <f t="shared" si="100"/>
        <v>‏847417 מרכז תעסוקה</v>
      </c>
    </row>
    <row r="1893" spans="1:7" ht="20.25">
      <c r="A1893">
        <v>2229</v>
      </c>
      <c r="B1893" s="125">
        <v>0</v>
      </c>
      <c r="C1893" s="34">
        <v>0</v>
      </c>
      <c r="D1893" s="35">
        <v>0</v>
      </c>
      <c r="E1893" s="36" t="s">
        <v>14</v>
      </c>
      <c r="F1893" s="33">
        <v>3</v>
      </c>
      <c r="G1893" t="str">
        <f t="shared" si="100"/>
        <v>‏847417 מרכז תעסוקה</v>
      </c>
    </row>
    <row r="1894" spans="1:7" ht="20.25">
      <c r="A1894">
        <v>2230</v>
      </c>
      <c r="B1894" s="125">
        <v>0</v>
      </c>
      <c r="C1894" s="34">
        <v>0</v>
      </c>
      <c r="D1894" s="35">
        <v>0</v>
      </c>
      <c r="E1894" s="36" t="s">
        <v>15</v>
      </c>
      <c r="F1894" s="33">
        <v>4</v>
      </c>
      <c r="G1894" t="str">
        <f t="shared" si="100"/>
        <v>‏847417 מרכז תעסוקה</v>
      </c>
    </row>
    <row r="1895" spans="1:7" ht="20.25">
      <c r="A1895">
        <v>2231</v>
      </c>
      <c r="B1895" s="125">
        <v>0</v>
      </c>
      <c r="C1895" s="34">
        <v>0</v>
      </c>
      <c r="D1895" s="35">
        <v>0</v>
      </c>
      <c r="E1895" s="36" t="s">
        <v>16</v>
      </c>
      <c r="F1895" s="33">
        <v>5</v>
      </c>
      <c r="G1895" t="str">
        <f t="shared" si="100"/>
        <v>‏847417 מרכז תעסוקה</v>
      </c>
    </row>
    <row r="1896" spans="1:7" ht="20.25">
      <c r="A1896">
        <v>2232</v>
      </c>
      <c r="B1896" s="125">
        <v>0</v>
      </c>
      <c r="C1896" s="34">
        <v>0</v>
      </c>
      <c r="D1896" s="35">
        <v>0</v>
      </c>
      <c r="E1896" s="36" t="s">
        <v>17</v>
      </c>
      <c r="F1896" s="33">
        <v>6</v>
      </c>
      <c r="G1896" t="str">
        <f t="shared" si="100"/>
        <v>‏847417 מרכז תעסוקה</v>
      </c>
    </row>
    <row r="1897" spans="1:7" ht="20.25">
      <c r="A1897">
        <v>2233</v>
      </c>
      <c r="B1897" s="125">
        <v>0</v>
      </c>
      <c r="C1897" s="34">
        <v>0</v>
      </c>
      <c r="D1897" s="35">
        <v>0</v>
      </c>
      <c r="E1897" s="36" t="s">
        <v>18</v>
      </c>
      <c r="F1897" s="33">
        <v>7</v>
      </c>
      <c r="G1897" t="str">
        <f t="shared" si="100"/>
        <v>‏847417 מרכז תעסוקה</v>
      </c>
    </row>
    <row r="1898" spans="1:7" ht="20.25">
      <c r="A1898">
        <v>2234</v>
      </c>
      <c r="B1898" s="125">
        <v>1630300</v>
      </c>
      <c r="C1898" s="34">
        <v>1937500</v>
      </c>
      <c r="D1898" s="35">
        <v>1882200</v>
      </c>
      <c r="E1898" s="36" t="s">
        <v>19</v>
      </c>
      <c r="F1898" s="33">
        <v>8</v>
      </c>
      <c r="G1898" t="str">
        <f t="shared" si="100"/>
        <v>‏847417 מרכז תעסוקה</v>
      </c>
    </row>
    <row r="1899" spans="1:7" ht="20.25">
      <c r="A1899">
        <v>2235</v>
      </c>
      <c r="B1899" s="125">
        <v>0</v>
      </c>
      <c r="C1899" s="34">
        <v>0</v>
      </c>
      <c r="D1899" s="35">
        <v>0</v>
      </c>
      <c r="E1899" s="36" t="s">
        <v>20</v>
      </c>
      <c r="F1899" s="33">
        <v>9</v>
      </c>
      <c r="G1899" t="str">
        <f t="shared" si="100"/>
        <v>‏847417 מרכז תעסוקה</v>
      </c>
    </row>
    <row r="1900" spans="1:7" ht="20.25">
      <c r="A1900">
        <v>2236</v>
      </c>
      <c r="B1900" s="125">
        <v>0</v>
      </c>
      <c r="C1900" s="34">
        <v>0</v>
      </c>
      <c r="D1900" s="35">
        <v>0</v>
      </c>
      <c r="E1900" s="36" t="s">
        <v>21</v>
      </c>
      <c r="F1900" s="33">
        <v>99</v>
      </c>
      <c r="G1900" t="str">
        <f t="shared" si="100"/>
        <v>‏847417 מרכז תעסוקה</v>
      </c>
    </row>
    <row r="1901" spans="1:7" ht="20.25">
      <c r="A1901">
        <v>2237</v>
      </c>
      <c r="B1901" s="125">
        <v>1630300</v>
      </c>
      <c r="C1901" s="37">
        <v>1937500</v>
      </c>
      <c r="D1901" s="35">
        <v>1882200</v>
      </c>
      <c r="E1901" s="36" t="s">
        <v>22</v>
      </c>
      <c r="F1901" s="33"/>
    </row>
    <row r="1902" spans="1:7" ht="20.25">
      <c r="A1902">
        <v>2238</v>
      </c>
      <c r="C1902" s="40">
        <v>2015</v>
      </c>
      <c r="D1902" s="40">
        <v>2016</v>
      </c>
      <c r="F1902" s="39"/>
    </row>
    <row r="1903" spans="1:7" ht="20.25">
      <c r="A1903">
        <v>2240</v>
      </c>
      <c r="C1903" s="38"/>
      <c r="D1903" s="44">
        <v>311</v>
      </c>
      <c r="F1903" s="41"/>
    </row>
    <row r="1904" spans="1:7" ht="20.25">
      <c r="A1904">
        <v>2241</v>
      </c>
      <c r="B1904" s="122" t="s">
        <v>242</v>
      </c>
      <c r="C1904" s="28"/>
      <c r="D1904" s="28"/>
      <c r="E1904" s="28"/>
      <c r="F1904" s="28"/>
    </row>
    <row r="1905" spans="1:7" ht="17.25" thickBot="1">
      <c r="A1905">
        <v>2242</v>
      </c>
      <c r="B1905" s="123" t="s">
        <v>1</v>
      </c>
      <c r="C1905" s="29"/>
      <c r="D1905" s="29"/>
      <c r="E1905" s="29"/>
      <c r="F1905" s="29"/>
    </row>
    <row r="1906" spans="1:7" ht="21" thickBot="1">
      <c r="A1906">
        <v>2246</v>
      </c>
      <c r="B1906" s="116">
        <v>2014</v>
      </c>
      <c r="C1906" s="7">
        <v>2015</v>
      </c>
      <c r="D1906" s="7">
        <v>2016</v>
      </c>
      <c r="E1906" s="8"/>
      <c r="F1906" s="9"/>
    </row>
    <row r="1907" spans="1:7" ht="20.25">
      <c r="A1907">
        <v>2247</v>
      </c>
      <c r="B1907" s="124"/>
      <c r="C1907" s="30"/>
      <c r="D1907" s="31"/>
      <c r="E1907" s="32" t="s">
        <v>230</v>
      </c>
      <c r="F1907" s="33"/>
    </row>
    <row r="1908" spans="1:7" ht="20.25">
      <c r="A1908">
        <v>2248</v>
      </c>
      <c r="B1908" s="124"/>
      <c r="C1908" s="30"/>
      <c r="D1908" s="31"/>
      <c r="E1908" s="32" t="s">
        <v>243</v>
      </c>
      <c r="F1908" s="33"/>
    </row>
    <row r="1909" spans="1:7" ht="20.25">
      <c r="A1909">
        <v>2249</v>
      </c>
      <c r="B1909" s="125">
        <v>151200</v>
      </c>
      <c r="C1909" s="34">
        <v>37000</v>
      </c>
      <c r="D1909" s="35">
        <v>37000</v>
      </c>
      <c r="E1909" s="36" t="s">
        <v>12</v>
      </c>
      <c r="F1909" s="33">
        <v>1</v>
      </c>
      <c r="G1909" t="str">
        <f t="shared" ref="G1909:G1918" si="101">IF(F1909=1,E1908,IF(ISBLANK(F1909),"",G1908))</f>
        <v>‏861  פרוייקט קד"ש</v>
      </c>
    </row>
    <row r="1910" spans="1:7" ht="20.25">
      <c r="A1910">
        <v>2250</v>
      </c>
      <c r="B1910" s="125">
        <v>0</v>
      </c>
      <c r="C1910" s="34">
        <v>0</v>
      </c>
      <c r="D1910" s="35">
        <v>0</v>
      </c>
      <c r="E1910" s="36" t="s">
        <v>13</v>
      </c>
      <c r="F1910" s="33">
        <v>2</v>
      </c>
      <c r="G1910" t="str">
        <f t="shared" si="101"/>
        <v>‏861  פרוייקט קד"ש</v>
      </c>
    </row>
    <row r="1911" spans="1:7" ht="20.25">
      <c r="A1911">
        <v>2251</v>
      </c>
      <c r="B1911" s="125">
        <v>0</v>
      </c>
      <c r="C1911" s="34">
        <v>0</v>
      </c>
      <c r="D1911" s="35">
        <v>0</v>
      </c>
      <c r="E1911" s="36" t="s">
        <v>14</v>
      </c>
      <c r="F1911" s="33">
        <v>3</v>
      </c>
      <c r="G1911" t="str">
        <f t="shared" si="101"/>
        <v>‏861  פרוייקט קד"ש</v>
      </c>
    </row>
    <row r="1912" spans="1:7" ht="20.25">
      <c r="A1912">
        <v>2252</v>
      </c>
      <c r="B1912" s="125">
        <v>0</v>
      </c>
      <c r="C1912" s="34">
        <v>0</v>
      </c>
      <c r="D1912" s="35">
        <v>0</v>
      </c>
      <c r="E1912" s="36" t="s">
        <v>15</v>
      </c>
      <c r="F1912" s="33">
        <v>4</v>
      </c>
      <c r="G1912" t="str">
        <f t="shared" si="101"/>
        <v>‏861  פרוייקט קד"ש</v>
      </c>
    </row>
    <row r="1913" spans="1:7" ht="20.25">
      <c r="A1913">
        <v>2253</v>
      </c>
      <c r="B1913" s="125">
        <v>0</v>
      </c>
      <c r="C1913" s="34">
        <v>0</v>
      </c>
      <c r="D1913" s="35">
        <v>0</v>
      </c>
      <c r="E1913" s="36" t="s">
        <v>16</v>
      </c>
      <c r="F1913" s="33">
        <v>5</v>
      </c>
      <c r="G1913" t="str">
        <f t="shared" si="101"/>
        <v>‏861  פרוייקט קד"ש</v>
      </c>
    </row>
    <row r="1914" spans="1:7" ht="20.25">
      <c r="A1914">
        <v>2254</v>
      </c>
      <c r="B1914" s="125">
        <v>0</v>
      </c>
      <c r="C1914" s="34">
        <v>0</v>
      </c>
      <c r="D1914" s="35">
        <v>0</v>
      </c>
      <c r="E1914" s="36" t="s">
        <v>17</v>
      </c>
      <c r="F1914" s="33">
        <v>6</v>
      </c>
      <c r="G1914" t="str">
        <f t="shared" si="101"/>
        <v>‏861  פרוייקט קד"ש</v>
      </c>
    </row>
    <row r="1915" spans="1:7" ht="20.25">
      <c r="A1915">
        <v>2255</v>
      </c>
      <c r="B1915" s="125">
        <v>543900</v>
      </c>
      <c r="C1915" s="34">
        <v>742900</v>
      </c>
      <c r="D1915" s="35">
        <v>721700</v>
      </c>
      <c r="E1915" s="36" t="s">
        <v>18</v>
      </c>
      <c r="F1915" s="33">
        <v>7</v>
      </c>
      <c r="G1915" t="str">
        <f t="shared" si="101"/>
        <v>‏861  פרוייקט קד"ש</v>
      </c>
    </row>
    <row r="1916" spans="1:7" ht="20.25">
      <c r="A1916">
        <v>2256</v>
      </c>
      <c r="B1916" s="125">
        <v>0</v>
      </c>
      <c r="C1916" s="34">
        <v>0</v>
      </c>
      <c r="D1916" s="35">
        <v>0</v>
      </c>
      <c r="E1916" s="36" t="s">
        <v>19</v>
      </c>
      <c r="F1916" s="33">
        <v>8</v>
      </c>
      <c r="G1916" t="str">
        <f t="shared" si="101"/>
        <v>‏861  פרוייקט קד"ש</v>
      </c>
    </row>
    <row r="1917" spans="1:7" ht="20.25">
      <c r="A1917">
        <v>2257</v>
      </c>
      <c r="B1917" s="125">
        <v>0</v>
      </c>
      <c r="C1917" s="34">
        <v>0</v>
      </c>
      <c r="D1917" s="35">
        <v>0</v>
      </c>
      <c r="E1917" s="36" t="s">
        <v>20</v>
      </c>
      <c r="F1917" s="33">
        <v>9</v>
      </c>
      <c r="G1917" t="str">
        <f t="shared" si="101"/>
        <v>‏861  פרוייקט קד"ש</v>
      </c>
    </row>
    <row r="1918" spans="1:7" ht="20.25">
      <c r="A1918">
        <v>2258</v>
      </c>
      <c r="B1918" s="125">
        <v>0</v>
      </c>
      <c r="C1918" s="34">
        <v>0</v>
      </c>
      <c r="D1918" s="35">
        <v>0</v>
      </c>
      <c r="E1918" s="36" t="s">
        <v>21</v>
      </c>
      <c r="F1918" s="33">
        <v>99</v>
      </c>
      <c r="G1918" t="str">
        <f t="shared" si="101"/>
        <v>‏861  פרוייקט קד"ש</v>
      </c>
    </row>
    <row r="1919" spans="1:7" ht="20.25">
      <c r="A1919">
        <v>2259</v>
      </c>
      <c r="B1919" s="125">
        <v>695100</v>
      </c>
      <c r="C1919" s="37">
        <v>779900</v>
      </c>
      <c r="D1919" s="35">
        <v>758700</v>
      </c>
      <c r="E1919" s="36" t="s">
        <v>22</v>
      </c>
      <c r="F1919" s="33"/>
    </row>
    <row r="1920" spans="1:7" ht="20.25">
      <c r="A1920">
        <v>2260</v>
      </c>
      <c r="C1920" s="40">
        <v>2015</v>
      </c>
      <c r="D1920" s="40">
        <v>2016</v>
      </c>
      <c r="F1920" s="39"/>
    </row>
    <row r="1921" spans="1:7" ht="20.25">
      <c r="A1921">
        <v>2262</v>
      </c>
      <c r="C1921" s="38"/>
      <c r="D1921" s="44">
        <v>312</v>
      </c>
      <c r="F1921" s="41"/>
    </row>
    <row r="1922" spans="1:7" ht="20.25">
      <c r="A1922">
        <v>2263</v>
      </c>
      <c r="B1922" s="122" t="s">
        <v>244</v>
      </c>
      <c r="C1922" s="28"/>
      <c r="D1922" s="28"/>
      <c r="E1922" s="28"/>
      <c r="F1922" s="28"/>
    </row>
    <row r="1923" spans="1:7" ht="17.25" thickBot="1">
      <c r="A1923">
        <v>2264</v>
      </c>
      <c r="B1923" s="123" t="s">
        <v>1</v>
      </c>
      <c r="C1923" s="29"/>
      <c r="D1923" s="29"/>
      <c r="E1923" s="29"/>
      <c r="F1923" s="29"/>
    </row>
    <row r="1924" spans="1:7" ht="21" thickBot="1">
      <c r="A1924">
        <v>2268</v>
      </c>
      <c r="B1924" s="116">
        <v>2014</v>
      </c>
      <c r="C1924" s="7">
        <v>2015</v>
      </c>
      <c r="D1924" s="7">
        <v>2016</v>
      </c>
      <c r="E1924" s="8"/>
      <c r="F1924" s="9"/>
    </row>
    <row r="1925" spans="1:7" ht="20.25">
      <c r="A1925">
        <v>2269</v>
      </c>
      <c r="B1925" s="124"/>
      <c r="C1925" s="30"/>
      <c r="D1925" s="31"/>
      <c r="E1925" s="32" t="s">
        <v>230</v>
      </c>
      <c r="F1925" s="33"/>
    </row>
    <row r="1926" spans="1:7" ht="20.25">
      <c r="A1926">
        <v>2270</v>
      </c>
      <c r="B1926" s="124"/>
      <c r="C1926" s="30"/>
      <c r="D1926" s="31"/>
      <c r="E1926" s="32" t="s">
        <v>245</v>
      </c>
      <c r="F1926" s="33"/>
    </row>
    <row r="1927" spans="1:7" ht="20.25">
      <c r="A1927">
        <v>2271</v>
      </c>
      <c r="B1927" s="125">
        <v>0</v>
      </c>
      <c r="C1927" s="34">
        <v>0</v>
      </c>
      <c r="D1927" s="35">
        <v>0</v>
      </c>
      <c r="E1927" s="36" t="s">
        <v>12</v>
      </c>
      <c r="F1927" s="33">
        <v>1</v>
      </c>
      <c r="G1927" t="str">
        <f t="shared" ref="G1927:G1936" si="102">IF(F1927=1,E1926,IF(ISBLANK(F1927),"",G1926))</f>
        <v>‏847413  מיל"ב-מועדוני פנסיונרים</v>
      </c>
    </row>
    <row r="1928" spans="1:7" ht="20.25">
      <c r="A1928">
        <v>2272</v>
      </c>
      <c r="B1928" s="125">
        <v>0</v>
      </c>
      <c r="C1928" s="34">
        <v>0</v>
      </c>
      <c r="D1928" s="35">
        <v>0</v>
      </c>
      <c r="E1928" s="36" t="s">
        <v>13</v>
      </c>
      <c r="F1928" s="33">
        <v>2</v>
      </c>
      <c r="G1928" t="str">
        <f t="shared" si="102"/>
        <v>‏847413  מיל"ב-מועדוני פנסיונרים</v>
      </c>
    </row>
    <row r="1929" spans="1:7" ht="20.25">
      <c r="A1929">
        <v>2273</v>
      </c>
      <c r="B1929" s="125">
        <v>0</v>
      </c>
      <c r="C1929" s="34">
        <v>0</v>
      </c>
      <c r="D1929" s="35">
        <v>0</v>
      </c>
      <c r="E1929" s="36" t="s">
        <v>14</v>
      </c>
      <c r="F1929" s="33">
        <v>3</v>
      </c>
      <c r="G1929" t="str">
        <f t="shared" si="102"/>
        <v>‏847413  מיל"ב-מועדוני פנסיונרים</v>
      </c>
    </row>
    <row r="1930" spans="1:7" ht="20.25">
      <c r="A1930">
        <v>2274</v>
      </c>
      <c r="B1930" s="125">
        <v>0</v>
      </c>
      <c r="C1930" s="34">
        <v>0</v>
      </c>
      <c r="D1930" s="35">
        <v>0</v>
      </c>
      <c r="E1930" s="36" t="s">
        <v>15</v>
      </c>
      <c r="F1930" s="33">
        <v>4</v>
      </c>
      <c r="G1930" t="str">
        <f t="shared" si="102"/>
        <v>‏847413  מיל"ב-מועדוני פנסיונרים</v>
      </c>
    </row>
    <row r="1931" spans="1:7" ht="20.25">
      <c r="A1931">
        <v>2275</v>
      </c>
      <c r="B1931" s="125">
        <v>0</v>
      </c>
      <c r="C1931" s="34">
        <v>0</v>
      </c>
      <c r="D1931" s="35">
        <v>0</v>
      </c>
      <c r="E1931" s="36" t="s">
        <v>16</v>
      </c>
      <c r="F1931" s="33">
        <v>5</v>
      </c>
      <c r="G1931" t="str">
        <f t="shared" si="102"/>
        <v>‏847413  מיל"ב-מועדוני פנסיונרים</v>
      </c>
    </row>
    <row r="1932" spans="1:7" ht="20.25">
      <c r="A1932">
        <v>2276</v>
      </c>
      <c r="B1932" s="125">
        <v>0</v>
      </c>
      <c r="C1932" s="34">
        <v>0</v>
      </c>
      <c r="D1932" s="35">
        <v>0</v>
      </c>
      <c r="E1932" s="36" t="s">
        <v>17</v>
      </c>
      <c r="F1932" s="33">
        <v>6</v>
      </c>
      <c r="G1932" t="str">
        <f t="shared" si="102"/>
        <v>‏847413  מיל"ב-מועדוני פנסיונרים</v>
      </c>
    </row>
    <row r="1933" spans="1:7" ht="20.25">
      <c r="A1933">
        <v>2277</v>
      </c>
      <c r="B1933" s="125">
        <v>0</v>
      </c>
      <c r="C1933" s="34">
        <v>0</v>
      </c>
      <c r="D1933" s="35">
        <v>0</v>
      </c>
      <c r="E1933" s="36" t="s">
        <v>18</v>
      </c>
      <c r="F1933" s="33">
        <v>7</v>
      </c>
      <c r="G1933" t="str">
        <f t="shared" si="102"/>
        <v>‏847413  מיל"ב-מועדוני פנסיונרים</v>
      </c>
    </row>
    <row r="1934" spans="1:7" ht="20.25">
      <c r="A1934">
        <v>2278</v>
      </c>
      <c r="B1934" s="125">
        <v>3428500</v>
      </c>
      <c r="C1934" s="34">
        <v>3428500</v>
      </c>
      <c r="D1934" s="35">
        <v>3330900</v>
      </c>
      <c r="E1934" s="36" t="s">
        <v>19</v>
      </c>
      <c r="F1934" s="33">
        <v>8</v>
      </c>
      <c r="G1934" t="str">
        <f t="shared" si="102"/>
        <v>‏847413  מיל"ב-מועדוני פנסיונרים</v>
      </c>
    </row>
    <row r="1935" spans="1:7" ht="20.25">
      <c r="A1935">
        <v>2279</v>
      </c>
      <c r="B1935" s="125">
        <v>0</v>
      </c>
      <c r="C1935" s="34">
        <v>0</v>
      </c>
      <c r="D1935" s="35">
        <v>0</v>
      </c>
      <c r="E1935" s="36" t="s">
        <v>20</v>
      </c>
      <c r="F1935" s="33">
        <v>9</v>
      </c>
      <c r="G1935" t="str">
        <f t="shared" si="102"/>
        <v>‏847413  מיל"ב-מועדוני פנסיונרים</v>
      </c>
    </row>
    <row r="1936" spans="1:7" ht="20.25">
      <c r="A1936">
        <v>2280</v>
      </c>
      <c r="B1936" s="125">
        <v>0</v>
      </c>
      <c r="C1936" s="34">
        <v>0</v>
      </c>
      <c r="D1936" s="35">
        <v>0</v>
      </c>
      <c r="E1936" s="36" t="s">
        <v>21</v>
      </c>
      <c r="F1936" s="33">
        <v>99</v>
      </c>
      <c r="G1936" t="str">
        <f t="shared" si="102"/>
        <v>‏847413  מיל"ב-מועדוני פנסיונרים</v>
      </c>
    </row>
    <row r="1937" spans="1:7" ht="20.25">
      <c r="A1937">
        <v>2281</v>
      </c>
      <c r="B1937" s="125">
        <v>3428500</v>
      </c>
      <c r="C1937" s="37">
        <v>3428500</v>
      </c>
      <c r="D1937" s="35">
        <v>3330900</v>
      </c>
      <c r="E1937" s="36" t="s">
        <v>22</v>
      </c>
      <c r="F1937" s="33"/>
    </row>
    <row r="1938" spans="1:7" ht="20.25">
      <c r="A1938">
        <v>2282</v>
      </c>
      <c r="C1938" s="40">
        <v>2015</v>
      </c>
      <c r="D1938" s="40">
        <v>2016</v>
      </c>
      <c r="F1938" s="39"/>
    </row>
    <row r="1939" spans="1:7" ht="20.25">
      <c r="A1939">
        <v>2284</v>
      </c>
      <c r="C1939" s="38"/>
      <c r="D1939" s="44">
        <v>313</v>
      </c>
      <c r="F1939" s="41"/>
    </row>
    <row r="1940" spans="1:7" ht="20.25">
      <c r="A1940">
        <v>2285</v>
      </c>
      <c r="B1940" s="122" t="s">
        <v>246</v>
      </c>
      <c r="C1940" s="28"/>
      <c r="D1940" s="28"/>
      <c r="E1940" s="28"/>
      <c r="F1940" s="28"/>
    </row>
    <row r="1941" spans="1:7" ht="17.25" thickBot="1">
      <c r="A1941">
        <v>2286</v>
      </c>
      <c r="B1941" s="123" t="s">
        <v>1</v>
      </c>
      <c r="C1941" s="29"/>
      <c r="D1941" s="29"/>
      <c r="E1941" s="29"/>
      <c r="F1941" s="29"/>
    </row>
    <row r="1942" spans="1:7" ht="21" thickBot="1">
      <c r="A1942">
        <v>2290</v>
      </c>
      <c r="B1942" s="116">
        <v>2014</v>
      </c>
      <c r="C1942" s="7">
        <v>2015</v>
      </c>
      <c r="D1942" s="7">
        <v>2016</v>
      </c>
      <c r="E1942" s="8"/>
      <c r="F1942" s="9"/>
    </row>
    <row r="1943" spans="1:7" ht="20.25">
      <c r="A1943">
        <v>2291</v>
      </c>
      <c r="B1943" s="124"/>
      <c r="C1943" s="30"/>
      <c r="D1943" s="31"/>
      <c r="E1943" s="32" t="s">
        <v>230</v>
      </c>
      <c r="F1943" s="33"/>
    </row>
    <row r="1944" spans="1:7" ht="20.25">
      <c r="A1944">
        <v>2292</v>
      </c>
      <c r="B1944" s="124"/>
      <c r="C1944" s="30"/>
      <c r="D1944" s="31"/>
      <c r="E1944" s="32" t="s">
        <v>247</v>
      </c>
      <c r="F1944" s="33"/>
    </row>
    <row r="1945" spans="1:7" ht="20.25">
      <c r="A1945">
        <v>2293</v>
      </c>
      <c r="B1945" s="125">
        <v>0</v>
      </c>
      <c r="C1945" s="34">
        <v>0</v>
      </c>
      <c r="D1945" s="35">
        <v>0</v>
      </c>
      <c r="E1945" s="36" t="s">
        <v>12</v>
      </c>
      <c r="F1945" s="33">
        <v>1</v>
      </c>
      <c r="G1945" t="str">
        <f t="shared" ref="G1945:G1954" si="103">IF(F1945=1,E1944,IF(ISBLANK(F1945),"",G1944))</f>
        <v>‏847423 גימלאידה</v>
      </c>
    </row>
    <row r="1946" spans="1:7" ht="20.25">
      <c r="A1946">
        <v>2294</v>
      </c>
      <c r="B1946" s="125">
        <v>0</v>
      </c>
      <c r="C1946" s="34">
        <v>0</v>
      </c>
      <c r="D1946" s="35">
        <v>0</v>
      </c>
      <c r="E1946" s="36" t="s">
        <v>13</v>
      </c>
      <c r="F1946" s="33">
        <v>2</v>
      </c>
      <c r="G1946" t="str">
        <f t="shared" si="103"/>
        <v>‏847423 גימלאידה</v>
      </c>
    </row>
    <row r="1947" spans="1:7" ht="20.25">
      <c r="A1947">
        <v>2295</v>
      </c>
      <c r="B1947" s="125">
        <v>0</v>
      </c>
      <c r="C1947" s="34">
        <v>0</v>
      </c>
      <c r="D1947" s="35">
        <v>0</v>
      </c>
      <c r="E1947" s="36" t="s">
        <v>14</v>
      </c>
      <c r="F1947" s="33">
        <v>3</v>
      </c>
      <c r="G1947" t="str">
        <f t="shared" si="103"/>
        <v>‏847423 גימלאידה</v>
      </c>
    </row>
    <row r="1948" spans="1:7" ht="20.25">
      <c r="A1948">
        <v>2296</v>
      </c>
      <c r="B1948" s="125">
        <v>0</v>
      </c>
      <c r="C1948" s="34">
        <v>0</v>
      </c>
      <c r="D1948" s="35">
        <v>0</v>
      </c>
      <c r="E1948" s="36" t="s">
        <v>15</v>
      </c>
      <c r="F1948" s="33">
        <v>4</v>
      </c>
      <c r="G1948" t="str">
        <f t="shared" si="103"/>
        <v>‏847423 גימלאידה</v>
      </c>
    </row>
    <row r="1949" spans="1:7" ht="20.25">
      <c r="A1949">
        <v>2297</v>
      </c>
      <c r="B1949" s="125">
        <v>0</v>
      </c>
      <c r="C1949" s="34">
        <v>0</v>
      </c>
      <c r="D1949" s="35">
        <v>0</v>
      </c>
      <c r="E1949" s="36" t="s">
        <v>16</v>
      </c>
      <c r="F1949" s="33">
        <v>5</v>
      </c>
      <c r="G1949" t="str">
        <f t="shared" si="103"/>
        <v>‏847423 גימלאידה</v>
      </c>
    </row>
    <row r="1950" spans="1:7" ht="20.25">
      <c r="A1950">
        <v>2298</v>
      </c>
      <c r="B1950" s="125">
        <v>0</v>
      </c>
      <c r="C1950" s="34">
        <v>0</v>
      </c>
      <c r="D1950" s="35">
        <v>0</v>
      </c>
      <c r="E1950" s="36" t="s">
        <v>17</v>
      </c>
      <c r="F1950" s="33">
        <v>6</v>
      </c>
      <c r="G1950" t="str">
        <f t="shared" si="103"/>
        <v>‏847423 גימלאידה</v>
      </c>
    </row>
    <row r="1951" spans="1:7" ht="20.25">
      <c r="A1951">
        <v>2299</v>
      </c>
      <c r="B1951" s="125">
        <v>0</v>
      </c>
      <c r="C1951" s="34">
        <v>0</v>
      </c>
      <c r="D1951" s="35">
        <v>0</v>
      </c>
      <c r="E1951" s="36" t="s">
        <v>18</v>
      </c>
      <c r="F1951" s="33">
        <v>7</v>
      </c>
      <c r="G1951" t="str">
        <f t="shared" si="103"/>
        <v>‏847423 גימלאידה</v>
      </c>
    </row>
    <row r="1952" spans="1:7" ht="20.25">
      <c r="A1952">
        <v>2300</v>
      </c>
      <c r="B1952" s="125">
        <v>277500</v>
      </c>
      <c r="C1952" s="34">
        <v>285000</v>
      </c>
      <c r="D1952" s="35">
        <v>276900</v>
      </c>
      <c r="E1952" s="36" t="s">
        <v>19</v>
      </c>
      <c r="F1952" s="33">
        <v>8</v>
      </c>
      <c r="G1952" t="str">
        <f t="shared" si="103"/>
        <v>‏847423 גימלאידה</v>
      </c>
    </row>
    <row r="1953" spans="1:7" ht="20.25">
      <c r="A1953">
        <v>2301</v>
      </c>
      <c r="B1953" s="125">
        <v>0</v>
      </c>
      <c r="C1953" s="34">
        <v>0</v>
      </c>
      <c r="D1953" s="35">
        <v>0</v>
      </c>
      <c r="E1953" s="36" t="s">
        <v>20</v>
      </c>
      <c r="F1953" s="33">
        <v>9</v>
      </c>
      <c r="G1953" t="str">
        <f t="shared" si="103"/>
        <v>‏847423 גימלאידה</v>
      </c>
    </row>
    <row r="1954" spans="1:7" ht="20.25">
      <c r="A1954">
        <v>2302</v>
      </c>
      <c r="B1954" s="125">
        <v>0</v>
      </c>
      <c r="C1954" s="34">
        <v>0</v>
      </c>
      <c r="D1954" s="35">
        <v>0</v>
      </c>
      <c r="E1954" s="36" t="s">
        <v>21</v>
      </c>
      <c r="F1954" s="33">
        <v>99</v>
      </c>
      <c r="G1954" t="str">
        <f t="shared" si="103"/>
        <v>‏847423 גימלאידה</v>
      </c>
    </row>
    <row r="1955" spans="1:7" ht="20.25">
      <c r="A1955">
        <v>2303</v>
      </c>
      <c r="B1955" s="125">
        <v>277500</v>
      </c>
      <c r="C1955" s="37">
        <v>285000</v>
      </c>
      <c r="D1955" s="35">
        <v>276900</v>
      </c>
      <c r="E1955" s="36" t="s">
        <v>22</v>
      </c>
      <c r="F1955" s="33"/>
    </row>
    <row r="1956" spans="1:7" ht="20.25">
      <c r="A1956">
        <v>2304</v>
      </c>
      <c r="C1956" s="40">
        <v>2015</v>
      </c>
      <c r="D1956" s="40">
        <v>2016</v>
      </c>
      <c r="F1956" s="39"/>
    </row>
    <row r="1957" spans="1:7" ht="20.25">
      <c r="A1957">
        <v>2306</v>
      </c>
      <c r="C1957" s="38"/>
      <c r="D1957" s="44">
        <v>314</v>
      </c>
      <c r="F1957" s="41"/>
    </row>
    <row r="1958" spans="1:7" ht="20.25">
      <c r="A1958">
        <v>2307</v>
      </c>
      <c r="B1958" s="122" t="s">
        <v>248</v>
      </c>
      <c r="C1958" s="28"/>
      <c r="D1958" s="28"/>
      <c r="E1958" s="28"/>
      <c r="F1958" s="28"/>
    </row>
    <row r="1959" spans="1:7" ht="17.25" thickBot="1">
      <c r="A1959">
        <v>2308</v>
      </c>
      <c r="B1959" s="123" t="s">
        <v>1</v>
      </c>
      <c r="C1959" s="29"/>
      <c r="D1959" s="29"/>
      <c r="E1959" s="29"/>
      <c r="F1959" s="29"/>
    </row>
    <row r="1960" spans="1:7" ht="21" thickBot="1">
      <c r="A1960">
        <v>2312</v>
      </c>
      <c r="B1960" s="116">
        <v>2014</v>
      </c>
      <c r="C1960" s="7">
        <v>2015</v>
      </c>
      <c r="D1960" s="7">
        <v>2016</v>
      </c>
      <c r="E1960" s="8"/>
      <c r="F1960" s="9"/>
    </row>
    <row r="1961" spans="1:7" ht="20.25">
      <c r="A1961">
        <v>2313</v>
      </c>
      <c r="B1961" s="124"/>
      <c r="C1961" s="30"/>
      <c r="D1961" s="31"/>
      <c r="E1961" s="32" t="s">
        <v>230</v>
      </c>
      <c r="F1961" s="33"/>
    </row>
    <row r="1962" spans="1:7" ht="20.25">
      <c r="A1962">
        <v>2314</v>
      </c>
      <c r="B1962" s="124"/>
      <c r="C1962" s="30"/>
      <c r="D1962" s="31"/>
      <c r="E1962" s="32" t="s">
        <v>249</v>
      </c>
      <c r="F1962" s="33"/>
    </row>
    <row r="1963" spans="1:7" ht="20.25">
      <c r="A1963">
        <v>2315</v>
      </c>
      <c r="B1963" s="125">
        <v>0</v>
      </c>
      <c r="C1963" s="34">
        <v>0</v>
      </c>
      <c r="D1963" s="35">
        <v>0</v>
      </c>
      <c r="E1963" s="36" t="s">
        <v>12</v>
      </c>
      <c r="F1963" s="33">
        <v>1</v>
      </c>
      <c r="G1963" t="str">
        <f t="shared" ref="G1963:G1972" si="104">IF(F1963=1,E1962,IF(ISBLANK(F1963),"",G1962))</f>
        <v>‏847418  מרכז להורה עצמאי</v>
      </c>
    </row>
    <row r="1964" spans="1:7" ht="20.25">
      <c r="A1964">
        <v>2316</v>
      </c>
      <c r="B1964" s="125">
        <v>0</v>
      </c>
      <c r="C1964" s="34">
        <v>0</v>
      </c>
      <c r="D1964" s="35">
        <v>0</v>
      </c>
      <c r="E1964" s="36" t="s">
        <v>13</v>
      </c>
      <c r="F1964" s="33">
        <v>2</v>
      </c>
      <c r="G1964" t="str">
        <f t="shared" si="104"/>
        <v>‏847418  מרכז להורה עצמאי</v>
      </c>
    </row>
    <row r="1965" spans="1:7" ht="20.25">
      <c r="A1965">
        <v>2317</v>
      </c>
      <c r="B1965" s="125">
        <v>0</v>
      </c>
      <c r="C1965" s="34">
        <v>0</v>
      </c>
      <c r="D1965" s="35">
        <v>0</v>
      </c>
      <c r="E1965" s="36" t="s">
        <v>14</v>
      </c>
      <c r="F1965" s="33">
        <v>3</v>
      </c>
      <c r="G1965" t="str">
        <f t="shared" si="104"/>
        <v>‏847418  מרכז להורה עצמאי</v>
      </c>
    </row>
    <row r="1966" spans="1:7" ht="20.25">
      <c r="A1966">
        <v>2318</v>
      </c>
      <c r="B1966" s="125">
        <v>0</v>
      </c>
      <c r="C1966" s="34">
        <v>0</v>
      </c>
      <c r="D1966" s="35">
        <v>0</v>
      </c>
      <c r="E1966" s="36" t="s">
        <v>15</v>
      </c>
      <c r="F1966" s="33">
        <v>4</v>
      </c>
      <c r="G1966" t="str">
        <f t="shared" si="104"/>
        <v>‏847418  מרכז להורה עצמאי</v>
      </c>
    </row>
    <row r="1967" spans="1:7" ht="20.25">
      <c r="A1967">
        <v>2319</v>
      </c>
      <c r="B1967" s="125">
        <v>0</v>
      </c>
      <c r="C1967" s="34">
        <v>0</v>
      </c>
      <c r="D1967" s="35">
        <v>0</v>
      </c>
      <c r="E1967" s="36" t="s">
        <v>16</v>
      </c>
      <c r="F1967" s="33">
        <v>5</v>
      </c>
      <c r="G1967" t="str">
        <f t="shared" si="104"/>
        <v>‏847418  מרכז להורה עצמאי</v>
      </c>
    </row>
    <row r="1968" spans="1:7" ht="20.25">
      <c r="A1968">
        <v>2320</v>
      </c>
      <c r="B1968" s="125">
        <v>0</v>
      </c>
      <c r="C1968" s="34">
        <v>0</v>
      </c>
      <c r="D1968" s="35">
        <v>0</v>
      </c>
      <c r="E1968" s="36" t="s">
        <v>17</v>
      </c>
      <c r="F1968" s="33">
        <v>6</v>
      </c>
      <c r="G1968" t="str">
        <f t="shared" si="104"/>
        <v>‏847418  מרכז להורה עצמאי</v>
      </c>
    </row>
    <row r="1969" spans="1:7" ht="20.25">
      <c r="A1969">
        <v>2321</v>
      </c>
      <c r="B1969" s="125">
        <v>0</v>
      </c>
      <c r="C1969" s="34">
        <v>0</v>
      </c>
      <c r="D1969" s="35">
        <v>0</v>
      </c>
      <c r="E1969" s="36" t="s">
        <v>18</v>
      </c>
      <c r="F1969" s="33">
        <v>7</v>
      </c>
      <c r="G1969" t="str">
        <f t="shared" si="104"/>
        <v>‏847418  מרכז להורה עצמאי</v>
      </c>
    </row>
    <row r="1970" spans="1:7" ht="20.25">
      <c r="A1970">
        <v>2322</v>
      </c>
      <c r="B1970" s="125">
        <v>55200</v>
      </c>
      <c r="C1970" s="34">
        <v>65600</v>
      </c>
      <c r="D1970" s="35">
        <v>63700</v>
      </c>
      <c r="E1970" s="36" t="s">
        <v>19</v>
      </c>
      <c r="F1970" s="33">
        <v>8</v>
      </c>
      <c r="G1970" t="str">
        <f t="shared" si="104"/>
        <v>‏847418  מרכז להורה עצמאי</v>
      </c>
    </row>
    <row r="1971" spans="1:7" ht="20.25">
      <c r="A1971">
        <v>2323</v>
      </c>
      <c r="B1971" s="125">
        <v>0</v>
      </c>
      <c r="C1971" s="34">
        <v>0</v>
      </c>
      <c r="D1971" s="35">
        <v>0</v>
      </c>
      <c r="E1971" s="36" t="s">
        <v>20</v>
      </c>
      <c r="F1971" s="33">
        <v>9</v>
      </c>
      <c r="G1971" t="str">
        <f t="shared" si="104"/>
        <v>‏847418  מרכז להורה עצמאי</v>
      </c>
    </row>
    <row r="1972" spans="1:7" ht="20.25">
      <c r="A1972">
        <v>2324</v>
      </c>
      <c r="B1972" s="125">
        <v>0</v>
      </c>
      <c r="C1972" s="34">
        <v>0</v>
      </c>
      <c r="D1972" s="35">
        <v>0</v>
      </c>
      <c r="E1972" s="36" t="s">
        <v>21</v>
      </c>
      <c r="F1972" s="33">
        <v>99</v>
      </c>
      <c r="G1972" t="str">
        <f t="shared" si="104"/>
        <v>‏847418  מרכז להורה עצמאי</v>
      </c>
    </row>
    <row r="1973" spans="1:7" ht="20.25">
      <c r="A1973">
        <v>2325</v>
      </c>
      <c r="B1973" s="125">
        <v>55200</v>
      </c>
      <c r="C1973" s="37">
        <v>65600</v>
      </c>
      <c r="D1973" s="35">
        <v>63700</v>
      </c>
      <c r="E1973" s="36" t="s">
        <v>22</v>
      </c>
      <c r="F1973" s="33"/>
    </row>
    <row r="1974" spans="1:7" ht="20.25">
      <c r="A1974">
        <v>2326</v>
      </c>
      <c r="C1974" s="40">
        <v>2015</v>
      </c>
      <c r="D1974" s="40">
        <v>2016</v>
      </c>
      <c r="F1974" s="39"/>
    </row>
    <row r="1975" spans="1:7" ht="20.25">
      <c r="A1975">
        <v>2328</v>
      </c>
      <c r="C1975" s="38"/>
      <c r="D1975" s="44">
        <v>315</v>
      </c>
      <c r="F1975" s="41"/>
    </row>
    <row r="1976" spans="1:7" ht="20.25">
      <c r="A1976">
        <v>2329</v>
      </c>
      <c r="B1976" s="122" t="s">
        <v>250</v>
      </c>
      <c r="C1976" s="28"/>
      <c r="D1976" s="28"/>
      <c r="E1976" s="28"/>
      <c r="F1976" s="28"/>
    </row>
    <row r="1977" spans="1:7" ht="17.25" thickBot="1">
      <c r="A1977">
        <v>2330</v>
      </c>
      <c r="B1977" s="123" t="s">
        <v>1</v>
      </c>
      <c r="C1977" s="29"/>
      <c r="D1977" s="29"/>
      <c r="E1977" s="29"/>
      <c r="F1977" s="29"/>
    </row>
    <row r="1978" spans="1:7" ht="21" thickBot="1">
      <c r="A1978">
        <v>2334</v>
      </c>
      <c r="B1978" s="116">
        <v>2014</v>
      </c>
      <c r="C1978" s="7">
        <v>2015</v>
      </c>
      <c r="D1978" s="7">
        <v>2016</v>
      </c>
      <c r="E1978" s="8"/>
      <c r="F1978" s="9"/>
    </row>
    <row r="1979" spans="1:7" ht="20.25">
      <c r="A1979">
        <v>2335</v>
      </c>
      <c r="B1979" s="124"/>
      <c r="C1979" s="30"/>
      <c r="D1979" s="31"/>
      <c r="E1979" s="32" t="s">
        <v>230</v>
      </c>
      <c r="F1979" s="33"/>
    </row>
    <row r="1980" spans="1:7" ht="20.25">
      <c r="A1980">
        <v>2336</v>
      </c>
      <c r="B1980" s="124"/>
      <c r="C1980" s="30"/>
      <c r="D1980" s="31"/>
      <c r="E1980" s="32" t="s">
        <v>251</v>
      </c>
      <c r="F1980" s="33"/>
    </row>
    <row r="1981" spans="1:7" ht="20.25">
      <c r="A1981">
        <v>2337</v>
      </c>
      <c r="B1981" s="125">
        <v>0</v>
      </c>
      <c r="C1981" s="34">
        <v>0</v>
      </c>
      <c r="D1981" s="35">
        <v>0</v>
      </c>
      <c r="E1981" s="36" t="s">
        <v>12</v>
      </c>
      <c r="F1981" s="33">
        <v>1</v>
      </c>
      <c r="G1981" t="str">
        <f t="shared" ref="G1981:G1990" si="105">IF(F1981=1,E1980,IF(ISBLANK(F1981),"",G1980))</f>
        <v>‏847420 שיקום האסיר</v>
      </c>
    </row>
    <row r="1982" spans="1:7" ht="20.25">
      <c r="A1982">
        <v>2338</v>
      </c>
      <c r="B1982" s="125">
        <v>0</v>
      </c>
      <c r="C1982" s="34">
        <v>0</v>
      </c>
      <c r="D1982" s="35">
        <v>0</v>
      </c>
      <c r="E1982" s="36" t="s">
        <v>13</v>
      </c>
      <c r="F1982" s="33">
        <v>2</v>
      </c>
      <c r="G1982" t="str">
        <f t="shared" si="105"/>
        <v>‏847420 שיקום האסיר</v>
      </c>
    </row>
    <row r="1983" spans="1:7" ht="20.25">
      <c r="A1983">
        <v>2339</v>
      </c>
      <c r="B1983" s="125">
        <v>0</v>
      </c>
      <c r="C1983" s="34">
        <v>0</v>
      </c>
      <c r="D1983" s="35">
        <v>0</v>
      </c>
      <c r="E1983" s="36" t="s">
        <v>14</v>
      </c>
      <c r="F1983" s="33">
        <v>3</v>
      </c>
      <c r="G1983" t="str">
        <f t="shared" si="105"/>
        <v>‏847420 שיקום האסיר</v>
      </c>
    </row>
    <row r="1984" spans="1:7" ht="20.25">
      <c r="A1984">
        <v>2340</v>
      </c>
      <c r="B1984" s="125">
        <v>0</v>
      </c>
      <c r="C1984" s="34">
        <v>0</v>
      </c>
      <c r="D1984" s="35">
        <v>0</v>
      </c>
      <c r="E1984" s="36" t="s">
        <v>15</v>
      </c>
      <c r="F1984" s="33">
        <v>4</v>
      </c>
      <c r="G1984" t="str">
        <f t="shared" si="105"/>
        <v>‏847420 שיקום האסיר</v>
      </c>
    </row>
    <row r="1985" spans="1:7" ht="20.25">
      <c r="A1985">
        <v>2341</v>
      </c>
      <c r="B1985" s="125">
        <v>0</v>
      </c>
      <c r="C1985" s="34">
        <v>0</v>
      </c>
      <c r="D1985" s="35">
        <v>0</v>
      </c>
      <c r="E1985" s="36" t="s">
        <v>16</v>
      </c>
      <c r="F1985" s="33">
        <v>5</v>
      </c>
      <c r="G1985" t="str">
        <f t="shared" si="105"/>
        <v>‏847420 שיקום האסיר</v>
      </c>
    </row>
    <row r="1986" spans="1:7" ht="20.25">
      <c r="A1986">
        <v>2342</v>
      </c>
      <c r="B1986" s="125">
        <v>0</v>
      </c>
      <c r="C1986" s="34">
        <v>0</v>
      </c>
      <c r="D1986" s="35">
        <v>0</v>
      </c>
      <c r="E1986" s="36" t="s">
        <v>17</v>
      </c>
      <c r="F1986" s="33">
        <v>6</v>
      </c>
      <c r="G1986" t="str">
        <f t="shared" si="105"/>
        <v>‏847420 שיקום האסיר</v>
      </c>
    </row>
    <row r="1987" spans="1:7" ht="20.25">
      <c r="A1987">
        <v>2343</v>
      </c>
      <c r="B1987" s="125">
        <v>0</v>
      </c>
      <c r="C1987" s="34">
        <v>0</v>
      </c>
      <c r="D1987" s="35">
        <v>0</v>
      </c>
      <c r="E1987" s="36" t="s">
        <v>18</v>
      </c>
      <c r="F1987" s="33">
        <v>7</v>
      </c>
      <c r="G1987" t="str">
        <f t="shared" si="105"/>
        <v>‏847420 שיקום האסיר</v>
      </c>
    </row>
    <row r="1988" spans="1:7" ht="20.25">
      <c r="A1988">
        <v>2344</v>
      </c>
      <c r="B1988" s="125">
        <v>41000</v>
      </c>
      <c r="C1988" s="34">
        <v>41000</v>
      </c>
      <c r="D1988" s="35">
        <v>39800</v>
      </c>
      <c r="E1988" s="36" t="s">
        <v>19</v>
      </c>
      <c r="F1988" s="33">
        <v>8</v>
      </c>
      <c r="G1988" t="str">
        <f t="shared" si="105"/>
        <v>‏847420 שיקום האסיר</v>
      </c>
    </row>
    <row r="1989" spans="1:7" ht="20.25">
      <c r="A1989">
        <v>2345</v>
      </c>
      <c r="B1989" s="125">
        <v>0</v>
      </c>
      <c r="C1989" s="34">
        <v>0</v>
      </c>
      <c r="D1989" s="35">
        <v>0</v>
      </c>
      <c r="E1989" s="36" t="s">
        <v>20</v>
      </c>
      <c r="F1989" s="33">
        <v>9</v>
      </c>
      <c r="G1989" t="str">
        <f t="shared" si="105"/>
        <v>‏847420 שיקום האסיר</v>
      </c>
    </row>
    <row r="1990" spans="1:7" ht="20.25">
      <c r="A1990">
        <v>2346</v>
      </c>
      <c r="B1990" s="125">
        <v>0</v>
      </c>
      <c r="C1990" s="34">
        <v>0</v>
      </c>
      <c r="D1990" s="35">
        <v>0</v>
      </c>
      <c r="E1990" s="36" t="s">
        <v>21</v>
      </c>
      <c r="F1990" s="33">
        <v>99</v>
      </c>
      <c r="G1990" t="str">
        <f t="shared" si="105"/>
        <v>‏847420 שיקום האסיר</v>
      </c>
    </row>
    <row r="1991" spans="1:7" ht="20.25">
      <c r="A1991">
        <v>2347</v>
      </c>
      <c r="B1991" s="125">
        <v>41000</v>
      </c>
      <c r="C1991" s="37">
        <v>41000</v>
      </c>
      <c r="D1991" s="35">
        <v>39800</v>
      </c>
      <c r="E1991" s="36" t="s">
        <v>22</v>
      </c>
      <c r="F1991" s="33"/>
    </row>
    <row r="1992" spans="1:7" ht="20.25">
      <c r="A1992">
        <v>2348</v>
      </c>
      <c r="C1992" s="40">
        <v>2015</v>
      </c>
      <c r="D1992" s="40">
        <v>2016</v>
      </c>
      <c r="F1992" s="39"/>
    </row>
    <row r="1993" spans="1:7" ht="20.25">
      <c r="A1993">
        <v>2350</v>
      </c>
      <c r="C1993" s="38"/>
      <c r="D1993" s="44">
        <v>316</v>
      </c>
      <c r="F1993" s="41"/>
    </row>
    <row r="1994" spans="1:7" ht="20.25">
      <c r="A1994">
        <v>2351</v>
      </c>
      <c r="B1994" s="122" t="s">
        <v>252</v>
      </c>
      <c r="C1994" s="28"/>
      <c r="D1994" s="28"/>
      <c r="E1994" s="28"/>
      <c r="F1994" s="28"/>
    </row>
    <row r="1995" spans="1:7" ht="17.25" thickBot="1">
      <c r="A1995">
        <v>2352</v>
      </c>
      <c r="B1995" s="123" t="s">
        <v>1</v>
      </c>
      <c r="C1995" s="29"/>
      <c r="D1995" s="29"/>
      <c r="E1995" s="29"/>
      <c r="F1995" s="29"/>
    </row>
    <row r="1996" spans="1:7" ht="21" thickBot="1">
      <c r="A1996">
        <v>2356</v>
      </c>
      <c r="B1996" s="116">
        <v>2014</v>
      </c>
      <c r="C1996" s="7">
        <v>2015</v>
      </c>
      <c r="D1996" s="7">
        <v>2016</v>
      </c>
      <c r="E1996" s="8"/>
      <c r="F1996" s="9"/>
    </row>
    <row r="1997" spans="1:7" ht="20.25">
      <c r="A1997">
        <v>2357</v>
      </c>
      <c r="B1997" s="124"/>
      <c r="C1997" s="30"/>
      <c r="D1997" s="31"/>
      <c r="E1997" s="32" t="s">
        <v>230</v>
      </c>
      <c r="F1997" s="33"/>
    </row>
    <row r="1998" spans="1:7" ht="20.25">
      <c r="A1998">
        <v>2358</v>
      </c>
      <c r="B1998" s="124"/>
      <c r="C1998" s="30"/>
      <c r="D1998" s="31"/>
      <c r="E1998" s="32" t="s">
        <v>253</v>
      </c>
      <c r="F1998" s="33"/>
    </row>
    <row r="1999" spans="1:7" ht="20.25">
      <c r="A1999">
        <v>2359</v>
      </c>
      <c r="B1999" s="125">
        <v>0</v>
      </c>
      <c r="C1999" s="34">
        <v>0</v>
      </c>
      <c r="D1999" s="35">
        <v>0</v>
      </c>
      <c r="E1999" s="36" t="s">
        <v>12</v>
      </c>
      <c r="F1999" s="33">
        <v>1</v>
      </c>
      <c r="G1999" t="str">
        <f t="shared" ref="G1999:G2008" si="106">IF(F1999=1,E1998,IF(ISBLANK(F1999),"",G1998))</f>
        <v>‏847416  ארועים למען הקשיש</v>
      </c>
    </row>
    <row r="2000" spans="1:7" ht="20.25">
      <c r="A2000">
        <v>2360</v>
      </c>
      <c r="B2000" s="125">
        <v>0</v>
      </c>
      <c r="C2000" s="34">
        <v>0</v>
      </c>
      <c r="D2000" s="35">
        <v>0</v>
      </c>
      <c r="E2000" s="36" t="s">
        <v>13</v>
      </c>
      <c r="F2000" s="33">
        <v>2</v>
      </c>
      <c r="G2000" t="str">
        <f t="shared" si="106"/>
        <v>‏847416  ארועים למען הקשיש</v>
      </c>
    </row>
    <row r="2001" spans="1:7" ht="20.25">
      <c r="A2001">
        <v>2361</v>
      </c>
      <c r="B2001" s="125">
        <v>0</v>
      </c>
      <c r="C2001" s="34">
        <v>0</v>
      </c>
      <c r="D2001" s="35">
        <v>0</v>
      </c>
      <c r="E2001" s="36" t="s">
        <v>14</v>
      </c>
      <c r="F2001" s="33">
        <v>3</v>
      </c>
      <c r="G2001" t="str">
        <f t="shared" si="106"/>
        <v>‏847416  ארועים למען הקשיש</v>
      </c>
    </row>
    <row r="2002" spans="1:7" ht="20.25">
      <c r="A2002">
        <v>2362</v>
      </c>
      <c r="B2002" s="125">
        <v>0</v>
      </c>
      <c r="C2002" s="34">
        <v>0</v>
      </c>
      <c r="D2002" s="35">
        <v>0</v>
      </c>
      <c r="E2002" s="36" t="s">
        <v>15</v>
      </c>
      <c r="F2002" s="33">
        <v>4</v>
      </c>
      <c r="G2002" t="str">
        <f t="shared" si="106"/>
        <v>‏847416  ארועים למען הקשיש</v>
      </c>
    </row>
    <row r="2003" spans="1:7" ht="20.25">
      <c r="A2003">
        <v>2363</v>
      </c>
      <c r="B2003" s="125">
        <v>0</v>
      </c>
      <c r="C2003" s="34">
        <v>0</v>
      </c>
      <c r="D2003" s="35">
        <v>0</v>
      </c>
      <c r="E2003" s="36" t="s">
        <v>16</v>
      </c>
      <c r="F2003" s="33">
        <v>5</v>
      </c>
      <c r="G2003" t="str">
        <f t="shared" si="106"/>
        <v>‏847416  ארועים למען הקשיש</v>
      </c>
    </row>
    <row r="2004" spans="1:7" ht="20.25">
      <c r="A2004">
        <v>2364</v>
      </c>
      <c r="B2004" s="125">
        <v>0</v>
      </c>
      <c r="C2004" s="34">
        <v>0</v>
      </c>
      <c r="D2004" s="35">
        <v>0</v>
      </c>
      <c r="E2004" s="36" t="s">
        <v>17</v>
      </c>
      <c r="F2004" s="33">
        <v>6</v>
      </c>
      <c r="G2004" t="str">
        <f t="shared" si="106"/>
        <v>‏847416  ארועים למען הקשיש</v>
      </c>
    </row>
    <row r="2005" spans="1:7" ht="20.25">
      <c r="A2005">
        <v>2365</v>
      </c>
      <c r="B2005" s="125">
        <v>0</v>
      </c>
      <c r="C2005" s="34">
        <v>0</v>
      </c>
      <c r="D2005" s="35">
        <v>0</v>
      </c>
      <c r="E2005" s="36" t="s">
        <v>18</v>
      </c>
      <c r="F2005" s="33">
        <v>7</v>
      </c>
      <c r="G2005" t="str">
        <f t="shared" si="106"/>
        <v>‏847416  ארועים למען הקשיש</v>
      </c>
    </row>
    <row r="2006" spans="1:7" ht="20.25">
      <c r="A2006">
        <v>2366</v>
      </c>
      <c r="B2006" s="125">
        <v>22500</v>
      </c>
      <c r="C2006" s="34">
        <v>53800</v>
      </c>
      <c r="D2006" s="35">
        <v>52300</v>
      </c>
      <c r="E2006" s="36" t="s">
        <v>19</v>
      </c>
      <c r="F2006" s="33">
        <v>8</v>
      </c>
      <c r="G2006" t="str">
        <f t="shared" si="106"/>
        <v>‏847416  ארועים למען הקשיש</v>
      </c>
    </row>
    <row r="2007" spans="1:7" ht="20.25">
      <c r="A2007">
        <v>2367</v>
      </c>
      <c r="B2007" s="125">
        <v>0</v>
      </c>
      <c r="C2007" s="34">
        <v>0</v>
      </c>
      <c r="D2007" s="35">
        <v>0</v>
      </c>
      <c r="E2007" s="36" t="s">
        <v>20</v>
      </c>
      <c r="F2007" s="33">
        <v>9</v>
      </c>
      <c r="G2007" t="str">
        <f t="shared" si="106"/>
        <v>‏847416  ארועים למען הקשיש</v>
      </c>
    </row>
    <row r="2008" spans="1:7" ht="20.25">
      <c r="A2008">
        <v>2368</v>
      </c>
      <c r="B2008" s="125">
        <v>0</v>
      </c>
      <c r="C2008" s="34">
        <v>0</v>
      </c>
      <c r="D2008" s="35">
        <v>0</v>
      </c>
      <c r="E2008" s="36" t="s">
        <v>21</v>
      </c>
      <c r="F2008" s="33">
        <v>99</v>
      </c>
      <c r="G2008" t="str">
        <f t="shared" si="106"/>
        <v>‏847416  ארועים למען הקשיש</v>
      </c>
    </row>
    <row r="2009" spans="1:7" ht="20.25">
      <c r="A2009">
        <v>2369</v>
      </c>
      <c r="B2009" s="125">
        <v>22500</v>
      </c>
      <c r="C2009" s="37">
        <v>53800</v>
      </c>
      <c r="D2009" s="35">
        <v>52300</v>
      </c>
      <c r="E2009" s="36" t="s">
        <v>22</v>
      </c>
      <c r="F2009" s="33"/>
    </row>
    <row r="2010" spans="1:7" ht="20.25">
      <c r="A2010">
        <v>2370</v>
      </c>
      <c r="C2010" s="40">
        <v>2015</v>
      </c>
      <c r="D2010" s="40">
        <v>2016</v>
      </c>
      <c r="F2010" s="39"/>
    </row>
    <row r="2011" spans="1:7" ht="20.25">
      <c r="A2011">
        <v>2372</v>
      </c>
      <c r="C2011" s="38"/>
      <c r="D2011" s="44">
        <v>317</v>
      </c>
      <c r="F2011" s="41"/>
    </row>
    <row r="2012" spans="1:7" ht="20.25">
      <c r="A2012">
        <v>2373</v>
      </c>
      <c r="B2012" s="122" t="s">
        <v>254</v>
      </c>
      <c r="C2012" s="28"/>
      <c r="D2012" s="28"/>
      <c r="E2012" s="28"/>
      <c r="F2012" s="28"/>
    </row>
    <row r="2013" spans="1:7" ht="17.25" thickBot="1">
      <c r="A2013">
        <v>2374</v>
      </c>
      <c r="B2013" s="123" t="s">
        <v>1</v>
      </c>
      <c r="C2013" s="29"/>
      <c r="D2013" s="29"/>
      <c r="E2013" s="29"/>
      <c r="F2013" s="29"/>
    </row>
    <row r="2014" spans="1:7" ht="21" thickBot="1">
      <c r="A2014">
        <v>2378</v>
      </c>
      <c r="B2014" s="116">
        <v>2014</v>
      </c>
      <c r="C2014" s="7">
        <v>2015</v>
      </c>
      <c r="D2014" s="7">
        <v>2016</v>
      </c>
      <c r="E2014" s="8"/>
      <c r="F2014" s="9"/>
    </row>
    <row r="2015" spans="1:7" ht="20.25">
      <c r="A2015">
        <v>2379</v>
      </c>
      <c r="B2015" s="124"/>
      <c r="C2015" s="30"/>
      <c r="D2015" s="31"/>
      <c r="E2015" s="32" t="s">
        <v>230</v>
      </c>
      <c r="F2015" s="33"/>
    </row>
    <row r="2016" spans="1:7" ht="20.25">
      <c r="A2016">
        <v>2380</v>
      </c>
      <c r="B2016" s="124"/>
      <c r="C2016" s="30"/>
      <c r="D2016" s="31"/>
      <c r="E2016" s="32" t="s">
        <v>255</v>
      </c>
      <c r="F2016" s="33"/>
    </row>
    <row r="2017" spans="1:7" ht="20.25">
      <c r="A2017">
        <v>2381</v>
      </c>
      <c r="B2017" s="125">
        <v>0</v>
      </c>
      <c r="C2017" s="34">
        <v>0</v>
      </c>
      <c r="D2017" s="35">
        <v>0</v>
      </c>
      <c r="E2017" s="36" t="s">
        <v>12</v>
      </c>
      <c r="F2017" s="33">
        <v>1</v>
      </c>
      <c r="G2017" t="str">
        <f t="shared" ref="G2017:G2026" si="107">IF(F2017=1,E2016,IF(ISBLANK(F2017),"",G2016))</f>
        <v>‏847411  מועדוניות לילד</v>
      </c>
    </row>
    <row r="2018" spans="1:7" ht="20.25">
      <c r="A2018">
        <v>2382</v>
      </c>
      <c r="B2018" s="125">
        <v>0</v>
      </c>
      <c r="C2018" s="34">
        <v>0</v>
      </c>
      <c r="D2018" s="35">
        <v>0</v>
      </c>
      <c r="E2018" s="36" t="s">
        <v>13</v>
      </c>
      <c r="F2018" s="33">
        <v>2</v>
      </c>
      <c r="G2018" t="str">
        <f t="shared" si="107"/>
        <v>‏847411  מועדוניות לילד</v>
      </c>
    </row>
    <row r="2019" spans="1:7" ht="20.25">
      <c r="A2019">
        <v>2383</v>
      </c>
      <c r="B2019" s="125">
        <v>0</v>
      </c>
      <c r="C2019" s="34">
        <v>0</v>
      </c>
      <c r="D2019" s="35">
        <v>0</v>
      </c>
      <c r="E2019" s="36" t="s">
        <v>14</v>
      </c>
      <c r="F2019" s="33">
        <v>3</v>
      </c>
      <c r="G2019" t="str">
        <f t="shared" si="107"/>
        <v>‏847411  מועדוניות לילד</v>
      </c>
    </row>
    <row r="2020" spans="1:7" ht="20.25">
      <c r="A2020">
        <v>2384</v>
      </c>
      <c r="B2020" s="125">
        <v>0</v>
      </c>
      <c r="C2020" s="34">
        <v>0</v>
      </c>
      <c r="D2020" s="35">
        <v>0</v>
      </c>
      <c r="E2020" s="36" t="s">
        <v>15</v>
      </c>
      <c r="F2020" s="33">
        <v>4</v>
      </c>
      <c r="G2020" t="str">
        <f t="shared" si="107"/>
        <v>‏847411  מועדוניות לילד</v>
      </c>
    </row>
    <row r="2021" spans="1:7" ht="20.25">
      <c r="A2021">
        <v>2385</v>
      </c>
      <c r="B2021" s="125">
        <v>0</v>
      </c>
      <c r="C2021" s="34">
        <v>0</v>
      </c>
      <c r="D2021" s="35">
        <v>0</v>
      </c>
      <c r="E2021" s="36" t="s">
        <v>16</v>
      </c>
      <c r="F2021" s="33">
        <v>5</v>
      </c>
      <c r="G2021" t="str">
        <f t="shared" si="107"/>
        <v>‏847411  מועדוניות לילד</v>
      </c>
    </row>
    <row r="2022" spans="1:7" ht="20.25">
      <c r="A2022">
        <v>2386</v>
      </c>
      <c r="B2022" s="125">
        <v>0</v>
      </c>
      <c r="C2022" s="34">
        <v>0</v>
      </c>
      <c r="D2022" s="35">
        <v>0</v>
      </c>
      <c r="E2022" s="36" t="s">
        <v>17</v>
      </c>
      <c r="F2022" s="33">
        <v>6</v>
      </c>
      <c r="G2022" t="str">
        <f t="shared" si="107"/>
        <v>‏847411  מועדוניות לילד</v>
      </c>
    </row>
    <row r="2023" spans="1:7" ht="20.25">
      <c r="A2023">
        <v>2387</v>
      </c>
      <c r="B2023" s="125">
        <v>0</v>
      </c>
      <c r="C2023" s="34">
        <v>0</v>
      </c>
      <c r="D2023" s="35">
        <v>0</v>
      </c>
      <c r="E2023" s="36" t="s">
        <v>18</v>
      </c>
      <c r="F2023" s="33">
        <v>7</v>
      </c>
      <c r="G2023" t="str">
        <f t="shared" si="107"/>
        <v>‏847411  מועדוניות לילד</v>
      </c>
    </row>
    <row r="2024" spans="1:7" ht="20.25">
      <c r="A2024">
        <v>2388</v>
      </c>
      <c r="B2024" s="125">
        <v>77000</v>
      </c>
      <c r="C2024" s="34">
        <v>85500</v>
      </c>
      <c r="D2024" s="35">
        <v>83100</v>
      </c>
      <c r="E2024" s="36" t="s">
        <v>19</v>
      </c>
      <c r="F2024" s="33">
        <v>8</v>
      </c>
      <c r="G2024" t="str">
        <f t="shared" si="107"/>
        <v>‏847411  מועדוניות לילד</v>
      </c>
    </row>
    <row r="2025" spans="1:7" ht="20.25">
      <c r="A2025">
        <v>2389</v>
      </c>
      <c r="B2025" s="125">
        <v>0</v>
      </c>
      <c r="C2025" s="34">
        <v>0</v>
      </c>
      <c r="D2025" s="35">
        <v>0</v>
      </c>
      <c r="E2025" s="36" t="s">
        <v>20</v>
      </c>
      <c r="F2025" s="33">
        <v>9</v>
      </c>
      <c r="G2025" t="str">
        <f t="shared" si="107"/>
        <v>‏847411  מועדוניות לילד</v>
      </c>
    </row>
    <row r="2026" spans="1:7" ht="20.25">
      <c r="A2026">
        <v>2390</v>
      </c>
      <c r="B2026" s="125">
        <v>0</v>
      </c>
      <c r="C2026" s="34">
        <v>0</v>
      </c>
      <c r="D2026" s="35">
        <v>0</v>
      </c>
      <c r="E2026" s="36" t="s">
        <v>21</v>
      </c>
      <c r="F2026" s="33">
        <v>99</v>
      </c>
      <c r="G2026" t="str">
        <f t="shared" si="107"/>
        <v>‏847411  מועדוניות לילד</v>
      </c>
    </row>
    <row r="2027" spans="1:7" ht="20.25">
      <c r="A2027">
        <v>2391</v>
      </c>
      <c r="B2027" s="125">
        <v>77000</v>
      </c>
      <c r="C2027" s="37">
        <v>85500</v>
      </c>
      <c r="D2027" s="35">
        <v>83100</v>
      </c>
      <c r="E2027" s="36" t="s">
        <v>22</v>
      </c>
      <c r="F2027" s="33"/>
    </row>
    <row r="2028" spans="1:7" ht="20.25">
      <c r="A2028">
        <v>2392</v>
      </c>
      <c r="C2028" s="40">
        <v>2015</v>
      </c>
      <c r="D2028" s="40">
        <v>2016</v>
      </c>
      <c r="F2028" s="39"/>
    </row>
    <row r="2029" spans="1:7" ht="20.25">
      <c r="A2029">
        <v>2394</v>
      </c>
      <c r="C2029" s="38"/>
      <c r="D2029" s="44">
        <v>318</v>
      </c>
      <c r="F2029" s="41"/>
    </row>
    <row r="2030" spans="1:7" ht="20.25">
      <c r="A2030">
        <v>2395</v>
      </c>
      <c r="B2030" s="122" t="s">
        <v>256</v>
      </c>
      <c r="C2030" s="28"/>
      <c r="D2030" s="28"/>
      <c r="E2030" s="28"/>
      <c r="F2030" s="28"/>
    </row>
    <row r="2031" spans="1:7" ht="17.25" thickBot="1">
      <c r="A2031">
        <v>2396</v>
      </c>
      <c r="B2031" s="123" t="s">
        <v>1</v>
      </c>
      <c r="C2031" s="29"/>
      <c r="D2031" s="29"/>
      <c r="E2031" s="29"/>
      <c r="F2031" s="29"/>
    </row>
    <row r="2032" spans="1:7" ht="21" thickBot="1">
      <c r="A2032">
        <v>2400</v>
      </c>
      <c r="B2032" s="116">
        <v>2014</v>
      </c>
      <c r="C2032" s="7">
        <v>2015</v>
      </c>
      <c r="D2032" s="7">
        <v>2016</v>
      </c>
      <c r="E2032" s="8"/>
      <c r="F2032" s="9"/>
    </row>
    <row r="2033" spans="1:7" ht="20.25">
      <c r="A2033">
        <v>2401</v>
      </c>
      <c r="B2033" s="124"/>
      <c r="C2033" s="30"/>
      <c r="D2033" s="31"/>
      <c r="E2033" s="32" t="s">
        <v>230</v>
      </c>
      <c r="F2033" s="33"/>
    </row>
    <row r="2034" spans="1:7" ht="20.25">
      <c r="A2034">
        <v>2402</v>
      </c>
      <c r="B2034" s="124"/>
      <c r="C2034" s="30"/>
      <c r="D2034" s="31"/>
      <c r="E2034" s="32" t="s">
        <v>257</v>
      </c>
      <c r="F2034" s="33"/>
    </row>
    <row r="2035" spans="1:7" ht="20.25">
      <c r="A2035">
        <v>2403</v>
      </c>
      <c r="B2035" s="125">
        <v>0</v>
      </c>
      <c r="C2035" s="34">
        <v>0</v>
      </c>
      <c r="D2035" s="35">
        <v>0</v>
      </c>
      <c r="E2035" s="36" t="s">
        <v>12</v>
      </c>
      <c r="F2035" s="33">
        <v>1</v>
      </c>
      <c r="G2035" t="str">
        <f t="shared" ref="G2035:G2044" si="108">IF(F2035=1,E2034,IF(ISBLANK(F2035),"",G2034))</f>
        <v>‏847414 מרכז גיל רך ואדי</v>
      </c>
    </row>
    <row r="2036" spans="1:7" ht="20.25">
      <c r="A2036">
        <v>2404</v>
      </c>
      <c r="B2036" s="125">
        <v>0</v>
      </c>
      <c r="C2036" s="34">
        <v>0</v>
      </c>
      <c r="D2036" s="35">
        <v>0</v>
      </c>
      <c r="E2036" s="36" t="s">
        <v>13</v>
      </c>
      <c r="F2036" s="33">
        <v>2</v>
      </c>
      <c r="G2036" t="str">
        <f t="shared" si="108"/>
        <v>‏847414 מרכז גיל רך ואדי</v>
      </c>
    </row>
    <row r="2037" spans="1:7" ht="20.25">
      <c r="A2037">
        <v>2405</v>
      </c>
      <c r="B2037" s="125">
        <v>0</v>
      </c>
      <c r="C2037" s="34">
        <v>0</v>
      </c>
      <c r="D2037" s="35">
        <v>0</v>
      </c>
      <c r="E2037" s="36" t="s">
        <v>14</v>
      </c>
      <c r="F2037" s="33">
        <v>3</v>
      </c>
      <c r="G2037" t="str">
        <f t="shared" si="108"/>
        <v>‏847414 מרכז גיל רך ואדי</v>
      </c>
    </row>
    <row r="2038" spans="1:7" ht="20.25">
      <c r="A2038">
        <v>2406</v>
      </c>
      <c r="B2038" s="125">
        <v>0</v>
      </c>
      <c r="C2038" s="34">
        <v>0</v>
      </c>
      <c r="D2038" s="35">
        <v>0</v>
      </c>
      <c r="E2038" s="36" t="s">
        <v>15</v>
      </c>
      <c r="F2038" s="33">
        <v>4</v>
      </c>
      <c r="G2038" t="str">
        <f t="shared" si="108"/>
        <v>‏847414 מרכז גיל רך ואדי</v>
      </c>
    </row>
    <row r="2039" spans="1:7" ht="20.25">
      <c r="A2039">
        <v>2407</v>
      </c>
      <c r="B2039" s="125">
        <v>0</v>
      </c>
      <c r="C2039" s="34">
        <v>0</v>
      </c>
      <c r="D2039" s="35">
        <v>0</v>
      </c>
      <c r="E2039" s="36" t="s">
        <v>16</v>
      </c>
      <c r="F2039" s="33">
        <v>5</v>
      </c>
      <c r="G2039" t="str">
        <f t="shared" si="108"/>
        <v>‏847414 מרכז גיל רך ואדי</v>
      </c>
    </row>
    <row r="2040" spans="1:7" ht="20.25">
      <c r="A2040">
        <v>2408</v>
      </c>
      <c r="B2040" s="125">
        <v>0</v>
      </c>
      <c r="C2040" s="34">
        <v>0</v>
      </c>
      <c r="D2040" s="35">
        <v>0</v>
      </c>
      <c r="E2040" s="36" t="s">
        <v>17</v>
      </c>
      <c r="F2040" s="33">
        <v>6</v>
      </c>
      <c r="G2040" t="str">
        <f t="shared" si="108"/>
        <v>‏847414 מרכז גיל רך ואדי</v>
      </c>
    </row>
    <row r="2041" spans="1:7" ht="20.25">
      <c r="A2041">
        <v>2409</v>
      </c>
      <c r="B2041" s="125">
        <v>0</v>
      </c>
      <c r="C2041" s="34">
        <v>0</v>
      </c>
      <c r="D2041" s="35">
        <v>0</v>
      </c>
      <c r="E2041" s="36" t="s">
        <v>18</v>
      </c>
      <c r="F2041" s="33">
        <v>7</v>
      </c>
      <c r="G2041" t="str">
        <f t="shared" si="108"/>
        <v>‏847414 מרכז גיל רך ואדי</v>
      </c>
    </row>
    <row r="2042" spans="1:7" ht="20.25">
      <c r="A2042">
        <v>2410</v>
      </c>
      <c r="B2042" s="125">
        <v>42800</v>
      </c>
      <c r="C2042" s="34">
        <v>42800</v>
      </c>
      <c r="D2042" s="35">
        <v>41600</v>
      </c>
      <c r="E2042" s="36" t="s">
        <v>19</v>
      </c>
      <c r="F2042" s="33">
        <v>8</v>
      </c>
      <c r="G2042" t="str">
        <f t="shared" si="108"/>
        <v>‏847414 מרכז גיל רך ואדי</v>
      </c>
    </row>
    <row r="2043" spans="1:7" ht="20.25">
      <c r="A2043">
        <v>2411</v>
      </c>
      <c r="B2043" s="125">
        <v>0</v>
      </c>
      <c r="C2043" s="34">
        <v>0</v>
      </c>
      <c r="D2043" s="35">
        <v>0</v>
      </c>
      <c r="E2043" s="36" t="s">
        <v>20</v>
      </c>
      <c r="F2043" s="33">
        <v>9</v>
      </c>
      <c r="G2043" t="str">
        <f t="shared" si="108"/>
        <v>‏847414 מרכז גיל רך ואדי</v>
      </c>
    </row>
    <row r="2044" spans="1:7" ht="20.25">
      <c r="A2044">
        <v>2412</v>
      </c>
      <c r="B2044" s="125">
        <v>0</v>
      </c>
      <c r="C2044" s="34">
        <v>0</v>
      </c>
      <c r="D2044" s="35">
        <v>0</v>
      </c>
      <c r="E2044" s="36" t="s">
        <v>21</v>
      </c>
      <c r="F2044" s="33">
        <v>99</v>
      </c>
      <c r="G2044" t="str">
        <f t="shared" si="108"/>
        <v>‏847414 מרכז גיל רך ואדי</v>
      </c>
    </row>
    <row r="2045" spans="1:7" ht="20.25">
      <c r="A2045">
        <v>2413</v>
      </c>
      <c r="B2045" s="125">
        <v>42800</v>
      </c>
      <c r="C2045" s="37">
        <v>42800</v>
      </c>
      <c r="D2045" s="35">
        <v>41600</v>
      </c>
      <c r="E2045" s="36" t="s">
        <v>22</v>
      </c>
      <c r="F2045" s="33"/>
    </row>
    <row r="2046" spans="1:7" ht="20.25">
      <c r="A2046">
        <v>2414</v>
      </c>
      <c r="C2046" s="40">
        <v>2015</v>
      </c>
      <c r="D2046" s="40">
        <v>2016</v>
      </c>
      <c r="F2046" s="39"/>
    </row>
    <row r="2047" spans="1:7" ht="20.25">
      <c r="A2047">
        <v>2416</v>
      </c>
      <c r="C2047" s="38"/>
      <c r="D2047" s="44">
        <v>319</v>
      </c>
      <c r="F2047" s="41"/>
    </row>
    <row r="2048" spans="1:7" ht="20.25">
      <c r="A2048">
        <v>2417</v>
      </c>
      <c r="B2048" s="122" t="s">
        <v>258</v>
      </c>
      <c r="C2048" s="28"/>
      <c r="D2048" s="28"/>
      <c r="E2048" s="28"/>
      <c r="F2048" s="28"/>
    </row>
    <row r="2049" spans="1:7" ht="17.25" thickBot="1">
      <c r="A2049">
        <v>2418</v>
      </c>
      <c r="B2049" s="123" t="s">
        <v>1</v>
      </c>
      <c r="C2049" s="29"/>
      <c r="D2049" s="29"/>
      <c r="E2049" s="29"/>
      <c r="F2049" s="29"/>
    </row>
    <row r="2050" spans="1:7" ht="21" thickBot="1">
      <c r="A2050">
        <v>2422</v>
      </c>
      <c r="B2050" s="116">
        <v>2014</v>
      </c>
      <c r="C2050" s="7">
        <v>2015</v>
      </c>
      <c r="D2050" s="7">
        <v>2016</v>
      </c>
      <c r="E2050" s="8"/>
      <c r="F2050" s="9"/>
    </row>
    <row r="2051" spans="1:7" ht="20.25">
      <c r="A2051">
        <v>2423</v>
      </c>
      <c r="B2051" s="124"/>
      <c r="C2051" s="30"/>
      <c r="D2051" s="31"/>
      <c r="E2051" s="32" t="s">
        <v>230</v>
      </c>
      <c r="F2051" s="33"/>
    </row>
    <row r="2052" spans="1:7" ht="20.25">
      <c r="A2052">
        <v>2424</v>
      </c>
      <c r="B2052" s="124"/>
      <c r="C2052" s="30"/>
      <c r="D2052" s="31"/>
      <c r="E2052" s="32" t="s">
        <v>259</v>
      </c>
      <c r="F2052" s="33"/>
    </row>
    <row r="2053" spans="1:7" ht="20.25">
      <c r="A2053">
        <v>2425</v>
      </c>
      <c r="B2053" s="125">
        <v>0</v>
      </c>
      <c r="C2053" s="34">
        <v>0</v>
      </c>
      <c r="D2053" s="35">
        <v>0</v>
      </c>
      <c r="E2053" s="36" t="s">
        <v>12</v>
      </c>
      <c r="F2053" s="33">
        <v>1</v>
      </c>
      <c r="G2053" t="str">
        <f t="shared" ref="G2053:G2062" si="109">IF(F2053=1,E2052,IF(ISBLANK(F2053),"",G2052))</f>
        <v>‏847415 ילדים בסיכון הדר</v>
      </c>
    </row>
    <row r="2054" spans="1:7" ht="20.25">
      <c r="A2054">
        <v>2426</v>
      </c>
      <c r="B2054" s="125">
        <v>0</v>
      </c>
      <c r="C2054" s="34">
        <v>0</v>
      </c>
      <c r="D2054" s="35">
        <v>0</v>
      </c>
      <c r="E2054" s="36" t="s">
        <v>13</v>
      </c>
      <c r="F2054" s="33">
        <v>2</v>
      </c>
      <c r="G2054" t="str">
        <f t="shared" si="109"/>
        <v>‏847415 ילדים בסיכון הדר</v>
      </c>
    </row>
    <row r="2055" spans="1:7" ht="20.25">
      <c r="A2055">
        <v>2427</v>
      </c>
      <c r="B2055" s="125">
        <v>0</v>
      </c>
      <c r="C2055" s="34">
        <v>0</v>
      </c>
      <c r="D2055" s="35">
        <v>0</v>
      </c>
      <c r="E2055" s="36" t="s">
        <v>14</v>
      </c>
      <c r="F2055" s="33">
        <v>3</v>
      </c>
      <c r="G2055" t="str">
        <f t="shared" si="109"/>
        <v>‏847415 ילדים בסיכון הדר</v>
      </c>
    </row>
    <row r="2056" spans="1:7" ht="20.25">
      <c r="A2056">
        <v>2428</v>
      </c>
      <c r="B2056" s="125">
        <v>0</v>
      </c>
      <c r="C2056" s="34">
        <v>0</v>
      </c>
      <c r="D2056" s="35">
        <v>0</v>
      </c>
      <c r="E2056" s="36" t="s">
        <v>15</v>
      </c>
      <c r="F2056" s="33">
        <v>4</v>
      </c>
      <c r="G2056" t="str">
        <f t="shared" si="109"/>
        <v>‏847415 ילדים בסיכון הדר</v>
      </c>
    </row>
    <row r="2057" spans="1:7" ht="20.25">
      <c r="A2057">
        <v>2429</v>
      </c>
      <c r="B2057" s="125">
        <v>0</v>
      </c>
      <c r="C2057" s="34">
        <v>0</v>
      </c>
      <c r="D2057" s="35">
        <v>0</v>
      </c>
      <c r="E2057" s="36" t="s">
        <v>16</v>
      </c>
      <c r="F2057" s="33">
        <v>5</v>
      </c>
      <c r="G2057" t="str">
        <f t="shared" si="109"/>
        <v>‏847415 ילדים בסיכון הדר</v>
      </c>
    </row>
    <row r="2058" spans="1:7" ht="20.25">
      <c r="A2058">
        <v>2430</v>
      </c>
      <c r="B2058" s="125">
        <v>0</v>
      </c>
      <c r="C2058" s="34">
        <v>0</v>
      </c>
      <c r="D2058" s="35">
        <v>0</v>
      </c>
      <c r="E2058" s="36" t="s">
        <v>17</v>
      </c>
      <c r="F2058" s="33">
        <v>6</v>
      </c>
      <c r="G2058" t="str">
        <f t="shared" si="109"/>
        <v>‏847415 ילדים בסיכון הדר</v>
      </c>
    </row>
    <row r="2059" spans="1:7" ht="20.25">
      <c r="A2059">
        <v>2431</v>
      </c>
      <c r="B2059" s="125">
        <v>0</v>
      </c>
      <c r="C2059" s="34">
        <v>0</v>
      </c>
      <c r="D2059" s="35">
        <v>0</v>
      </c>
      <c r="E2059" s="36" t="s">
        <v>18</v>
      </c>
      <c r="F2059" s="33">
        <v>7</v>
      </c>
      <c r="G2059" t="str">
        <f t="shared" si="109"/>
        <v>‏847415 ילדים בסיכון הדר</v>
      </c>
    </row>
    <row r="2060" spans="1:7" ht="20.25">
      <c r="A2060">
        <v>2432</v>
      </c>
      <c r="B2060" s="125">
        <v>20700</v>
      </c>
      <c r="C2060" s="34">
        <v>21400</v>
      </c>
      <c r="D2060" s="35">
        <v>20800</v>
      </c>
      <c r="E2060" s="36" t="s">
        <v>19</v>
      </c>
      <c r="F2060" s="33">
        <v>8</v>
      </c>
      <c r="G2060" t="str">
        <f t="shared" si="109"/>
        <v>‏847415 ילדים בסיכון הדר</v>
      </c>
    </row>
    <row r="2061" spans="1:7" ht="20.25">
      <c r="A2061">
        <v>2433</v>
      </c>
      <c r="B2061" s="125">
        <v>0</v>
      </c>
      <c r="C2061" s="34">
        <v>0</v>
      </c>
      <c r="D2061" s="35">
        <v>0</v>
      </c>
      <c r="E2061" s="36" t="s">
        <v>20</v>
      </c>
      <c r="F2061" s="33">
        <v>9</v>
      </c>
      <c r="G2061" t="str">
        <f t="shared" si="109"/>
        <v>‏847415 ילדים בסיכון הדר</v>
      </c>
    </row>
    <row r="2062" spans="1:7" ht="20.25">
      <c r="A2062">
        <v>2434</v>
      </c>
      <c r="B2062" s="125">
        <v>0</v>
      </c>
      <c r="C2062" s="34">
        <v>0</v>
      </c>
      <c r="D2062" s="35">
        <v>0</v>
      </c>
      <c r="E2062" s="36" t="s">
        <v>21</v>
      </c>
      <c r="F2062" s="33">
        <v>99</v>
      </c>
      <c r="G2062" t="str">
        <f t="shared" si="109"/>
        <v>‏847415 ילדים בסיכון הדר</v>
      </c>
    </row>
    <row r="2063" spans="1:7" ht="20.25">
      <c r="A2063">
        <v>2435</v>
      </c>
      <c r="B2063" s="125">
        <v>20700</v>
      </c>
      <c r="C2063" s="37">
        <v>21400</v>
      </c>
      <c r="D2063" s="35">
        <v>20800</v>
      </c>
      <c r="E2063" s="36" t="s">
        <v>22</v>
      </c>
      <c r="F2063" s="33"/>
    </row>
    <row r="2064" spans="1:7" ht="20.25">
      <c r="A2064">
        <v>2436</v>
      </c>
      <c r="C2064" s="40">
        <v>2015</v>
      </c>
      <c r="D2064" s="40">
        <v>2016</v>
      </c>
      <c r="F2064" s="39"/>
    </row>
    <row r="2065" spans="1:7" ht="20.25">
      <c r="A2065">
        <v>2438</v>
      </c>
      <c r="C2065" s="38"/>
      <c r="D2065" s="44">
        <v>320</v>
      </c>
      <c r="F2065" s="41"/>
    </row>
    <row r="2066" spans="1:7" ht="20.25">
      <c r="A2066">
        <v>2439</v>
      </c>
      <c r="B2066" s="122" t="s">
        <v>260</v>
      </c>
      <c r="C2066" s="28"/>
      <c r="D2066" s="28"/>
      <c r="E2066" s="28"/>
      <c r="F2066" s="28"/>
    </row>
    <row r="2067" spans="1:7" ht="17.25" thickBot="1">
      <c r="A2067">
        <v>2440</v>
      </c>
      <c r="B2067" s="123" t="s">
        <v>1</v>
      </c>
      <c r="C2067" s="29"/>
      <c r="D2067" s="29"/>
      <c r="E2067" s="29"/>
      <c r="F2067" s="29"/>
    </row>
    <row r="2068" spans="1:7" ht="21" thickBot="1">
      <c r="A2068">
        <v>2444</v>
      </c>
      <c r="B2068" s="116">
        <v>2014</v>
      </c>
      <c r="C2068" s="7">
        <v>2015</v>
      </c>
      <c r="D2068" s="7">
        <v>2016</v>
      </c>
      <c r="E2068" s="8"/>
      <c r="F2068" s="9"/>
    </row>
    <row r="2069" spans="1:7" ht="20.25">
      <c r="A2069">
        <v>2445</v>
      </c>
      <c r="B2069" s="124"/>
      <c r="C2069" s="30"/>
      <c r="D2069" s="31"/>
      <c r="E2069" s="32" t="s">
        <v>230</v>
      </c>
      <c r="F2069" s="33"/>
    </row>
    <row r="2070" spans="1:7" ht="20.25">
      <c r="A2070">
        <v>2446</v>
      </c>
      <c r="B2070" s="124"/>
      <c r="C2070" s="30"/>
      <c r="D2070" s="31"/>
      <c r="E2070" s="32" t="s">
        <v>261</v>
      </c>
      <c r="F2070" s="33"/>
    </row>
    <row r="2071" spans="1:7" ht="20.25">
      <c r="A2071">
        <v>2447</v>
      </c>
      <c r="B2071" s="125">
        <v>0</v>
      </c>
      <c r="C2071" s="34">
        <v>0</v>
      </c>
      <c r="D2071" s="35">
        <v>0</v>
      </c>
      <c r="E2071" s="36" t="s">
        <v>12</v>
      </c>
      <c r="F2071" s="33">
        <v>1</v>
      </c>
      <c r="G2071" t="str">
        <f t="shared" ref="G2071:G2080" si="110">IF(F2071=1,E2070,IF(ISBLANK(F2071),"",G2070))</f>
        <v>‏847422 פרויקט סטרייב</v>
      </c>
    </row>
    <row r="2072" spans="1:7" ht="20.25">
      <c r="A2072">
        <v>2448</v>
      </c>
      <c r="B2072" s="125">
        <v>0</v>
      </c>
      <c r="C2072" s="34">
        <v>0</v>
      </c>
      <c r="D2072" s="35">
        <v>0</v>
      </c>
      <c r="E2072" s="36" t="s">
        <v>13</v>
      </c>
      <c r="F2072" s="33">
        <v>2</v>
      </c>
      <c r="G2072" t="str">
        <f t="shared" si="110"/>
        <v>‏847422 פרויקט סטרייב</v>
      </c>
    </row>
    <row r="2073" spans="1:7" ht="20.25">
      <c r="A2073">
        <v>2449</v>
      </c>
      <c r="B2073" s="125">
        <v>0</v>
      </c>
      <c r="C2073" s="34">
        <v>0</v>
      </c>
      <c r="D2073" s="35">
        <v>0</v>
      </c>
      <c r="E2073" s="36" t="s">
        <v>14</v>
      </c>
      <c r="F2073" s="33">
        <v>3</v>
      </c>
      <c r="G2073" t="str">
        <f t="shared" si="110"/>
        <v>‏847422 פרויקט סטרייב</v>
      </c>
    </row>
    <row r="2074" spans="1:7" ht="20.25">
      <c r="A2074">
        <v>2450</v>
      </c>
      <c r="B2074" s="125">
        <v>0</v>
      </c>
      <c r="C2074" s="34">
        <v>0</v>
      </c>
      <c r="D2074" s="35">
        <v>0</v>
      </c>
      <c r="E2074" s="36" t="s">
        <v>15</v>
      </c>
      <c r="F2074" s="33">
        <v>4</v>
      </c>
      <c r="G2074" t="str">
        <f t="shared" si="110"/>
        <v>‏847422 פרויקט סטרייב</v>
      </c>
    </row>
    <row r="2075" spans="1:7" ht="20.25">
      <c r="A2075">
        <v>2451</v>
      </c>
      <c r="B2075" s="125">
        <v>0</v>
      </c>
      <c r="C2075" s="34">
        <v>0</v>
      </c>
      <c r="D2075" s="35">
        <v>0</v>
      </c>
      <c r="E2075" s="36" t="s">
        <v>16</v>
      </c>
      <c r="F2075" s="33">
        <v>5</v>
      </c>
      <c r="G2075" t="str">
        <f t="shared" si="110"/>
        <v>‏847422 פרויקט סטרייב</v>
      </c>
    </row>
    <row r="2076" spans="1:7" ht="20.25">
      <c r="A2076">
        <v>2452</v>
      </c>
      <c r="B2076" s="125">
        <v>0</v>
      </c>
      <c r="C2076" s="34">
        <v>0</v>
      </c>
      <c r="D2076" s="35">
        <v>0</v>
      </c>
      <c r="E2076" s="36" t="s">
        <v>17</v>
      </c>
      <c r="F2076" s="33">
        <v>6</v>
      </c>
      <c r="G2076" t="str">
        <f t="shared" si="110"/>
        <v>‏847422 פרויקט סטרייב</v>
      </c>
    </row>
    <row r="2077" spans="1:7" ht="20.25">
      <c r="A2077">
        <v>2453</v>
      </c>
      <c r="B2077" s="125">
        <v>0</v>
      </c>
      <c r="C2077" s="34">
        <v>0</v>
      </c>
      <c r="D2077" s="35">
        <v>0</v>
      </c>
      <c r="E2077" s="36" t="s">
        <v>18</v>
      </c>
      <c r="F2077" s="33">
        <v>7</v>
      </c>
      <c r="G2077" t="str">
        <f t="shared" si="110"/>
        <v>‏847422 פרויקט סטרייב</v>
      </c>
    </row>
    <row r="2078" spans="1:7" ht="20.25">
      <c r="A2078">
        <v>2454</v>
      </c>
      <c r="B2078" s="125">
        <v>44000</v>
      </c>
      <c r="C2078" s="34">
        <v>70000</v>
      </c>
      <c r="D2078" s="35">
        <v>68000</v>
      </c>
      <c r="E2078" s="36" t="s">
        <v>19</v>
      </c>
      <c r="F2078" s="33">
        <v>8</v>
      </c>
      <c r="G2078" t="str">
        <f t="shared" si="110"/>
        <v>‏847422 פרויקט סטרייב</v>
      </c>
    </row>
    <row r="2079" spans="1:7" ht="20.25">
      <c r="A2079">
        <v>2455</v>
      </c>
      <c r="B2079" s="125">
        <v>0</v>
      </c>
      <c r="C2079" s="34">
        <v>0</v>
      </c>
      <c r="D2079" s="35">
        <v>0</v>
      </c>
      <c r="E2079" s="36" t="s">
        <v>20</v>
      </c>
      <c r="F2079" s="33">
        <v>9</v>
      </c>
      <c r="G2079" t="str">
        <f t="shared" si="110"/>
        <v>‏847422 פרויקט סטרייב</v>
      </c>
    </row>
    <row r="2080" spans="1:7" ht="20.25">
      <c r="A2080">
        <v>2456</v>
      </c>
      <c r="B2080" s="125">
        <v>0</v>
      </c>
      <c r="C2080" s="34">
        <v>0</v>
      </c>
      <c r="D2080" s="35">
        <v>0</v>
      </c>
      <c r="E2080" s="36" t="s">
        <v>21</v>
      </c>
      <c r="F2080" s="33">
        <v>99</v>
      </c>
      <c r="G2080" t="str">
        <f t="shared" si="110"/>
        <v>‏847422 פרויקט סטרייב</v>
      </c>
    </row>
    <row r="2081" spans="1:7" ht="20.25">
      <c r="A2081">
        <v>2457</v>
      </c>
      <c r="B2081" s="125">
        <v>44000</v>
      </c>
      <c r="C2081" s="37">
        <v>70000</v>
      </c>
      <c r="D2081" s="35">
        <v>68000</v>
      </c>
      <c r="E2081" s="36" t="s">
        <v>22</v>
      </c>
      <c r="F2081" s="33"/>
    </row>
    <row r="2082" spans="1:7" ht="20.25">
      <c r="A2082">
        <v>2458</v>
      </c>
      <c r="C2082" s="40">
        <v>2015</v>
      </c>
      <c r="D2082" s="40">
        <v>2016</v>
      </c>
      <c r="F2082" s="39"/>
    </row>
    <row r="2083" spans="1:7" ht="20.25">
      <c r="A2083">
        <v>2460</v>
      </c>
      <c r="C2083" s="38"/>
      <c r="D2083" s="44">
        <v>321</v>
      </c>
      <c r="F2083" s="41"/>
    </row>
    <row r="2084" spans="1:7" ht="20.25">
      <c r="A2084">
        <v>2461</v>
      </c>
      <c r="B2084" s="122" t="s">
        <v>262</v>
      </c>
      <c r="C2084" s="28"/>
      <c r="D2084" s="28"/>
      <c r="E2084" s="28"/>
      <c r="F2084" s="28"/>
    </row>
    <row r="2085" spans="1:7" ht="17.25" thickBot="1">
      <c r="A2085">
        <v>2462</v>
      </c>
      <c r="B2085" s="123" t="s">
        <v>1</v>
      </c>
      <c r="C2085" s="29"/>
      <c r="D2085" s="29"/>
      <c r="E2085" s="29"/>
      <c r="F2085" s="29"/>
    </row>
    <row r="2086" spans="1:7" ht="21" thickBot="1">
      <c r="A2086">
        <v>2466</v>
      </c>
      <c r="B2086" s="116">
        <v>2014</v>
      </c>
      <c r="C2086" s="7">
        <v>2015</v>
      </c>
      <c r="D2086" s="7">
        <v>2016</v>
      </c>
      <c r="E2086" s="8"/>
      <c r="F2086" s="9"/>
    </row>
    <row r="2087" spans="1:7" ht="20.25">
      <c r="A2087">
        <v>2467</v>
      </c>
      <c r="B2087" s="124"/>
      <c r="C2087" s="30"/>
      <c r="D2087" s="31"/>
      <c r="E2087" s="32" t="s">
        <v>230</v>
      </c>
      <c r="F2087" s="33"/>
    </row>
    <row r="2088" spans="1:7" ht="20.25">
      <c r="A2088">
        <v>2468</v>
      </c>
      <c r="B2088" s="124"/>
      <c r="C2088" s="30"/>
      <c r="D2088" s="31"/>
      <c r="E2088" s="32" t="s">
        <v>263</v>
      </c>
      <c r="F2088" s="33"/>
    </row>
    <row r="2089" spans="1:7" ht="20.25">
      <c r="A2089">
        <v>2469</v>
      </c>
      <c r="B2089" s="125">
        <v>0</v>
      </c>
      <c r="C2089" s="34">
        <v>0</v>
      </c>
      <c r="D2089" s="35">
        <v>0</v>
      </c>
      <c r="E2089" s="36" t="s">
        <v>12</v>
      </c>
      <c r="F2089" s="33">
        <v>1</v>
      </c>
      <c r="G2089" t="str">
        <f t="shared" ref="G2089:G2098" si="111">IF(F2089=1,E2088,IF(ISBLANK(F2089),"",G2088))</f>
        <v>‏761111  קרן ק.ס.ם.‏</v>
      </c>
    </row>
    <row r="2090" spans="1:7" ht="20.25">
      <c r="A2090">
        <v>2470</v>
      </c>
      <c r="B2090" s="125">
        <v>0</v>
      </c>
      <c r="C2090" s="34">
        <v>0</v>
      </c>
      <c r="D2090" s="35">
        <v>0</v>
      </c>
      <c r="E2090" s="36" t="s">
        <v>13</v>
      </c>
      <c r="F2090" s="33">
        <v>2</v>
      </c>
      <c r="G2090" t="str">
        <f t="shared" si="111"/>
        <v>‏761111  קרן ק.ס.ם.‏</v>
      </c>
    </row>
    <row r="2091" spans="1:7" ht="20.25">
      <c r="A2091">
        <v>2471</v>
      </c>
      <c r="B2091" s="125">
        <v>0</v>
      </c>
      <c r="C2091" s="34">
        <v>0</v>
      </c>
      <c r="D2091" s="35">
        <v>0</v>
      </c>
      <c r="E2091" s="36" t="s">
        <v>14</v>
      </c>
      <c r="F2091" s="33">
        <v>3</v>
      </c>
      <c r="G2091" t="str">
        <f t="shared" si="111"/>
        <v>‏761111  קרן ק.ס.ם.‏</v>
      </c>
    </row>
    <row r="2092" spans="1:7" ht="20.25">
      <c r="A2092">
        <v>2472</v>
      </c>
      <c r="B2092" s="125">
        <v>0</v>
      </c>
      <c r="C2092" s="34">
        <v>0</v>
      </c>
      <c r="D2092" s="35">
        <v>0</v>
      </c>
      <c r="E2092" s="36" t="s">
        <v>15</v>
      </c>
      <c r="F2092" s="33">
        <v>4</v>
      </c>
      <c r="G2092" t="str">
        <f t="shared" si="111"/>
        <v>‏761111  קרן ק.ס.ם.‏</v>
      </c>
    </row>
    <row r="2093" spans="1:7" ht="20.25">
      <c r="A2093">
        <v>2473</v>
      </c>
      <c r="B2093" s="125">
        <v>0</v>
      </c>
      <c r="C2093" s="34">
        <v>0</v>
      </c>
      <c r="D2093" s="35">
        <v>0</v>
      </c>
      <c r="E2093" s="36" t="s">
        <v>16</v>
      </c>
      <c r="F2093" s="33">
        <v>5</v>
      </c>
      <c r="G2093" t="str">
        <f t="shared" si="111"/>
        <v>‏761111  קרן ק.ס.ם.‏</v>
      </c>
    </row>
    <row r="2094" spans="1:7" ht="20.25">
      <c r="A2094">
        <v>2474</v>
      </c>
      <c r="B2094" s="125">
        <v>0</v>
      </c>
      <c r="C2094" s="34">
        <v>0</v>
      </c>
      <c r="D2094" s="35">
        <v>0</v>
      </c>
      <c r="E2094" s="36" t="s">
        <v>17</v>
      </c>
      <c r="F2094" s="33">
        <v>6</v>
      </c>
      <c r="G2094" t="str">
        <f t="shared" si="111"/>
        <v>‏761111  קרן ק.ס.ם.‏</v>
      </c>
    </row>
    <row r="2095" spans="1:7" ht="20.25">
      <c r="A2095">
        <v>2475</v>
      </c>
      <c r="B2095" s="125">
        <v>0</v>
      </c>
      <c r="C2095" s="34">
        <v>0</v>
      </c>
      <c r="D2095" s="35">
        <v>0</v>
      </c>
      <c r="E2095" s="36" t="s">
        <v>18</v>
      </c>
      <c r="F2095" s="33">
        <v>7</v>
      </c>
      <c r="G2095" t="str">
        <f t="shared" si="111"/>
        <v>‏761111  קרן ק.ס.ם.‏</v>
      </c>
    </row>
    <row r="2096" spans="1:7" ht="20.25">
      <c r="A2096">
        <v>2476</v>
      </c>
      <c r="B2096" s="125">
        <v>274700</v>
      </c>
      <c r="C2096" s="34">
        <v>288800</v>
      </c>
      <c r="D2096" s="35">
        <v>280600</v>
      </c>
      <c r="E2096" s="36" t="s">
        <v>19</v>
      </c>
      <c r="F2096" s="33">
        <v>8</v>
      </c>
      <c r="G2096" t="str">
        <f t="shared" si="111"/>
        <v>‏761111  קרן ק.ס.ם.‏</v>
      </c>
    </row>
    <row r="2097" spans="1:7" ht="20.25">
      <c r="A2097">
        <v>2477</v>
      </c>
      <c r="B2097" s="125">
        <v>0</v>
      </c>
      <c r="C2097" s="34">
        <v>0</v>
      </c>
      <c r="D2097" s="35">
        <v>0</v>
      </c>
      <c r="E2097" s="36" t="s">
        <v>20</v>
      </c>
      <c r="F2097" s="33">
        <v>9</v>
      </c>
      <c r="G2097" t="str">
        <f t="shared" si="111"/>
        <v>‏761111  קרן ק.ס.ם.‏</v>
      </c>
    </row>
    <row r="2098" spans="1:7" ht="20.25">
      <c r="A2098">
        <v>2478</v>
      </c>
      <c r="B2098" s="125">
        <v>0</v>
      </c>
      <c r="C2098" s="34">
        <v>0</v>
      </c>
      <c r="D2098" s="35">
        <v>0</v>
      </c>
      <c r="E2098" s="36" t="s">
        <v>21</v>
      </c>
      <c r="F2098" s="33">
        <v>99</v>
      </c>
      <c r="G2098" t="str">
        <f t="shared" si="111"/>
        <v>‏761111  קרן ק.ס.ם.‏</v>
      </c>
    </row>
    <row r="2099" spans="1:7" ht="20.25">
      <c r="A2099">
        <v>2479</v>
      </c>
      <c r="B2099" s="125">
        <v>274700</v>
      </c>
      <c r="C2099" s="37">
        <v>288800</v>
      </c>
      <c r="D2099" s="35">
        <v>280600</v>
      </c>
      <c r="E2099" s="36" t="s">
        <v>22</v>
      </c>
      <c r="F2099" s="33"/>
    </row>
    <row r="2100" spans="1:7" ht="20.25">
      <c r="A2100">
        <v>2480</v>
      </c>
      <c r="C2100" s="40">
        <v>2015</v>
      </c>
      <c r="D2100" s="40">
        <v>2016</v>
      </c>
      <c r="F2100" s="39"/>
    </row>
    <row r="2101" spans="1:7" ht="20.25">
      <c r="A2101">
        <v>2482</v>
      </c>
      <c r="C2101" s="38"/>
      <c r="D2101" s="44">
        <v>322</v>
      </c>
      <c r="F2101" s="41"/>
    </row>
    <row r="2102" spans="1:7" ht="20.25">
      <c r="A2102">
        <v>2483</v>
      </c>
      <c r="B2102" s="122" t="s">
        <v>264</v>
      </c>
      <c r="C2102" s="28"/>
      <c r="D2102" s="28"/>
      <c r="E2102" s="28"/>
      <c r="F2102" s="28"/>
    </row>
    <row r="2103" spans="1:7" ht="17.25" thickBot="1">
      <c r="A2103">
        <v>2484</v>
      </c>
      <c r="B2103" s="123" t="s">
        <v>1</v>
      </c>
      <c r="C2103" s="29"/>
      <c r="D2103" s="29"/>
      <c r="E2103" s="29"/>
      <c r="F2103" s="29"/>
    </row>
    <row r="2104" spans="1:7" ht="21" thickBot="1">
      <c r="A2104">
        <v>2488</v>
      </c>
      <c r="B2104" s="116">
        <v>2014</v>
      </c>
      <c r="C2104" s="7">
        <v>2015</v>
      </c>
      <c r="D2104" s="7">
        <v>2016</v>
      </c>
      <c r="E2104" s="8"/>
      <c r="F2104" s="9"/>
    </row>
    <row r="2105" spans="1:7" ht="20.25">
      <c r="A2105">
        <v>2489</v>
      </c>
      <c r="B2105" s="124"/>
      <c r="C2105" s="30"/>
      <c r="D2105" s="31"/>
      <c r="E2105" s="32" t="s">
        <v>230</v>
      </c>
      <c r="F2105" s="33"/>
    </row>
    <row r="2106" spans="1:7" ht="20.25">
      <c r="A2106">
        <v>2490</v>
      </c>
      <c r="B2106" s="124"/>
      <c r="C2106" s="30"/>
      <c r="D2106" s="31"/>
      <c r="E2106" s="32" t="s">
        <v>265</v>
      </c>
      <c r="F2106" s="33"/>
    </row>
    <row r="2107" spans="1:7" ht="20.25">
      <c r="A2107">
        <v>2491</v>
      </c>
      <c r="B2107" s="125">
        <v>0</v>
      </c>
      <c r="C2107" s="34">
        <v>0</v>
      </c>
      <c r="D2107" s="35">
        <v>0</v>
      </c>
      <c r="E2107" s="36" t="s">
        <v>12</v>
      </c>
      <c r="F2107" s="33">
        <v>1</v>
      </c>
      <c r="G2107" t="str">
        <f t="shared" ref="G2107:G2116" si="112">IF(F2107=1,E2106,IF(ISBLANK(F2107),"",G2106))</f>
        <v>‏847425  תוכנית חוסן‏</v>
      </c>
    </row>
    <row r="2108" spans="1:7" ht="20.25">
      <c r="A2108">
        <v>2492</v>
      </c>
      <c r="B2108" s="125">
        <v>0</v>
      </c>
      <c r="C2108" s="34">
        <v>0</v>
      </c>
      <c r="D2108" s="35">
        <v>0</v>
      </c>
      <c r="E2108" s="36" t="s">
        <v>13</v>
      </c>
      <c r="F2108" s="33">
        <v>2</v>
      </c>
      <c r="G2108" t="str">
        <f t="shared" si="112"/>
        <v>‏847425  תוכנית חוסן‏</v>
      </c>
    </row>
    <row r="2109" spans="1:7" ht="20.25">
      <c r="A2109">
        <v>2493</v>
      </c>
      <c r="B2109" s="125">
        <v>0</v>
      </c>
      <c r="C2109" s="34">
        <v>0</v>
      </c>
      <c r="D2109" s="35">
        <v>0</v>
      </c>
      <c r="E2109" s="36" t="s">
        <v>14</v>
      </c>
      <c r="F2109" s="33">
        <v>3</v>
      </c>
      <c r="G2109" t="str">
        <f t="shared" si="112"/>
        <v>‏847425  תוכנית חוסן‏</v>
      </c>
    </row>
    <row r="2110" spans="1:7" ht="20.25">
      <c r="A2110">
        <v>2494</v>
      </c>
      <c r="B2110" s="125">
        <v>0</v>
      </c>
      <c r="C2110" s="34">
        <v>0</v>
      </c>
      <c r="D2110" s="35">
        <v>0</v>
      </c>
      <c r="E2110" s="36" t="s">
        <v>15</v>
      </c>
      <c r="F2110" s="33">
        <v>4</v>
      </c>
      <c r="G2110" t="str">
        <f t="shared" si="112"/>
        <v>‏847425  תוכנית חוסן‏</v>
      </c>
    </row>
    <row r="2111" spans="1:7" ht="20.25">
      <c r="A2111">
        <v>2495</v>
      </c>
      <c r="B2111" s="125">
        <v>0</v>
      </c>
      <c r="C2111" s="34">
        <v>0</v>
      </c>
      <c r="D2111" s="35">
        <v>0</v>
      </c>
      <c r="E2111" s="36" t="s">
        <v>16</v>
      </c>
      <c r="F2111" s="33">
        <v>5</v>
      </c>
      <c r="G2111" t="str">
        <f t="shared" si="112"/>
        <v>‏847425  תוכנית חוסן‏</v>
      </c>
    </row>
    <row r="2112" spans="1:7" ht="20.25">
      <c r="A2112">
        <v>2496</v>
      </c>
      <c r="B2112" s="125">
        <v>0</v>
      </c>
      <c r="C2112" s="34">
        <v>0</v>
      </c>
      <c r="D2112" s="35">
        <v>0</v>
      </c>
      <c r="E2112" s="36" t="s">
        <v>17</v>
      </c>
      <c r="F2112" s="33">
        <v>6</v>
      </c>
      <c r="G2112" t="str">
        <f t="shared" si="112"/>
        <v>‏847425  תוכנית חוסן‏</v>
      </c>
    </row>
    <row r="2113" spans="1:7" ht="20.25">
      <c r="A2113">
        <v>2497</v>
      </c>
      <c r="B2113" s="125">
        <v>0</v>
      </c>
      <c r="C2113" s="34">
        <v>0</v>
      </c>
      <c r="D2113" s="35">
        <v>0</v>
      </c>
      <c r="E2113" s="36" t="s">
        <v>18</v>
      </c>
      <c r="F2113" s="33">
        <v>7</v>
      </c>
      <c r="G2113" t="str">
        <f t="shared" si="112"/>
        <v>‏847425  תוכנית חוסן‏</v>
      </c>
    </row>
    <row r="2114" spans="1:7" ht="20.25">
      <c r="A2114">
        <v>2498</v>
      </c>
      <c r="B2114" s="125">
        <v>132600</v>
      </c>
      <c r="C2114" s="34">
        <v>142500</v>
      </c>
      <c r="D2114" s="35">
        <v>138400</v>
      </c>
      <c r="E2114" s="36" t="s">
        <v>19</v>
      </c>
      <c r="F2114" s="33">
        <v>8</v>
      </c>
      <c r="G2114" t="str">
        <f t="shared" si="112"/>
        <v>‏847425  תוכנית חוסן‏</v>
      </c>
    </row>
    <row r="2115" spans="1:7" ht="20.25">
      <c r="A2115">
        <v>2499</v>
      </c>
      <c r="B2115" s="125">
        <v>0</v>
      </c>
      <c r="C2115" s="34">
        <v>0</v>
      </c>
      <c r="D2115" s="35">
        <v>0</v>
      </c>
      <c r="E2115" s="36" t="s">
        <v>20</v>
      </c>
      <c r="F2115" s="33">
        <v>9</v>
      </c>
      <c r="G2115" t="str">
        <f t="shared" si="112"/>
        <v>‏847425  תוכנית חוסן‏</v>
      </c>
    </row>
    <row r="2116" spans="1:7" ht="20.25">
      <c r="A2116">
        <v>2500</v>
      </c>
      <c r="B2116" s="125">
        <v>0</v>
      </c>
      <c r="C2116" s="34">
        <v>0</v>
      </c>
      <c r="D2116" s="35">
        <v>0</v>
      </c>
      <c r="E2116" s="36" t="s">
        <v>21</v>
      </c>
      <c r="F2116" s="33">
        <v>99</v>
      </c>
      <c r="G2116" t="str">
        <f t="shared" si="112"/>
        <v>‏847425  תוכנית חוסן‏</v>
      </c>
    </row>
    <row r="2117" spans="1:7" ht="20.25">
      <c r="A2117">
        <v>2501</v>
      </c>
      <c r="B2117" s="125">
        <v>132600</v>
      </c>
      <c r="C2117" s="37">
        <v>142500</v>
      </c>
      <c r="D2117" s="35">
        <v>138400</v>
      </c>
      <c r="E2117" s="36" t="s">
        <v>22</v>
      </c>
      <c r="F2117" s="33"/>
    </row>
    <row r="2118" spans="1:7" ht="20.25">
      <c r="A2118">
        <v>2502</v>
      </c>
      <c r="C2118" s="40">
        <v>2015</v>
      </c>
      <c r="D2118" s="40">
        <v>2016</v>
      </c>
      <c r="F2118" s="39"/>
    </row>
    <row r="2119" spans="1:7" ht="20.25">
      <c r="A2119">
        <v>2504</v>
      </c>
      <c r="C2119" s="38"/>
      <c r="D2119" s="44">
        <v>323</v>
      </c>
      <c r="F2119" s="41"/>
    </row>
    <row r="2120" spans="1:7" ht="20.25">
      <c r="A2120">
        <v>2505</v>
      </c>
      <c r="B2120" s="122" t="s">
        <v>266</v>
      </c>
      <c r="C2120" s="28"/>
      <c r="D2120" s="28"/>
      <c r="E2120" s="28"/>
      <c r="F2120" s="28"/>
    </row>
    <row r="2121" spans="1:7" ht="17.25" thickBot="1">
      <c r="A2121">
        <v>2506</v>
      </c>
      <c r="B2121" s="123" t="s">
        <v>1</v>
      </c>
      <c r="C2121" s="29"/>
      <c r="D2121" s="29"/>
      <c r="E2121" s="29"/>
      <c r="F2121" s="29"/>
    </row>
    <row r="2122" spans="1:7" ht="21" thickBot="1">
      <c r="A2122">
        <v>2510</v>
      </c>
      <c r="B2122" s="116">
        <v>2014</v>
      </c>
      <c r="C2122" s="7">
        <v>2015</v>
      </c>
      <c r="D2122" s="7">
        <v>2016</v>
      </c>
      <c r="E2122" s="8"/>
      <c r="F2122" s="9"/>
    </row>
    <row r="2123" spans="1:7" ht="20.25">
      <c r="A2123">
        <v>2511</v>
      </c>
      <c r="B2123" s="124"/>
      <c r="C2123" s="30"/>
      <c r="D2123" s="31"/>
      <c r="E2123" s="32" t="s">
        <v>230</v>
      </c>
      <c r="F2123" s="33"/>
    </row>
    <row r="2124" spans="1:7" ht="20.25">
      <c r="A2124">
        <v>2512</v>
      </c>
      <c r="B2124" s="124"/>
      <c r="C2124" s="30"/>
      <c r="D2124" s="31"/>
      <c r="E2124" s="32" t="s">
        <v>267</v>
      </c>
      <c r="F2124" s="33"/>
    </row>
    <row r="2125" spans="1:7" ht="20.25">
      <c r="A2125">
        <v>2513</v>
      </c>
      <c r="B2125" s="124"/>
      <c r="C2125" s="30"/>
      <c r="D2125" s="31"/>
      <c r="E2125" s="32" t="s">
        <v>835</v>
      </c>
      <c r="F2125" s="33"/>
    </row>
    <row r="2126" spans="1:7" ht="20.25">
      <c r="A2126">
        <v>2514</v>
      </c>
      <c r="B2126" s="125">
        <v>0</v>
      </c>
      <c r="C2126" s="34">
        <v>0</v>
      </c>
      <c r="D2126" s="35">
        <v>0</v>
      </c>
      <c r="E2126" s="36" t="s">
        <v>12</v>
      </c>
      <c r="F2126" s="33">
        <v>1</v>
      </c>
      <c r="G2126" t="str">
        <f t="shared" ref="G2126:G2135" si="113">IF(F2126=1,E2125,IF(ISBLANK(F2126),"",G2125))</f>
        <v>‏847426  מרכז לילדים נפגעי‏ תקיפה מינית</v>
      </c>
    </row>
    <row r="2127" spans="1:7" ht="20.25">
      <c r="A2127">
        <v>2515</v>
      </c>
      <c r="B2127" s="125">
        <v>0</v>
      </c>
      <c r="C2127" s="34">
        <v>0</v>
      </c>
      <c r="D2127" s="35">
        <v>0</v>
      </c>
      <c r="E2127" s="36" t="s">
        <v>13</v>
      </c>
      <c r="F2127" s="33">
        <v>2</v>
      </c>
      <c r="G2127" t="str">
        <f t="shared" si="113"/>
        <v>‏847426  מרכז לילדים נפגעי‏ תקיפה מינית</v>
      </c>
    </row>
    <row r="2128" spans="1:7" ht="20.25">
      <c r="A2128">
        <v>2516</v>
      </c>
      <c r="B2128" s="125">
        <v>0</v>
      </c>
      <c r="C2128" s="34">
        <v>0</v>
      </c>
      <c r="D2128" s="35">
        <v>0</v>
      </c>
      <c r="E2128" s="36" t="s">
        <v>14</v>
      </c>
      <c r="F2128" s="33">
        <v>3</v>
      </c>
      <c r="G2128" t="str">
        <f t="shared" si="113"/>
        <v>‏847426  מרכז לילדים נפגעי‏ תקיפה מינית</v>
      </c>
    </row>
    <row r="2129" spans="1:7" ht="20.25">
      <c r="A2129">
        <v>2517</v>
      </c>
      <c r="B2129" s="125">
        <v>0</v>
      </c>
      <c r="C2129" s="34">
        <v>0</v>
      </c>
      <c r="D2129" s="35">
        <v>0</v>
      </c>
      <c r="E2129" s="36" t="s">
        <v>15</v>
      </c>
      <c r="F2129" s="33">
        <v>4</v>
      </c>
      <c r="G2129" t="str">
        <f t="shared" si="113"/>
        <v>‏847426  מרכז לילדים נפגעי‏ תקיפה מינית</v>
      </c>
    </row>
    <row r="2130" spans="1:7" ht="20.25">
      <c r="A2130">
        <v>2518</v>
      </c>
      <c r="B2130" s="125">
        <v>0</v>
      </c>
      <c r="C2130" s="34">
        <v>0</v>
      </c>
      <c r="D2130" s="35">
        <v>0</v>
      </c>
      <c r="E2130" s="36" t="s">
        <v>16</v>
      </c>
      <c r="F2130" s="33">
        <v>5</v>
      </c>
      <c r="G2130" t="str">
        <f t="shared" si="113"/>
        <v>‏847426  מרכז לילדים נפגעי‏ תקיפה מינית</v>
      </c>
    </row>
    <row r="2131" spans="1:7" ht="20.25">
      <c r="A2131">
        <v>2519</v>
      </c>
      <c r="B2131" s="125">
        <v>0</v>
      </c>
      <c r="C2131" s="34">
        <v>0</v>
      </c>
      <c r="D2131" s="35">
        <v>0</v>
      </c>
      <c r="E2131" s="36" t="s">
        <v>17</v>
      </c>
      <c r="F2131" s="33">
        <v>6</v>
      </c>
      <c r="G2131" t="str">
        <f t="shared" si="113"/>
        <v>‏847426  מרכז לילדים נפגעי‏ תקיפה מינית</v>
      </c>
    </row>
    <row r="2132" spans="1:7" ht="20.25">
      <c r="A2132">
        <v>2520</v>
      </c>
      <c r="B2132" s="125">
        <v>0</v>
      </c>
      <c r="C2132" s="34">
        <v>0</v>
      </c>
      <c r="D2132" s="35">
        <v>0</v>
      </c>
      <c r="E2132" s="36" t="s">
        <v>18</v>
      </c>
      <c r="F2132" s="33">
        <v>7</v>
      </c>
      <c r="G2132" t="str">
        <f t="shared" si="113"/>
        <v>‏847426  מרכז לילדים נפגעי‏ תקיפה מינית</v>
      </c>
    </row>
    <row r="2133" spans="1:7" ht="20.25">
      <c r="A2133">
        <v>2521</v>
      </c>
      <c r="B2133" s="125">
        <v>64800</v>
      </c>
      <c r="C2133" s="34">
        <v>142500</v>
      </c>
      <c r="D2133" s="35">
        <v>138400</v>
      </c>
      <c r="E2133" s="36" t="s">
        <v>19</v>
      </c>
      <c r="F2133" s="33">
        <v>8</v>
      </c>
      <c r="G2133" t="str">
        <f t="shared" si="113"/>
        <v>‏847426  מרכז לילדים נפגעי‏ תקיפה מינית</v>
      </c>
    </row>
    <row r="2134" spans="1:7" ht="20.25">
      <c r="A2134">
        <v>2522</v>
      </c>
      <c r="B2134" s="125">
        <v>0</v>
      </c>
      <c r="C2134" s="34">
        <v>0</v>
      </c>
      <c r="D2134" s="35">
        <v>0</v>
      </c>
      <c r="E2134" s="36" t="s">
        <v>20</v>
      </c>
      <c r="F2134" s="33">
        <v>9</v>
      </c>
      <c r="G2134" t="str">
        <f t="shared" si="113"/>
        <v>‏847426  מרכז לילדים נפגעי‏ תקיפה מינית</v>
      </c>
    </row>
    <row r="2135" spans="1:7" ht="20.25">
      <c r="A2135">
        <v>2523</v>
      </c>
      <c r="B2135" s="125">
        <v>0</v>
      </c>
      <c r="C2135" s="34">
        <v>0</v>
      </c>
      <c r="D2135" s="35">
        <v>0</v>
      </c>
      <c r="E2135" s="36" t="s">
        <v>21</v>
      </c>
      <c r="F2135" s="33">
        <v>99</v>
      </c>
      <c r="G2135" t="str">
        <f t="shared" si="113"/>
        <v>‏847426  מרכז לילדים נפגעי‏ תקיפה מינית</v>
      </c>
    </row>
    <row r="2136" spans="1:7" ht="20.25">
      <c r="A2136">
        <v>2524</v>
      </c>
      <c r="B2136" s="125">
        <v>64800</v>
      </c>
      <c r="C2136" s="37">
        <v>142500</v>
      </c>
      <c r="D2136" s="35">
        <v>138400</v>
      </c>
      <c r="E2136" s="36" t="s">
        <v>22</v>
      </c>
      <c r="F2136" s="33"/>
    </row>
    <row r="2137" spans="1:7" ht="20.25">
      <c r="A2137">
        <v>2525</v>
      </c>
      <c r="C2137" s="40">
        <v>2015</v>
      </c>
      <c r="D2137" s="40">
        <v>2016</v>
      </c>
      <c r="F2137" s="39"/>
    </row>
    <row r="2138" spans="1:7" ht="20.25">
      <c r="A2138">
        <v>2527</v>
      </c>
      <c r="C2138" s="38"/>
      <c r="D2138" s="44">
        <v>324</v>
      </c>
      <c r="F2138" s="41"/>
    </row>
    <row r="2139" spans="1:7" ht="20.25">
      <c r="A2139">
        <v>2528</v>
      </c>
      <c r="B2139" s="120" t="s">
        <v>268</v>
      </c>
      <c r="C2139" s="1"/>
      <c r="D2139" s="1"/>
      <c r="E2139" s="1"/>
      <c r="F2139" s="1"/>
    </row>
    <row r="2140" spans="1:7" ht="17.25" thickBot="1">
      <c r="A2140">
        <v>2529</v>
      </c>
      <c r="B2140" s="121" t="s">
        <v>1</v>
      </c>
      <c r="C2140" s="2"/>
      <c r="D2140" s="2"/>
      <c r="E2140" s="2"/>
      <c r="F2140" s="2"/>
    </row>
    <row r="2141" spans="1:7" ht="21" thickBot="1">
      <c r="A2141">
        <v>2533</v>
      </c>
      <c r="B2141" s="116">
        <v>2014</v>
      </c>
      <c r="C2141" s="7">
        <v>2015</v>
      </c>
      <c r="D2141" s="7">
        <v>2016</v>
      </c>
      <c r="E2141" s="8"/>
      <c r="F2141" s="9"/>
    </row>
    <row r="2142" spans="1:7" ht="20.25">
      <c r="A2142">
        <v>2534</v>
      </c>
      <c r="B2142" s="117"/>
      <c r="C2142" s="10"/>
      <c r="D2142" s="11"/>
      <c r="E2142" s="12" t="s">
        <v>269</v>
      </c>
      <c r="F2142" s="13"/>
    </row>
    <row r="2143" spans="1:7" ht="20.25">
      <c r="A2143">
        <v>2535</v>
      </c>
      <c r="B2143" s="117"/>
      <c r="C2143" s="10"/>
      <c r="D2143" s="11"/>
      <c r="E2143" s="12" t="s">
        <v>270</v>
      </c>
      <c r="F2143" s="13"/>
    </row>
    <row r="2144" spans="1:7" ht="20.25">
      <c r="A2144">
        <v>2536</v>
      </c>
      <c r="B2144" s="117"/>
      <c r="C2144" s="10"/>
      <c r="D2144" s="11"/>
      <c r="E2144" s="12" t="s">
        <v>271</v>
      </c>
      <c r="F2144" s="13"/>
    </row>
    <row r="2145" spans="1:7" ht="20.25">
      <c r="A2145">
        <v>2537</v>
      </c>
      <c r="B2145" s="118">
        <v>3072300</v>
      </c>
      <c r="C2145" s="14">
        <v>3501100</v>
      </c>
      <c r="D2145" s="15">
        <v>3542100</v>
      </c>
      <c r="E2145" s="16" t="s">
        <v>12</v>
      </c>
      <c r="F2145" s="13">
        <v>1</v>
      </c>
      <c r="G2145" t="str">
        <f t="shared" ref="G2145:G2154" si="114">IF(F2145=1,E2144,IF(ISBLANK(F2145),"",G2144))</f>
        <v>‏8205  הנהלת רשות הספורט</v>
      </c>
    </row>
    <row r="2146" spans="1:7" ht="20.25">
      <c r="A2146">
        <v>2538</v>
      </c>
      <c r="B2146" s="118">
        <v>0</v>
      </c>
      <c r="C2146" s="14">
        <v>0</v>
      </c>
      <c r="D2146" s="15">
        <v>0</v>
      </c>
      <c r="E2146" s="16" t="s">
        <v>13</v>
      </c>
      <c r="F2146" s="13">
        <v>2</v>
      </c>
      <c r="G2146" t="str">
        <f t="shared" si="114"/>
        <v>‏8205  הנהלת רשות הספורט</v>
      </c>
    </row>
    <row r="2147" spans="1:7" ht="20.25">
      <c r="A2147">
        <v>2539</v>
      </c>
      <c r="B2147" s="118">
        <v>200800</v>
      </c>
      <c r="C2147" s="14">
        <v>184900</v>
      </c>
      <c r="D2147" s="15">
        <v>184900</v>
      </c>
      <c r="E2147" s="16" t="s">
        <v>14</v>
      </c>
      <c r="F2147" s="13">
        <v>3</v>
      </c>
      <c r="G2147" t="str">
        <f t="shared" si="114"/>
        <v>‏8205  הנהלת רשות הספורט</v>
      </c>
    </row>
    <row r="2148" spans="1:7" ht="20.25">
      <c r="A2148">
        <v>2540</v>
      </c>
      <c r="B2148" s="118">
        <v>5400</v>
      </c>
      <c r="C2148" s="14">
        <v>8700</v>
      </c>
      <c r="D2148" s="15">
        <v>8700</v>
      </c>
      <c r="E2148" s="16" t="s">
        <v>15</v>
      </c>
      <c r="F2148" s="13">
        <v>4</v>
      </c>
      <c r="G2148" t="str">
        <f t="shared" si="114"/>
        <v>‏8205  הנהלת רשות הספורט</v>
      </c>
    </row>
    <row r="2149" spans="1:7" ht="20.25">
      <c r="A2149">
        <v>2541</v>
      </c>
      <c r="B2149" s="118">
        <v>46800</v>
      </c>
      <c r="C2149" s="14">
        <v>50000</v>
      </c>
      <c r="D2149" s="15">
        <v>50000</v>
      </c>
      <c r="E2149" s="16" t="s">
        <v>16</v>
      </c>
      <c r="F2149" s="13">
        <v>5</v>
      </c>
      <c r="G2149" t="str">
        <f t="shared" si="114"/>
        <v>‏8205  הנהלת רשות הספורט</v>
      </c>
    </row>
    <row r="2150" spans="1:7" ht="20.25">
      <c r="A2150">
        <v>2542</v>
      </c>
      <c r="B2150" s="118">
        <v>82300</v>
      </c>
      <c r="C2150" s="14">
        <v>75100</v>
      </c>
      <c r="D2150" s="15">
        <v>72100</v>
      </c>
      <c r="E2150" s="16" t="s">
        <v>17</v>
      </c>
      <c r="F2150" s="13">
        <v>6</v>
      </c>
      <c r="G2150" t="str">
        <f t="shared" si="114"/>
        <v>‏8205  הנהלת רשות הספורט</v>
      </c>
    </row>
    <row r="2151" spans="1:7" ht="20.25">
      <c r="A2151">
        <v>2543</v>
      </c>
      <c r="B2151" s="118">
        <v>129500</v>
      </c>
      <c r="C2151" s="14">
        <v>212900</v>
      </c>
      <c r="D2151" s="15">
        <v>206000</v>
      </c>
      <c r="E2151" s="16" t="s">
        <v>18</v>
      </c>
      <c r="F2151" s="13">
        <v>7</v>
      </c>
      <c r="G2151" t="str">
        <f t="shared" si="114"/>
        <v>‏8205  הנהלת רשות הספורט</v>
      </c>
    </row>
    <row r="2152" spans="1:7" ht="20.25">
      <c r="A2152">
        <v>2544</v>
      </c>
      <c r="B2152" s="118">
        <v>0</v>
      </c>
      <c r="C2152" s="14">
        <v>0</v>
      </c>
      <c r="D2152" s="15">
        <v>0</v>
      </c>
      <c r="E2152" s="16" t="s">
        <v>19</v>
      </c>
      <c r="F2152" s="13">
        <v>8</v>
      </c>
      <c r="G2152" t="str">
        <f t="shared" si="114"/>
        <v>‏8205  הנהלת רשות הספורט</v>
      </c>
    </row>
    <row r="2153" spans="1:7" ht="20.25">
      <c r="A2153">
        <v>2545</v>
      </c>
      <c r="B2153" s="118">
        <v>0</v>
      </c>
      <c r="C2153" s="14">
        <v>0</v>
      </c>
      <c r="D2153" s="15">
        <v>0</v>
      </c>
      <c r="E2153" s="16" t="s">
        <v>20</v>
      </c>
      <c r="F2153" s="13">
        <v>9</v>
      </c>
      <c r="G2153" t="str">
        <f t="shared" si="114"/>
        <v>‏8205  הנהלת רשות הספורט</v>
      </c>
    </row>
    <row r="2154" spans="1:7" ht="20.25">
      <c r="A2154">
        <v>2546</v>
      </c>
      <c r="B2154" s="118">
        <v>0</v>
      </c>
      <c r="C2154" s="14">
        <v>0</v>
      </c>
      <c r="D2154" s="15">
        <v>0</v>
      </c>
      <c r="E2154" s="16" t="s">
        <v>21</v>
      </c>
      <c r="F2154" s="13">
        <v>99</v>
      </c>
      <c r="G2154" t="str">
        <f t="shared" si="114"/>
        <v>‏8205  הנהלת רשות הספורט</v>
      </c>
    </row>
    <row r="2155" spans="1:7" ht="20.25">
      <c r="A2155">
        <v>2547</v>
      </c>
      <c r="B2155" s="118">
        <v>3537100</v>
      </c>
      <c r="C2155" s="17">
        <v>4032700</v>
      </c>
      <c r="D2155" s="15">
        <v>4063800</v>
      </c>
      <c r="E2155" s="16" t="s">
        <v>22</v>
      </c>
      <c r="F2155" s="13"/>
    </row>
    <row r="2156" spans="1:7" ht="20.25">
      <c r="A2156">
        <v>2548</v>
      </c>
      <c r="B2156" s="119"/>
      <c r="C2156" s="21">
        <v>2015</v>
      </c>
      <c r="D2156" s="21">
        <v>2016</v>
      </c>
      <c r="E2156" s="18"/>
      <c r="F2156" s="20"/>
    </row>
    <row r="2157" spans="1:7" ht="20.25">
      <c r="A2157">
        <v>2549</v>
      </c>
      <c r="B2157" s="119" t="s">
        <v>10</v>
      </c>
      <c r="C2157" s="22">
        <v>18.5</v>
      </c>
      <c r="D2157" s="22">
        <v>18.5</v>
      </c>
      <c r="E2157" s="24" t="s">
        <v>23</v>
      </c>
      <c r="F2157" s="20"/>
    </row>
    <row r="2158" spans="1:7" ht="20.25">
      <c r="A2158">
        <v>2550</v>
      </c>
      <c r="B2158" s="119"/>
      <c r="C2158" s="19"/>
      <c r="D2158" s="25">
        <v>242</v>
      </c>
      <c r="E2158" s="18"/>
      <c r="F2158" s="22"/>
    </row>
    <row r="2159" spans="1:7" ht="20.25">
      <c r="A2159">
        <v>2551</v>
      </c>
      <c r="B2159" s="120" t="s">
        <v>272</v>
      </c>
      <c r="C2159" s="1"/>
      <c r="D2159" s="1"/>
      <c r="E2159" s="1"/>
      <c r="F2159" s="1"/>
    </row>
    <row r="2160" spans="1:7" ht="17.25" thickBot="1">
      <c r="A2160">
        <v>2552</v>
      </c>
      <c r="B2160" s="121" t="s">
        <v>1</v>
      </c>
      <c r="C2160" s="2"/>
      <c r="D2160" s="2"/>
      <c r="E2160" s="2"/>
      <c r="F2160" s="2"/>
    </row>
    <row r="2161" spans="1:7" ht="21" thickBot="1">
      <c r="A2161">
        <v>2556</v>
      </c>
      <c r="B2161" s="116">
        <v>2014</v>
      </c>
      <c r="C2161" s="7">
        <v>2015</v>
      </c>
      <c r="D2161" s="7">
        <v>2016</v>
      </c>
      <c r="E2161" s="8"/>
      <c r="F2161" s="26"/>
    </row>
    <row r="2162" spans="1:7" ht="20.25">
      <c r="A2162">
        <v>2557</v>
      </c>
      <c r="B2162" s="117"/>
      <c r="C2162" s="10"/>
      <c r="D2162" s="11"/>
      <c r="E2162" s="12" t="s">
        <v>269</v>
      </c>
      <c r="F2162" s="13"/>
    </row>
    <row r="2163" spans="1:7" ht="20.25">
      <c r="A2163">
        <v>2558</v>
      </c>
      <c r="B2163" s="117"/>
      <c r="C2163" s="10"/>
      <c r="D2163" s="11"/>
      <c r="E2163" s="12" t="s">
        <v>270</v>
      </c>
      <c r="F2163" s="13"/>
    </row>
    <row r="2164" spans="1:7" ht="20.25">
      <c r="A2164">
        <v>2559</v>
      </c>
      <c r="B2164" s="117"/>
      <c r="C2164" s="10"/>
      <c r="D2164" s="11"/>
      <c r="E2164" s="12" t="s">
        <v>273</v>
      </c>
      <c r="F2164" s="13"/>
    </row>
    <row r="2165" spans="1:7" ht="20.25">
      <c r="A2165">
        <v>2560</v>
      </c>
      <c r="B2165" s="118">
        <v>162400</v>
      </c>
      <c r="C2165" s="14">
        <v>0</v>
      </c>
      <c r="D2165" s="15">
        <v>0</v>
      </c>
      <c r="E2165" s="16" t="s">
        <v>12</v>
      </c>
      <c r="F2165" s="13">
        <v>1</v>
      </c>
      <c r="G2165" t="str">
        <f t="shared" ref="G2165:G2174" si="115">IF(F2165=1,E2164,IF(ISBLANK(F2165),"",G2164))</f>
        <v>‏829231  מועדונים בית ספריים</v>
      </c>
    </row>
    <row r="2166" spans="1:7" ht="20.25">
      <c r="A2166">
        <v>2561</v>
      </c>
      <c r="B2166" s="118">
        <v>3783400</v>
      </c>
      <c r="C2166" s="14">
        <v>4201800</v>
      </c>
      <c r="D2166" s="15">
        <v>3920800</v>
      </c>
      <c r="E2166" s="16" t="s">
        <v>13</v>
      </c>
      <c r="F2166" s="13">
        <v>2</v>
      </c>
      <c r="G2166" t="str">
        <f t="shared" si="115"/>
        <v>‏829231  מועדונים בית ספריים</v>
      </c>
    </row>
    <row r="2167" spans="1:7" ht="20.25">
      <c r="A2167">
        <v>2562</v>
      </c>
      <c r="B2167" s="118">
        <v>39200</v>
      </c>
      <c r="C2167" s="14">
        <v>43200</v>
      </c>
      <c r="D2167" s="15">
        <v>43200</v>
      </c>
      <c r="E2167" s="16" t="s">
        <v>14</v>
      </c>
      <c r="F2167" s="13">
        <v>3</v>
      </c>
      <c r="G2167" t="str">
        <f t="shared" si="115"/>
        <v>‏829231  מועדונים בית ספריים</v>
      </c>
    </row>
    <row r="2168" spans="1:7" ht="20.25">
      <c r="A2168">
        <v>2563</v>
      </c>
      <c r="B2168" s="118">
        <v>0</v>
      </c>
      <c r="C2168" s="14">
        <v>0</v>
      </c>
      <c r="D2168" s="15">
        <v>0</v>
      </c>
      <c r="E2168" s="16" t="s">
        <v>15</v>
      </c>
      <c r="F2168" s="13">
        <v>4</v>
      </c>
      <c r="G2168" t="str">
        <f t="shared" si="115"/>
        <v>‏829231  מועדונים בית ספריים</v>
      </c>
    </row>
    <row r="2169" spans="1:7" ht="20.25">
      <c r="A2169">
        <v>2564</v>
      </c>
      <c r="B2169" s="118">
        <v>0</v>
      </c>
      <c r="C2169" s="14">
        <v>0</v>
      </c>
      <c r="D2169" s="15">
        <v>0</v>
      </c>
      <c r="E2169" s="16" t="s">
        <v>16</v>
      </c>
      <c r="F2169" s="13">
        <v>5</v>
      </c>
      <c r="G2169" t="str">
        <f t="shared" si="115"/>
        <v>‏829231  מועדונים בית ספריים</v>
      </c>
    </row>
    <row r="2170" spans="1:7" ht="20.25">
      <c r="A2170">
        <v>2565</v>
      </c>
      <c r="B2170" s="118">
        <v>0</v>
      </c>
      <c r="C2170" s="14">
        <v>0</v>
      </c>
      <c r="D2170" s="15">
        <v>0</v>
      </c>
      <c r="E2170" s="16" t="s">
        <v>17</v>
      </c>
      <c r="F2170" s="13">
        <v>6</v>
      </c>
      <c r="G2170" t="str">
        <f t="shared" si="115"/>
        <v>‏829231  מועדונים בית ספריים</v>
      </c>
    </row>
    <row r="2171" spans="1:7" ht="20.25">
      <c r="A2171">
        <v>2566</v>
      </c>
      <c r="B2171" s="118">
        <v>158600</v>
      </c>
      <c r="C2171" s="14">
        <v>172000</v>
      </c>
      <c r="D2171" s="15">
        <v>167100</v>
      </c>
      <c r="E2171" s="16" t="s">
        <v>18</v>
      </c>
      <c r="F2171" s="13">
        <v>7</v>
      </c>
      <c r="G2171" t="str">
        <f t="shared" si="115"/>
        <v>‏829231  מועדונים בית ספריים</v>
      </c>
    </row>
    <row r="2172" spans="1:7" ht="20.25">
      <c r="A2172">
        <v>2567</v>
      </c>
      <c r="B2172" s="118">
        <v>0</v>
      </c>
      <c r="C2172" s="14">
        <v>0</v>
      </c>
      <c r="D2172" s="15">
        <v>0</v>
      </c>
      <c r="E2172" s="16" t="s">
        <v>19</v>
      </c>
      <c r="F2172" s="13">
        <v>8</v>
      </c>
      <c r="G2172" t="str">
        <f t="shared" si="115"/>
        <v>‏829231  מועדונים בית ספריים</v>
      </c>
    </row>
    <row r="2173" spans="1:7" ht="20.25">
      <c r="A2173">
        <v>2568</v>
      </c>
      <c r="B2173" s="118">
        <v>0</v>
      </c>
      <c r="C2173" s="14">
        <v>0</v>
      </c>
      <c r="D2173" s="15">
        <v>0</v>
      </c>
      <c r="E2173" s="16" t="s">
        <v>20</v>
      </c>
      <c r="F2173" s="13">
        <v>9</v>
      </c>
      <c r="G2173" t="str">
        <f t="shared" si="115"/>
        <v>‏829231  מועדונים בית ספריים</v>
      </c>
    </row>
    <row r="2174" spans="1:7" ht="20.25">
      <c r="A2174">
        <v>2569</v>
      </c>
      <c r="B2174" s="118">
        <v>0</v>
      </c>
      <c r="C2174" s="14">
        <v>0</v>
      </c>
      <c r="D2174" s="15">
        <v>0</v>
      </c>
      <c r="E2174" s="16" t="s">
        <v>21</v>
      </c>
      <c r="F2174" s="13">
        <v>99</v>
      </c>
      <c r="G2174" t="str">
        <f t="shared" si="115"/>
        <v>‏829231  מועדונים בית ספריים</v>
      </c>
    </row>
    <row r="2175" spans="1:7" ht="20.25">
      <c r="A2175">
        <v>2570</v>
      </c>
      <c r="B2175" s="118">
        <v>4143600</v>
      </c>
      <c r="C2175" s="17">
        <v>4417000</v>
      </c>
      <c r="D2175" s="15">
        <v>4131100</v>
      </c>
      <c r="E2175" s="16" t="s">
        <v>22</v>
      </c>
      <c r="F2175" s="13"/>
    </row>
    <row r="2176" spans="1:7" ht="20.25">
      <c r="A2176">
        <v>2571</v>
      </c>
      <c r="B2176" s="119"/>
      <c r="C2176" s="21">
        <v>2015</v>
      </c>
      <c r="D2176" s="21">
        <v>2016</v>
      </c>
      <c r="E2176" s="18"/>
      <c r="F2176" s="20"/>
    </row>
    <row r="2177" spans="1:7" ht="20.25">
      <c r="A2177">
        <v>2573</v>
      </c>
      <c r="B2177" s="119"/>
      <c r="C2177" s="19"/>
      <c r="D2177" s="25">
        <v>243</v>
      </c>
      <c r="E2177" s="18"/>
      <c r="F2177" s="22"/>
    </row>
    <row r="2178" spans="1:7" ht="20.25">
      <c r="A2178">
        <v>2574</v>
      </c>
      <c r="B2178" s="120" t="s">
        <v>274</v>
      </c>
      <c r="C2178" s="1"/>
      <c r="D2178" s="1"/>
      <c r="E2178" s="1"/>
      <c r="F2178" s="1"/>
    </row>
    <row r="2179" spans="1:7" ht="17.25" thickBot="1">
      <c r="A2179">
        <v>2575</v>
      </c>
      <c r="B2179" s="121" t="s">
        <v>1</v>
      </c>
      <c r="C2179" s="2"/>
      <c r="D2179" s="2"/>
      <c r="E2179" s="2"/>
      <c r="F2179" s="2"/>
    </row>
    <row r="2180" spans="1:7" ht="21" thickBot="1">
      <c r="A2180">
        <v>2579</v>
      </c>
      <c r="B2180" s="116">
        <v>2014</v>
      </c>
      <c r="C2180" s="7">
        <v>2015</v>
      </c>
      <c r="D2180" s="7">
        <v>2016</v>
      </c>
      <c r="E2180" s="8"/>
      <c r="F2180" s="26"/>
    </row>
    <row r="2181" spans="1:7" ht="20.25">
      <c r="A2181">
        <v>2580</v>
      </c>
      <c r="B2181" s="117"/>
      <c r="C2181" s="10"/>
      <c r="D2181" s="11"/>
      <c r="E2181" s="12" t="s">
        <v>269</v>
      </c>
      <c r="F2181" s="13"/>
    </row>
    <row r="2182" spans="1:7" ht="20.25">
      <c r="A2182">
        <v>2581</v>
      </c>
      <c r="B2182" s="117"/>
      <c r="C2182" s="10"/>
      <c r="D2182" s="11"/>
      <c r="E2182" s="12" t="s">
        <v>270</v>
      </c>
      <c r="F2182" s="13"/>
    </row>
    <row r="2183" spans="1:7" ht="20.25">
      <c r="A2183">
        <v>2582</v>
      </c>
      <c r="B2183" s="117"/>
      <c r="C2183" s="10"/>
      <c r="D2183" s="11"/>
      <c r="E2183" s="12" t="s">
        <v>275</v>
      </c>
      <c r="F2183" s="13"/>
    </row>
    <row r="2184" spans="1:7" ht="20.25">
      <c r="A2184">
        <v>2583</v>
      </c>
      <c r="B2184" s="118">
        <v>0</v>
      </c>
      <c r="C2184" s="14">
        <v>0</v>
      </c>
      <c r="D2184" s="15">
        <v>0</v>
      </c>
      <c r="E2184" s="16" t="s">
        <v>12</v>
      </c>
      <c r="F2184" s="13">
        <v>1</v>
      </c>
      <c r="G2184" t="str">
        <f t="shared" ref="G2184:G2193" si="116">IF(F2184=1,E2183,IF(ISBLANK(F2184),"",G2183))</f>
        <v>‏829232 מרכזי אימון‏‏</v>
      </c>
    </row>
    <row r="2185" spans="1:7" ht="20.25">
      <c r="A2185">
        <v>2584</v>
      </c>
      <c r="B2185" s="118">
        <v>125400</v>
      </c>
      <c r="C2185" s="14">
        <v>28400</v>
      </c>
      <c r="D2185" s="15">
        <v>28400</v>
      </c>
      <c r="E2185" s="16" t="s">
        <v>13</v>
      </c>
      <c r="F2185" s="13">
        <v>2</v>
      </c>
      <c r="G2185" t="str">
        <f t="shared" si="116"/>
        <v>‏829232 מרכזי אימון‏‏</v>
      </c>
    </row>
    <row r="2186" spans="1:7" ht="20.25">
      <c r="A2186">
        <v>2585</v>
      </c>
      <c r="B2186" s="118">
        <v>13600</v>
      </c>
      <c r="C2186" s="14">
        <v>11600</v>
      </c>
      <c r="D2186" s="15">
        <v>11600</v>
      </c>
      <c r="E2186" s="16" t="s">
        <v>14</v>
      </c>
      <c r="F2186" s="13">
        <v>3</v>
      </c>
      <c r="G2186" t="str">
        <f t="shared" si="116"/>
        <v>‏829232 מרכזי אימון‏‏</v>
      </c>
    </row>
    <row r="2187" spans="1:7" ht="20.25">
      <c r="A2187">
        <v>2586</v>
      </c>
      <c r="B2187" s="118">
        <v>0</v>
      </c>
      <c r="C2187" s="14">
        <v>0</v>
      </c>
      <c r="D2187" s="15">
        <v>0</v>
      </c>
      <c r="E2187" s="16" t="s">
        <v>15</v>
      </c>
      <c r="F2187" s="13">
        <v>4</v>
      </c>
      <c r="G2187" t="str">
        <f t="shared" si="116"/>
        <v>‏829232 מרכזי אימון‏‏</v>
      </c>
    </row>
    <row r="2188" spans="1:7" ht="20.25">
      <c r="A2188">
        <v>2587</v>
      </c>
      <c r="B2188" s="118">
        <v>0</v>
      </c>
      <c r="C2188" s="14">
        <v>0</v>
      </c>
      <c r="D2188" s="15">
        <v>0</v>
      </c>
      <c r="E2188" s="16" t="s">
        <v>16</v>
      </c>
      <c r="F2188" s="13">
        <v>5</v>
      </c>
      <c r="G2188" t="str">
        <f t="shared" si="116"/>
        <v>‏829232 מרכזי אימון‏‏</v>
      </c>
    </row>
    <row r="2189" spans="1:7" ht="20.25">
      <c r="A2189">
        <v>2588</v>
      </c>
      <c r="B2189" s="118">
        <v>0</v>
      </c>
      <c r="C2189" s="14">
        <v>0</v>
      </c>
      <c r="D2189" s="15">
        <v>0</v>
      </c>
      <c r="E2189" s="16" t="s">
        <v>17</v>
      </c>
      <c r="F2189" s="13">
        <v>6</v>
      </c>
      <c r="G2189" t="str">
        <f t="shared" si="116"/>
        <v>‏829232 מרכזי אימון‏‏</v>
      </c>
    </row>
    <row r="2190" spans="1:7" ht="20.25">
      <c r="A2190">
        <v>2589</v>
      </c>
      <c r="B2190" s="118">
        <v>0</v>
      </c>
      <c r="C2190" s="14">
        <v>0</v>
      </c>
      <c r="D2190" s="15">
        <v>0</v>
      </c>
      <c r="E2190" s="16" t="s">
        <v>18</v>
      </c>
      <c r="F2190" s="13">
        <v>7</v>
      </c>
      <c r="G2190" t="str">
        <f t="shared" si="116"/>
        <v>‏829232 מרכזי אימון‏‏</v>
      </c>
    </row>
    <row r="2191" spans="1:7" ht="20.25">
      <c r="A2191">
        <v>2590</v>
      </c>
      <c r="B2191" s="118">
        <v>0</v>
      </c>
      <c r="C2191" s="14">
        <v>0</v>
      </c>
      <c r="D2191" s="15">
        <v>0</v>
      </c>
      <c r="E2191" s="16" t="s">
        <v>19</v>
      </c>
      <c r="F2191" s="13">
        <v>8</v>
      </c>
      <c r="G2191" t="str">
        <f t="shared" si="116"/>
        <v>‏829232 מרכזי אימון‏‏</v>
      </c>
    </row>
    <row r="2192" spans="1:7" ht="20.25">
      <c r="A2192">
        <v>2591</v>
      </c>
      <c r="B2192" s="118">
        <v>0</v>
      </c>
      <c r="C2192" s="14">
        <v>0</v>
      </c>
      <c r="D2192" s="15">
        <v>0</v>
      </c>
      <c r="E2192" s="16" t="s">
        <v>20</v>
      </c>
      <c r="F2192" s="13">
        <v>9</v>
      </c>
      <c r="G2192" t="str">
        <f t="shared" si="116"/>
        <v>‏829232 מרכזי אימון‏‏</v>
      </c>
    </row>
    <row r="2193" spans="1:7" ht="20.25">
      <c r="A2193">
        <v>2592</v>
      </c>
      <c r="B2193" s="118">
        <v>0</v>
      </c>
      <c r="C2193" s="14">
        <v>0</v>
      </c>
      <c r="D2193" s="15">
        <v>0</v>
      </c>
      <c r="E2193" s="16" t="s">
        <v>21</v>
      </c>
      <c r="F2193" s="13">
        <v>99</v>
      </c>
      <c r="G2193" t="str">
        <f t="shared" si="116"/>
        <v>‏829232 מרכזי אימון‏‏</v>
      </c>
    </row>
    <row r="2194" spans="1:7" ht="20.25">
      <c r="A2194">
        <v>2593</v>
      </c>
      <c r="B2194" s="118">
        <v>139000</v>
      </c>
      <c r="C2194" s="17">
        <v>40000</v>
      </c>
      <c r="D2194" s="15">
        <v>40000</v>
      </c>
      <c r="E2194" s="16" t="s">
        <v>22</v>
      </c>
      <c r="F2194" s="13"/>
    </row>
    <row r="2195" spans="1:7" ht="20.25">
      <c r="A2195">
        <v>2594</v>
      </c>
      <c r="B2195" s="119"/>
      <c r="C2195" s="21">
        <v>2015</v>
      </c>
      <c r="D2195" s="21">
        <v>2016</v>
      </c>
      <c r="E2195" s="18"/>
      <c r="F2195" s="20"/>
    </row>
    <row r="2196" spans="1:7" ht="20.25">
      <c r="A2196">
        <v>2596</v>
      </c>
      <c r="B2196" s="119"/>
      <c r="C2196" s="19"/>
      <c r="D2196" s="25">
        <v>244</v>
      </c>
      <c r="E2196" s="18"/>
      <c r="F2196" s="22"/>
    </row>
    <row r="2197" spans="1:7" ht="20.25">
      <c r="A2197">
        <v>2597</v>
      </c>
      <c r="B2197" s="120" t="s">
        <v>276</v>
      </c>
      <c r="C2197" s="1"/>
      <c r="D2197" s="1"/>
      <c r="E2197" s="1"/>
      <c r="F2197" s="1"/>
    </row>
    <row r="2198" spans="1:7" ht="17.25" thickBot="1">
      <c r="A2198">
        <v>2598</v>
      </c>
      <c r="B2198" s="121" t="s">
        <v>1</v>
      </c>
      <c r="C2198" s="2"/>
      <c r="D2198" s="2"/>
      <c r="E2198" s="2"/>
      <c r="F2198" s="2"/>
    </row>
    <row r="2199" spans="1:7" ht="21" thickBot="1">
      <c r="A2199">
        <v>2602</v>
      </c>
      <c r="B2199" s="116">
        <v>2014</v>
      </c>
      <c r="C2199" s="7">
        <v>2015</v>
      </c>
      <c r="D2199" s="7">
        <v>2016</v>
      </c>
      <c r="E2199" s="8"/>
      <c r="F2199" s="26"/>
    </row>
    <row r="2200" spans="1:7" ht="20.25">
      <c r="A2200">
        <v>2603</v>
      </c>
      <c r="B2200" s="117"/>
      <c r="C2200" s="10"/>
      <c r="D2200" s="11"/>
      <c r="E2200" s="12" t="s">
        <v>269</v>
      </c>
      <c r="F2200" s="13"/>
    </row>
    <row r="2201" spans="1:7" ht="20.25">
      <c r="A2201">
        <v>2604</v>
      </c>
      <c r="B2201" s="117"/>
      <c r="C2201" s="10"/>
      <c r="D2201" s="11"/>
      <c r="E2201" s="12" t="s">
        <v>270</v>
      </c>
      <c r="F2201" s="13"/>
    </row>
    <row r="2202" spans="1:7" ht="20.25">
      <c r="A2202">
        <v>2605</v>
      </c>
      <c r="B2202" s="117"/>
      <c r="C2202" s="10"/>
      <c r="D2202" s="11"/>
      <c r="E2202" s="12" t="s">
        <v>277</v>
      </c>
      <c r="F2202" s="13"/>
    </row>
    <row r="2203" spans="1:7" ht="20.25">
      <c r="A2203">
        <v>2606</v>
      </c>
      <c r="B2203" s="118">
        <v>0</v>
      </c>
      <c r="C2203" s="14">
        <v>0</v>
      </c>
      <c r="D2203" s="15">
        <v>0</v>
      </c>
      <c r="E2203" s="16" t="s">
        <v>12</v>
      </c>
      <c r="F2203" s="13">
        <v>1</v>
      </c>
      <c r="G2203" t="str">
        <f t="shared" ref="G2203:G2212" si="117">IF(F2203=1,E2202,IF(ISBLANK(F2203),"",G2202))</f>
        <v>01‏8299  ארועי ספורט</v>
      </c>
    </row>
    <row r="2204" spans="1:7" ht="20.25">
      <c r="A2204">
        <v>2607</v>
      </c>
      <c r="B2204" s="118">
        <v>0</v>
      </c>
      <c r="C2204" s="14">
        <v>0</v>
      </c>
      <c r="D2204" s="15">
        <v>0</v>
      </c>
      <c r="E2204" s="16" t="s">
        <v>13</v>
      </c>
      <c r="F2204" s="13">
        <v>2</v>
      </c>
      <c r="G2204" t="str">
        <f t="shared" si="117"/>
        <v>01‏8299  ארועי ספורט</v>
      </c>
    </row>
    <row r="2205" spans="1:7" ht="20.25">
      <c r="A2205">
        <v>2608</v>
      </c>
      <c r="B2205" s="118">
        <v>0</v>
      </c>
      <c r="C2205" s="14">
        <v>0</v>
      </c>
      <c r="D2205" s="15">
        <v>0</v>
      </c>
      <c r="E2205" s="16" t="s">
        <v>14</v>
      </c>
      <c r="F2205" s="13">
        <v>3</v>
      </c>
      <c r="G2205" t="str">
        <f t="shared" si="117"/>
        <v>01‏8299  ארועי ספורט</v>
      </c>
    </row>
    <row r="2206" spans="1:7" ht="20.25">
      <c r="A2206">
        <v>2609</v>
      </c>
      <c r="B2206" s="118">
        <v>0</v>
      </c>
      <c r="C2206" s="14">
        <v>0</v>
      </c>
      <c r="D2206" s="15">
        <v>0</v>
      </c>
      <c r="E2206" s="16" t="s">
        <v>15</v>
      </c>
      <c r="F2206" s="13">
        <v>4</v>
      </c>
      <c r="G2206" t="str">
        <f t="shared" si="117"/>
        <v>01‏8299  ארועי ספורט</v>
      </c>
    </row>
    <row r="2207" spans="1:7" ht="20.25">
      <c r="A2207">
        <v>2610</v>
      </c>
      <c r="B2207" s="118">
        <v>0</v>
      </c>
      <c r="C2207" s="14">
        <v>0</v>
      </c>
      <c r="D2207" s="15">
        <v>0</v>
      </c>
      <c r="E2207" s="16" t="s">
        <v>16</v>
      </c>
      <c r="F2207" s="13">
        <v>5</v>
      </c>
      <c r="G2207" t="str">
        <f t="shared" si="117"/>
        <v>01‏8299  ארועי ספורט</v>
      </c>
    </row>
    <row r="2208" spans="1:7" ht="20.25">
      <c r="A2208">
        <v>2611</v>
      </c>
      <c r="B2208" s="118">
        <v>0</v>
      </c>
      <c r="C2208" s="14">
        <v>0</v>
      </c>
      <c r="D2208" s="15">
        <v>0</v>
      </c>
      <c r="E2208" s="16" t="s">
        <v>278</v>
      </c>
      <c r="F2208" s="13">
        <v>6</v>
      </c>
      <c r="G2208" t="str">
        <f t="shared" si="117"/>
        <v>01‏8299  ארועי ספורט</v>
      </c>
    </row>
    <row r="2209" spans="1:7" ht="20.25">
      <c r="A2209">
        <v>2612</v>
      </c>
      <c r="B2209" s="118">
        <v>1098300</v>
      </c>
      <c r="C2209" s="14">
        <v>2356700</v>
      </c>
      <c r="D2209" s="15">
        <v>2289400</v>
      </c>
      <c r="E2209" s="16" t="s">
        <v>18</v>
      </c>
      <c r="F2209" s="13">
        <v>7</v>
      </c>
      <c r="G2209" t="str">
        <f t="shared" si="117"/>
        <v>01‏8299  ארועי ספורט</v>
      </c>
    </row>
    <row r="2210" spans="1:7" ht="20.25">
      <c r="A2210">
        <v>2613</v>
      </c>
      <c r="B2210" s="118">
        <v>0</v>
      </c>
      <c r="C2210" s="14">
        <v>0</v>
      </c>
      <c r="D2210" s="15">
        <v>0</v>
      </c>
      <c r="E2210" s="16" t="s">
        <v>19</v>
      </c>
      <c r="F2210" s="13">
        <v>8</v>
      </c>
      <c r="G2210" t="str">
        <f t="shared" si="117"/>
        <v>01‏8299  ארועי ספורט</v>
      </c>
    </row>
    <row r="2211" spans="1:7" ht="20.25">
      <c r="A2211">
        <v>2614</v>
      </c>
      <c r="B2211" s="118">
        <v>0</v>
      </c>
      <c r="C2211" s="14">
        <v>0</v>
      </c>
      <c r="D2211" s="15">
        <v>0</v>
      </c>
      <c r="E2211" s="16" t="s">
        <v>20</v>
      </c>
      <c r="F2211" s="13">
        <v>9</v>
      </c>
      <c r="G2211" t="str">
        <f t="shared" si="117"/>
        <v>01‏8299  ארועי ספורט</v>
      </c>
    </row>
    <row r="2212" spans="1:7" ht="20.25">
      <c r="A2212">
        <v>2615</v>
      </c>
      <c r="B2212" s="118">
        <v>0</v>
      </c>
      <c r="C2212" s="14">
        <v>0</v>
      </c>
      <c r="D2212" s="15">
        <v>0</v>
      </c>
      <c r="E2212" s="16" t="s">
        <v>21</v>
      </c>
      <c r="F2212" s="13">
        <v>99</v>
      </c>
      <c r="G2212" t="str">
        <f t="shared" si="117"/>
        <v>01‏8299  ארועי ספורט</v>
      </c>
    </row>
    <row r="2213" spans="1:7" ht="20.25">
      <c r="A2213">
        <v>2616</v>
      </c>
      <c r="B2213" s="118">
        <v>1098300</v>
      </c>
      <c r="C2213" s="17">
        <v>2356700</v>
      </c>
      <c r="D2213" s="15">
        <v>2289400</v>
      </c>
      <c r="E2213" s="16" t="s">
        <v>22</v>
      </c>
      <c r="F2213" s="13"/>
    </row>
    <row r="2214" spans="1:7" ht="20.25">
      <c r="A2214">
        <v>2617</v>
      </c>
      <c r="B2214" s="119"/>
      <c r="C2214" s="21">
        <v>2015</v>
      </c>
      <c r="D2214" s="21">
        <v>2016</v>
      </c>
      <c r="E2214" s="18"/>
      <c r="F2214" s="20"/>
    </row>
    <row r="2215" spans="1:7" ht="20.25">
      <c r="A2215">
        <v>2619</v>
      </c>
      <c r="B2215" s="119"/>
      <c r="C2215" s="19"/>
      <c r="D2215" s="25">
        <v>245</v>
      </c>
      <c r="E2215" s="18"/>
      <c r="F2215" s="22"/>
    </row>
    <row r="2216" spans="1:7" ht="20.25">
      <c r="A2216">
        <v>2620</v>
      </c>
      <c r="B2216" s="120" t="s">
        <v>279</v>
      </c>
      <c r="C2216" s="1"/>
      <c r="D2216" s="1"/>
      <c r="E2216" s="1"/>
      <c r="F2216" s="1"/>
    </row>
    <row r="2217" spans="1:7" ht="17.25" thickBot="1">
      <c r="A2217">
        <v>2621</v>
      </c>
      <c r="B2217" s="121" t="s">
        <v>1</v>
      </c>
      <c r="C2217" s="2"/>
      <c r="D2217" s="2"/>
      <c r="E2217" s="2"/>
      <c r="F2217" s="2"/>
    </row>
    <row r="2218" spans="1:7" ht="21" thickBot="1">
      <c r="A2218">
        <v>2625</v>
      </c>
      <c r="B2218" s="116">
        <v>2014</v>
      </c>
      <c r="C2218" s="7">
        <v>2015</v>
      </c>
      <c r="D2218" s="7">
        <v>2016</v>
      </c>
      <c r="E2218" s="8"/>
      <c r="F2218" s="26"/>
    </row>
    <row r="2219" spans="1:7" ht="20.25">
      <c r="A2219">
        <v>2626</v>
      </c>
      <c r="B2219" s="117"/>
      <c r="C2219" s="10"/>
      <c r="D2219" s="11"/>
      <c r="E2219" s="12" t="s">
        <v>269</v>
      </c>
      <c r="F2219" s="13"/>
    </row>
    <row r="2220" spans="1:7" ht="20.25">
      <c r="A2220">
        <v>2627</v>
      </c>
      <c r="B2220" s="117"/>
      <c r="C2220" s="10"/>
      <c r="D2220" s="11"/>
      <c r="E2220" s="12" t="s">
        <v>270</v>
      </c>
      <c r="F2220" s="13"/>
    </row>
    <row r="2221" spans="1:7" ht="20.25">
      <c r="A2221">
        <v>2628</v>
      </c>
      <c r="B2221" s="117"/>
      <c r="C2221" s="10"/>
      <c r="D2221" s="11"/>
      <c r="E2221" s="12" t="s">
        <v>280</v>
      </c>
      <c r="F2221" s="13"/>
    </row>
    <row r="2222" spans="1:7" ht="20.25">
      <c r="A2222">
        <v>2629</v>
      </c>
      <c r="B2222" s="118">
        <v>0</v>
      </c>
      <c r="C2222" s="14">
        <v>0</v>
      </c>
      <c r="D2222" s="15">
        <v>0</v>
      </c>
      <c r="E2222" s="16" t="s">
        <v>12</v>
      </c>
      <c r="F2222" s="13">
        <v>1</v>
      </c>
      <c r="G2222" t="str">
        <f t="shared" ref="G2222:G2231" si="118">IF(F2222=1,E2221,IF(ISBLANK(F2222),"",G2221))</f>
        <v>‏829902 אליפות העולם בשייט</v>
      </c>
    </row>
    <row r="2223" spans="1:7" ht="20.25">
      <c r="A2223">
        <v>2630</v>
      </c>
      <c r="B2223" s="118">
        <v>0</v>
      </c>
      <c r="C2223" s="14">
        <v>0</v>
      </c>
      <c r="D2223" s="15">
        <v>0</v>
      </c>
      <c r="E2223" s="16" t="s">
        <v>13</v>
      </c>
      <c r="F2223" s="13">
        <v>2</v>
      </c>
      <c r="G2223" t="str">
        <f t="shared" si="118"/>
        <v>‏829902 אליפות העולם בשייט</v>
      </c>
    </row>
    <row r="2224" spans="1:7" ht="20.25">
      <c r="A2224">
        <v>2631</v>
      </c>
      <c r="B2224" s="118">
        <v>0</v>
      </c>
      <c r="C2224" s="14">
        <v>0</v>
      </c>
      <c r="D2224" s="15">
        <v>0</v>
      </c>
      <c r="E2224" s="16" t="s">
        <v>14</v>
      </c>
      <c r="F2224" s="13">
        <v>3</v>
      </c>
      <c r="G2224" t="str">
        <f t="shared" si="118"/>
        <v>‏829902 אליפות העולם בשייט</v>
      </c>
    </row>
    <row r="2225" spans="1:7" ht="20.25">
      <c r="A2225">
        <v>2632</v>
      </c>
      <c r="B2225" s="118">
        <v>0</v>
      </c>
      <c r="C2225" s="14">
        <v>0</v>
      </c>
      <c r="D2225" s="15">
        <v>0</v>
      </c>
      <c r="E2225" s="16" t="s">
        <v>15</v>
      </c>
      <c r="F2225" s="13">
        <v>4</v>
      </c>
      <c r="G2225" t="str">
        <f t="shared" si="118"/>
        <v>‏829902 אליפות העולם בשייט</v>
      </c>
    </row>
    <row r="2226" spans="1:7" ht="20.25">
      <c r="A2226">
        <v>2633</v>
      </c>
      <c r="B2226" s="118">
        <v>0</v>
      </c>
      <c r="C2226" s="14">
        <v>0</v>
      </c>
      <c r="D2226" s="15">
        <v>0</v>
      </c>
      <c r="E2226" s="16" t="s">
        <v>16</v>
      </c>
      <c r="F2226" s="13">
        <v>5</v>
      </c>
      <c r="G2226" t="str">
        <f t="shared" si="118"/>
        <v>‏829902 אליפות העולם בשייט</v>
      </c>
    </row>
    <row r="2227" spans="1:7" ht="20.25">
      <c r="A2227">
        <v>2634</v>
      </c>
      <c r="B2227" s="118">
        <v>0</v>
      </c>
      <c r="C2227" s="14">
        <v>0</v>
      </c>
      <c r="D2227" s="15">
        <v>0</v>
      </c>
      <c r="E2227" s="16" t="s">
        <v>278</v>
      </c>
      <c r="F2227" s="13">
        <v>6</v>
      </c>
      <c r="G2227" t="str">
        <f t="shared" si="118"/>
        <v>‏829902 אליפות העולם בשייט</v>
      </c>
    </row>
    <row r="2228" spans="1:7" ht="20.25">
      <c r="A2228">
        <v>2635</v>
      </c>
      <c r="B2228" s="118">
        <v>0</v>
      </c>
      <c r="C2228" s="14">
        <v>1000000</v>
      </c>
      <c r="D2228" s="15">
        <v>200000</v>
      </c>
      <c r="E2228" s="16" t="s">
        <v>18</v>
      </c>
      <c r="F2228" s="13">
        <v>7</v>
      </c>
      <c r="G2228" t="str">
        <f t="shared" si="118"/>
        <v>‏829902 אליפות העולם בשייט</v>
      </c>
    </row>
    <row r="2229" spans="1:7" ht="20.25">
      <c r="A2229">
        <v>2636</v>
      </c>
      <c r="B2229" s="118">
        <v>0</v>
      </c>
      <c r="C2229" s="14">
        <v>0</v>
      </c>
      <c r="D2229" s="15">
        <v>0</v>
      </c>
      <c r="E2229" s="16" t="s">
        <v>19</v>
      </c>
      <c r="F2229" s="13">
        <v>8</v>
      </c>
      <c r="G2229" t="str">
        <f t="shared" si="118"/>
        <v>‏829902 אליפות העולם בשייט</v>
      </c>
    </row>
    <row r="2230" spans="1:7" ht="20.25">
      <c r="A2230">
        <v>2637</v>
      </c>
      <c r="B2230" s="118">
        <v>0</v>
      </c>
      <c r="C2230" s="14">
        <v>0</v>
      </c>
      <c r="D2230" s="15">
        <v>0</v>
      </c>
      <c r="E2230" s="16" t="s">
        <v>20</v>
      </c>
      <c r="F2230" s="13">
        <v>9</v>
      </c>
      <c r="G2230" t="str">
        <f t="shared" si="118"/>
        <v>‏829902 אליפות העולם בשייט</v>
      </c>
    </row>
    <row r="2231" spans="1:7" ht="20.25">
      <c r="A2231">
        <v>2638</v>
      </c>
      <c r="B2231" s="118">
        <v>0</v>
      </c>
      <c r="C2231" s="14">
        <v>0</v>
      </c>
      <c r="D2231" s="15">
        <v>0</v>
      </c>
      <c r="E2231" s="16" t="s">
        <v>21</v>
      </c>
      <c r="F2231" s="13">
        <v>99</v>
      </c>
      <c r="G2231" t="str">
        <f t="shared" si="118"/>
        <v>‏829902 אליפות העולם בשייט</v>
      </c>
    </row>
    <row r="2232" spans="1:7" ht="20.25">
      <c r="A2232">
        <v>2639</v>
      </c>
      <c r="B2232" s="118">
        <v>0</v>
      </c>
      <c r="C2232" s="17">
        <v>1000000</v>
      </c>
      <c r="D2232" s="15">
        <v>200000</v>
      </c>
      <c r="E2232" s="16" t="s">
        <v>22</v>
      </c>
      <c r="F2232" s="13"/>
    </row>
    <row r="2233" spans="1:7" ht="20.25">
      <c r="A2233">
        <v>2640</v>
      </c>
      <c r="B2233" s="119"/>
      <c r="C2233" s="21">
        <v>2015</v>
      </c>
      <c r="D2233" s="21">
        <v>2016</v>
      </c>
      <c r="E2233" s="18"/>
      <c r="F2233" s="20"/>
    </row>
    <row r="2234" spans="1:7" ht="20.25">
      <c r="A2234">
        <v>2642</v>
      </c>
      <c r="B2234" s="119"/>
      <c r="C2234" s="19"/>
      <c r="D2234" s="25">
        <v>246</v>
      </c>
      <c r="E2234" s="18"/>
      <c r="F2234" s="22"/>
    </row>
    <row r="2235" spans="1:7" ht="20.25">
      <c r="A2235">
        <v>2643</v>
      </c>
      <c r="B2235" s="120" t="s">
        <v>281</v>
      </c>
      <c r="C2235" s="1"/>
      <c r="D2235" s="1"/>
      <c r="E2235" s="1"/>
      <c r="F2235" s="1"/>
    </row>
    <row r="2236" spans="1:7" ht="17.25" thickBot="1">
      <c r="A2236">
        <v>2644</v>
      </c>
      <c r="B2236" s="121" t="s">
        <v>1</v>
      </c>
      <c r="C2236" s="2"/>
      <c r="D2236" s="2"/>
      <c r="E2236" s="2"/>
      <c r="F2236" s="2"/>
    </row>
    <row r="2237" spans="1:7" ht="21" thickBot="1">
      <c r="A2237">
        <v>2648</v>
      </c>
      <c r="B2237" s="116">
        <v>2014</v>
      </c>
      <c r="C2237" s="7">
        <v>2015</v>
      </c>
      <c r="D2237" s="7">
        <v>2016</v>
      </c>
      <c r="E2237" s="8"/>
      <c r="F2237" s="26"/>
    </row>
    <row r="2238" spans="1:7" ht="20.25">
      <c r="A2238">
        <v>2649</v>
      </c>
      <c r="B2238" s="117"/>
      <c r="C2238" s="10"/>
      <c r="D2238" s="11"/>
      <c r="E2238" s="12" t="s">
        <v>269</v>
      </c>
      <c r="F2238" s="13"/>
    </row>
    <row r="2239" spans="1:7" ht="20.25">
      <c r="A2239">
        <v>2650</v>
      </c>
      <c r="B2239" s="117"/>
      <c r="C2239" s="10"/>
      <c r="D2239" s="11"/>
      <c r="E2239" s="12" t="s">
        <v>270</v>
      </c>
      <c r="F2239" s="13"/>
    </row>
    <row r="2240" spans="1:7" ht="20.25">
      <c r="A2240">
        <v>2651</v>
      </c>
      <c r="B2240" s="117"/>
      <c r="C2240" s="10"/>
      <c r="D2240" s="11"/>
      <c r="E2240" s="12" t="s">
        <v>282</v>
      </c>
      <c r="F2240" s="13"/>
    </row>
    <row r="2241" spans="1:7" ht="20.25">
      <c r="A2241">
        <v>2652</v>
      </c>
      <c r="B2241" s="118">
        <v>0</v>
      </c>
      <c r="C2241" s="14">
        <v>0</v>
      </c>
      <c r="D2241" s="15">
        <v>0</v>
      </c>
      <c r="E2241" s="16" t="s">
        <v>12</v>
      </c>
      <c r="F2241" s="13">
        <v>1</v>
      </c>
      <c r="G2241" t="str">
        <f t="shared" ref="G2241:G2250" si="119">IF(F2241=1,E2240,IF(ISBLANK(F2241),"",G2240))</f>
        <v>‏829235 - פעילות טניס לילדים</v>
      </c>
    </row>
    <row r="2242" spans="1:7" ht="20.25">
      <c r="A2242">
        <v>2653</v>
      </c>
      <c r="B2242" s="118">
        <v>0</v>
      </c>
      <c r="C2242" s="14">
        <v>0</v>
      </c>
      <c r="D2242" s="15">
        <v>0</v>
      </c>
      <c r="E2242" s="16" t="s">
        <v>13</v>
      </c>
      <c r="F2242" s="13">
        <v>2</v>
      </c>
      <c r="G2242" t="str">
        <f t="shared" si="119"/>
        <v>‏829235 - פעילות טניס לילדים</v>
      </c>
    </row>
    <row r="2243" spans="1:7" ht="20.25">
      <c r="A2243">
        <v>2654</v>
      </c>
      <c r="B2243" s="118">
        <v>0</v>
      </c>
      <c r="C2243" s="14">
        <v>0</v>
      </c>
      <c r="D2243" s="15">
        <v>0</v>
      </c>
      <c r="E2243" s="16" t="s">
        <v>14</v>
      </c>
      <c r="F2243" s="13">
        <v>3</v>
      </c>
      <c r="G2243" t="str">
        <f t="shared" si="119"/>
        <v>‏829235 - פעילות טניס לילדים</v>
      </c>
    </row>
    <row r="2244" spans="1:7" ht="20.25">
      <c r="A2244">
        <v>2655</v>
      </c>
      <c r="B2244" s="118">
        <v>0</v>
      </c>
      <c r="C2244" s="14">
        <v>0</v>
      </c>
      <c r="D2244" s="15">
        <v>0</v>
      </c>
      <c r="E2244" s="16" t="s">
        <v>15</v>
      </c>
      <c r="F2244" s="13">
        <v>4</v>
      </c>
      <c r="G2244" t="str">
        <f t="shared" si="119"/>
        <v>‏829235 - פעילות טניס לילדים</v>
      </c>
    </row>
    <row r="2245" spans="1:7" ht="20.25">
      <c r="A2245">
        <v>2656</v>
      </c>
      <c r="B2245" s="118">
        <v>0</v>
      </c>
      <c r="C2245" s="14">
        <v>0</v>
      </c>
      <c r="D2245" s="15">
        <v>0</v>
      </c>
      <c r="E2245" s="16" t="s">
        <v>16</v>
      </c>
      <c r="F2245" s="13">
        <v>5</v>
      </c>
      <c r="G2245" t="str">
        <f t="shared" si="119"/>
        <v>‏829235 - פעילות טניס לילדים</v>
      </c>
    </row>
    <row r="2246" spans="1:7" ht="20.25">
      <c r="A2246">
        <v>2657</v>
      </c>
      <c r="B2246" s="118">
        <v>0</v>
      </c>
      <c r="C2246" s="14">
        <v>0</v>
      </c>
      <c r="D2246" s="15">
        <v>0</v>
      </c>
      <c r="E2246" s="16" t="s">
        <v>17</v>
      </c>
      <c r="F2246" s="13">
        <v>6</v>
      </c>
      <c r="G2246" t="str">
        <f t="shared" si="119"/>
        <v>‏829235 - פעילות טניס לילדים</v>
      </c>
    </row>
    <row r="2247" spans="1:7" ht="20.25">
      <c r="A2247">
        <v>2658</v>
      </c>
      <c r="B2247" s="118">
        <v>70000</v>
      </c>
      <c r="C2247" s="14">
        <v>70000</v>
      </c>
      <c r="D2247" s="15">
        <v>68000</v>
      </c>
      <c r="E2247" s="16" t="s">
        <v>18</v>
      </c>
      <c r="F2247" s="13">
        <v>7</v>
      </c>
      <c r="G2247" t="str">
        <f t="shared" si="119"/>
        <v>‏829235 - פעילות טניס לילדים</v>
      </c>
    </row>
    <row r="2248" spans="1:7" ht="20.25">
      <c r="A2248">
        <v>2659</v>
      </c>
      <c r="B2248" s="118">
        <v>0</v>
      </c>
      <c r="C2248" s="14">
        <v>0</v>
      </c>
      <c r="D2248" s="15">
        <v>0</v>
      </c>
      <c r="E2248" s="16" t="s">
        <v>19</v>
      </c>
      <c r="F2248" s="13">
        <v>8</v>
      </c>
      <c r="G2248" t="str">
        <f t="shared" si="119"/>
        <v>‏829235 - פעילות טניס לילדים</v>
      </c>
    </row>
    <row r="2249" spans="1:7" ht="20.25">
      <c r="A2249">
        <v>2660</v>
      </c>
      <c r="B2249" s="118">
        <v>0</v>
      </c>
      <c r="C2249" s="14">
        <v>0</v>
      </c>
      <c r="D2249" s="15">
        <v>0</v>
      </c>
      <c r="E2249" s="16" t="s">
        <v>20</v>
      </c>
      <c r="F2249" s="13">
        <v>9</v>
      </c>
      <c r="G2249" t="str">
        <f t="shared" si="119"/>
        <v>‏829235 - פעילות טניס לילדים</v>
      </c>
    </row>
    <row r="2250" spans="1:7" ht="20.25">
      <c r="A2250">
        <v>2661</v>
      </c>
      <c r="B2250" s="118">
        <v>0</v>
      </c>
      <c r="C2250" s="14">
        <v>0</v>
      </c>
      <c r="D2250" s="15">
        <v>0</v>
      </c>
      <c r="E2250" s="16" t="s">
        <v>21</v>
      </c>
      <c r="F2250" s="13">
        <v>99</v>
      </c>
      <c r="G2250" t="str">
        <f t="shared" si="119"/>
        <v>‏829235 - פעילות טניס לילדים</v>
      </c>
    </row>
    <row r="2251" spans="1:7" ht="20.25">
      <c r="A2251">
        <v>2662</v>
      </c>
      <c r="B2251" s="118">
        <v>70000</v>
      </c>
      <c r="C2251" s="17">
        <v>70000</v>
      </c>
      <c r="D2251" s="15">
        <v>68000</v>
      </c>
      <c r="E2251" s="16" t="s">
        <v>22</v>
      </c>
      <c r="F2251" s="13"/>
    </row>
    <row r="2252" spans="1:7" ht="20.25">
      <c r="A2252">
        <v>2663</v>
      </c>
      <c r="B2252" s="119"/>
      <c r="C2252" s="21">
        <v>2015</v>
      </c>
      <c r="D2252" s="21">
        <v>2016</v>
      </c>
      <c r="E2252" s="18"/>
      <c r="F2252" s="20"/>
    </row>
    <row r="2253" spans="1:7" ht="20.25">
      <c r="A2253">
        <v>2665</v>
      </c>
      <c r="B2253" s="119"/>
      <c r="C2253" s="19"/>
      <c r="D2253" s="25">
        <v>247</v>
      </c>
      <c r="E2253" s="18"/>
      <c r="F2253" s="22"/>
    </row>
    <row r="2254" spans="1:7" ht="20.25">
      <c r="A2254">
        <v>2666</v>
      </c>
      <c r="B2254" s="120" t="s">
        <v>283</v>
      </c>
      <c r="C2254" s="1"/>
      <c r="D2254" s="1"/>
      <c r="E2254" s="1"/>
      <c r="F2254" s="1"/>
    </row>
    <row r="2255" spans="1:7" ht="17.25" thickBot="1">
      <c r="A2255">
        <v>2667</v>
      </c>
      <c r="B2255" s="121" t="s">
        <v>1</v>
      </c>
      <c r="C2255" s="2"/>
      <c r="D2255" s="2"/>
      <c r="E2255" s="2"/>
      <c r="F2255" s="2"/>
    </row>
    <row r="2256" spans="1:7" ht="21" thickBot="1">
      <c r="A2256">
        <v>2671</v>
      </c>
      <c r="B2256" s="116">
        <v>2014</v>
      </c>
      <c r="C2256" s="7">
        <v>2015</v>
      </c>
      <c r="D2256" s="7">
        <v>2016</v>
      </c>
      <c r="E2256" s="8"/>
      <c r="F2256" s="26"/>
    </row>
    <row r="2257" spans="1:7" ht="20.25">
      <c r="A2257">
        <v>2672</v>
      </c>
      <c r="B2257" s="117"/>
      <c r="C2257" s="10"/>
      <c r="D2257" s="11"/>
      <c r="E2257" s="12" t="s">
        <v>269</v>
      </c>
      <c r="F2257" s="13"/>
    </row>
    <row r="2258" spans="1:7" ht="20.25">
      <c r="A2258">
        <v>2673</v>
      </c>
      <c r="B2258" s="117"/>
      <c r="C2258" s="10"/>
      <c r="D2258" s="11"/>
      <c r="E2258" s="12" t="s">
        <v>270</v>
      </c>
      <c r="F2258" s="13"/>
    </row>
    <row r="2259" spans="1:7" ht="20.25">
      <c r="A2259">
        <v>2674</v>
      </c>
      <c r="B2259" s="117"/>
      <c r="C2259" s="10"/>
      <c r="D2259" s="11"/>
      <c r="E2259" s="12" t="s">
        <v>284</v>
      </c>
      <c r="F2259" s="13"/>
    </row>
    <row r="2260" spans="1:7" ht="20.25">
      <c r="A2260">
        <v>2675</v>
      </c>
      <c r="B2260" s="118">
        <v>0</v>
      </c>
      <c r="C2260" s="14">
        <v>0</v>
      </c>
      <c r="D2260" s="15">
        <v>0</v>
      </c>
      <c r="E2260" s="16" t="s">
        <v>12</v>
      </c>
      <c r="F2260" s="13">
        <v>1</v>
      </c>
      <c r="G2260" t="str">
        <f t="shared" ref="G2260:G2269" si="120">IF(F2260=1,E2259,IF(ISBLANK(F2260),"",G2259))</f>
        <v>‏82923  הפעלת מגרשי ספורט</v>
      </c>
    </row>
    <row r="2261" spans="1:7" ht="20.25">
      <c r="A2261">
        <v>2676</v>
      </c>
      <c r="B2261" s="118">
        <v>0</v>
      </c>
      <c r="C2261" s="14">
        <v>0</v>
      </c>
      <c r="D2261" s="15">
        <v>0</v>
      </c>
      <c r="E2261" s="16" t="s">
        <v>13</v>
      </c>
      <c r="F2261" s="13">
        <v>2</v>
      </c>
      <c r="G2261" t="str">
        <f t="shared" si="120"/>
        <v>‏82923  הפעלת מגרשי ספורט</v>
      </c>
    </row>
    <row r="2262" spans="1:7" ht="20.25">
      <c r="A2262">
        <v>2677</v>
      </c>
      <c r="B2262" s="118">
        <v>0</v>
      </c>
      <c r="C2262" s="14">
        <v>0</v>
      </c>
      <c r="D2262" s="15"/>
      <c r="E2262" s="16" t="s">
        <v>14</v>
      </c>
      <c r="F2262" s="13">
        <v>3</v>
      </c>
      <c r="G2262" t="str">
        <f t="shared" si="120"/>
        <v>‏82923  הפעלת מגרשי ספורט</v>
      </c>
    </row>
    <row r="2263" spans="1:7" ht="20.25">
      <c r="A2263">
        <v>2678</v>
      </c>
      <c r="B2263" s="118">
        <v>59800</v>
      </c>
      <c r="C2263" s="14">
        <v>41000</v>
      </c>
      <c r="D2263" s="15">
        <v>41000</v>
      </c>
      <c r="E2263" s="16" t="s">
        <v>15</v>
      </c>
      <c r="F2263" s="13">
        <v>4</v>
      </c>
      <c r="G2263" t="str">
        <f t="shared" si="120"/>
        <v>‏82923  הפעלת מגרשי ספורט</v>
      </c>
    </row>
    <row r="2264" spans="1:7" ht="20.25">
      <c r="A2264">
        <v>2679</v>
      </c>
      <c r="B2264" s="118">
        <v>0</v>
      </c>
      <c r="C2264" s="14">
        <v>0</v>
      </c>
      <c r="D2264" s="15">
        <v>0</v>
      </c>
      <c r="E2264" s="16" t="s">
        <v>16</v>
      </c>
      <c r="F2264" s="13">
        <v>5</v>
      </c>
      <c r="G2264" t="str">
        <f t="shared" si="120"/>
        <v>‏82923  הפעלת מגרשי ספורט</v>
      </c>
    </row>
    <row r="2265" spans="1:7" ht="20.25">
      <c r="A2265">
        <v>2680</v>
      </c>
      <c r="B2265" s="118">
        <v>0</v>
      </c>
      <c r="C2265" s="14">
        <v>0</v>
      </c>
      <c r="D2265" s="15">
        <v>0</v>
      </c>
      <c r="E2265" s="16" t="s">
        <v>17</v>
      </c>
      <c r="F2265" s="13">
        <v>6</v>
      </c>
      <c r="G2265" t="str">
        <f t="shared" si="120"/>
        <v>‏82923  הפעלת מגרשי ספורט</v>
      </c>
    </row>
    <row r="2266" spans="1:7" ht="20.25">
      <c r="A2266">
        <v>2681</v>
      </c>
      <c r="B2266" s="118">
        <v>272100</v>
      </c>
      <c r="C2266" s="14">
        <v>282100</v>
      </c>
      <c r="D2266" s="15">
        <v>272900</v>
      </c>
      <c r="E2266" s="16" t="s">
        <v>18</v>
      </c>
      <c r="F2266" s="13">
        <v>7</v>
      </c>
      <c r="G2266" t="str">
        <f t="shared" si="120"/>
        <v>‏82923  הפעלת מגרשי ספורט</v>
      </c>
    </row>
    <row r="2267" spans="1:7" ht="20.25">
      <c r="A2267">
        <v>2682</v>
      </c>
      <c r="B2267" s="118">
        <v>0</v>
      </c>
      <c r="C2267" s="14">
        <v>0</v>
      </c>
      <c r="D2267" s="15">
        <v>0</v>
      </c>
      <c r="E2267" s="16" t="s">
        <v>19</v>
      </c>
      <c r="F2267" s="13">
        <v>8</v>
      </c>
      <c r="G2267" t="str">
        <f t="shared" si="120"/>
        <v>‏82923  הפעלת מגרשי ספורט</v>
      </c>
    </row>
    <row r="2268" spans="1:7" ht="20.25">
      <c r="A2268">
        <v>2683</v>
      </c>
      <c r="B2268" s="118">
        <v>0</v>
      </c>
      <c r="C2268" s="14">
        <v>0</v>
      </c>
      <c r="D2268" s="15">
        <v>0</v>
      </c>
      <c r="E2268" s="16" t="s">
        <v>20</v>
      </c>
      <c r="F2268" s="13">
        <v>9</v>
      </c>
      <c r="G2268" t="str">
        <f t="shared" si="120"/>
        <v>‏82923  הפעלת מגרשי ספורט</v>
      </c>
    </row>
    <row r="2269" spans="1:7" ht="20.25">
      <c r="A2269">
        <v>2684</v>
      </c>
      <c r="B2269" s="118">
        <v>0</v>
      </c>
      <c r="C2269" s="14">
        <v>0</v>
      </c>
      <c r="D2269" s="15">
        <v>0</v>
      </c>
      <c r="E2269" s="16" t="s">
        <v>21</v>
      </c>
      <c r="F2269" s="13">
        <v>99</v>
      </c>
      <c r="G2269" t="str">
        <f t="shared" si="120"/>
        <v>‏82923  הפעלת מגרשי ספורט</v>
      </c>
    </row>
    <row r="2270" spans="1:7" ht="20.25">
      <c r="A2270">
        <v>2685</v>
      </c>
      <c r="B2270" s="118">
        <v>331900</v>
      </c>
      <c r="C2270" s="17">
        <v>323100</v>
      </c>
      <c r="D2270" s="15">
        <v>313900</v>
      </c>
      <c r="E2270" s="16" t="s">
        <v>22</v>
      </c>
      <c r="F2270" s="13"/>
    </row>
    <row r="2271" spans="1:7" ht="20.25">
      <c r="A2271">
        <v>2686</v>
      </c>
      <c r="B2271" s="119"/>
      <c r="C2271" s="21">
        <v>2015</v>
      </c>
      <c r="D2271" s="21">
        <v>2016</v>
      </c>
      <c r="E2271" s="18"/>
      <c r="F2271" s="20"/>
    </row>
    <row r="2272" spans="1:7" ht="20.25">
      <c r="A2272">
        <v>2688</v>
      </c>
      <c r="B2272" s="119"/>
      <c r="C2272" s="19"/>
      <c r="D2272" s="25">
        <v>248</v>
      </c>
      <c r="E2272" s="18"/>
      <c r="F2272" s="22"/>
    </row>
    <row r="2273" spans="1:7" ht="20.25">
      <c r="A2273">
        <v>2689</v>
      </c>
      <c r="B2273" s="120" t="s">
        <v>285</v>
      </c>
      <c r="C2273" s="1"/>
      <c r="D2273" s="1"/>
      <c r="E2273" s="1"/>
      <c r="F2273" s="1"/>
    </row>
    <row r="2274" spans="1:7" ht="17.25" thickBot="1">
      <c r="A2274">
        <v>2690</v>
      </c>
      <c r="B2274" s="121" t="s">
        <v>1</v>
      </c>
      <c r="C2274" s="2"/>
      <c r="D2274" s="2"/>
      <c r="E2274" s="2"/>
      <c r="F2274" s="2"/>
    </row>
    <row r="2275" spans="1:7" ht="21" thickBot="1">
      <c r="A2275">
        <v>2694</v>
      </c>
      <c r="B2275" s="116">
        <v>2014</v>
      </c>
      <c r="C2275" s="7">
        <v>2015</v>
      </c>
      <c r="D2275" s="7">
        <v>2016</v>
      </c>
      <c r="E2275" s="8"/>
      <c r="F2275" s="26"/>
    </row>
    <row r="2276" spans="1:7" ht="20.25">
      <c r="A2276">
        <v>2695</v>
      </c>
      <c r="B2276" s="117"/>
      <c r="C2276" s="10"/>
      <c r="D2276" s="11"/>
      <c r="E2276" s="12" t="s">
        <v>269</v>
      </c>
      <c r="F2276" s="13"/>
    </row>
    <row r="2277" spans="1:7" ht="20.25">
      <c r="A2277">
        <v>2696</v>
      </c>
      <c r="B2277" s="117"/>
      <c r="C2277" s="10"/>
      <c r="D2277" s="11"/>
      <c r="E2277" s="12" t="s">
        <v>270</v>
      </c>
      <c r="F2277" s="13"/>
    </row>
    <row r="2278" spans="1:7" ht="20.25">
      <c r="A2278">
        <v>2697</v>
      </c>
      <c r="B2278" s="117"/>
      <c r="C2278" s="10"/>
      <c r="D2278" s="11"/>
      <c r="E2278" s="12" t="s">
        <v>286</v>
      </c>
      <c r="F2278" s="13"/>
    </row>
    <row r="2279" spans="1:7" ht="20.25">
      <c r="A2279">
        <v>2698</v>
      </c>
      <c r="B2279" s="117"/>
      <c r="C2279" s="10"/>
      <c r="D2279" s="11"/>
      <c r="E2279" s="12" t="s">
        <v>836</v>
      </c>
      <c r="F2279" s="13"/>
    </row>
    <row r="2280" spans="1:7" ht="20.25">
      <c r="A2280">
        <v>2699</v>
      </c>
      <c r="B2280" s="118">
        <v>0</v>
      </c>
      <c r="C2280" s="14">
        <v>0</v>
      </c>
      <c r="D2280" s="15">
        <v>0</v>
      </c>
      <c r="E2280" s="16" t="s">
        <v>12</v>
      </c>
      <c r="F2280" s="13">
        <v>1</v>
      </c>
      <c r="G2280" t="str">
        <f t="shared" ref="G2280:G2289" si="121">IF(F2280=1,E2279,IF(ISBLANK(F2280),"",G2279))</f>
        <v>‏829234 אולמות ספורט עירוני א ושיזף</v>
      </c>
    </row>
    <row r="2281" spans="1:7" ht="20.25">
      <c r="A2281">
        <v>2700</v>
      </c>
      <c r="B2281" s="118">
        <v>0</v>
      </c>
      <c r="C2281" s="14">
        <v>0</v>
      </c>
      <c r="D2281" s="15">
        <v>0</v>
      </c>
      <c r="E2281" s="16" t="s">
        <v>13</v>
      </c>
      <c r="F2281" s="13">
        <v>2</v>
      </c>
      <c r="G2281" t="str">
        <f t="shared" si="121"/>
        <v>‏829234 אולמות ספורט עירוני א ושיזף</v>
      </c>
    </row>
    <row r="2282" spans="1:7" ht="20.25">
      <c r="A2282">
        <v>2701</v>
      </c>
      <c r="B2282" s="118">
        <v>0</v>
      </c>
      <c r="C2282" s="14">
        <v>0</v>
      </c>
      <c r="D2282" s="15">
        <v>0</v>
      </c>
      <c r="E2282" s="16" t="s">
        <v>14</v>
      </c>
      <c r="F2282" s="13">
        <v>3</v>
      </c>
      <c r="G2282" t="str">
        <f t="shared" si="121"/>
        <v>‏829234 אולמות ספורט עירוני א ושיזף</v>
      </c>
    </row>
    <row r="2283" spans="1:7" ht="20.25">
      <c r="A2283">
        <v>2702</v>
      </c>
      <c r="B2283" s="118">
        <v>0</v>
      </c>
      <c r="C2283" s="14">
        <v>0</v>
      </c>
      <c r="D2283" s="15">
        <v>0</v>
      </c>
      <c r="E2283" s="16" t="s">
        <v>15</v>
      </c>
      <c r="F2283" s="13">
        <v>4</v>
      </c>
      <c r="G2283" t="str">
        <f t="shared" si="121"/>
        <v>‏829234 אולמות ספורט עירוני א ושיזף</v>
      </c>
    </row>
    <row r="2284" spans="1:7" ht="20.25">
      <c r="A2284">
        <v>2703</v>
      </c>
      <c r="B2284" s="118">
        <v>0</v>
      </c>
      <c r="C2284" s="14">
        <v>0</v>
      </c>
      <c r="D2284" s="15">
        <v>0</v>
      </c>
      <c r="E2284" s="16" t="s">
        <v>16</v>
      </c>
      <c r="F2284" s="13">
        <v>5</v>
      </c>
      <c r="G2284" t="str">
        <f t="shared" si="121"/>
        <v>‏829234 אולמות ספורט עירוני א ושיזף</v>
      </c>
    </row>
    <row r="2285" spans="1:7" ht="20.25">
      <c r="A2285">
        <v>2704</v>
      </c>
      <c r="B2285" s="118">
        <v>0</v>
      </c>
      <c r="C2285" s="14">
        <v>0</v>
      </c>
      <c r="D2285" s="15">
        <v>0</v>
      </c>
      <c r="E2285" s="16" t="s">
        <v>17</v>
      </c>
      <c r="F2285" s="13">
        <v>6</v>
      </c>
      <c r="G2285" t="str">
        <f t="shared" si="121"/>
        <v>‏829234 אולמות ספורט עירוני א ושיזף</v>
      </c>
    </row>
    <row r="2286" spans="1:7" ht="20.25">
      <c r="A2286">
        <v>2705</v>
      </c>
      <c r="B2286" s="118">
        <v>98700</v>
      </c>
      <c r="C2286" s="14">
        <v>97000</v>
      </c>
      <c r="D2286" s="15">
        <v>94200</v>
      </c>
      <c r="E2286" s="16" t="s">
        <v>18</v>
      </c>
      <c r="F2286" s="13">
        <v>7</v>
      </c>
      <c r="G2286" t="str">
        <f t="shared" si="121"/>
        <v>‏829234 אולמות ספורט עירוני א ושיזף</v>
      </c>
    </row>
    <row r="2287" spans="1:7" ht="20.25">
      <c r="A2287">
        <v>2706</v>
      </c>
      <c r="B2287" s="118">
        <v>0</v>
      </c>
      <c r="C2287" s="14">
        <v>0</v>
      </c>
      <c r="D2287" s="15">
        <v>0</v>
      </c>
      <c r="E2287" s="16" t="s">
        <v>19</v>
      </c>
      <c r="F2287" s="13">
        <v>8</v>
      </c>
      <c r="G2287" t="str">
        <f t="shared" si="121"/>
        <v>‏829234 אולמות ספורט עירוני א ושיזף</v>
      </c>
    </row>
    <row r="2288" spans="1:7" ht="20.25">
      <c r="A2288">
        <v>2707</v>
      </c>
      <c r="B2288" s="118">
        <v>0</v>
      </c>
      <c r="C2288" s="14">
        <v>0</v>
      </c>
      <c r="D2288" s="15">
        <v>0</v>
      </c>
      <c r="E2288" s="16" t="s">
        <v>20</v>
      </c>
      <c r="F2288" s="13">
        <v>9</v>
      </c>
      <c r="G2288" t="str">
        <f t="shared" si="121"/>
        <v>‏829234 אולמות ספורט עירוני א ושיזף</v>
      </c>
    </row>
    <row r="2289" spans="1:7" ht="20.25">
      <c r="A2289">
        <v>2708</v>
      </c>
      <c r="B2289" s="118">
        <v>0</v>
      </c>
      <c r="C2289" s="14">
        <v>0</v>
      </c>
      <c r="D2289" s="15">
        <v>0</v>
      </c>
      <c r="E2289" s="16" t="s">
        <v>21</v>
      </c>
      <c r="F2289" s="13">
        <v>99</v>
      </c>
      <c r="G2289" t="str">
        <f t="shared" si="121"/>
        <v>‏829234 אולמות ספורט עירוני א ושיזף</v>
      </c>
    </row>
    <row r="2290" spans="1:7" ht="20.25">
      <c r="A2290">
        <v>2709</v>
      </c>
      <c r="B2290" s="118">
        <v>98700</v>
      </c>
      <c r="C2290" s="17">
        <v>97000</v>
      </c>
      <c r="D2290" s="15">
        <v>94200</v>
      </c>
      <c r="E2290" s="16" t="s">
        <v>22</v>
      </c>
      <c r="F2290" s="13"/>
    </row>
    <row r="2291" spans="1:7" ht="20.25">
      <c r="A2291">
        <v>2710</v>
      </c>
      <c r="B2291" s="119"/>
      <c r="C2291" s="21">
        <v>2015</v>
      </c>
      <c r="D2291" s="21">
        <v>2016</v>
      </c>
      <c r="E2291" s="18"/>
      <c r="F2291" s="20"/>
    </row>
    <row r="2292" spans="1:7" ht="20.25">
      <c r="A2292">
        <v>2712</v>
      </c>
      <c r="B2292" s="119"/>
      <c r="C2292" s="19"/>
      <c r="D2292" s="25">
        <v>249</v>
      </c>
      <c r="E2292" s="18"/>
      <c r="F2292" s="22"/>
    </row>
    <row r="2293" spans="1:7" ht="20.25">
      <c r="A2293">
        <v>2713</v>
      </c>
      <c r="B2293" s="120" t="s">
        <v>287</v>
      </c>
      <c r="C2293" s="1"/>
      <c r="D2293" s="1"/>
      <c r="E2293" s="1"/>
      <c r="F2293" s="1"/>
    </row>
    <row r="2294" spans="1:7" ht="17.25" thickBot="1">
      <c r="A2294">
        <v>2714</v>
      </c>
      <c r="B2294" s="121" t="s">
        <v>1</v>
      </c>
      <c r="C2294" s="2"/>
      <c r="D2294" s="2"/>
      <c r="E2294" s="2"/>
      <c r="F2294" s="2"/>
    </row>
    <row r="2295" spans="1:7" ht="21" thickBot="1">
      <c r="A2295">
        <v>2718</v>
      </c>
      <c r="B2295" s="116">
        <v>2014</v>
      </c>
      <c r="C2295" s="7">
        <v>2015</v>
      </c>
      <c r="D2295" s="7">
        <v>2016</v>
      </c>
      <c r="E2295" s="8"/>
      <c r="F2295" s="26"/>
    </row>
    <row r="2296" spans="1:7" ht="20.25">
      <c r="A2296">
        <v>2719</v>
      </c>
      <c r="B2296" s="117"/>
      <c r="C2296" s="10"/>
      <c r="D2296" s="11"/>
      <c r="E2296" s="12" t="s">
        <v>269</v>
      </c>
      <c r="F2296" s="13"/>
    </row>
    <row r="2297" spans="1:7" ht="20.25">
      <c r="A2297">
        <v>2720</v>
      </c>
      <c r="B2297" s="117"/>
      <c r="C2297" s="10"/>
      <c r="D2297" s="11"/>
      <c r="E2297" s="12" t="s">
        <v>270</v>
      </c>
      <c r="F2297" s="13"/>
    </row>
    <row r="2298" spans="1:7" ht="20.25">
      <c r="A2298">
        <v>2721</v>
      </c>
      <c r="B2298" s="117"/>
      <c r="C2298" s="10"/>
      <c r="D2298" s="11"/>
      <c r="E2298" s="12" t="s">
        <v>288</v>
      </c>
      <c r="F2298" s="13"/>
    </row>
    <row r="2299" spans="1:7" ht="20.25">
      <c r="A2299">
        <v>2722</v>
      </c>
      <c r="B2299" s="117"/>
      <c r="C2299" s="10"/>
      <c r="D2299" s="11"/>
      <c r="E2299" s="46" t="s">
        <v>289</v>
      </c>
      <c r="F2299" s="13"/>
    </row>
    <row r="2300" spans="1:7" ht="20.25">
      <c r="A2300">
        <v>2723</v>
      </c>
      <c r="B2300" s="118">
        <v>0</v>
      </c>
      <c r="C2300" s="14">
        <v>0</v>
      </c>
      <c r="D2300" s="15">
        <v>0</v>
      </c>
      <c r="E2300" s="16" t="s">
        <v>12</v>
      </c>
      <c r="F2300" s="13">
        <v>1</v>
      </c>
      <c r="G2300" t="str">
        <f t="shared" ref="G2300:G2309" si="122">IF(F2300=1,E2299,IF(ISBLANK(F2300),"",G2299))</f>
        <v>‏829236 כבביר, ק.חיים, רמת אלון ודינור</v>
      </c>
    </row>
    <row r="2301" spans="1:7" ht="20.25">
      <c r="A2301">
        <v>2724</v>
      </c>
      <c r="B2301" s="118">
        <v>0</v>
      </c>
      <c r="C2301" s="14">
        <v>0</v>
      </c>
      <c r="D2301" s="15">
        <v>0</v>
      </c>
      <c r="E2301" s="16" t="s">
        <v>13</v>
      </c>
      <c r="F2301" s="13">
        <v>2</v>
      </c>
      <c r="G2301" t="str">
        <f t="shared" si="122"/>
        <v>‏829236 כבביר, ק.חיים, רמת אלון ודינור</v>
      </c>
    </row>
    <row r="2302" spans="1:7" ht="20.25">
      <c r="A2302">
        <v>2725</v>
      </c>
      <c r="B2302" s="118">
        <v>0</v>
      </c>
      <c r="C2302" s="14">
        <v>0</v>
      </c>
      <c r="D2302" s="15">
        <v>0</v>
      </c>
      <c r="E2302" s="16" t="s">
        <v>14</v>
      </c>
      <c r="F2302" s="13">
        <v>3</v>
      </c>
      <c r="G2302" t="str">
        <f t="shared" si="122"/>
        <v>‏829236 כבביר, ק.חיים, רמת אלון ודינור</v>
      </c>
    </row>
    <row r="2303" spans="1:7" ht="20.25">
      <c r="A2303">
        <v>2726</v>
      </c>
      <c r="B2303" s="118">
        <v>0</v>
      </c>
      <c r="C2303" s="14">
        <v>0</v>
      </c>
      <c r="D2303" s="15">
        <v>0</v>
      </c>
      <c r="E2303" s="16" t="s">
        <v>15</v>
      </c>
      <c r="F2303" s="13">
        <v>4</v>
      </c>
      <c r="G2303" t="str">
        <f t="shared" si="122"/>
        <v>‏829236 כבביר, ק.חיים, רמת אלון ודינור</v>
      </c>
    </row>
    <row r="2304" spans="1:7" ht="20.25">
      <c r="A2304">
        <v>2727</v>
      </c>
      <c r="B2304" s="118">
        <v>0</v>
      </c>
      <c r="C2304" s="14">
        <v>0</v>
      </c>
      <c r="D2304" s="15">
        <v>0</v>
      </c>
      <c r="E2304" s="16" t="s">
        <v>16</v>
      </c>
      <c r="F2304" s="13">
        <v>5</v>
      </c>
      <c r="G2304" t="str">
        <f t="shared" si="122"/>
        <v>‏829236 כבביר, ק.חיים, רמת אלון ודינור</v>
      </c>
    </row>
    <row r="2305" spans="1:7" ht="20.25">
      <c r="A2305">
        <v>2728</v>
      </c>
      <c r="B2305" s="118">
        <v>0</v>
      </c>
      <c r="C2305" s="14">
        <v>0</v>
      </c>
      <c r="D2305" s="15">
        <v>0</v>
      </c>
      <c r="E2305" s="16" t="s">
        <v>17</v>
      </c>
      <c r="F2305" s="13">
        <v>6</v>
      </c>
      <c r="G2305" t="str">
        <f t="shared" si="122"/>
        <v>‏829236 כבביר, ק.חיים, רמת אלון ודינור</v>
      </c>
    </row>
    <row r="2306" spans="1:7" ht="20.25">
      <c r="A2306">
        <v>2729</v>
      </c>
      <c r="B2306" s="118">
        <v>0</v>
      </c>
      <c r="C2306" s="14">
        <v>200000</v>
      </c>
      <c r="D2306" s="15">
        <v>194300</v>
      </c>
      <c r="E2306" s="16" t="s">
        <v>18</v>
      </c>
      <c r="F2306" s="13">
        <v>7</v>
      </c>
      <c r="G2306" t="str">
        <f t="shared" si="122"/>
        <v>‏829236 כבביר, ק.חיים, רמת אלון ודינור</v>
      </c>
    </row>
    <row r="2307" spans="1:7" ht="20.25">
      <c r="A2307">
        <v>2730</v>
      </c>
      <c r="B2307" s="118">
        <v>0</v>
      </c>
      <c r="C2307" s="14">
        <v>0</v>
      </c>
      <c r="D2307" s="15">
        <v>0</v>
      </c>
      <c r="E2307" s="16" t="s">
        <v>19</v>
      </c>
      <c r="F2307" s="13">
        <v>8</v>
      </c>
      <c r="G2307" t="str">
        <f t="shared" si="122"/>
        <v>‏829236 כבביר, ק.חיים, רמת אלון ודינור</v>
      </c>
    </row>
    <row r="2308" spans="1:7" ht="20.25">
      <c r="A2308">
        <v>2731</v>
      </c>
      <c r="B2308" s="118">
        <v>0</v>
      </c>
      <c r="C2308" s="14">
        <v>0</v>
      </c>
      <c r="D2308" s="15">
        <v>0</v>
      </c>
      <c r="E2308" s="16" t="s">
        <v>20</v>
      </c>
      <c r="F2308" s="13">
        <v>9</v>
      </c>
      <c r="G2308" t="str">
        <f t="shared" si="122"/>
        <v>‏829236 כבביר, ק.חיים, רמת אלון ודינור</v>
      </c>
    </row>
    <row r="2309" spans="1:7" ht="20.25">
      <c r="A2309">
        <v>2732</v>
      </c>
      <c r="B2309" s="118">
        <v>0</v>
      </c>
      <c r="C2309" s="14">
        <v>0</v>
      </c>
      <c r="D2309" s="15">
        <v>0</v>
      </c>
      <c r="E2309" s="16" t="s">
        <v>21</v>
      </c>
      <c r="F2309" s="13">
        <v>99</v>
      </c>
      <c r="G2309" t="str">
        <f t="shared" si="122"/>
        <v>‏829236 כבביר, ק.חיים, רמת אלון ודינור</v>
      </c>
    </row>
    <row r="2310" spans="1:7" ht="20.25">
      <c r="A2310">
        <v>2733</v>
      </c>
      <c r="B2310" s="118">
        <v>0</v>
      </c>
      <c r="C2310" s="17">
        <v>200000</v>
      </c>
      <c r="D2310" s="15">
        <v>194300</v>
      </c>
      <c r="E2310" s="16" t="s">
        <v>22</v>
      </c>
      <c r="F2310" s="13"/>
    </row>
    <row r="2311" spans="1:7" ht="20.25">
      <c r="A2311">
        <v>2734</v>
      </c>
      <c r="B2311" s="119"/>
      <c r="C2311" s="21">
        <v>2015</v>
      </c>
      <c r="D2311" s="21">
        <v>2016</v>
      </c>
      <c r="E2311" s="18"/>
      <c r="F2311" s="20"/>
    </row>
    <row r="2312" spans="1:7" ht="20.25">
      <c r="A2312">
        <v>2736</v>
      </c>
      <c r="B2312" s="119"/>
      <c r="C2312" s="19"/>
      <c r="D2312" s="25">
        <v>250</v>
      </c>
      <c r="E2312" s="18"/>
      <c r="F2312" s="22"/>
    </row>
    <row r="2313" spans="1:7" ht="20.25">
      <c r="A2313">
        <v>2737</v>
      </c>
      <c r="B2313" s="120" t="s">
        <v>290</v>
      </c>
      <c r="C2313" s="1"/>
      <c r="D2313" s="1"/>
      <c r="E2313" s="1"/>
      <c r="F2313" s="1"/>
    </row>
    <row r="2314" spans="1:7" ht="17.25" thickBot="1">
      <c r="A2314">
        <v>2738</v>
      </c>
      <c r="B2314" s="121" t="s">
        <v>1</v>
      </c>
      <c r="C2314" s="2"/>
      <c r="D2314" s="2"/>
      <c r="E2314" s="2"/>
      <c r="F2314" s="2"/>
    </row>
    <row r="2315" spans="1:7" ht="21" thickBot="1">
      <c r="A2315">
        <v>2742</v>
      </c>
      <c r="B2315" s="116">
        <v>2014</v>
      </c>
      <c r="C2315" s="7">
        <v>2015</v>
      </c>
      <c r="D2315" s="7">
        <v>2016</v>
      </c>
      <c r="E2315" s="8"/>
      <c r="F2315" s="26"/>
    </row>
    <row r="2316" spans="1:7" ht="20.25">
      <c r="A2316">
        <v>2743</v>
      </c>
      <c r="B2316" s="117"/>
      <c r="C2316" s="10"/>
      <c r="D2316" s="11"/>
      <c r="E2316" s="12" t="s">
        <v>269</v>
      </c>
      <c r="F2316" s="13"/>
    </row>
    <row r="2317" spans="1:7" ht="20.25">
      <c r="A2317">
        <v>2744</v>
      </c>
      <c r="B2317" s="117"/>
      <c r="C2317" s="10"/>
      <c r="D2317" s="11"/>
      <c r="E2317" s="12" t="s">
        <v>270</v>
      </c>
      <c r="F2317" s="13"/>
    </row>
    <row r="2318" spans="1:7" ht="20.25">
      <c r="A2318">
        <v>2745</v>
      </c>
      <c r="B2318" s="117"/>
      <c r="C2318" s="10"/>
      <c r="D2318" s="11"/>
      <c r="E2318" s="12" t="s">
        <v>291</v>
      </c>
      <c r="F2318" s="13"/>
    </row>
    <row r="2319" spans="1:7" ht="20.25">
      <c r="A2319">
        <v>2746</v>
      </c>
      <c r="B2319" s="118">
        <v>541500</v>
      </c>
      <c r="C2319" s="14">
        <v>611800</v>
      </c>
      <c r="D2319" s="15">
        <v>618800</v>
      </c>
      <c r="E2319" s="16" t="s">
        <v>12</v>
      </c>
      <c r="F2319" s="13">
        <v>1</v>
      </c>
      <c r="G2319" t="str">
        <f t="shared" ref="G2319:G2328" si="123">IF(F2319=1,E2318,IF(ISBLANK(F2319),"",G2318))</f>
        <v>‏824700 מועדון נוער אחווה</v>
      </c>
    </row>
    <row r="2320" spans="1:7" ht="20.25">
      <c r="A2320">
        <v>2747</v>
      </c>
      <c r="B2320" s="118">
        <v>0</v>
      </c>
      <c r="C2320" s="14">
        <v>0</v>
      </c>
      <c r="D2320" s="15">
        <v>0</v>
      </c>
      <c r="E2320" s="16" t="s">
        <v>13</v>
      </c>
      <c r="F2320" s="13">
        <v>2</v>
      </c>
      <c r="G2320" t="str">
        <f t="shared" si="123"/>
        <v>‏824700 מועדון נוער אחווה</v>
      </c>
    </row>
    <row r="2321" spans="1:7" ht="20.25">
      <c r="A2321">
        <v>2748</v>
      </c>
      <c r="B2321" s="118">
        <v>900</v>
      </c>
      <c r="C2321" s="14">
        <v>1200</v>
      </c>
      <c r="D2321" s="15">
        <v>1200</v>
      </c>
      <c r="E2321" s="16" t="s">
        <v>14</v>
      </c>
      <c r="F2321" s="13">
        <v>3</v>
      </c>
      <c r="G2321" t="str">
        <f t="shared" si="123"/>
        <v>‏824700 מועדון נוער אחווה</v>
      </c>
    </row>
    <row r="2322" spans="1:7" ht="20.25">
      <c r="A2322">
        <v>2749</v>
      </c>
      <c r="B2322" s="118">
        <v>0</v>
      </c>
      <c r="C2322" s="14">
        <v>0</v>
      </c>
      <c r="D2322" s="15">
        <v>0</v>
      </c>
      <c r="E2322" s="16" t="s">
        <v>15</v>
      </c>
      <c r="F2322" s="13">
        <v>4</v>
      </c>
      <c r="G2322" t="str">
        <f t="shared" si="123"/>
        <v>‏824700 מועדון נוער אחווה</v>
      </c>
    </row>
    <row r="2323" spans="1:7" ht="20.25">
      <c r="A2323">
        <v>2750</v>
      </c>
      <c r="B2323" s="118">
        <v>0</v>
      </c>
      <c r="C2323" s="14">
        <v>0</v>
      </c>
      <c r="D2323" s="15">
        <v>0</v>
      </c>
      <c r="E2323" s="16" t="s">
        <v>16</v>
      </c>
      <c r="F2323" s="13">
        <v>5</v>
      </c>
      <c r="G2323" t="str">
        <f t="shared" si="123"/>
        <v>‏824700 מועדון נוער אחווה</v>
      </c>
    </row>
    <row r="2324" spans="1:7" ht="20.25">
      <c r="A2324">
        <v>2751</v>
      </c>
      <c r="B2324" s="118">
        <v>0</v>
      </c>
      <c r="C2324" s="14">
        <v>0</v>
      </c>
      <c r="D2324" s="15">
        <v>0</v>
      </c>
      <c r="E2324" s="16" t="s">
        <v>17</v>
      </c>
      <c r="F2324" s="13">
        <v>6</v>
      </c>
      <c r="G2324" t="str">
        <f t="shared" si="123"/>
        <v>‏824700 מועדון נוער אחווה</v>
      </c>
    </row>
    <row r="2325" spans="1:7" ht="20.25">
      <c r="A2325">
        <v>2752</v>
      </c>
      <c r="B2325" s="118">
        <v>174600</v>
      </c>
      <c r="C2325" s="14">
        <v>250000</v>
      </c>
      <c r="D2325" s="15">
        <v>242900</v>
      </c>
      <c r="E2325" s="16" t="s">
        <v>18</v>
      </c>
      <c r="F2325" s="13">
        <v>7</v>
      </c>
      <c r="G2325" t="str">
        <f t="shared" si="123"/>
        <v>‏824700 מועדון נוער אחווה</v>
      </c>
    </row>
    <row r="2326" spans="1:7" ht="20.25">
      <c r="A2326">
        <v>2753</v>
      </c>
      <c r="B2326" s="118">
        <v>0</v>
      </c>
      <c r="C2326" s="14">
        <v>0</v>
      </c>
      <c r="D2326" s="15">
        <v>0</v>
      </c>
      <c r="E2326" s="16" t="s">
        <v>19</v>
      </c>
      <c r="F2326" s="13">
        <v>8</v>
      </c>
      <c r="G2326" t="str">
        <f t="shared" si="123"/>
        <v>‏824700 מועדון נוער אחווה</v>
      </c>
    </row>
    <row r="2327" spans="1:7" ht="20.25">
      <c r="A2327">
        <v>2754</v>
      </c>
      <c r="B2327" s="118">
        <v>0</v>
      </c>
      <c r="C2327" s="14">
        <v>0</v>
      </c>
      <c r="D2327" s="15">
        <v>0</v>
      </c>
      <c r="E2327" s="16" t="s">
        <v>20</v>
      </c>
      <c r="F2327" s="13">
        <v>9</v>
      </c>
      <c r="G2327" t="str">
        <f t="shared" si="123"/>
        <v>‏824700 מועדון נוער אחווה</v>
      </c>
    </row>
    <row r="2328" spans="1:7" ht="20.25">
      <c r="A2328">
        <v>2755</v>
      </c>
      <c r="B2328" s="118">
        <v>0</v>
      </c>
      <c r="C2328" s="14">
        <v>0</v>
      </c>
      <c r="D2328" s="15">
        <v>0</v>
      </c>
      <c r="E2328" s="16" t="s">
        <v>21</v>
      </c>
      <c r="F2328" s="13">
        <v>99</v>
      </c>
      <c r="G2328" t="str">
        <f t="shared" si="123"/>
        <v>‏824700 מועדון נוער אחווה</v>
      </c>
    </row>
    <row r="2329" spans="1:7" ht="20.25">
      <c r="A2329">
        <v>2756</v>
      </c>
      <c r="B2329" s="118">
        <v>717000</v>
      </c>
      <c r="C2329" s="17">
        <v>863000</v>
      </c>
      <c r="D2329" s="15">
        <v>862900</v>
      </c>
      <c r="E2329" s="16" t="s">
        <v>22</v>
      </c>
      <c r="F2329" s="13"/>
    </row>
    <row r="2330" spans="1:7" ht="20.25">
      <c r="A2330">
        <v>2757</v>
      </c>
      <c r="B2330" s="119"/>
      <c r="C2330" s="21">
        <v>2015</v>
      </c>
      <c r="D2330" s="21">
        <v>2016</v>
      </c>
      <c r="E2330" s="18"/>
      <c r="F2330" s="20"/>
    </row>
    <row r="2331" spans="1:7" ht="20.25">
      <c r="A2331">
        <v>2758</v>
      </c>
      <c r="B2331" s="119"/>
      <c r="C2331" s="22">
        <v>3.3</v>
      </c>
      <c r="D2331" s="22">
        <v>3.3</v>
      </c>
      <c r="E2331" s="24" t="s">
        <v>23</v>
      </c>
      <c r="F2331" s="20"/>
    </row>
    <row r="2332" spans="1:7" ht="20.25">
      <c r="A2332">
        <v>2759</v>
      </c>
      <c r="B2332" s="119"/>
      <c r="C2332" s="19"/>
      <c r="D2332" s="25">
        <v>251</v>
      </c>
      <c r="E2332" s="18"/>
      <c r="F2332" s="22"/>
    </row>
    <row r="2333" spans="1:7" ht="20.25">
      <c r="A2333">
        <v>2760</v>
      </c>
      <c r="B2333" s="120" t="s">
        <v>292</v>
      </c>
      <c r="C2333" s="1"/>
      <c r="D2333" s="1"/>
      <c r="E2333" s="1"/>
      <c r="F2333" s="1"/>
    </row>
    <row r="2334" spans="1:7" ht="17.25" thickBot="1">
      <c r="A2334">
        <v>2761</v>
      </c>
      <c r="B2334" s="121" t="s">
        <v>1</v>
      </c>
      <c r="C2334" s="2"/>
      <c r="D2334" s="2"/>
      <c r="E2334" s="2"/>
      <c r="F2334" s="2"/>
    </row>
    <row r="2335" spans="1:7" ht="21" thickBot="1">
      <c r="A2335">
        <v>2765</v>
      </c>
      <c r="B2335" s="116">
        <v>2014</v>
      </c>
      <c r="C2335" s="7">
        <v>2015</v>
      </c>
      <c r="D2335" s="7">
        <v>2016</v>
      </c>
      <c r="E2335" s="8"/>
      <c r="F2335" s="26"/>
    </row>
    <row r="2336" spans="1:7" ht="20.25">
      <c r="A2336">
        <v>2766</v>
      </c>
      <c r="B2336" s="117"/>
      <c r="C2336" s="10"/>
      <c r="D2336" s="11"/>
      <c r="E2336" s="12" t="s">
        <v>269</v>
      </c>
      <c r="F2336" s="13"/>
    </row>
    <row r="2337" spans="1:7" ht="20.25">
      <c r="A2337">
        <v>2767</v>
      </c>
      <c r="B2337" s="117"/>
      <c r="C2337" s="10"/>
      <c r="D2337" s="11"/>
      <c r="E2337" s="12" t="s">
        <v>270</v>
      </c>
      <c r="F2337" s="13"/>
    </row>
    <row r="2338" spans="1:7" ht="20.25">
      <c r="A2338">
        <v>2768</v>
      </c>
      <c r="B2338" s="117"/>
      <c r="C2338" s="10"/>
      <c r="D2338" s="11"/>
      <c r="E2338" s="12" t="s">
        <v>293</v>
      </c>
      <c r="F2338" s="13"/>
    </row>
    <row r="2339" spans="1:7" ht="20.25">
      <c r="A2339">
        <v>2769</v>
      </c>
      <c r="B2339" s="118">
        <v>0</v>
      </c>
      <c r="C2339" s="14">
        <v>0</v>
      </c>
      <c r="D2339" s="15">
        <v>0</v>
      </c>
      <c r="E2339" s="16" t="s">
        <v>12</v>
      </c>
      <c r="F2339" s="13">
        <v>1</v>
      </c>
      <c r="G2339" t="str">
        <f t="shared" ref="G2339:G2348" si="124">IF(F2339=1,E2338,IF(ISBLANK(F2339),"",G2338))</f>
        <v>‏829237 המחלקה לארועים ואומנויות</v>
      </c>
    </row>
    <row r="2340" spans="1:7" ht="20.25">
      <c r="A2340">
        <v>2770</v>
      </c>
      <c r="B2340" s="118">
        <v>0</v>
      </c>
      <c r="C2340" s="14">
        <v>0</v>
      </c>
      <c r="D2340" s="15">
        <v>0</v>
      </c>
      <c r="E2340" s="16" t="s">
        <v>13</v>
      </c>
      <c r="F2340" s="13">
        <v>2</v>
      </c>
      <c r="G2340" t="str">
        <f t="shared" si="124"/>
        <v>‏829237 המחלקה לארועים ואומנויות</v>
      </c>
    </row>
    <row r="2341" spans="1:7" ht="20.25">
      <c r="A2341">
        <v>2771</v>
      </c>
      <c r="B2341" s="118">
        <v>0</v>
      </c>
      <c r="C2341" s="14">
        <v>0</v>
      </c>
      <c r="D2341" s="15">
        <v>0</v>
      </c>
      <c r="E2341" s="16" t="s">
        <v>14</v>
      </c>
      <c r="F2341" s="13">
        <v>3</v>
      </c>
      <c r="G2341" t="str">
        <f t="shared" si="124"/>
        <v>‏829237 המחלקה לארועים ואומנויות</v>
      </c>
    </row>
    <row r="2342" spans="1:7" ht="20.25">
      <c r="A2342">
        <v>2772</v>
      </c>
      <c r="B2342" s="118">
        <v>0</v>
      </c>
      <c r="C2342" s="14">
        <v>0</v>
      </c>
      <c r="D2342" s="15">
        <v>0</v>
      </c>
      <c r="E2342" s="16" t="s">
        <v>15</v>
      </c>
      <c r="F2342" s="13">
        <v>4</v>
      </c>
      <c r="G2342" t="str">
        <f t="shared" si="124"/>
        <v>‏829237 המחלקה לארועים ואומנויות</v>
      </c>
    </row>
    <row r="2343" spans="1:7" ht="20.25">
      <c r="A2343">
        <v>2773</v>
      </c>
      <c r="B2343" s="118">
        <v>0</v>
      </c>
      <c r="C2343" s="14">
        <v>0</v>
      </c>
      <c r="D2343" s="15">
        <v>0</v>
      </c>
      <c r="E2343" s="16" t="s">
        <v>16</v>
      </c>
      <c r="F2343" s="13">
        <v>5</v>
      </c>
      <c r="G2343" t="str">
        <f t="shared" si="124"/>
        <v>‏829237 המחלקה לארועים ואומנויות</v>
      </c>
    </row>
    <row r="2344" spans="1:7" ht="20.25">
      <c r="A2344">
        <v>2774</v>
      </c>
      <c r="B2344" s="118">
        <v>0</v>
      </c>
      <c r="C2344" s="14">
        <v>0</v>
      </c>
      <c r="D2344" s="15">
        <v>0</v>
      </c>
      <c r="E2344" s="16" t="s">
        <v>17</v>
      </c>
      <c r="F2344" s="13">
        <v>6</v>
      </c>
      <c r="G2344" t="str">
        <f t="shared" si="124"/>
        <v>‏829237 המחלקה לארועים ואומנויות</v>
      </c>
    </row>
    <row r="2345" spans="1:7" ht="20.25">
      <c r="A2345">
        <v>2775</v>
      </c>
      <c r="B2345" s="118">
        <v>0</v>
      </c>
      <c r="C2345" s="14">
        <v>403400</v>
      </c>
      <c r="D2345" s="15">
        <v>391900</v>
      </c>
      <c r="E2345" s="16" t="s">
        <v>18</v>
      </c>
      <c r="F2345" s="13">
        <v>7</v>
      </c>
      <c r="G2345" t="str">
        <f t="shared" si="124"/>
        <v>‏829237 המחלקה לארועים ואומנויות</v>
      </c>
    </row>
    <row r="2346" spans="1:7" ht="20.25">
      <c r="A2346">
        <v>2776</v>
      </c>
      <c r="B2346" s="118">
        <v>0</v>
      </c>
      <c r="C2346" s="14">
        <v>0</v>
      </c>
      <c r="D2346" s="15">
        <v>0</v>
      </c>
      <c r="E2346" s="16" t="s">
        <v>19</v>
      </c>
      <c r="F2346" s="13">
        <v>8</v>
      </c>
      <c r="G2346" t="str">
        <f t="shared" si="124"/>
        <v>‏829237 המחלקה לארועים ואומנויות</v>
      </c>
    </row>
    <row r="2347" spans="1:7" ht="20.25">
      <c r="A2347">
        <v>2777</v>
      </c>
      <c r="B2347" s="118">
        <v>0</v>
      </c>
      <c r="C2347" s="14">
        <v>0</v>
      </c>
      <c r="D2347" s="15">
        <v>0</v>
      </c>
      <c r="E2347" s="16" t="s">
        <v>20</v>
      </c>
      <c r="F2347" s="13">
        <v>9</v>
      </c>
      <c r="G2347" t="str">
        <f t="shared" si="124"/>
        <v>‏829237 המחלקה לארועים ואומנויות</v>
      </c>
    </row>
    <row r="2348" spans="1:7" ht="20.25">
      <c r="A2348">
        <v>2778</v>
      </c>
      <c r="B2348" s="118">
        <v>0</v>
      </c>
      <c r="C2348" s="14">
        <v>0</v>
      </c>
      <c r="D2348" s="15">
        <v>0</v>
      </c>
      <c r="E2348" s="16" t="s">
        <v>21</v>
      </c>
      <c r="F2348" s="13">
        <v>99</v>
      </c>
      <c r="G2348" t="str">
        <f t="shared" si="124"/>
        <v>‏829237 המחלקה לארועים ואומנויות</v>
      </c>
    </row>
    <row r="2349" spans="1:7" ht="20.25">
      <c r="A2349">
        <v>2779</v>
      </c>
      <c r="B2349" s="118">
        <v>0</v>
      </c>
      <c r="C2349" s="17">
        <v>403400</v>
      </c>
      <c r="D2349" s="15">
        <v>391900</v>
      </c>
      <c r="E2349" s="16" t="s">
        <v>22</v>
      </c>
      <c r="F2349" s="13"/>
    </row>
    <row r="2350" spans="1:7" ht="20.25">
      <c r="A2350">
        <v>2780</v>
      </c>
      <c r="B2350" s="119"/>
      <c r="C2350" s="21">
        <v>2015</v>
      </c>
      <c r="D2350" s="21">
        <v>2016</v>
      </c>
      <c r="E2350" s="18"/>
      <c r="F2350" s="20"/>
    </row>
    <row r="2351" spans="1:7" ht="20.25">
      <c r="A2351">
        <v>2782</v>
      </c>
      <c r="B2351" s="119"/>
      <c r="C2351" s="19"/>
      <c r="D2351" s="25">
        <v>252</v>
      </c>
      <c r="E2351" s="18"/>
      <c r="F2351" s="22"/>
    </row>
    <row r="2352" spans="1:7" ht="20.25">
      <c r="A2352">
        <v>2783</v>
      </c>
      <c r="B2352" s="120" t="s">
        <v>294</v>
      </c>
      <c r="C2352" s="1"/>
      <c r="D2352" s="1"/>
      <c r="E2352" s="1"/>
      <c r="F2352" s="1"/>
    </row>
    <row r="2353" spans="1:7" ht="17.25" thickBot="1">
      <c r="A2353">
        <v>2784</v>
      </c>
      <c r="B2353" s="121" t="s">
        <v>1</v>
      </c>
      <c r="C2353" s="2"/>
      <c r="D2353" s="2"/>
      <c r="E2353" s="2"/>
      <c r="F2353" s="2"/>
    </row>
    <row r="2354" spans="1:7" ht="21" thickBot="1">
      <c r="A2354">
        <v>2788</v>
      </c>
      <c r="B2354" s="116">
        <v>2014</v>
      </c>
      <c r="C2354" s="7">
        <v>2015</v>
      </c>
      <c r="D2354" s="7">
        <v>2016</v>
      </c>
      <c r="E2354" s="8"/>
      <c r="F2354" s="26"/>
    </row>
    <row r="2355" spans="1:7" ht="20.25">
      <c r="A2355">
        <v>2789</v>
      </c>
      <c r="B2355" s="117"/>
      <c r="C2355" s="10"/>
      <c r="D2355" s="11"/>
      <c r="E2355" s="12" t="s">
        <v>269</v>
      </c>
      <c r="F2355" s="13"/>
    </row>
    <row r="2356" spans="1:7" ht="20.25">
      <c r="A2356">
        <v>2790</v>
      </c>
      <c r="B2356" s="117"/>
      <c r="C2356" s="10"/>
      <c r="D2356" s="11"/>
      <c r="E2356" s="12" t="s">
        <v>270</v>
      </c>
      <c r="F2356" s="13"/>
    </row>
    <row r="2357" spans="1:7" ht="20.25">
      <c r="A2357">
        <v>2791</v>
      </c>
      <c r="B2357" s="117"/>
      <c r="C2357" s="10"/>
      <c r="D2357" s="11"/>
      <c r="E2357" s="12" t="s">
        <v>295</v>
      </c>
      <c r="F2357" s="13"/>
    </row>
    <row r="2358" spans="1:7" ht="20.25">
      <c r="A2358">
        <v>2792</v>
      </c>
      <c r="B2358" s="118">
        <v>1283300</v>
      </c>
      <c r="C2358" s="14">
        <v>1321800</v>
      </c>
      <c r="D2358" s="15">
        <v>1410500</v>
      </c>
      <c r="E2358" s="16" t="s">
        <v>12</v>
      </c>
      <c r="F2358" s="13">
        <v>1</v>
      </c>
      <c r="G2358" t="str">
        <f t="shared" ref="G2358:G2367" si="125">IF(F2358=1,E2357,IF(ISBLANK(F2358),"",G2357))</f>
        <v>‏8204 המחלקה לנוער</v>
      </c>
    </row>
    <row r="2359" spans="1:7" ht="20.25">
      <c r="A2359">
        <v>2793</v>
      </c>
      <c r="B2359" s="118">
        <v>0</v>
      </c>
      <c r="C2359" s="14">
        <v>0</v>
      </c>
      <c r="D2359" s="15">
        <v>0</v>
      </c>
      <c r="E2359" s="16" t="s">
        <v>13</v>
      </c>
      <c r="F2359" s="13">
        <v>2</v>
      </c>
      <c r="G2359" t="str">
        <f t="shared" si="125"/>
        <v>‏8204 המחלקה לנוער</v>
      </c>
    </row>
    <row r="2360" spans="1:7" ht="20.25">
      <c r="A2360">
        <v>2794</v>
      </c>
      <c r="B2360" s="118">
        <v>96600</v>
      </c>
      <c r="C2360" s="14">
        <v>75500</v>
      </c>
      <c r="D2360" s="15">
        <v>75500</v>
      </c>
      <c r="E2360" s="16" t="s">
        <v>14</v>
      </c>
      <c r="F2360" s="13">
        <v>3</v>
      </c>
      <c r="G2360" t="str">
        <f t="shared" si="125"/>
        <v>‏8204 המחלקה לנוער</v>
      </c>
    </row>
    <row r="2361" spans="1:7" ht="20.25">
      <c r="A2361">
        <v>2795</v>
      </c>
      <c r="B2361" s="118">
        <v>0</v>
      </c>
      <c r="C2361" s="14">
        <v>0</v>
      </c>
      <c r="D2361" s="15">
        <v>0</v>
      </c>
      <c r="E2361" s="16" t="s">
        <v>15</v>
      </c>
      <c r="F2361" s="13">
        <v>4</v>
      </c>
      <c r="G2361" t="str">
        <f t="shared" si="125"/>
        <v>‏8204 המחלקה לנוער</v>
      </c>
    </row>
    <row r="2362" spans="1:7" ht="20.25">
      <c r="A2362">
        <v>2796</v>
      </c>
      <c r="B2362" s="118">
        <v>65300</v>
      </c>
      <c r="C2362" s="14">
        <v>66500</v>
      </c>
      <c r="D2362" s="15">
        <v>66500</v>
      </c>
      <c r="E2362" s="16" t="s">
        <v>16</v>
      </c>
      <c r="F2362" s="13">
        <v>5</v>
      </c>
      <c r="G2362" t="str">
        <f t="shared" si="125"/>
        <v>‏8204 המחלקה לנוער</v>
      </c>
    </row>
    <row r="2363" spans="1:7" ht="20.25">
      <c r="A2363">
        <v>2797</v>
      </c>
      <c r="B2363" s="118">
        <v>2100</v>
      </c>
      <c r="C2363" s="14">
        <v>5000</v>
      </c>
      <c r="D2363" s="15">
        <v>5000</v>
      </c>
      <c r="E2363" s="16" t="s">
        <v>17</v>
      </c>
      <c r="F2363" s="13">
        <v>6</v>
      </c>
      <c r="G2363" t="str">
        <f t="shared" si="125"/>
        <v>‏8204 המחלקה לנוער</v>
      </c>
    </row>
    <row r="2364" spans="1:7" ht="20.25">
      <c r="A2364">
        <v>2798</v>
      </c>
      <c r="B2364" s="118">
        <v>24200</v>
      </c>
      <c r="C2364" s="14">
        <v>22800</v>
      </c>
      <c r="D2364" s="15">
        <v>20100</v>
      </c>
      <c r="E2364" s="16" t="s">
        <v>18</v>
      </c>
      <c r="F2364" s="13">
        <v>7</v>
      </c>
      <c r="G2364" t="str">
        <f t="shared" si="125"/>
        <v>‏8204 המחלקה לנוער</v>
      </c>
    </row>
    <row r="2365" spans="1:7" ht="20.25">
      <c r="A2365">
        <v>2799</v>
      </c>
      <c r="B2365" s="118">
        <v>0</v>
      </c>
      <c r="C2365" s="14">
        <v>0</v>
      </c>
      <c r="D2365" s="15">
        <v>0</v>
      </c>
      <c r="E2365" s="16" t="s">
        <v>19</v>
      </c>
      <c r="F2365" s="13">
        <v>8</v>
      </c>
      <c r="G2365" t="str">
        <f t="shared" si="125"/>
        <v>‏8204 המחלקה לנוער</v>
      </c>
    </row>
    <row r="2366" spans="1:7" ht="20.25">
      <c r="A2366">
        <v>2800</v>
      </c>
      <c r="B2366" s="118">
        <v>0</v>
      </c>
      <c r="C2366" s="14">
        <v>0</v>
      </c>
      <c r="D2366" s="15">
        <v>0</v>
      </c>
      <c r="E2366" s="16" t="s">
        <v>20</v>
      </c>
      <c r="F2366" s="13">
        <v>9</v>
      </c>
      <c r="G2366" t="str">
        <f t="shared" si="125"/>
        <v>‏8204 המחלקה לנוער</v>
      </c>
    </row>
    <row r="2367" spans="1:7" ht="20.25">
      <c r="A2367">
        <v>2801</v>
      </c>
      <c r="B2367" s="118">
        <v>0</v>
      </c>
      <c r="C2367" s="14">
        <v>0</v>
      </c>
      <c r="D2367" s="15">
        <v>0</v>
      </c>
      <c r="E2367" s="16" t="s">
        <v>21</v>
      </c>
      <c r="F2367" s="13">
        <v>99</v>
      </c>
      <c r="G2367" t="str">
        <f t="shared" si="125"/>
        <v>‏8204 המחלקה לנוער</v>
      </c>
    </row>
    <row r="2368" spans="1:7" ht="20.25">
      <c r="A2368">
        <v>2802</v>
      </c>
      <c r="B2368" s="118">
        <v>1471500</v>
      </c>
      <c r="C2368" s="17">
        <v>1491600</v>
      </c>
      <c r="D2368" s="15">
        <v>1577600</v>
      </c>
      <c r="E2368" s="16" t="s">
        <v>22</v>
      </c>
      <c r="F2368" s="13"/>
    </row>
    <row r="2369" spans="1:7" ht="20.25">
      <c r="A2369">
        <v>2803</v>
      </c>
      <c r="B2369" s="119"/>
      <c r="C2369" s="21">
        <v>2015</v>
      </c>
      <c r="D2369" s="21">
        <v>2016</v>
      </c>
      <c r="E2369" s="18"/>
      <c r="F2369" s="20"/>
    </row>
    <row r="2370" spans="1:7" ht="20.25">
      <c r="A2370">
        <v>2804</v>
      </c>
      <c r="B2370" s="119"/>
      <c r="C2370" s="22">
        <v>8.5</v>
      </c>
      <c r="D2370" s="22">
        <v>8.5</v>
      </c>
      <c r="E2370" s="24" t="s">
        <v>23</v>
      </c>
      <c r="F2370" s="20"/>
    </row>
    <row r="2371" spans="1:7" ht="20.25">
      <c r="A2371">
        <v>2805</v>
      </c>
      <c r="B2371" s="119"/>
      <c r="C2371" s="19"/>
      <c r="D2371" s="25">
        <v>253</v>
      </c>
      <c r="E2371" s="18"/>
      <c r="F2371" s="22"/>
    </row>
    <row r="2372" spans="1:7" ht="20.25">
      <c r="A2372">
        <v>2806</v>
      </c>
      <c r="B2372" s="120" t="s">
        <v>296</v>
      </c>
      <c r="C2372" s="1"/>
      <c r="D2372" s="1"/>
      <c r="E2372" s="1"/>
      <c r="F2372" s="1"/>
    </row>
    <row r="2373" spans="1:7" ht="17.25" thickBot="1">
      <c r="A2373">
        <v>2807</v>
      </c>
      <c r="B2373" s="121" t="s">
        <v>1</v>
      </c>
      <c r="C2373" s="2"/>
      <c r="D2373" s="2"/>
      <c r="E2373" s="2"/>
      <c r="F2373" s="2"/>
    </row>
    <row r="2374" spans="1:7" ht="21" thickBot="1">
      <c r="A2374">
        <v>2811</v>
      </c>
      <c r="B2374" s="116">
        <v>2014</v>
      </c>
      <c r="C2374" s="7">
        <v>2015</v>
      </c>
      <c r="D2374" s="7">
        <v>2016</v>
      </c>
      <c r="E2374" s="8"/>
      <c r="F2374" s="26"/>
    </row>
    <row r="2375" spans="1:7" ht="20.25">
      <c r="A2375">
        <v>2812</v>
      </c>
      <c r="B2375" s="117"/>
      <c r="C2375" s="10"/>
      <c r="D2375" s="11"/>
      <c r="E2375" s="12" t="s">
        <v>269</v>
      </c>
      <c r="F2375" s="13"/>
    </row>
    <row r="2376" spans="1:7" ht="20.25">
      <c r="A2376">
        <v>2813</v>
      </c>
      <c r="B2376" s="117"/>
      <c r="C2376" s="10"/>
      <c r="D2376" s="11"/>
      <c r="E2376" s="12" t="s">
        <v>270</v>
      </c>
      <c r="F2376" s="13"/>
    </row>
    <row r="2377" spans="1:7" ht="20.25">
      <c r="A2377">
        <v>2814</v>
      </c>
      <c r="B2377" s="117"/>
      <c r="C2377" s="10"/>
      <c r="D2377" s="11"/>
      <c r="E2377" s="12" t="s">
        <v>297</v>
      </c>
      <c r="F2377" s="13"/>
    </row>
    <row r="2378" spans="1:7" ht="20.25">
      <c r="A2378">
        <v>2815</v>
      </c>
      <c r="B2378" s="118">
        <v>0</v>
      </c>
      <c r="C2378" s="14">
        <v>0</v>
      </c>
      <c r="D2378" s="15">
        <v>0</v>
      </c>
      <c r="E2378" s="16" t="s">
        <v>12</v>
      </c>
      <c r="F2378" s="13">
        <v>1</v>
      </c>
      <c r="G2378" t="str">
        <f t="shared" ref="G2378:G2387" si="126">IF(F2378=1,E2377,IF(ISBLANK(F2378),"",G2377))</f>
        <v>‏828292 תנועות נוער - פעילות שוטפת</v>
      </c>
    </row>
    <row r="2379" spans="1:7" ht="20.25">
      <c r="A2379">
        <v>2816</v>
      </c>
      <c r="B2379" s="118">
        <v>0</v>
      </c>
      <c r="C2379" s="14">
        <v>0</v>
      </c>
      <c r="D2379" s="15">
        <v>0</v>
      </c>
      <c r="E2379" s="16" t="s">
        <v>13</v>
      </c>
      <c r="F2379" s="13">
        <v>2</v>
      </c>
      <c r="G2379" t="str">
        <f t="shared" si="126"/>
        <v>‏828292 תנועות נוער - פעילות שוטפת</v>
      </c>
    </row>
    <row r="2380" spans="1:7" ht="20.25">
      <c r="A2380">
        <v>2817</v>
      </c>
      <c r="B2380" s="118">
        <v>0</v>
      </c>
      <c r="C2380" s="14">
        <v>0</v>
      </c>
      <c r="D2380" s="15">
        <v>0</v>
      </c>
      <c r="E2380" s="16" t="s">
        <v>14</v>
      </c>
      <c r="F2380" s="13">
        <v>3</v>
      </c>
      <c r="G2380" t="str">
        <f t="shared" si="126"/>
        <v>‏828292 תנועות נוער - פעילות שוטפת</v>
      </c>
    </row>
    <row r="2381" spans="1:7" ht="20.25">
      <c r="A2381">
        <v>2818</v>
      </c>
      <c r="B2381" s="118">
        <v>0</v>
      </c>
      <c r="C2381" s="14">
        <v>0</v>
      </c>
      <c r="D2381" s="15">
        <v>0</v>
      </c>
      <c r="E2381" s="16" t="s">
        <v>15</v>
      </c>
      <c r="F2381" s="13">
        <v>4</v>
      </c>
      <c r="G2381" t="str">
        <f t="shared" si="126"/>
        <v>‏828292 תנועות נוער - פעילות שוטפת</v>
      </c>
    </row>
    <row r="2382" spans="1:7" ht="20.25">
      <c r="A2382">
        <v>2819</v>
      </c>
      <c r="B2382" s="118">
        <v>0</v>
      </c>
      <c r="C2382" s="14">
        <v>0</v>
      </c>
      <c r="D2382" s="15">
        <v>0</v>
      </c>
      <c r="E2382" s="16" t="s">
        <v>16</v>
      </c>
      <c r="F2382" s="13">
        <v>5</v>
      </c>
      <c r="G2382" t="str">
        <f t="shared" si="126"/>
        <v>‏828292 תנועות נוער - פעילות שוטפת</v>
      </c>
    </row>
    <row r="2383" spans="1:7" ht="20.25">
      <c r="A2383">
        <v>2820</v>
      </c>
      <c r="B2383" s="118">
        <v>0</v>
      </c>
      <c r="C2383" s="14">
        <v>0</v>
      </c>
      <c r="D2383" s="15">
        <v>0</v>
      </c>
      <c r="E2383" s="16" t="s">
        <v>17</v>
      </c>
      <c r="F2383" s="13">
        <v>6</v>
      </c>
      <c r="G2383" t="str">
        <f t="shared" si="126"/>
        <v>‏828292 תנועות נוער - פעילות שוטפת</v>
      </c>
    </row>
    <row r="2384" spans="1:7" ht="20.25">
      <c r="A2384">
        <v>2821</v>
      </c>
      <c r="B2384" s="118">
        <v>0</v>
      </c>
      <c r="C2384" s="14">
        <v>0</v>
      </c>
      <c r="D2384" s="15">
        <v>0</v>
      </c>
      <c r="E2384" s="16" t="s">
        <v>18</v>
      </c>
      <c r="F2384" s="13">
        <v>7</v>
      </c>
      <c r="G2384" t="str">
        <f t="shared" si="126"/>
        <v>‏828292 תנועות נוער - פעילות שוטפת</v>
      </c>
    </row>
    <row r="2385" spans="1:7" ht="20.25">
      <c r="A2385">
        <v>2822</v>
      </c>
      <c r="B2385" s="118">
        <v>1242300</v>
      </c>
      <c r="C2385" s="14">
        <v>545800</v>
      </c>
      <c r="D2385" s="15">
        <v>509800</v>
      </c>
      <c r="E2385" s="16" t="s">
        <v>19</v>
      </c>
      <c r="F2385" s="13">
        <v>8</v>
      </c>
      <c r="G2385" t="str">
        <f t="shared" si="126"/>
        <v>‏828292 תנועות נוער - פעילות שוטפת</v>
      </c>
    </row>
    <row r="2386" spans="1:7" ht="20.25">
      <c r="A2386">
        <v>2823</v>
      </c>
      <c r="B2386" s="118">
        <v>0</v>
      </c>
      <c r="C2386" s="14">
        <v>0</v>
      </c>
      <c r="D2386" s="15">
        <v>0</v>
      </c>
      <c r="E2386" s="16" t="s">
        <v>20</v>
      </c>
      <c r="F2386" s="13">
        <v>9</v>
      </c>
      <c r="G2386" t="str">
        <f t="shared" si="126"/>
        <v>‏828292 תנועות נוער - פעילות שוטפת</v>
      </c>
    </row>
    <row r="2387" spans="1:7" ht="20.25">
      <c r="A2387">
        <v>2824</v>
      </c>
      <c r="B2387" s="118">
        <v>0</v>
      </c>
      <c r="C2387" s="14">
        <v>0</v>
      </c>
      <c r="D2387" s="15">
        <v>0</v>
      </c>
      <c r="E2387" s="16" t="s">
        <v>21</v>
      </c>
      <c r="F2387" s="13">
        <v>99</v>
      </c>
      <c r="G2387" t="str">
        <f t="shared" si="126"/>
        <v>‏828292 תנועות נוער - פעילות שוטפת</v>
      </c>
    </row>
    <row r="2388" spans="1:7" ht="20.25">
      <c r="A2388">
        <v>2825</v>
      </c>
      <c r="B2388" s="118">
        <v>1242300</v>
      </c>
      <c r="C2388" s="17">
        <v>545800</v>
      </c>
      <c r="D2388" s="15">
        <v>509800</v>
      </c>
      <c r="E2388" s="16" t="s">
        <v>22</v>
      </c>
      <c r="F2388" s="13"/>
    </row>
    <row r="2389" spans="1:7" ht="20.25">
      <c r="A2389">
        <v>2826</v>
      </c>
      <c r="B2389" s="119"/>
      <c r="C2389" s="21">
        <v>2015</v>
      </c>
      <c r="D2389" s="21">
        <v>2016</v>
      </c>
      <c r="E2389" s="18"/>
      <c r="F2389" s="20"/>
    </row>
    <row r="2390" spans="1:7" ht="20.25">
      <c r="A2390">
        <v>2828</v>
      </c>
      <c r="B2390" s="119"/>
      <c r="C2390" s="19"/>
      <c r="D2390" s="25">
        <v>254</v>
      </c>
      <c r="E2390" s="18"/>
      <c r="F2390" s="22"/>
    </row>
    <row r="2391" spans="1:7" ht="20.25">
      <c r="A2391">
        <v>2829</v>
      </c>
      <c r="B2391" s="120" t="s">
        <v>298</v>
      </c>
      <c r="C2391" s="1"/>
      <c r="D2391" s="1"/>
      <c r="E2391" s="1"/>
      <c r="F2391" s="1"/>
    </row>
    <row r="2392" spans="1:7" ht="17.25" thickBot="1">
      <c r="A2392">
        <v>2830</v>
      </c>
      <c r="B2392" s="121" t="s">
        <v>1</v>
      </c>
      <c r="C2392" s="2"/>
      <c r="D2392" s="2"/>
      <c r="E2392" s="2"/>
      <c r="F2392" s="2"/>
    </row>
    <row r="2393" spans="1:7" ht="21" thickBot="1">
      <c r="A2393">
        <v>2834</v>
      </c>
      <c r="B2393" s="116">
        <v>2014</v>
      </c>
      <c r="C2393" s="7">
        <v>2015</v>
      </c>
      <c r="D2393" s="7">
        <v>2016</v>
      </c>
      <c r="E2393" s="8"/>
      <c r="F2393" s="26"/>
    </row>
    <row r="2394" spans="1:7" ht="20.25">
      <c r="A2394">
        <v>2835</v>
      </c>
      <c r="B2394" s="117"/>
      <c r="C2394" s="10"/>
      <c r="D2394" s="11"/>
      <c r="E2394" s="12" t="s">
        <v>269</v>
      </c>
      <c r="F2394" s="13"/>
    </row>
    <row r="2395" spans="1:7" ht="20.25">
      <c r="A2395">
        <v>2836</v>
      </c>
      <c r="B2395" s="117"/>
      <c r="C2395" s="10"/>
      <c r="D2395" s="11"/>
      <c r="E2395" s="12" t="s">
        <v>270</v>
      </c>
      <c r="F2395" s="13"/>
    </row>
    <row r="2396" spans="1:7" ht="20.25">
      <c r="A2396">
        <v>2837</v>
      </c>
      <c r="B2396" s="117"/>
      <c r="C2396" s="10"/>
      <c r="D2396" s="11"/>
      <c r="E2396" s="12" t="s">
        <v>299</v>
      </c>
      <c r="F2396" s="13"/>
    </row>
    <row r="2397" spans="1:7" ht="20.25">
      <c r="A2397">
        <v>2838</v>
      </c>
      <c r="B2397" s="118">
        <v>0</v>
      </c>
      <c r="C2397" s="14">
        <v>0</v>
      </c>
      <c r="D2397" s="15">
        <v>0</v>
      </c>
      <c r="E2397" s="16" t="s">
        <v>12</v>
      </c>
      <c r="F2397" s="13">
        <v>1</v>
      </c>
      <c r="G2397" t="str">
        <f t="shared" ref="G2397:G2406" si="127">IF(F2397=1,E2396,IF(ISBLANK(F2397),"",G2396))</f>
        <v>‏828294 פרוייקט מעוף</v>
      </c>
    </row>
    <row r="2398" spans="1:7" ht="20.25">
      <c r="A2398">
        <v>2839</v>
      </c>
      <c r="B2398" s="118">
        <v>0</v>
      </c>
      <c r="C2398" s="14">
        <v>0</v>
      </c>
      <c r="D2398" s="15">
        <v>0</v>
      </c>
      <c r="E2398" s="16" t="s">
        <v>13</v>
      </c>
      <c r="F2398" s="13">
        <v>2</v>
      </c>
      <c r="G2398" t="str">
        <f t="shared" si="127"/>
        <v>‏828294 פרוייקט מעוף</v>
      </c>
    </row>
    <row r="2399" spans="1:7" ht="20.25">
      <c r="A2399">
        <v>2840</v>
      </c>
      <c r="B2399" s="118">
        <v>0</v>
      </c>
      <c r="C2399" s="14">
        <v>0</v>
      </c>
      <c r="D2399" s="15">
        <v>0</v>
      </c>
      <c r="E2399" s="16" t="s">
        <v>14</v>
      </c>
      <c r="F2399" s="13">
        <v>3</v>
      </c>
      <c r="G2399" t="str">
        <f t="shared" si="127"/>
        <v>‏828294 פרוייקט מעוף</v>
      </c>
    </row>
    <row r="2400" spans="1:7" ht="20.25">
      <c r="A2400">
        <v>2841</v>
      </c>
      <c r="B2400" s="118">
        <v>0</v>
      </c>
      <c r="C2400" s="14">
        <v>0</v>
      </c>
      <c r="D2400" s="15">
        <v>0</v>
      </c>
      <c r="E2400" s="16" t="s">
        <v>15</v>
      </c>
      <c r="F2400" s="13">
        <v>4</v>
      </c>
      <c r="G2400" t="str">
        <f t="shared" si="127"/>
        <v>‏828294 פרוייקט מעוף</v>
      </c>
    </row>
    <row r="2401" spans="1:7" ht="20.25">
      <c r="A2401">
        <v>2842</v>
      </c>
      <c r="B2401" s="118">
        <v>0</v>
      </c>
      <c r="C2401" s="14">
        <v>0</v>
      </c>
      <c r="D2401" s="15">
        <v>0</v>
      </c>
      <c r="E2401" s="16" t="s">
        <v>16</v>
      </c>
      <c r="F2401" s="13">
        <v>5</v>
      </c>
      <c r="G2401" t="str">
        <f t="shared" si="127"/>
        <v>‏828294 פרוייקט מעוף</v>
      </c>
    </row>
    <row r="2402" spans="1:7" ht="20.25">
      <c r="A2402">
        <v>2843</v>
      </c>
      <c r="B2402" s="118">
        <v>0</v>
      </c>
      <c r="C2402" s="14">
        <v>0</v>
      </c>
      <c r="D2402" s="15">
        <v>0</v>
      </c>
      <c r="E2402" s="16" t="s">
        <v>17</v>
      </c>
      <c r="F2402" s="13">
        <v>6</v>
      </c>
      <c r="G2402" t="str">
        <f t="shared" si="127"/>
        <v>‏828294 פרוייקט מעוף</v>
      </c>
    </row>
    <row r="2403" spans="1:7" ht="20.25">
      <c r="A2403">
        <v>2844</v>
      </c>
      <c r="B2403" s="118">
        <v>99900</v>
      </c>
      <c r="C2403" s="14">
        <v>133700</v>
      </c>
      <c r="D2403" s="15">
        <v>129900</v>
      </c>
      <c r="E2403" s="16" t="s">
        <v>18</v>
      </c>
      <c r="F2403" s="13">
        <v>7</v>
      </c>
      <c r="G2403" t="str">
        <f t="shared" si="127"/>
        <v>‏828294 פרוייקט מעוף</v>
      </c>
    </row>
    <row r="2404" spans="1:7" ht="20.25">
      <c r="A2404">
        <v>2845</v>
      </c>
      <c r="B2404" s="118">
        <v>0</v>
      </c>
      <c r="C2404" s="14">
        <v>0</v>
      </c>
      <c r="D2404" s="15">
        <v>0</v>
      </c>
      <c r="E2404" s="16" t="s">
        <v>19</v>
      </c>
      <c r="F2404" s="13">
        <v>8</v>
      </c>
      <c r="G2404" t="str">
        <f t="shared" si="127"/>
        <v>‏828294 פרוייקט מעוף</v>
      </c>
    </row>
    <row r="2405" spans="1:7" ht="20.25">
      <c r="A2405">
        <v>2846</v>
      </c>
      <c r="B2405" s="118">
        <v>0</v>
      </c>
      <c r="C2405" s="14">
        <v>0</v>
      </c>
      <c r="D2405" s="15">
        <v>0</v>
      </c>
      <c r="E2405" s="16" t="s">
        <v>20</v>
      </c>
      <c r="F2405" s="13">
        <v>9</v>
      </c>
      <c r="G2405" t="str">
        <f t="shared" si="127"/>
        <v>‏828294 פרוייקט מעוף</v>
      </c>
    </row>
    <row r="2406" spans="1:7" ht="20.25">
      <c r="A2406">
        <v>2847</v>
      </c>
      <c r="B2406" s="118">
        <v>0</v>
      </c>
      <c r="C2406" s="14">
        <v>0</v>
      </c>
      <c r="D2406" s="15">
        <v>0</v>
      </c>
      <c r="E2406" s="16" t="s">
        <v>21</v>
      </c>
      <c r="F2406" s="13">
        <v>99</v>
      </c>
      <c r="G2406" t="str">
        <f t="shared" si="127"/>
        <v>‏828294 פרוייקט מעוף</v>
      </c>
    </row>
    <row r="2407" spans="1:7" ht="20.25">
      <c r="A2407">
        <v>2848</v>
      </c>
      <c r="B2407" s="118">
        <v>99900</v>
      </c>
      <c r="C2407" s="17">
        <v>133700</v>
      </c>
      <c r="D2407" s="15">
        <v>129900</v>
      </c>
      <c r="E2407" s="16" t="s">
        <v>22</v>
      </c>
      <c r="F2407" s="13"/>
    </row>
    <row r="2408" spans="1:7" ht="20.25">
      <c r="A2408">
        <v>2849</v>
      </c>
      <c r="B2408" s="119"/>
      <c r="C2408" s="21">
        <v>2015</v>
      </c>
      <c r="D2408" s="21">
        <v>2016</v>
      </c>
      <c r="E2408" s="18"/>
      <c r="F2408" s="20"/>
    </row>
    <row r="2409" spans="1:7" ht="20.25">
      <c r="A2409">
        <v>2851</v>
      </c>
      <c r="B2409" s="119"/>
      <c r="C2409" s="19"/>
      <c r="D2409" s="25">
        <v>255</v>
      </c>
      <c r="E2409" s="18"/>
      <c r="F2409" s="22"/>
    </row>
    <row r="2410" spans="1:7" ht="20.25">
      <c r="A2410">
        <v>2852</v>
      </c>
      <c r="B2410" s="120" t="s">
        <v>300</v>
      </c>
      <c r="C2410" s="1"/>
      <c r="D2410" s="1"/>
      <c r="E2410" s="1"/>
      <c r="F2410" s="1"/>
    </row>
    <row r="2411" spans="1:7" ht="17.25" thickBot="1">
      <c r="A2411">
        <v>2853</v>
      </c>
      <c r="B2411" s="121" t="s">
        <v>1</v>
      </c>
      <c r="C2411" s="2"/>
      <c r="D2411" s="2"/>
      <c r="E2411" s="2"/>
      <c r="F2411" s="2"/>
    </row>
    <row r="2412" spans="1:7" ht="21" thickBot="1">
      <c r="A2412">
        <v>2857</v>
      </c>
      <c r="B2412" s="116">
        <v>2014</v>
      </c>
      <c r="C2412" s="7">
        <v>2015</v>
      </c>
      <c r="D2412" s="7">
        <v>2016</v>
      </c>
      <c r="E2412" s="8"/>
      <c r="F2412" s="26"/>
    </row>
    <row r="2413" spans="1:7" ht="20.25">
      <c r="A2413">
        <v>2858</v>
      </c>
      <c r="B2413" s="117"/>
      <c r="C2413" s="10"/>
      <c r="D2413" s="11"/>
      <c r="E2413" s="12" t="s">
        <v>269</v>
      </c>
      <c r="F2413" s="13"/>
    </row>
    <row r="2414" spans="1:7" ht="20.25">
      <c r="A2414">
        <v>2859</v>
      </c>
      <c r="B2414" s="117"/>
      <c r="C2414" s="10"/>
      <c r="D2414" s="11"/>
      <c r="E2414" s="12" t="s">
        <v>270</v>
      </c>
      <c r="F2414" s="13"/>
    </row>
    <row r="2415" spans="1:7" ht="20.25">
      <c r="A2415">
        <v>2860</v>
      </c>
      <c r="B2415" s="117"/>
      <c r="C2415" s="10"/>
      <c r="D2415" s="11"/>
      <c r="E2415" s="12" t="s">
        <v>301</v>
      </c>
      <c r="F2415" s="13"/>
    </row>
    <row r="2416" spans="1:7" ht="20.25">
      <c r="A2416">
        <v>2861</v>
      </c>
      <c r="B2416" s="118">
        <v>0</v>
      </c>
      <c r="C2416" s="14">
        <v>0</v>
      </c>
      <c r="D2416" s="15">
        <v>0</v>
      </c>
      <c r="E2416" s="16" t="s">
        <v>12</v>
      </c>
      <c r="F2416" s="13">
        <v>1</v>
      </c>
      <c r="G2416" t="str">
        <f t="shared" ref="G2416:G2425" si="128">IF(F2416=1,E2415,IF(ISBLANK(F2416),"",G2415))</f>
        <v>‏ 828295 פרוייקטים יחודיים לנוער</v>
      </c>
    </row>
    <row r="2417" spans="1:7" ht="20.25">
      <c r="A2417">
        <v>2862</v>
      </c>
      <c r="B2417" s="118">
        <v>0</v>
      </c>
      <c r="C2417" s="14">
        <v>0</v>
      </c>
      <c r="D2417" s="15">
        <v>0</v>
      </c>
      <c r="E2417" s="16" t="s">
        <v>13</v>
      </c>
      <c r="F2417" s="13">
        <v>2</v>
      </c>
      <c r="G2417" t="str">
        <f t="shared" si="128"/>
        <v>‏ 828295 פרוייקטים יחודיים לנוער</v>
      </c>
    </row>
    <row r="2418" spans="1:7" ht="20.25">
      <c r="A2418">
        <v>2863</v>
      </c>
      <c r="B2418" s="118">
        <v>0</v>
      </c>
      <c r="C2418" s="14">
        <v>0</v>
      </c>
      <c r="D2418" s="15">
        <v>0</v>
      </c>
      <c r="E2418" s="16" t="s">
        <v>14</v>
      </c>
      <c r="F2418" s="13">
        <v>3</v>
      </c>
      <c r="G2418" t="str">
        <f t="shared" si="128"/>
        <v>‏ 828295 פרוייקטים יחודיים לנוער</v>
      </c>
    </row>
    <row r="2419" spans="1:7" ht="20.25">
      <c r="A2419">
        <v>2864</v>
      </c>
      <c r="B2419" s="118">
        <v>0</v>
      </c>
      <c r="C2419" s="14">
        <v>0</v>
      </c>
      <c r="D2419" s="15">
        <v>0</v>
      </c>
      <c r="E2419" s="16" t="s">
        <v>15</v>
      </c>
      <c r="F2419" s="13">
        <v>4</v>
      </c>
      <c r="G2419" t="str">
        <f t="shared" si="128"/>
        <v>‏ 828295 פרוייקטים יחודיים לנוער</v>
      </c>
    </row>
    <row r="2420" spans="1:7" ht="20.25">
      <c r="A2420">
        <v>2865</v>
      </c>
      <c r="B2420" s="118">
        <v>0</v>
      </c>
      <c r="C2420" s="14">
        <v>0</v>
      </c>
      <c r="D2420" s="15">
        <v>0</v>
      </c>
      <c r="E2420" s="16" t="s">
        <v>16</v>
      </c>
      <c r="F2420" s="13">
        <v>5</v>
      </c>
      <c r="G2420" t="str">
        <f t="shared" si="128"/>
        <v>‏ 828295 פרוייקטים יחודיים לנוער</v>
      </c>
    </row>
    <row r="2421" spans="1:7" ht="20.25">
      <c r="A2421">
        <v>2866</v>
      </c>
      <c r="B2421" s="118">
        <v>0</v>
      </c>
      <c r="C2421" s="14">
        <v>0</v>
      </c>
      <c r="D2421" s="15">
        <v>0</v>
      </c>
      <c r="E2421" s="16" t="s">
        <v>17</v>
      </c>
      <c r="F2421" s="13">
        <v>6</v>
      </c>
      <c r="G2421" t="str">
        <f t="shared" si="128"/>
        <v>‏ 828295 פרוייקטים יחודיים לנוער</v>
      </c>
    </row>
    <row r="2422" spans="1:7" ht="20.25">
      <c r="A2422">
        <v>2867</v>
      </c>
      <c r="B2422" s="118">
        <v>779100</v>
      </c>
      <c r="C2422" s="14">
        <v>877800</v>
      </c>
      <c r="D2422" s="15">
        <v>832300</v>
      </c>
      <c r="E2422" s="16" t="s">
        <v>18</v>
      </c>
      <c r="F2422" s="13">
        <v>7</v>
      </c>
      <c r="G2422" t="str">
        <f t="shared" si="128"/>
        <v>‏ 828295 פרוייקטים יחודיים לנוער</v>
      </c>
    </row>
    <row r="2423" spans="1:7" ht="20.25">
      <c r="A2423">
        <v>2868</v>
      </c>
      <c r="B2423" s="118">
        <v>0</v>
      </c>
      <c r="C2423" s="14">
        <v>0</v>
      </c>
      <c r="D2423" s="15">
        <v>0</v>
      </c>
      <c r="E2423" s="16" t="s">
        <v>19</v>
      </c>
      <c r="F2423" s="13">
        <v>8</v>
      </c>
      <c r="G2423" t="str">
        <f t="shared" si="128"/>
        <v>‏ 828295 פרוייקטים יחודיים לנוער</v>
      </c>
    </row>
    <row r="2424" spans="1:7" ht="20.25">
      <c r="A2424">
        <v>2869</v>
      </c>
      <c r="B2424" s="118">
        <v>0</v>
      </c>
      <c r="C2424" s="14">
        <v>0</v>
      </c>
      <c r="D2424" s="15">
        <v>0</v>
      </c>
      <c r="E2424" s="16" t="s">
        <v>20</v>
      </c>
      <c r="F2424" s="13">
        <v>9</v>
      </c>
      <c r="G2424" t="str">
        <f t="shared" si="128"/>
        <v>‏ 828295 פרוייקטים יחודיים לנוער</v>
      </c>
    </row>
    <row r="2425" spans="1:7" ht="20.25">
      <c r="A2425">
        <v>2870</v>
      </c>
      <c r="B2425" s="118">
        <v>0</v>
      </c>
      <c r="C2425" s="14">
        <v>0</v>
      </c>
      <c r="D2425" s="15">
        <v>0</v>
      </c>
      <c r="E2425" s="16" t="s">
        <v>21</v>
      </c>
      <c r="F2425" s="13">
        <v>99</v>
      </c>
      <c r="G2425" t="str">
        <f t="shared" si="128"/>
        <v>‏ 828295 פרוייקטים יחודיים לנוער</v>
      </c>
    </row>
    <row r="2426" spans="1:7" ht="20.25">
      <c r="A2426">
        <v>2871</v>
      </c>
      <c r="B2426" s="118">
        <v>779100</v>
      </c>
      <c r="C2426" s="17">
        <v>877800</v>
      </c>
      <c r="D2426" s="15">
        <v>832300</v>
      </c>
      <c r="E2426" s="16" t="s">
        <v>22</v>
      </c>
      <c r="F2426" s="13"/>
    </row>
    <row r="2427" spans="1:7" ht="20.25">
      <c r="A2427">
        <v>2872</v>
      </c>
      <c r="B2427" s="119"/>
      <c r="C2427" s="21">
        <v>2015</v>
      </c>
      <c r="D2427" s="21">
        <v>2016</v>
      </c>
      <c r="E2427" s="18"/>
      <c r="F2427" s="20"/>
    </row>
    <row r="2428" spans="1:7" ht="20.25">
      <c r="A2428">
        <v>2874</v>
      </c>
      <c r="B2428" s="119"/>
      <c r="C2428" s="19"/>
      <c r="D2428" s="25">
        <v>256</v>
      </c>
      <c r="E2428" s="18"/>
      <c r="F2428" s="22"/>
    </row>
    <row r="2429" spans="1:7" ht="20.25">
      <c r="A2429">
        <v>2875</v>
      </c>
      <c r="B2429" s="120" t="s">
        <v>302</v>
      </c>
      <c r="C2429" s="1"/>
      <c r="D2429" s="1"/>
      <c r="E2429" s="1"/>
      <c r="F2429" s="1"/>
    </row>
    <row r="2430" spans="1:7" ht="17.25" thickBot="1">
      <c r="A2430">
        <v>2876</v>
      </c>
      <c r="B2430" s="121" t="s">
        <v>1</v>
      </c>
      <c r="C2430" s="2"/>
      <c r="D2430" s="2"/>
      <c r="E2430" s="2"/>
      <c r="F2430" s="2"/>
    </row>
    <row r="2431" spans="1:7" ht="21" thickBot="1">
      <c r="A2431">
        <v>2880</v>
      </c>
      <c r="B2431" s="116">
        <v>2014</v>
      </c>
      <c r="C2431" s="7">
        <v>2015</v>
      </c>
      <c r="D2431" s="7">
        <v>2016</v>
      </c>
      <c r="E2431" s="8"/>
      <c r="F2431" s="26"/>
    </row>
    <row r="2432" spans="1:7" ht="20.25">
      <c r="A2432">
        <v>2881</v>
      </c>
      <c r="B2432" s="117"/>
      <c r="C2432" s="10"/>
      <c r="D2432" s="11"/>
      <c r="E2432" s="12" t="s">
        <v>269</v>
      </c>
      <c r="F2432" s="13"/>
    </row>
    <row r="2433" spans="1:7" ht="20.25">
      <c r="A2433">
        <v>2882</v>
      </c>
      <c r="B2433" s="117"/>
      <c r="C2433" s="10"/>
      <c r="D2433" s="11"/>
      <c r="E2433" s="12" t="s">
        <v>270</v>
      </c>
      <c r="F2433" s="13"/>
    </row>
    <row r="2434" spans="1:7" ht="20.25">
      <c r="A2434">
        <v>2883</v>
      </c>
      <c r="B2434" s="117"/>
      <c r="C2434" s="10"/>
      <c r="D2434" s="11"/>
      <c r="E2434" s="12" t="s">
        <v>303</v>
      </c>
      <c r="F2434" s="13"/>
    </row>
    <row r="2435" spans="1:7" ht="20.25">
      <c r="A2435">
        <v>2884</v>
      </c>
      <c r="B2435" s="118">
        <v>669500</v>
      </c>
      <c r="C2435" s="14">
        <v>651000</v>
      </c>
      <c r="D2435" s="15">
        <v>842400</v>
      </c>
      <c r="E2435" s="16" t="s">
        <v>12</v>
      </c>
      <c r="F2435" s="13">
        <v>1</v>
      </c>
      <c r="G2435" t="str">
        <f t="shared" ref="G2435:G2444" si="129">IF(F2435=1,E2434,IF(ISBLANK(F2435),"",G2434))</f>
        <v>‏ 828296 מרכז לצעירים</v>
      </c>
    </row>
    <row r="2436" spans="1:7" ht="20.25">
      <c r="A2436">
        <v>2885</v>
      </c>
      <c r="B2436" s="118">
        <v>0</v>
      </c>
      <c r="C2436" s="14">
        <v>0</v>
      </c>
      <c r="D2436" s="15">
        <v>0</v>
      </c>
      <c r="E2436" s="16" t="s">
        <v>13</v>
      </c>
      <c r="F2436" s="13">
        <v>2</v>
      </c>
      <c r="G2436" t="str">
        <f t="shared" si="129"/>
        <v>‏ 828296 מרכז לצעירים</v>
      </c>
    </row>
    <row r="2437" spans="1:7" ht="20.25">
      <c r="A2437">
        <v>2886</v>
      </c>
      <c r="B2437" s="118">
        <v>5400</v>
      </c>
      <c r="C2437" s="14">
        <v>3600</v>
      </c>
      <c r="D2437" s="15">
        <v>3600</v>
      </c>
      <c r="E2437" s="16" t="s">
        <v>14</v>
      </c>
      <c r="F2437" s="13">
        <v>3</v>
      </c>
      <c r="G2437" t="str">
        <f t="shared" si="129"/>
        <v>‏ 828296 מרכז לצעירים</v>
      </c>
    </row>
    <row r="2438" spans="1:7" ht="20.25">
      <c r="A2438">
        <v>2887</v>
      </c>
      <c r="B2438" s="118">
        <v>400</v>
      </c>
      <c r="C2438" s="14">
        <v>5000</v>
      </c>
      <c r="D2438" s="15">
        <v>5000</v>
      </c>
      <c r="E2438" s="16" t="s">
        <v>15</v>
      </c>
      <c r="F2438" s="13">
        <v>4</v>
      </c>
      <c r="G2438" t="str">
        <f t="shared" si="129"/>
        <v>‏ 828296 מרכז לצעירים</v>
      </c>
    </row>
    <row r="2439" spans="1:7" ht="20.25">
      <c r="A2439">
        <v>2888</v>
      </c>
      <c r="B2439" s="118">
        <v>0</v>
      </c>
      <c r="C2439" s="14">
        <v>0</v>
      </c>
      <c r="D2439" s="15">
        <v>0</v>
      </c>
      <c r="E2439" s="16" t="s">
        <v>16</v>
      </c>
      <c r="F2439" s="13">
        <v>5</v>
      </c>
      <c r="G2439" t="str">
        <f t="shared" si="129"/>
        <v>‏ 828296 מרכז לצעירים</v>
      </c>
    </row>
    <row r="2440" spans="1:7" ht="20.25">
      <c r="A2440">
        <v>2889</v>
      </c>
      <c r="B2440" s="118">
        <v>0</v>
      </c>
      <c r="C2440" s="14">
        <v>0</v>
      </c>
      <c r="D2440" s="15">
        <v>0</v>
      </c>
      <c r="E2440" s="16" t="s">
        <v>96</v>
      </c>
      <c r="F2440" s="13">
        <v>6</v>
      </c>
      <c r="G2440" t="str">
        <f t="shared" si="129"/>
        <v>‏ 828296 מרכז לצעירים</v>
      </c>
    </row>
    <row r="2441" spans="1:7" ht="20.25">
      <c r="A2441">
        <v>2890</v>
      </c>
      <c r="B2441" s="118">
        <v>1913700</v>
      </c>
      <c r="C2441" s="14">
        <v>2303000</v>
      </c>
      <c r="D2441" s="15">
        <v>2272100</v>
      </c>
      <c r="E2441" s="16" t="s">
        <v>18</v>
      </c>
      <c r="F2441" s="13">
        <v>7</v>
      </c>
      <c r="G2441" t="str">
        <f t="shared" si="129"/>
        <v>‏ 828296 מרכז לצעירים</v>
      </c>
    </row>
    <row r="2442" spans="1:7" ht="20.25">
      <c r="A2442">
        <v>2891</v>
      </c>
      <c r="B2442" s="118">
        <v>0</v>
      </c>
      <c r="C2442" s="14">
        <v>0</v>
      </c>
      <c r="D2442" s="15">
        <v>0</v>
      </c>
      <c r="E2442" s="16" t="s">
        <v>19</v>
      </c>
      <c r="F2442" s="13">
        <v>8</v>
      </c>
      <c r="G2442" t="str">
        <f t="shared" si="129"/>
        <v>‏ 828296 מרכז לצעירים</v>
      </c>
    </row>
    <row r="2443" spans="1:7" ht="20.25">
      <c r="A2443">
        <v>2892</v>
      </c>
      <c r="B2443" s="118">
        <v>0</v>
      </c>
      <c r="C2443" s="14">
        <v>0</v>
      </c>
      <c r="D2443" s="15">
        <v>0</v>
      </c>
      <c r="E2443" s="16" t="s">
        <v>20</v>
      </c>
      <c r="F2443" s="13">
        <v>9</v>
      </c>
      <c r="G2443" t="str">
        <f t="shared" si="129"/>
        <v>‏ 828296 מרכז לצעירים</v>
      </c>
    </row>
    <row r="2444" spans="1:7" ht="20.25">
      <c r="A2444">
        <v>2893</v>
      </c>
      <c r="B2444" s="118">
        <v>0</v>
      </c>
      <c r="C2444" s="14">
        <v>0</v>
      </c>
      <c r="D2444" s="15">
        <v>0</v>
      </c>
      <c r="E2444" s="16" t="s">
        <v>21</v>
      </c>
      <c r="F2444" s="13">
        <v>99</v>
      </c>
      <c r="G2444" t="str">
        <f t="shared" si="129"/>
        <v>‏ 828296 מרכז לצעירים</v>
      </c>
    </row>
    <row r="2445" spans="1:7" ht="20.25">
      <c r="A2445">
        <v>2894</v>
      </c>
      <c r="B2445" s="118">
        <v>2589000</v>
      </c>
      <c r="C2445" s="17">
        <v>2962600</v>
      </c>
      <c r="D2445" s="15">
        <v>3123100</v>
      </c>
      <c r="E2445" s="16" t="s">
        <v>22</v>
      </c>
      <c r="F2445" s="13"/>
    </row>
    <row r="2446" spans="1:7" ht="20.25">
      <c r="A2446">
        <v>2895</v>
      </c>
      <c r="B2446" s="119"/>
      <c r="C2446" s="21">
        <v>2015</v>
      </c>
      <c r="D2446" s="21">
        <v>2016</v>
      </c>
      <c r="E2446" s="18"/>
      <c r="F2446" s="20"/>
    </row>
    <row r="2447" spans="1:7" ht="20.25">
      <c r="A2447">
        <v>2896</v>
      </c>
      <c r="B2447" s="119"/>
      <c r="C2447" s="22">
        <v>10.5</v>
      </c>
      <c r="D2447" s="22">
        <v>10.5</v>
      </c>
      <c r="E2447" s="24" t="s">
        <v>23</v>
      </c>
      <c r="F2447" s="20"/>
    </row>
    <row r="2448" spans="1:7" ht="20.25">
      <c r="A2448">
        <v>2897</v>
      </c>
      <c r="B2448" s="119"/>
      <c r="C2448" s="19"/>
      <c r="D2448" s="25">
        <v>257</v>
      </c>
      <c r="E2448" s="18"/>
      <c r="F2448" s="22"/>
    </row>
    <row r="2449" spans="1:7" ht="20.25">
      <c r="A2449">
        <v>2898</v>
      </c>
      <c r="B2449" s="120" t="s">
        <v>304</v>
      </c>
      <c r="C2449" s="1"/>
      <c r="D2449" s="1"/>
      <c r="E2449" s="1"/>
      <c r="F2449" s="1"/>
    </row>
    <row r="2450" spans="1:7" ht="17.25" thickBot="1">
      <c r="A2450">
        <v>2899</v>
      </c>
      <c r="B2450" s="121" t="s">
        <v>1</v>
      </c>
      <c r="C2450" s="2"/>
      <c r="D2450" s="2"/>
      <c r="E2450" s="2"/>
      <c r="F2450" s="2"/>
    </row>
    <row r="2451" spans="1:7" ht="21" thickBot="1">
      <c r="A2451">
        <v>2903</v>
      </c>
      <c r="B2451" s="116">
        <v>2014</v>
      </c>
      <c r="C2451" s="7">
        <v>2015</v>
      </c>
      <c r="D2451" s="7">
        <v>2016</v>
      </c>
      <c r="E2451" s="8"/>
      <c r="F2451" s="26"/>
    </row>
    <row r="2452" spans="1:7" ht="20.25">
      <c r="A2452">
        <v>2904</v>
      </c>
      <c r="B2452" s="117"/>
      <c r="C2452" s="10"/>
      <c r="D2452" s="11"/>
      <c r="E2452" s="12" t="s">
        <v>269</v>
      </c>
      <c r="F2452" s="13"/>
    </row>
    <row r="2453" spans="1:7" ht="20.25">
      <c r="A2453">
        <v>2905</v>
      </c>
      <c r="B2453" s="117"/>
      <c r="C2453" s="10"/>
      <c r="D2453" s="11"/>
      <c r="E2453" s="12" t="s">
        <v>270</v>
      </c>
      <c r="F2453" s="13"/>
    </row>
    <row r="2454" spans="1:7" ht="20.25">
      <c r="A2454">
        <v>2906</v>
      </c>
      <c r="B2454" s="117"/>
      <c r="C2454" s="10"/>
      <c r="D2454" s="11"/>
      <c r="E2454" s="12" t="s">
        <v>305</v>
      </c>
      <c r="F2454" s="13"/>
    </row>
    <row r="2455" spans="1:7" ht="20.25">
      <c r="A2455">
        <v>2907</v>
      </c>
      <c r="B2455" s="118">
        <v>0</v>
      </c>
      <c r="C2455" s="14">
        <v>0</v>
      </c>
      <c r="D2455" s="15">
        <v>0</v>
      </c>
      <c r="E2455" s="16" t="s">
        <v>12</v>
      </c>
      <c r="F2455" s="13">
        <v>1</v>
      </c>
      <c r="G2455" t="str">
        <f t="shared" ref="G2455:G2464" si="130">IF(F2455=1,E2454,IF(ISBLANK(F2455),"",G2454))</f>
        <v>פעילות משתלמת מרכז לצעירים</v>
      </c>
    </row>
    <row r="2456" spans="1:7" ht="20.25">
      <c r="A2456">
        <v>2908</v>
      </c>
      <c r="B2456" s="118">
        <v>0</v>
      </c>
      <c r="C2456" s="14">
        <v>0</v>
      </c>
      <c r="D2456" s="15">
        <v>0</v>
      </c>
      <c r="E2456" s="16" t="s">
        <v>13</v>
      </c>
      <c r="F2456" s="13">
        <v>2</v>
      </c>
      <c r="G2456" t="str">
        <f t="shared" si="130"/>
        <v>פעילות משתלמת מרכז לצעירים</v>
      </c>
    </row>
    <row r="2457" spans="1:7" ht="20.25">
      <c r="A2457">
        <v>2909</v>
      </c>
      <c r="B2457" s="118">
        <v>0</v>
      </c>
      <c r="C2457" s="14">
        <v>0</v>
      </c>
      <c r="D2457" s="15">
        <v>0</v>
      </c>
      <c r="E2457" s="16" t="s">
        <v>14</v>
      </c>
      <c r="F2457" s="13">
        <v>3</v>
      </c>
      <c r="G2457" t="str">
        <f t="shared" si="130"/>
        <v>פעילות משתלמת מרכז לצעירים</v>
      </c>
    </row>
    <row r="2458" spans="1:7" ht="20.25">
      <c r="A2458">
        <v>2910</v>
      </c>
      <c r="B2458" s="118">
        <v>0</v>
      </c>
      <c r="C2458" s="14">
        <v>0</v>
      </c>
      <c r="D2458" s="15">
        <v>0</v>
      </c>
      <c r="E2458" s="16" t="s">
        <v>15</v>
      </c>
      <c r="F2458" s="13">
        <v>4</v>
      </c>
      <c r="G2458" t="str">
        <f t="shared" si="130"/>
        <v>פעילות משתלמת מרכז לצעירים</v>
      </c>
    </row>
    <row r="2459" spans="1:7" ht="20.25">
      <c r="A2459">
        <v>2911</v>
      </c>
      <c r="B2459" s="118">
        <v>0</v>
      </c>
      <c r="C2459" s="14">
        <v>0</v>
      </c>
      <c r="D2459" s="15">
        <v>0</v>
      </c>
      <c r="E2459" s="16" t="s">
        <v>16</v>
      </c>
      <c r="F2459" s="13">
        <v>5</v>
      </c>
      <c r="G2459" t="str">
        <f t="shared" si="130"/>
        <v>פעילות משתלמת מרכז לצעירים</v>
      </c>
    </row>
    <row r="2460" spans="1:7" ht="20.25">
      <c r="A2460">
        <v>2912</v>
      </c>
      <c r="B2460" s="118">
        <v>0</v>
      </c>
      <c r="C2460" s="14">
        <v>0</v>
      </c>
      <c r="D2460" s="15">
        <v>0</v>
      </c>
      <c r="E2460" s="16" t="s">
        <v>96</v>
      </c>
      <c r="F2460" s="13">
        <v>6</v>
      </c>
      <c r="G2460" t="str">
        <f t="shared" si="130"/>
        <v>פעילות משתלמת מרכז לצעירים</v>
      </c>
    </row>
    <row r="2461" spans="1:7" ht="20.25">
      <c r="A2461">
        <v>2913</v>
      </c>
      <c r="B2461" s="118">
        <v>0</v>
      </c>
      <c r="C2461" s="14">
        <v>0</v>
      </c>
      <c r="D2461" s="15">
        <v>1000000</v>
      </c>
      <c r="E2461" s="16" t="s">
        <v>18</v>
      </c>
      <c r="F2461" s="13">
        <v>7</v>
      </c>
      <c r="G2461" t="str">
        <f t="shared" si="130"/>
        <v>פעילות משתלמת מרכז לצעירים</v>
      </c>
    </row>
    <row r="2462" spans="1:7" ht="20.25">
      <c r="A2462">
        <v>2914</v>
      </c>
      <c r="B2462" s="118">
        <v>0</v>
      </c>
      <c r="C2462" s="14">
        <v>0</v>
      </c>
      <c r="D2462" s="15">
        <v>0</v>
      </c>
      <c r="E2462" s="16" t="s">
        <v>19</v>
      </c>
      <c r="F2462" s="13">
        <v>8</v>
      </c>
      <c r="G2462" t="str">
        <f t="shared" si="130"/>
        <v>פעילות משתלמת מרכז לצעירים</v>
      </c>
    </row>
    <row r="2463" spans="1:7" ht="20.25">
      <c r="A2463">
        <v>2915</v>
      </c>
      <c r="B2463" s="118">
        <v>0</v>
      </c>
      <c r="C2463" s="14">
        <v>0</v>
      </c>
      <c r="D2463" s="15">
        <v>0</v>
      </c>
      <c r="E2463" s="16" t="s">
        <v>20</v>
      </c>
      <c r="F2463" s="13">
        <v>9</v>
      </c>
      <c r="G2463" t="str">
        <f t="shared" si="130"/>
        <v>פעילות משתלמת מרכז לצעירים</v>
      </c>
    </row>
    <row r="2464" spans="1:7" ht="20.25">
      <c r="A2464">
        <v>2916</v>
      </c>
      <c r="B2464" s="118">
        <v>0</v>
      </c>
      <c r="C2464" s="14">
        <v>0</v>
      </c>
      <c r="D2464" s="15">
        <v>0</v>
      </c>
      <c r="E2464" s="16" t="s">
        <v>21</v>
      </c>
      <c r="F2464" s="13">
        <v>99</v>
      </c>
      <c r="G2464" t="str">
        <f t="shared" si="130"/>
        <v>פעילות משתלמת מרכז לצעירים</v>
      </c>
    </row>
    <row r="2465" spans="1:7" ht="20.25">
      <c r="A2465">
        <v>2917</v>
      </c>
      <c r="B2465" s="118">
        <v>0</v>
      </c>
      <c r="C2465" s="17">
        <v>0</v>
      </c>
      <c r="D2465" s="15">
        <v>1000000</v>
      </c>
      <c r="E2465" s="16" t="s">
        <v>22</v>
      </c>
      <c r="F2465" s="13"/>
    </row>
    <row r="2466" spans="1:7" ht="20.25">
      <c r="A2466">
        <v>2918</v>
      </c>
      <c r="B2466" s="119"/>
      <c r="C2466" s="21">
        <v>2015</v>
      </c>
      <c r="D2466" s="21">
        <v>2016</v>
      </c>
      <c r="E2466" s="18"/>
      <c r="F2466" s="20"/>
    </row>
    <row r="2467" spans="1:7" ht="20.25">
      <c r="A2467">
        <v>2920</v>
      </c>
      <c r="B2467" s="119"/>
      <c r="C2467" s="19"/>
      <c r="D2467" s="25">
        <v>258</v>
      </c>
      <c r="E2467" s="18"/>
      <c r="F2467" s="22"/>
    </row>
    <row r="2468" spans="1:7" ht="20.25">
      <c r="A2468">
        <v>2921</v>
      </c>
      <c r="B2468" s="120" t="s">
        <v>306</v>
      </c>
      <c r="C2468" s="1"/>
      <c r="D2468" s="1"/>
      <c r="E2468" s="1"/>
      <c r="F2468" s="1"/>
    </row>
    <row r="2469" spans="1:7" ht="17.25" thickBot="1">
      <c r="A2469">
        <v>2922</v>
      </c>
      <c r="B2469" s="121" t="s">
        <v>1</v>
      </c>
      <c r="C2469" s="2"/>
      <c r="D2469" s="2"/>
      <c r="E2469" s="2"/>
      <c r="F2469" s="2"/>
    </row>
    <row r="2470" spans="1:7" ht="21" thickBot="1">
      <c r="A2470">
        <v>2926</v>
      </c>
      <c r="B2470" s="116">
        <v>2014</v>
      </c>
      <c r="C2470" s="7">
        <v>2015</v>
      </c>
      <c r="D2470" s="7">
        <v>2016</v>
      </c>
      <c r="E2470" s="8"/>
      <c r="F2470" s="26"/>
    </row>
    <row r="2471" spans="1:7" ht="20.25">
      <c r="A2471">
        <v>2927</v>
      </c>
      <c r="B2471" s="117"/>
      <c r="C2471" s="10"/>
      <c r="D2471" s="11"/>
      <c r="E2471" s="12" t="s">
        <v>269</v>
      </c>
      <c r="F2471" s="13"/>
    </row>
    <row r="2472" spans="1:7" ht="20.25">
      <c r="A2472">
        <v>2928</v>
      </c>
      <c r="B2472" s="117"/>
      <c r="C2472" s="10"/>
      <c r="D2472" s="11"/>
      <c r="E2472" s="12" t="s">
        <v>270</v>
      </c>
      <c r="F2472" s="13"/>
    </row>
    <row r="2473" spans="1:7" ht="20.25">
      <c r="A2473">
        <v>2929</v>
      </c>
      <c r="B2473" s="117"/>
      <c r="C2473" s="10"/>
      <c r="D2473" s="11"/>
      <c r="E2473" s="12" t="s">
        <v>307</v>
      </c>
      <c r="F2473" s="13"/>
    </row>
    <row r="2474" spans="1:7" ht="20.25">
      <c r="A2474">
        <v>2930</v>
      </c>
      <c r="B2474" s="118">
        <v>200</v>
      </c>
      <c r="C2474" s="14">
        <v>0</v>
      </c>
      <c r="D2474" s="15">
        <v>0</v>
      </c>
      <c r="E2474" s="16" t="s">
        <v>12</v>
      </c>
      <c r="F2474" s="13">
        <v>1</v>
      </c>
      <c r="G2474" t="str">
        <f t="shared" ref="G2474:G2483" si="131">IF(F2474=1,E2473,IF(ISBLANK(F2474),"",G2473))</f>
        <v>‏829400 קייטנות</v>
      </c>
    </row>
    <row r="2475" spans="1:7" ht="20.25">
      <c r="A2475">
        <v>2931</v>
      </c>
      <c r="B2475" s="118">
        <v>473000</v>
      </c>
      <c r="C2475" s="14">
        <v>0</v>
      </c>
      <c r="D2475" s="15">
        <v>0</v>
      </c>
      <c r="E2475" s="16" t="s">
        <v>13</v>
      </c>
      <c r="F2475" s="13">
        <v>2</v>
      </c>
      <c r="G2475" t="str">
        <f t="shared" si="131"/>
        <v>‏829400 קייטנות</v>
      </c>
    </row>
    <row r="2476" spans="1:7" ht="20.25">
      <c r="A2476">
        <v>2932</v>
      </c>
      <c r="B2476" s="118">
        <v>3500</v>
      </c>
      <c r="C2476" s="14">
        <v>0</v>
      </c>
      <c r="D2476" s="15">
        <v>0</v>
      </c>
      <c r="E2476" s="16" t="s">
        <v>14</v>
      </c>
      <c r="F2476" s="13">
        <v>3</v>
      </c>
      <c r="G2476" t="str">
        <f t="shared" si="131"/>
        <v>‏829400 קייטנות</v>
      </c>
    </row>
    <row r="2477" spans="1:7" ht="20.25">
      <c r="A2477">
        <v>2933</v>
      </c>
      <c r="B2477" s="118">
        <v>0</v>
      </c>
      <c r="C2477" s="14">
        <v>0</v>
      </c>
      <c r="D2477" s="15">
        <v>0</v>
      </c>
      <c r="E2477" s="16" t="s">
        <v>15</v>
      </c>
      <c r="F2477" s="13">
        <v>4</v>
      </c>
      <c r="G2477" t="str">
        <f t="shared" si="131"/>
        <v>‏829400 קייטנות</v>
      </c>
    </row>
    <row r="2478" spans="1:7" ht="20.25">
      <c r="A2478">
        <v>2934</v>
      </c>
      <c r="B2478" s="118">
        <v>13600</v>
      </c>
      <c r="C2478" s="14">
        <v>0</v>
      </c>
      <c r="D2478" s="15">
        <v>0</v>
      </c>
      <c r="E2478" s="16" t="s">
        <v>16</v>
      </c>
      <c r="F2478" s="13">
        <v>5</v>
      </c>
      <c r="G2478" t="str">
        <f t="shared" si="131"/>
        <v>‏829400 קייטנות</v>
      </c>
    </row>
    <row r="2479" spans="1:7" ht="20.25">
      <c r="A2479">
        <v>2935</v>
      </c>
      <c r="B2479" s="118">
        <v>465400</v>
      </c>
      <c r="C2479" s="14">
        <v>200000</v>
      </c>
      <c r="D2479" s="15">
        <v>194300</v>
      </c>
      <c r="E2479" s="16" t="s">
        <v>17</v>
      </c>
      <c r="F2479" s="13">
        <v>6</v>
      </c>
      <c r="G2479" t="str">
        <f t="shared" si="131"/>
        <v>‏829400 קייטנות</v>
      </c>
    </row>
    <row r="2480" spans="1:7" ht="20.25">
      <c r="A2480">
        <v>2936</v>
      </c>
      <c r="B2480" s="118">
        <v>0</v>
      </c>
      <c r="C2480" s="14">
        <v>0</v>
      </c>
      <c r="D2480" s="15">
        <v>0</v>
      </c>
      <c r="E2480" s="16" t="s">
        <v>18</v>
      </c>
      <c r="F2480" s="13">
        <v>7</v>
      </c>
      <c r="G2480" t="str">
        <f t="shared" si="131"/>
        <v>‏829400 קייטנות</v>
      </c>
    </row>
    <row r="2481" spans="1:7" ht="20.25">
      <c r="A2481">
        <v>2937</v>
      </c>
      <c r="B2481" s="118">
        <v>0</v>
      </c>
      <c r="C2481" s="14">
        <v>0</v>
      </c>
      <c r="D2481" s="15">
        <v>0</v>
      </c>
      <c r="E2481" s="16" t="s">
        <v>19</v>
      </c>
      <c r="F2481" s="13">
        <v>8</v>
      </c>
      <c r="G2481" t="str">
        <f t="shared" si="131"/>
        <v>‏829400 קייטנות</v>
      </c>
    </row>
    <row r="2482" spans="1:7" ht="20.25">
      <c r="A2482">
        <v>2938</v>
      </c>
      <c r="B2482" s="118">
        <v>0</v>
      </c>
      <c r="C2482" s="14">
        <v>0</v>
      </c>
      <c r="D2482" s="15">
        <v>0</v>
      </c>
      <c r="E2482" s="16" t="s">
        <v>20</v>
      </c>
      <c r="F2482" s="13">
        <v>9</v>
      </c>
      <c r="G2482" t="str">
        <f t="shared" si="131"/>
        <v>‏829400 קייטנות</v>
      </c>
    </row>
    <row r="2483" spans="1:7" ht="20.25">
      <c r="A2483">
        <v>2939</v>
      </c>
      <c r="B2483" s="118">
        <v>0</v>
      </c>
      <c r="C2483" s="14">
        <v>0</v>
      </c>
      <c r="D2483" s="15">
        <v>0</v>
      </c>
      <c r="E2483" s="16" t="s">
        <v>21</v>
      </c>
      <c r="F2483" s="13">
        <v>99</v>
      </c>
      <c r="G2483" t="str">
        <f t="shared" si="131"/>
        <v>‏829400 קייטנות</v>
      </c>
    </row>
    <row r="2484" spans="1:7" ht="20.25">
      <c r="A2484">
        <v>2940</v>
      </c>
      <c r="B2484" s="118">
        <v>955700</v>
      </c>
      <c r="C2484" s="17">
        <v>200000</v>
      </c>
      <c r="D2484" s="15">
        <v>194300</v>
      </c>
      <c r="E2484" s="16" t="s">
        <v>22</v>
      </c>
      <c r="F2484" s="13"/>
    </row>
    <row r="2485" spans="1:7" ht="20.25">
      <c r="A2485">
        <v>2941</v>
      </c>
      <c r="B2485" s="119"/>
      <c r="C2485" s="21">
        <v>2015</v>
      </c>
      <c r="D2485" s="21">
        <v>2016</v>
      </c>
      <c r="E2485" s="18"/>
      <c r="F2485" s="20"/>
    </row>
    <row r="2486" spans="1:7" ht="20.25">
      <c r="A2486">
        <v>2943</v>
      </c>
      <c r="B2486" s="119"/>
      <c r="C2486" s="19"/>
      <c r="D2486" s="25">
        <v>259</v>
      </c>
      <c r="E2486" s="18"/>
      <c r="F2486" s="22"/>
    </row>
    <row r="2487" spans="1:7" ht="20.25">
      <c r="A2487">
        <v>2944</v>
      </c>
      <c r="B2487" s="120" t="s">
        <v>308</v>
      </c>
      <c r="C2487" s="1"/>
      <c r="D2487" s="1"/>
      <c r="E2487" s="1"/>
      <c r="F2487" s="1"/>
    </row>
    <row r="2488" spans="1:7" ht="17.25" thickBot="1">
      <c r="A2488">
        <v>2945</v>
      </c>
      <c r="B2488" s="121" t="s">
        <v>1</v>
      </c>
      <c r="C2488" s="2"/>
      <c r="D2488" s="2"/>
      <c r="E2488" s="2"/>
      <c r="F2488" s="2"/>
    </row>
    <row r="2489" spans="1:7" ht="21" thickBot="1">
      <c r="A2489">
        <v>2949</v>
      </c>
      <c r="B2489" s="116">
        <v>2014</v>
      </c>
      <c r="C2489" s="7">
        <v>2015</v>
      </c>
      <c r="D2489" s="7">
        <v>2016</v>
      </c>
      <c r="E2489" s="8"/>
      <c r="F2489" s="26"/>
    </row>
    <row r="2490" spans="1:7" ht="20.25">
      <c r="A2490">
        <v>2950</v>
      </c>
      <c r="B2490" s="117"/>
      <c r="C2490" s="10"/>
      <c r="D2490" s="11"/>
      <c r="E2490" s="12" t="s">
        <v>269</v>
      </c>
      <c r="F2490" s="13"/>
    </row>
    <row r="2491" spans="1:7" ht="20.25">
      <c r="A2491">
        <v>2951</v>
      </c>
      <c r="B2491" s="117"/>
      <c r="C2491" s="10"/>
      <c r="D2491" s="11"/>
      <c r="E2491" s="12" t="s">
        <v>270</v>
      </c>
      <c r="F2491" s="13"/>
    </row>
    <row r="2492" spans="1:7" ht="20.25">
      <c r="A2492">
        <v>2952</v>
      </c>
      <c r="B2492" s="117"/>
      <c r="C2492" s="10"/>
      <c r="D2492" s="11"/>
      <c r="E2492" s="12" t="s">
        <v>54</v>
      </c>
      <c r="F2492" s="13"/>
    </row>
    <row r="2493" spans="1:7" ht="20.25">
      <c r="A2493">
        <v>2953</v>
      </c>
      <c r="B2493" s="118"/>
      <c r="C2493" s="14">
        <v>0</v>
      </c>
      <c r="D2493" s="15">
        <v>0</v>
      </c>
      <c r="E2493" s="16" t="s">
        <v>12</v>
      </c>
      <c r="F2493" s="13">
        <v>1</v>
      </c>
      <c r="G2493" t="str">
        <f t="shared" ref="G2493:G2502" si="132">IF(F2493=1,E2492,IF(ISBLANK(F2493),"",G2492))</f>
        <v>‏827 משתלמים</v>
      </c>
    </row>
    <row r="2494" spans="1:7" ht="20.25">
      <c r="A2494">
        <v>2954</v>
      </c>
      <c r="B2494" s="118">
        <v>2398400</v>
      </c>
      <c r="C2494" s="14">
        <v>736100</v>
      </c>
      <c r="D2494" s="15">
        <v>736100</v>
      </c>
      <c r="E2494" s="16" t="s">
        <v>13</v>
      </c>
      <c r="F2494" s="13">
        <v>2</v>
      </c>
      <c r="G2494" t="str">
        <f t="shared" si="132"/>
        <v>‏827 משתלמים</v>
      </c>
    </row>
    <row r="2495" spans="1:7" ht="20.25">
      <c r="A2495">
        <v>2955</v>
      </c>
      <c r="B2495" s="118">
        <v>75100</v>
      </c>
      <c r="C2495" s="14">
        <v>27900</v>
      </c>
      <c r="D2495" s="15">
        <v>27900</v>
      </c>
      <c r="E2495" s="16" t="s">
        <v>14</v>
      </c>
      <c r="F2495" s="13">
        <v>3</v>
      </c>
      <c r="G2495" t="str">
        <f t="shared" si="132"/>
        <v>‏827 משתלמים</v>
      </c>
    </row>
    <row r="2496" spans="1:7" ht="20.25">
      <c r="A2496">
        <v>2956</v>
      </c>
      <c r="B2496" s="118">
        <v>0</v>
      </c>
      <c r="C2496" s="14">
        <v>0</v>
      </c>
      <c r="D2496" s="15">
        <v>0</v>
      </c>
      <c r="E2496" s="16" t="s">
        <v>15</v>
      </c>
      <c r="F2496" s="13">
        <v>4</v>
      </c>
      <c r="G2496" t="str">
        <f t="shared" si="132"/>
        <v>‏827 משתלמים</v>
      </c>
    </row>
    <row r="2497" spans="1:7" ht="20.25">
      <c r="A2497">
        <v>2957</v>
      </c>
      <c r="B2497" s="118">
        <v>0</v>
      </c>
      <c r="C2497" s="14">
        <v>0</v>
      </c>
      <c r="D2497" s="15">
        <v>0</v>
      </c>
      <c r="E2497" s="16" t="s">
        <v>16</v>
      </c>
      <c r="F2497" s="13">
        <v>5</v>
      </c>
      <c r="G2497" t="str">
        <f t="shared" si="132"/>
        <v>‏827 משתלמים</v>
      </c>
    </row>
    <row r="2498" spans="1:7" ht="20.25">
      <c r="A2498">
        <v>2958</v>
      </c>
      <c r="B2498" s="118">
        <v>0</v>
      </c>
      <c r="C2498" s="14">
        <v>0</v>
      </c>
      <c r="D2498" s="15">
        <v>0</v>
      </c>
      <c r="E2498" s="16" t="s">
        <v>17</v>
      </c>
      <c r="F2498" s="13">
        <v>6</v>
      </c>
      <c r="G2498" t="str">
        <f t="shared" si="132"/>
        <v>‏827 משתלמים</v>
      </c>
    </row>
    <row r="2499" spans="1:7" ht="20.25">
      <c r="A2499">
        <v>2959</v>
      </c>
      <c r="B2499" s="118">
        <v>533000</v>
      </c>
      <c r="C2499" s="14">
        <v>906800</v>
      </c>
      <c r="D2499" s="15">
        <v>906800</v>
      </c>
      <c r="E2499" s="16" t="s">
        <v>18</v>
      </c>
      <c r="F2499" s="13">
        <v>7</v>
      </c>
      <c r="G2499" t="str">
        <f t="shared" si="132"/>
        <v>‏827 משתלמים</v>
      </c>
    </row>
    <row r="2500" spans="1:7" ht="20.25">
      <c r="A2500">
        <v>2960</v>
      </c>
      <c r="B2500" s="118">
        <v>0</v>
      </c>
      <c r="C2500" s="14">
        <v>0</v>
      </c>
      <c r="D2500" s="15">
        <v>0</v>
      </c>
      <c r="E2500" s="16" t="s">
        <v>19</v>
      </c>
      <c r="F2500" s="13">
        <v>8</v>
      </c>
      <c r="G2500" t="str">
        <f t="shared" si="132"/>
        <v>‏827 משתלמים</v>
      </c>
    </row>
    <row r="2501" spans="1:7" ht="20.25">
      <c r="A2501">
        <v>2961</v>
      </c>
      <c r="B2501" s="118">
        <v>0</v>
      </c>
      <c r="C2501" s="14">
        <v>0</v>
      </c>
      <c r="D2501" s="15">
        <v>0</v>
      </c>
      <c r="E2501" s="16" t="s">
        <v>20</v>
      </c>
      <c r="F2501" s="13">
        <v>9</v>
      </c>
      <c r="G2501" t="str">
        <f t="shared" si="132"/>
        <v>‏827 משתלמים</v>
      </c>
    </row>
    <row r="2502" spans="1:7" ht="20.25">
      <c r="A2502">
        <v>2962</v>
      </c>
      <c r="B2502" s="118">
        <v>0</v>
      </c>
      <c r="C2502" s="14">
        <v>0</v>
      </c>
      <c r="D2502" s="15">
        <v>0</v>
      </c>
      <c r="E2502" s="16" t="s">
        <v>21</v>
      </c>
      <c r="F2502" s="13">
        <v>99</v>
      </c>
      <c r="G2502" t="str">
        <f t="shared" si="132"/>
        <v>‏827 משתלמים</v>
      </c>
    </row>
    <row r="2503" spans="1:7" ht="20.25">
      <c r="A2503">
        <v>2963</v>
      </c>
      <c r="B2503" s="118">
        <v>3006500</v>
      </c>
      <c r="C2503" s="17">
        <v>1670800</v>
      </c>
      <c r="D2503" s="15">
        <v>1670800</v>
      </c>
      <c r="E2503" s="16" t="s">
        <v>22</v>
      </c>
      <c r="F2503" s="13"/>
    </row>
    <row r="2504" spans="1:7" ht="20.25">
      <c r="A2504">
        <v>2964</v>
      </c>
      <c r="B2504" s="119"/>
      <c r="C2504" s="21">
        <v>2015</v>
      </c>
      <c r="D2504" s="21">
        <v>2016</v>
      </c>
      <c r="E2504" s="18"/>
      <c r="F2504" s="20"/>
    </row>
    <row r="2505" spans="1:7" ht="20.25">
      <c r="A2505">
        <v>2965</v>
      </c>
      <c r="B2505" s="119"/>
      <c r="C2505" s="23">
        <v>21</v>
      </c>
      <c r="D2505" s="23">
        <v>21</v>
      </c>
      <c r="E2505" s="24" t="s">
        <v>23</v>
      </c>
      <c r="F2505" s="20"/>
    </row>
    <row r="2506" spans="1:7" ht="20.25">
      <c r="A2506">
        <v>2966</v>
      </c>
      <c r="B2506" s="119"/>
      <c r="C2506" s="19"/>
      <c r="D2506" s="25">
        <v>260</v>
      </c>
      <c r="E2506" s="18"/>
      <c r="F2506" s="22"/>
    </row>
    <row r="2507" spans="1:7" ht="20.25">
      <c r="A2507">
        <v>2967</v>
      </c>
      <c r="B2507" s="122" t="s">
        <v>309</v>
      </c>
      <c r="C2507" s="28"/>
      <c r="D2507" s="28"/>
      <c r="E2507" s="28"/>
      <c r="F2507" s="28"/>
    </row>
    <row r="2508" spans="1:7" ht="16.5">
      <c r="A2508">
        <v>2968</v>
      </c>
      <c r="B2508" s="127" t="s">
        <v>1</v>
      </c>
      <c r="C2508" s="48"/>
      <c r="D2508" s="48"/>
      <c r="E2508" s="48"/>
      <c r="F2508" s="48"/>
    </row>
    <row r="2509" spans="1:7" ht="21" thickBot="1">
      <c r="A2509">
        <v>2972</v>
      </c>
      <c r="B2509" s="116">
        <v>2014</v>
      </c>
      <c r="C2509" s="7">
        <v>2015</v>
      </c>
      <c r="D2509" s="7">
        <v>2016</v>
      </c>
      <c r="E2509" s="8"/>
      <c r="F2509" s="9"/>
    </row>
    <row r="2510" spans="1:7" ht="20.25">
      <c r="A2510">
        <v>2973</v>
      </c>
      <c r="B2510" s="124"/>
      <c r="C2510" s="30"/>
      <c r="D2510" s="31"/>
      <c r="E2510" s="32" t="s">
        <v>310</v>
      </c>
      <c r="F2510" s="33"/>
    </row>
    <row r="2511" spans="1:7" ht="20.25">
      <c r="A2511">
        <v>2974</v>
      </c>
      <c r="B2511" s="124"/>
      <c r="C2511" s="30"/>
      <c r="D2511" s="31"/>
      <c r="E2511" s="32" t="s">
        <v>311</v>
      </c>
      <c r="F2511" s="33"/>
    </row>
    <row r="2512" spans="1:7" ht="20.25">
      <c r="A2512">
        <v>2975</v>
      </c>
      <c r="B2512" s="125">
        <v>0</v>
      </c>
      <c r="C2512" s="34">
        <v>0</v>
      </c>
      <c r="D2512" s="35">
        <v>0</v>
      </c>
      <c r="E2512" s="36" t="s">
        <v>12</v>
      </c>
      <c r="F2512" s="33">
        <v>1</v>
      </c>
      <c r="G2512" t="str">
        <f t="shared" ref="G2512:G2521" si="133">IF(F2512=1,E2511,IF(ISBLANK(F2512),"",G2511))</f>
        <v>‏76812  סקרים ויועצים</v>
      </c>
    </row>
    <row r="2513" spans="1:7" ht="20.25">
      <c r="A2513">
        <v>2976</v>
      </c>
      <c r="B2513" s="125">
        <v>0</v>
      </c>
      <c r="C2513" s="34">
        <v>0</v>
      </c>
      <c r="D2513" s="35">
        <v>0</v>
      </c>
      <c r="E2513" s="36" t="s">
        <v>13</v>
      </c>
      <c r="F2513" s="33">
        <v>2</v>
      </c>
      <c r="G2513" t="str">
        <f t="shared" si="133"/>
        <v>‏76812  סקרים ויועצים</v>
      </c>
    </row>
    <row r="2514" spans="1:7" ht="20.25">
      <c r="A2514">
        <v>2977</v>
      </c>
      <c r="B2514" s="125">
        <v>0</v>
      </c>
      <c r="C2514" s="34">
        <v>0</v>
      </c>
      <c r="D2514" s="35">
        <v>0</v>
      </c>
      <c r="E2514" s="36" t="s">
        <v>14</v>
      </c>
      <c r="F2514" s="33">
        <v>3</v>
      </c>
      <c r="G2514" t="str">
        <f t="shared" si="133"/>
        <v>‏76812  סקרים ויועצים</v>
      </c>
    </row>
    <row r="2515" spans="1:7" ht="20.25">
      <c r="A2515">
        <v>2978</v>
      </c>
      <c r="B2515" s="125">
        <v>0</v>
      </c>
      <c r="C2515" s="34">
        <v>0</v>
      </c>
      <c r="D2515" s="35">
        <v>0</v>
      </c>
      <c r="E2515" s="36" t="s">
        <v>15</v>
      </c>
      <c r="F2515" s="33">
        <v>4</v>
      </c>
      <c r="G2515" t="str">
        <f t="shared" si="133"/>
        <v>‏76812  סקרים ויועצים</v>
      </c>
    </row>
    <row r="2516" spans="1:7" ht="20.25">
      <c r="A2516">
        <v>2979</v>
      </c>
      <c r="B2516" s="125">
        <v>0</v>
      </c>
      <c r="C2516" s="34">
        <v>0</v>
      </c>
      <c r="D2516" s="35">
        <v>0</v>
      </c>
      <c r="E2516" s="36" t="s">
        <v>16</v>
      </c>
      <c r="F2516" s="33">
        <v>5</v>
      </c>
      <c r="G2516" t="str">
        <f t="shared" si="133"/>
        <v>‏76812  סקרים ויועצים</v>
      </c>
    </row>
    <row r="2517" spans="1:7" ht="20.25">
      <c r="A2517">
        <v>2980</v>
      </c>
      <c r="B2517" s="125">
        <v>0</v>
      </c>
      <c r="C2517" s="34">
        <v>0</v>
      </c>
      <c r="D2517" s="35">
        <v>0</v>
      </c>
      <c r="E2517" s="36" t="s">
        <v>17</v>
      </c>
      <c r="F2517" s="33">
        <v>6</v>
      </c>
      <c r="G2517" t="str">
        <f t="shared" si="133"/>
        <v>‏76812  סקרים ויועצים</v>
      </c>
    </row>
    <row r="2518" spans="1:7" ht="20.25">
      <c r="A2518">
        <v>2981</v>
      </c>
      <c r="B2518" s="125">
        <v>1290200</v>
      </c>
      <c r="C2518" s="34">
        <v>2345100</v>
      </c>
      <c r="D2518" s="35">
        <v>2278100</v>
      </c>
      <c r="E2518" s="36" t="s">
        <v>18</v>
      </c>
      <c r="F2518" s="33">
        <v>7</v>
      </c>
      <c r="G2518" t="str">
        <f t="shared" si="133"/>
        <v>‏76812  סקרים ויועצים</v>
      </c>
    </row>
    <row r="2519" spans="1:7" ht="20.25">
      <c r="A2519">
        <v>2982</v>
      </c>
      <c r="B2519" s="125">
        <v>0</v>
      </c>
      <c r="C2519" s="34">
        <v>0</v>
      </c>
      <c r="D2519" s="35">
        <v>0</v>
      </c>
      <c r="E2519" s="36" t="s">
        <v>19</v>
      </c>
      <c r="F2519" s="33">
        <v>8</v>
      </c>
      <c r="G2519" t="str">
        <f t="shared" si="133"/>
        <v>‏76812  סקרים ויועצים</v>
      </c>
    </row>
    <row r="2520" spans="1:7" ht="20.25">
      <c r="A2520">
        <v>2983</v>
      </c>
      <c r="B2520" s="125">
        <v>0</v>
      </c>
      <c r="C2520" s="34">
        <v>0</v>
      </c>
      <c r="D2520" s="35">
        <v>0</v>
      </c>
      <c r="E2520" s="36" t="s">
        <v>20</v>
      </c>
      <c r="F2520" s="33">
        <v>9</v>
      </c>
      <c r="G2520" t="str">
        <f t="shared" si="133"/>
        <v>‏76812  סקרים ויועצים</v>
      </c>
    </row>
    <row r="2521" spans="1:7" ht="20.25">
      <c r="A2521">
        <v>2984</v>
      </c>
      <c r="B2521" s="125">
        <v>0</v>
      </c>
      <c r="C2521" s="34">
        <v>0</v>
      </c>
      <c r="D2521" s="35">
        <v>0</v>
      </c>
      <c r="E2521" s="36" t="s">
        <v>21</v>
      </c>
      <c r="F2521" s="33">
        <v>99</v>
      </c>
      <c r="G2521" t="str">
        <f t="shared" si="133"/>
        <v>‏76812  סקרים ויועצים</v>
      </c>
    </row>
    <row r="2522" spans="1:7" ht="20.25">
      <c r="A2522">
        <v>2985</v>
      </c>
      <c r="B2522" s="125">
        <v>1290200</v>
      </c>
      <c r="C2522" s="37">
        <v>2345100</v>
      </c>
      <c r="D2522" s="35">
        <v>2278100</v>
      </c>
      <c r="E2522" s="36" t="s">
        <v>22</v>
      </c>
      <c r="F2522" s="33"/>
    </row>
    <row r="2523" spans="1:7" ht="20.25">
      <c r="A2523">
        <v>2986</v>
      </c>
      <c r="C2523" s="40">
        <v>2015</v>
      </c>
      <c r="D2523" s="40">
        <v>2016</v>
      </c>
      <c r="F2523" s="39"/>
    </row>
    <row r="2524" spans="1:7" ht="20.25">
      <c r="A2524">
        <v>2988</v>
      </c>
      <c r="C2524" s="38"/>
      <c r="D2524" s="44">
        <v>348</v>
      </c>
      <c r="F2524" s="41"/>
    </row>
    <row r="2525" spans="1:7" ht="20.25">
      <c r="A2525">
        <v>2989</v>
      </c>
      <c r="B2525" s="122" t="s">
        <v>312</v>
      </c>
      <c r="C2525" s="28"/>
      <c r="D2525" s="28"/>
      <c r="E2525" s="28"/>
      <c r="F2525" s="28"/>
    </row>
    <row r="2526" spans="1:7" ht="16.5">
      <c r="A2526">
        <v>2990</v>
      </c>
      <c r="B2526" s="127" t="s">
        <v>1</v>
      </c>
      <c r="C2526" s="48"/>
      <c r="D2526" s="48"/>
      <c r="E2526" s="48"/>
      <c r="F2526" s="48"/>
    </row>
    <row r="2527" spans="1:7" ht="21" thickBot="1">
      <c r="A2527">
        <v>2994</v>
      </c>
      <c r="B2527" s="116">
        <v>2014</v>
      </c>
      <c r="C2527" s="7">
        <v>2015</v>
      </c>
      <c r="D2527" s="7">
        <v>2016</v>
      </c>
      <c r="E2527" s="8"/>
      <c r="F2527" s="9"/>
    </row>
    <row r="2528" spans="1:7" ht="20.25">
      <c r="A2528">
        <v>2995</v>
      </c>
      <c r="B2528" s="124"/>
      <c r="C2528" s="30"/>
      <c r="D2528" s="31"/>
      <c r="E2528" s="32" t="s">
        <v>310</v>
      </c>
      <c r="F2528" s="33"/>
    </row>
    <row r="2529" spans="1:7" ht="20.25">
      <c r="A2529">
        <v>2996</v>
      </c>
      <c r="B2529" s="124"/>
      <c r="C2529" s="30"/>
      <c r="D2529" s="31"/>
      <c r="E2529" s="32" t="s">
        <v>313</v>
      </c>
      <c r="F2529" s="33"/>
    </row>
    <row r="2530" spans="1:7" ht="20.25">
      <c r="A2530">
        <v>2997</v>
      </c>
      <c r="B2530" s="125">
        <v>1454100</v>
      </c>
      <c r="C2530" s="34">
        <v>1578700</v>
      </c>
      <c r="D2530" s="35">
        <v>1596700</v>
      </c>
      <c r="E2530" s="36" t="s">
        <v>12</v>
      </c>
      <c r="F2530" s="33">
        <v>1</v>
      </c>
      <c r="G2530" t="str">
        <f t="shared" ref="G2530:G2539" si="134">IF(F2530=1,E2529,IF(ISBLANK(F2530),"",G2529))</f>
        <v>‏76831  ועדי עובדים</v>
      </c>
    </row>
    <row r="2531" spans="1:7" ht="20.25">
      <c r="A2531">
        <v>2998</v>
      </c>
      <c r="B2531" s="125">
        <v>0</v>
      </c>
      <c r="C2531" s="34">
        <v>0</v>
      </c>
      <c r="D2531" s="35">
        <v>0</v>
      </c>
      <c r="E2531" s="36" t="s">
        <v>13</v>
      </c>
      <c r="F2531" s="33">
        <v>2</v>
      </c>
      <c r="G2531" t="str">
        <f t="shared" si="134"/>
        <v>‏76831  ועדי עובדים</v>
      </c>
    </row>
    <row r="2532" spans="1:7" ht="20.25">
      <c r="A2532">
        <v>2999</v>
      </c>
      <c r="B2532" s="125">
        <v>96800</v>
      </c>
      <c r="C2532" s="34">
        <v>75300</v>
      </c>
      <c r="D2532" s="35">
        <v>75300</v>
      </c>
      <c r="E2532" s="36" t="s">
        <v>14</v>
      </c>
      <c r="F2532" s="33">
        <v>3</v>
      </c>
      <c r="G2532" t="str">
        <f t="shared" si="134"/>
        <v>‏76831  ועדי עובדים</v>
      </c>
    </row>
    <row r="2533" spans="1:7" ht="20.25">
      <c r="A2533">
        <v>3000</v>
      </c>
      <c r="B2533" s="125">
        <v>91800</v>
      </c>
      <c r="C2533" s="34">
        <v>110400</v>
      </c>
      <c r="D2533" s="35">
        <v>110400</v>
      </c>
      <c r="E2533" s="36" t="s">
        <v>15</v>
      </c>
      <c r="F2533" s="33">
        <v>4</v>
      </c>
      <c r="G2533" t="str">
        <f t="shared" si="134"/>
        <v>‏76831  ועדי עובדים</v>
      </c>
    </row>
    <row r="2534" spans="1:7" ht="20.25">
      <c r="A2534">
        <v>3001</v>
      </c>
      <c r="B2534" s="125">
        <v>89200</v>
      </c>
      <c r="C2534" s="34">
        <v>70500</v>
      </c>
      <c r="D2534" s="35">
        <v>70500</v>
      </c>
      <c r="E2534" s="36" t="s">
        <v>16</v>
      </c>
      <c r="F2534" s="33">
        <v>5</v>
      </c>
      <c r="G2534" t="str">
        <f t="shared" si="134"/>
        <v>‏76831  ועדי עובדים</v>
      </c>
    </row>
    <row r="2535" spans="1:7" ht="20.25">
      <c r="A2535">
        <v>3002</v>
      </c>
      <c r="B2535" s="125">
        <v>0</v>
      </c>
      <c r="C2535" s="34">
        <v>0</v>
      </c>
      <c r="D2535" s="35">
        <v>0</v>
      </c>
      <c r="E2535" s="36" t="s">
        <v>17</v>
      </c>
      <c r="F2535" s="33">
        <v>6</v>
      </c>
      <c r="G2535" t="str">
        <f t="shared" si="134"/>
        <v>‏76831  ועדי עובדים</v>
      </c>
    </row>
    <row r="2536" spans="1:7" ht="20.25">
      <c r="A2536">
        <v>3003</v>
      </c>
      <c r="B2536" s="125">
        <v>146900</v>
      </c>
      <c r="C2536" s="34">
        <v>139300</v>
      </c>
      <c r="D2536" s="35">
        <v>139300</v>
      </c>
      <c r="E2536" s="36" t="s">
        <v>18</v>
      </c>
      <c r="F2536" s="33">
        <v>7</v>
      </c>
      <c r="G2536" t="str">
        <f t="shared" si="134"/>
        <v>‏76831  ועדי עובדים</v>
      </c>
    </row>
    <row r="2537" spans="1:7" ht="20.25">
      <c r="A2537">
        <v>3004</v>
      </c>
      <c r="B2537" s="125">
        <v>0</v>
      </c>
      <c r="C2537" s="34">
        <v>0</v>
      </c>
      <c r="D2537" s="35">
        <v>0</v>
      </c>
      <c r="E2537" s="36" t="s">
        <v>19</v>
      </c>
      <c r="F2537" s="33">
        <v>8</v>
      </c>
      <c r="G2537" t="str">
        <f t="shared" si="134"/>
        <v>‏76831  ועדי עובדים</v>
      </c>
    </row>
    <row r="2538" spans="1:7" ht="20.25">
      <c r="A2538">
        <v>3005</v>
      </c>
      <c r="B2538" s="125">
        <v>0</v>
      </c>
      <c r="C2538" s="34">
        <v>0</v>
      </c>
      <c r="D2538" s="35">
        <v>0</v>
      </c>
      <c r="E2538" s="36" t="s">
        <v>20</v>
      </c>
      <c r="F2538" s="33">
        <v>9</v>
      </c>
      <c r="G2538" t="str">
        <f t="shared" si="134"/>
        <v>‏76831  ועדי עובדים</v>
      </c>
    </row>
    <row r="2539" spans="1:7" ht="20.25">
      <c r="A2539">
        <v>3006</v>
      </c>
      <c r="B2539" s="125">
        <v>0</v>
      </c>
      <c r="C2539" s="34">
        <v>0</v>
      </c>
      <c r="D2539" s="35">
        <v>0</v>
      </c>
      <c r="E2539" s="36" t="s">
        <v>21</v>
      </c>
      <c r="F2539" s="33">
        <v>99</v>
      </c>
      <c r="G2539" t="str">
        <f t="shared" si="134"/>
        <v>‏76831  ועדי עובדים</v>
      </c>
    </row>
    <row r="2540" spans="1:7" ht="20.25">
      <c r="A2540">
        <v>3007</v>
      </c>
      <c r="B2540" s="125">
        <v>1878800</v>
      </c>
      <c r="C2540" s="37">
        <v>1974200</v>
      </c>
      <c r="D2540" s="35">
        <v>1992200</v>
      </c>
      <c r="E2540" s="36" t="s">
        <v>22</v>
      </c>
      <c r="F2540" s="33"/>
    </row>
    <row r="2541" spans="1:7" ht="20.25">
      <c r="A2541">
        <v>3008</v>
      </c>
      <c r="C2541" s="40">
        <v>2015</v>
      </c>
      <c r="D2541" s="40">
        <v>2016</v>
      </c>
      <c r="F2541" s="39"/>
    </row>
    <row r="2542" spans="1:7" ht="20.25">
      <c r="A2542">
        <v>3009</v>
      </c>
      <c r="C2542" s="42">
        <v>8</v>
      </c>
      <c r="D2542" s="42">
        <v>8</v>
      </c>
      <c r="E2542" s="43" t="s">
        <v>23</v>
      </c>
      <c r="F2542" s="39"/>
    </row>
    <row r="2543" spans="1:7" ht="20.25">
      <c r="A2543">
        <v>3010</v>
      </c>
      <c r="C2543" s="38"/>
      <c r="D2543" s="44">
        <v>349</v>
      </c>
      <c r="F2543" s="41"/>
    </row>
    <row r="2544" spans="1:7" ht="20.25">
      <c r="A2544">
        <v>3011</v>
      </c>
      <c r="B2544" s="122" t="s">
        <v>314</v>
      </c>
      <c r="C2544" s="28"/>
      <c r="D2544" s="28"/>
      <c r="E2544" s="28"/>
      <c r="F2544" s="28"/>
    </row>
    <row r="2545" spans="1:7" ht="17.25" thickBot="1">
      <c r="A2545">
        <v>3012</v>
      </c>
      <c r="B2545" s="123" t="s">
        <v>1</v>
      </c>
      <c r="C2545" s="29"/>
      <c r="D2545" s="29"/>
      <c r="E2545" s="29"/>
      <c r="F2545" s="29"/>
    </row>
    <row r="2546" spans="1:7" ht="21" thickBot="1">
      <c r="A2546">
        <v>3016</v>
      </c>
      <c r="B2546" s="116">
        <v>2014</v>
      </c>
      <c r="C2546" s="7">
        <v>2015</v>
      </c>
      <c r="D2546" s="7">
        <v>2016</v>
      </c>
      <c r="E2546" s="8"/>
      <c r="F2546" s="9"/>
    </row>
    <row r="2547" spans="1:7" ht="20.25">
      <c r="A2547">
        <v>3017</v>
      </c>
      <c r="B2547" s="124"/>
      <c r="C2547" s="30"/>
      <c r="D2547" s="31"/>
      <c r="E2547" s="32" t="s">
        <v>310</v>
      </c>
      <c r="F2547" s="33"/>
    </row>
    <row r="2548" spans="1:7" ht="20.25">
      <c r="A2548">
        <v>3018</v>
      </c>
      <c r="B2548" s="124"/>
      <c r="C2548" s="30"/>
      <c r="D2548" s="31"/>
      <c r="E2548" s="32" t="s">
        <v>315</v>
      </c>
      <c r="F2548" s="33"/>
    </row>
    <row r="2549" spans="1:7" ht="20.25">
      <c r="A2549">
        <v>3019</v>
      </c>
      <c r="B2549" s="125">
        <v>0</v>
      </c>
      <c r="C2549" s="34">
        <v>0</v>
      </c>
      <c r="D2549" s="35">
        <v>0</v>
      </c>
      <c r="E2549" s="36" t="s">
        <v>12</v>
      </c>
      <c r="F2549" s="33">
        <v>1</v>
      </c>
      <c r="G2549" t="str">
        <f t="shared" ref="G2549:G2558" si="135">IF(F2549=1,E2548,IF(ISBLANK(F2549),"",G2548))</f>
        <v>‏76832 ועדי עובדים - פעילות שוטפת</v>
      </c>
    </row>
    <row r="2550" spans="1:7" ht="20.25">
      <c r="A2550">
        <v>3020</v>
      </c>
      <c r="B2550" s="125">
        <v>0</v>
      </c>
      <c r="C2550" s="34">
        <v>0</v>
      </c>
      <c r="D2550" s="35">
        <v>0</v>
      </c>
      <c r="E2550" s="36" t="s">
        <v>13</v>
      </c>
      <c r="F2550" s="33">
        <v>2</v>
      </c>
      <c r="G2550" t="str">
        <f t="shared" si="135"/>
        <v>‏76832 ועדי עובדים - פעילות שוטפת</v>
      </c>
    </row>
    <row r="2551" spans="1:7" ht="20.25">
      <c r="A2551">
        <v>3021</v>
      </c>
      <c r="B2551" s="125">
        <v>0</v>
      </c>
      <c r="C2551" s="34">
        <v>0</v>
      </c>
      <c r="D2551" s="35">
        <v>0</v>
      </c>
      <c r="E2551" s="36" t="s">
        <v>14</v>
      </c>
      <c r="F2551" s="33">
        <v>3</v>
      </c>
      <c r="G2551" t="str">
        <f t="shared" si="135"/>
        <v>‏76832 ועדי עובדים - פעילות שוטפת</v>
      </c>
    </row>
    <row r="2552" spans="1:7" ht="20.25">
      <c r="A2552">
        <v>3022</v>
      </c>
      <c r="B2552" s="125">
        <v>0</v>
      </c>
      <c r="C2552" s="34">
        <v>0</v>
      </c>
      <c r="D2552" s="35">
        <v>0</v>
      </c>
      <c r="E2552" s="36" t="s">
        <v>15</v>
      </c>
      <c r="F2552" s="33">
        <v>4</v>
      </c>
      <c r="G2552" t="str">
        <f t="shared" si="135"/>
        <v>‏76832 ועדי עובדים - פעילות שוטפת</v>
      </c>
    </row>
    <row r="2553" spans="1:7" ht="20.25">
      <c r="A2553">
        <v>3023</v>
      </c>
      <c r="B2553" s="125">
        <v>0</v>
      </c>
      <c r="C2553" s="34">
        <v>0</v>
      </c>
      <c r="D2553" s="35">
        <v>0</v>
      </c>
      <c r="E2553" s="36" t="s">
        <v>16</v>
      </c>
      <c r="F2553" s="33">
        <v>5</v>
      </c>
      <c r="G2553" t="str">
        <f t="shared" si="135"/>
        <v>‏76832 ועדי עובדים - פעילות שוטפת</v>
      </c>
    </row>
    <row r="2554" spans="1:7" ht="20.25">
      <c r="A2554">
        <v>3024</v>
      </c>
      <c r="B2554" s="125">
        <v>0</v>
      </c>
      <c r="C2554" s="34">
        <v>0</v>
      </c>
      <c r="D2554" s="35">
        <v>0</v>
      </c>
      <c r="E2554" s="36" t="s">
        <v>17</v>
      </c>
      <c r="F2554" s="33">
        <v>6</v>
      </c>
      <c r="G2554" t="str">
        <f t="shared" si="135"/>
        <v>‏76832 ועדי עובדים - פעילות שוטפת</v>
      </c>
    </row>
    <row r="2555" spans="1:7" ht="20.25">
      <c r="A2555">
        <v>3025</v>
      </c>
      <c r="B2555" s="125">
        <v>0</v>
      </c>
      <c r="C2555" s="34">
        <v>0</v>
      </c>
      <c r="D2555" s="35">
        <v>0</v>
      </c>
      <c r="E2555" s="36" t="s">
        <v>18</v>
      </c>
      <c r="F2555" s="33">
        <v>7</v>
      </c>
      <c r="G2555" t="str">
        <f t="shared" si="135"/>
        <v>‏76832 ועדי עובדים - פעילות שוטפת</v>
      </c>
    </row>
    <row r="2556" spans="1:7" ht="20.25">
      <c r="A2556">
        <v>3026</v>
      </c>
      <c r="B2556" s="125">
        <v>120000</v>
      </c>
      <c r="C2556" s="34">
        <v>120000</v>
      </c>
      <c r="D2556" s="35">
        <v>120000</v>
      </c>
      <c r="E2556" s="36" t="s">
        <v>19</v>
      </c>
      <c r="F2556" s="33">
        <v>8</v>
      </c>
      <c r="G2556" t="str">
        <f t="shared" si="135"/>
        <v>‏76832 ועדי עובדים - פעילות שוטפת</v>
      </c>
    </row>
    <row r="2557" spans="1:7" ht="20.25">
      <c r="A2557">
        <v>3027</v>
      </c>
      <c r="B2557" s="125">
        <v>0</v>
      </c>
      <c r="C2557" s="34">
        <v>0</v>
      </c>
      <c r="D2557" s="35">
        <v>0</v>
      </c>
      <c r="E2557" s="36" t="s">
        <v>20</v>
      </c>
      <c r="F2557" s="33">
        <v>9</v>
      </c>
      <c r="G2557" t="str">
        <f t="shared" si="135"/>
        <v>‏76832 ועדי עובדים - פעילות שוטפת</v>
      </c>
    </row>
    <row r="2558" spans="1:7" ht="20.25">
      <c r="A2558">
        <v>3028</v>
      </c>
      <c r="B2558" s="125">
        <v>0</v>
      </c>
      <c r="C2558" s="34">
        <v>0</v>
      </c>
      <c r="D2558" s="35">
        <v>0</v>
      </c>
      <c r="E2558" s="36" t="s">
        <v>21</v>
      </c>
      <c r="F2558" s="33">
        <v>99</v>
      </c>
      <c r="G2558" t="str">
        <f t="shared" si="135"/>
        <v>‏76832 ועדי עובדים - פעילות שוטפת</v>
      </c>
    </row>
    <row r="2559" spans="1:7" ht="20.25">
      <c r="A2559">
        <v>3029</v>
      </c>
      <c r="B2559" s="125">
        <v>120000</v>
      </c>
      <c r="C2559" s="37">
        <v>120000</v>
      </c>
      <c r="D2559" s="35">
        <v>120000</v>
      </c>
      <c r="E2559" s="36" t="s">
        <v>22</v>
      </c>
      <c r="F2559" s="33"/>
    </row>
    <row r="2560" spans="1:7" ht="20.25">
      <c r="A2560">
        <v>3030</v>
      </c>
      <c r="C2560" s="40">
        <v>2015</v>
      </c>
      <c r="D2560" s="40">
        <v>2016</v>
      </c>
      <c r="F2560" s="39"/>
    </row>
    <row r="2561" spans="1:7" ht="20.25">
      <c r="A2561">
        <v>3032</v>
      </c>
      <c r="C2561" s="38"/>
      <c r="D2561" s="44">
        <v>350</v>
      </c>
      <c r="F2561" s="41"/>
    </row>
    <row r="2562" spans="1:7" ht="20.25">
      <c r="A2562">
        <v>3033</v>
      </c>
      <c r="B2562" s="122" t="s">
        <v>316</v>
      </c>
      <c r="C2562" s="28"/>
      <c r="D2562" s="28"/>
      <c r="E2562" s="28"/>
      <c r="F2562" s="28"/>
    </row>
    <row r="2563" spans="1:7" ht="17.25" thickBot="1">
      <c r="A2563">
        <v>3034</v>
      </c>
      <c r="B2563" s="123" t="s">
        <v>1</v>
      </c>
      <c r="C2563" s="29"/>
      <c r="D2563" s="29"/>
      <c r="E2563" s="29"/>
      <c r="F2563" s="29"/>
    </row>
    <row r="2564" spans="1:7" ht="21" thickBot="1">
      <c r="A2564">
        <v>3038</v>
      </c>
      <c r="B2564" s="116">
        <v>2014</v>
      </c>
      <c r="C2564" s="7">
        <v>2015</v>
      </c>
      <c r="D2564" s="7">
        <v>2016</v>
      </c>
      <c r="E2564" s="8"/>
      <c r="F2564" s="9"/>
    </row>
    <row r="2565" spans="1:7" ht="20.25">
      <c r="A2565">
        <v>3039</v>
      </c>
      <c r="B2565" s="124"/>
      <c r="C2565" s="30"/>
      <c r="D2565" s="31"/>
      <c r="E2565" s="32" t="s">
        <v>310</v>
      </c>
      <c r="F2565" s="33"/>
    </row>
    <row r="2566" spans="1:7" ht="20.25">
      <c r="A2566">
        <v>3040</v>
      </c>
      <c r="B2566" s="124"/>
      <c r="C2566" s="30"/>
      <c r="D2566" s="31"/>
      <c r="E2566" s="32" t="s">
        <v>317</v>
      </c>
      <c r="F2566" s="33"/>
    </row>
    <row r="2567" spans="1:7" ht="20.25">
      <c r="A2567">
        <v>3041</v>
      </c>
      <c r="B2567" s="125">
        <v>0</v>
      </c>
      <c r="C2567" s="34">
        <v>0</v>
      </c>
      <c r="D2567" s="35">
        <v>0</v>
      </c>
      <c r="E2567" s="36" t="s">
        <v>12</v>
      </c>
      <c r="F2567" s="33">
        <v>1</v>
      </c>
      <c r="G2567" t="str">
        <f t="shared" ref="G2567:G2576" si="136">IF(F2567=1,E2566,IF(ISBLANK(F2567),"",G2566))</f>
        <v xml:space="preserve"> ‏76833  ועדי עובדים - פעולות תרבות</v>
      </c>
    </row>
    <row r="2568" spans="1:7" ht="20.25">
      <c r="A2568">
        <v>3042</v>
      </c>
      <c r="B2568" s="125">
        <v>0</v>
      </c>
      <c r="C2568" s="34">
        <v>0</v>
      </c>
      <c r="D2568" s="35">
        <v>0</v>
      </c>
      <c r="E2568" s="36" t="s">
        <v>13</v>
      </c>
      <c r="F2568" s="33">
        <v>2</v>
      </c>
      <c r="G2568" t="str">
        <f t="shared" si="136"/>
        <v xml:space="preserve"> ‏76833  ועדי עובדים - פעולות תרבות</v>
      </c>
    </row>
    <row r="2569" spans="1:7" ht="20.25">
      <c r="A2569">
        <v>3043</v>
      </c>
      <c r="B2569" s="125">
        <v>0</v>
      </c>
      <c r="C2569" s="34">
        <v>0</v>
      </c>
      <c r="D2569" s="35">
        <v>0</v>
      </c>
      <c r="E2569" s="36" t="s">
        <v>14</v>
      </c>
      <c r="F2569" s="33">
        <v>3</v>
      </c>
      <c r="G2569" t="str">
        <f t="shared" si="136"/>
        <v xml:space="preserve"> ‏76833  ועדי עובדים - פעולות תרבות</v>
      </c>
    </row>
    <row r="2570" spans="1:7" ht="20.25">
      <c r="A2570">
        <v>3044</v>
      </c>
      <c r="B2570" s="125">
        <v>0</v>
      </c>
      <c r="C2570" s="34">
        <v>0</v>
      </c>
      <c r="D2570" s="35">
        <v>0</v>
      </c>
      <c r="E2570" s="36" t="s">
        <v>15</v>
      </c>
      <c r="F2570" s="33">
        <v>4</v>
      </c>
      <c r="G2570" t="str">
        <f t="shared" si="136"/>
        <v xml:space="preserve"> ‏76833  ועדי עובדים - פעולות תרבות</v>
      </c>
    </row>
    <row r="2571" spans="1:7" ht="20.25">
      <c r="A2571">
        <v>3045</v>
      </c>
      <c r="B2571" s="125">
        <v>0</v>
      </c>
      <c r="C2571" s="34">
        <v>0</v>
      </c>
      <c r="D2571" s="35">
        <v>0</v>
      </c>
      <c r="E2571" s="36" t="s">
        <v>16</v>
      </c>
      <c r="F2571" s="33">
        <v>5</v>
      </c>
      <c r="G2571" t="str">
        <f t="shared" si="136"/>
        <v xml:space="preserve"> ‏76833  ועדי עובדים - פעולות תרבות</v>
      </c>
    </row>
    <row r="2572" spans="1:7" ht="20.25">
      <c r="A2572">
        <v>3046</v>
      </c>
      <c r="B2572" s="125">
        <v>0</v>
      </c>
      <c r="C2572" s="34">
        <v>0</v>
      </c>
      <c r="D2572" s="35">
        <v>0</v>
      </c>
      <c r="E2572" s="36" t="s">
        <v>17</v>
      </c>
      <c r="F2572" s="33">
        <v>6</v>
      </c>
      <c r="G2572" t="str">
        <f t="shared" si="136"/>
        <v xml:space="preserve"> ‏76833  ועדי עובדים - פעולות תרבות</v>
      </c>
    </row>
    <row r="2573" spans="1:7" ht="20.25">
      <c r="A2573">
        <v>3047</v>
      </c>
      <c r="B2573" s="125">
        <v>0</v>
      </c>
      <c r="C2573" s="34">
        <v>0</v>
      </c>
      <c r="D2573" s="35">
        <v>0</v>
      </c>
      <c r="E2573" s="36" t="s">
        <v>18</v>
      </c>
      <c r="F2573" s="33">
        <v>7</v>
      </c>
      <c r="G2573" t="str">
        <f t="shared" si="136"/>
        <v xml:space="preserve"> ‏76833  ועדי עובדים - פעולות תרבות</v>
      </c>
    </row>
    <row r="2574" spans="1:7" ht="20.25">
      <c r="A2574">
        <v>3048</v>
      </c>
      <c r="B2574" s="125">
        <v>3071500</v>
      </c>
      <c r="C2574" s="34">
        <v>3035000</v>
      </c>
      <c r="D2574" s="35">
        <v>3035000</v>
      </c>
      <c r="E2574" s="36" t="s">
        <v>19</v>
      </c>
      <c r="F2574" s="33">
        <v>8</v>
      </c>
      <c r="G2574" t="str">
        <f t="shared" si="136"/>
        <v xml:space="preserve"> ‏76833  ועדי עובדים - פעולות תרבות</v>
      </c>
    </row>
    <row r="2575" spans="1:7" ht="20.25">
      <c r="A2575">
        <v>3049</v>
      </c>
      <c r="B2575" s="125">
        <v>0</v>
      </c>
      <c r="C2575" s="34">
        <v>0</v>
      </c>
      <c r="D2575" s="35">
        <v>0</v>
      </c>
      <c r="E2575" s="36" t="s">
        <v>20</v>
      </c>
      <c r="F2575" s="33">
        <v>9</v>
      </c>
      <c r="G2575" t="str">
        <f t="shared" si="136"/>
        <v xml:space="preserve"> ‏76833  ועדי עובדים - פעולות תרבות</v>
      </c>
    </row>
    <row r="2576" spans="1:7" ht="20.25">
      <c r="A2576">
        <v>3050</v>
      </c>
      <c r="B2576" s="125">
        <v>0</v>
      </c>
      <c r="C2576" s="34">
        <v>0</v>
      </c>
      <c r="D2576" s="35">
        <v>0</v>
      </c>
      <c r="E2576" s="36" t="s">
        <v>21</v>
      </c>
      <c r="F2576" s="33">
        <v>99</v>
      </c>
      <c r="G2576" t="str">
        <f t="shared" si="136"/>
        <v xml:space="preserve"> ‏76833  ועדי עובדים - פעולות תרבות</v>
      </c>
    </row>
    <row r="2577" spans="1:7" ht="20.25">
      <c r="A2577">
        <v>3051</v>
      </c>
      <c r="B2577" s="125">
        <v>3071500</v>
      </c>
      <c r="C2577" s="37">
        <v>3035000</v>
      </c>
      <c r="D2577" s="35">
        <v>3035000</v>
      </c>
      <c r="E2577" s="36" t="s">
        <v>22</v>
      </c>
      <c r="F2577" s="33"/>
    </row>
    <row r="2578" spans="1:7" ht="20.25">
      <c r="A2578">
        <v>3052</v>
      </c>
      <c r="C2578" s="40">
        <v>2015</v>
      </c>
      <c r="D2578" s="40">
        <v>2016</v>
      </c>
      <c r="F2578" s="39"/>
    </row>
    <row r="2579" spans="1:7" ht="20.25">
      <c r="A2579">
        <v>3054</v>
      </c>
      <c r="C2579" s="38"/>
      <c r="D2579" s="44">
        <v>351</v>
      </c>
      <c r="F2579" s="41"/>
    </row>
    <row r="2580" spans="1:7" ht="20.25">
      <c r="A2580">
        <v>3055</v>
      </c>
      <c r="B2580" s="122" t="s">
        <v>318</v>
      </c>
      <c r="C2580" s="28"/>
      <c r="D2580" s="28"/>
      <c r="E2580" s="28"/>
      <c r="F2580" s="28"/>
    </row>
    <row r="2581" spans="1:7" ht="17.25" thickBot="1">
      <c r="A2581">
        <v>3056</v>
      </c>
      <c r="B2581" s="123" t="s">
        <v>1</v>
      </c>
      <c r="C2581" s="29"/>
      <c r="D2581" s="29"/>
      <c r="E2581" s="29"/>
      <c r="F2581" s="29"/>
    </row>
    <row r="2582" spans="1:7" ht="21" thickBot="1">
      <c r="A2582">
        <v>3060</v>
      </c>
      <c r="B2582" s="116">
        <v>2014</v>
      </c>
      <c r="C2582" s="7">
        <v>2015</v>
      </c>
      <c r="D2582" s="7">
        <v>2016</v>
      </c>
      <c r="E2582" s="8"/>
      <c r="F2582" s="9"/>
    </row>
    <row r="2583" spans="1:7" ht="20.25">
      <c r="A2583">
        <v>3061</v>
      </c>
      <c r="B2583" s="124"/>
      <c r="C2583" s="30"/>
      <c r="D2583" s="31"/>
      <c r="E2583" s="32" t="s">
        <v>310</v>
      </c>
      <c r="F2583" s="33"/>
    </row>
    <row r="2584" spans="1:7" ht="20.25">
      <c r="A2584">
        <v>3062</v>
      </c>
      <c r="B2584" s="124"/>
      <c r="C2584" s="30"/>
      <c r="D2584" s="31"/>
      <c r="E2584" s="32" t="s">
        <v>319</v>
      </c>
      <c r="F2584" s="33"/>
    </row>
    <row r="2585" spans="1:7" ht="20.25">
      <c r="A2585">
        <v>3063</v>
      </c>
      <c r="B2585" s="125"/>
      <c r="C2585" s="34"/>
      <c r="D2585" s="35">
        <v>0</v>
      </c>
      <c r="E2585" s="36" t="s">
        <v>12</v>
      </c>
      <c r="F2585" s="33">
        <v>1</v>
      </c>
      <c r="G2585" t="str">
        <f t="shared" ref="G2585:G2594" si="137">IF(F2585=1,E2584,IF(ISBLANK(F2585),"",G2584))</f>
        <v>‏76834  ועד הפנסיונרים - תרבות</v>
      </c>
    </row>
    <row r="2586" spans="1:7" ht="20.25">
      <c r="A2586">
        <v>3064</v>
      </c>
      <c r="B2586" s="125">
        <v>0</v>
      </c>
      <c r="C2586" s="34">
        <v>0</v>
      </c>
      <c r="D2586" s="35">
        <v>0</v>
      </c>
      <c r="E2586" s="36" t="s">
        <v>13</v>
      </c>
      <c r="F2586" s="33">
        <v>2</v>
      </c>
      <c r="G2586" t="str">
        <f t="shared" si="137"/>
        <v>‏76834  ועד הפנסיונרים - תרבות</v>
      </c>
    </row>
    <row r="2587" spans="1:7" ht="20.25">
      <c r="A2587">
        <v>3065</v>
      </c>
      <c r="B2587" s="125">
        <v>0</v>
      </c>
      <c r="C2587" s="34">
        <v>0</v>
      </c>
      <c r="D2587" s="35">
        <v>0</v>
      </c>
      <c r="E2587" s="36" t="s">
        <v>14</v>
      </c>
      <c r="F2587" s="33">
        <v>3</v>
      </c>
      <c r="G2587" t="str">
        <f t="shared" si="137"/>
        <v>‏76834  ועד הפנסיונרים - תרבות</v>
      </c>
    </row>
    <row r="2588" spans="1:7" ht="20.25">
      <c r="A2588">
        <v>3066</v>
      </c>
      <c r="B2588" s="125">
        <v>0</v>
      </c>
      <c r="C2588" s="34">
        <v>0</v>
      </c>
      <c r="D2588" s="35">
        <v>0</v>
      </c>
      <c r="E2588" s="36" t="s">
        <v>15</v>
      </c>
      <c r="F2588" s="33">
        <v>4</v>
      </c>
      <c r="G2588" t="str">
        <f t="shared" si="137"/>
        <v>‏76834  ועד הפנסיונרים - תרבות</v>
      </c>
    </row>
    <row r="2589" spans="1:7" ht="20.25">
      <c r="A2589">
        <v>3067</v>
      </c>
      <c r="B2589" s="125">
        <v>0</v>
      </c>
      <c r="C2589" s="34">
        <v>0</v>
      </c>
      <c r="D2589" s="35">
        <v>0</v>
      </c>
      <c r="E2589" s="36" t="s">
        <v>16</v>
      </c>
      <c r="F2589" s="33">
        <v>5</v>
      </c>
      <c r="G2589" t="str">
        <f t="shared" si="137"/>
        <v>‏76834  ועד הפנסיונרים - תרבות</v>
      </c>
    </row>
    <row r="2590" spans="1:7" ht="20.25">
      <c r="A2590">
        <v>3068</v>
      </c>
      <c r="B2590" s="125">
        <v>0</v>
      </c>
      <c r="C2590" s="34">
        <v>0</v>
      </c>
      <c r="D2590" s="35">
        <v>0</v>
      </c>
      <c r="E2590" s="36" t="s">
        <v>17</v>
      </c>
      <c r="F2590" s="33">
        <v>6</v>
      </c>
      <c r="G2590" t="str">
        <f t="shared" si="137"/>
        <v>‏76834  ועד הפנסיונרים - תרבות</v>
      </c>
    </row>
    <row r="2591" spans="1:7" ht="20.25">
      <c r="A2591">
        <v>3069</v>
      </c>
      <c r="B2591" s="125">
        <v>0</v>
      </c>
      <c r="C2591" s="34">
        <v>0</v>
      </c>
      <c r="D2591" s="35">
        <v>0</v>
      </c>
      <c r="E2591" s="36" t="s">
        <v>18</v>
      </c>
      <c r="F2591" s="33">
        <v>7</v>
      </c>
      <c r="G2591" t="str">
        <f t="shared" si="137"/>
        <v>‏76834  ועד הפנסיונרים - תרבות</v>
      </c>
    </row>
    <row r="2592" spans="1:7" ht="20.25">
      <c r="A2592">
        <v>3070</v>
      </c>
      <c r="B2592" s="125">
        <v>242200</v>
      </c>
      <c r="C2592" s="34">
        <v>252800</v>
      </c>
      <c r="D2592" s="35">
        <v>252800</v>
      </c>
      <c r="E2592" s="36" t="s">
        <v>19</v>
      </c>
      <c r="F2592" s="33">
        <v>8</v>
      </c>
      <c r="G2592" t="str">
        <f t="shared" si="137"/>
        <v>‏76834  ועד הפנסיונרים - תרבות</v>
      </c>
    </row>
    <row r="2593" spans="1:7" ht="20.25">
      <c r="A2593">
        <v>3071</v>
      </c>
      <c r="B2593" s="125">
        <v>0</v>
      </c>
      <c r="C2593" s="34">
        <v>0</v>
      </c>
      <c r="D2593" s="35">
        <v>0</v>
      </c>
      <c r="E2593" s="36" t="s">
        <v>20</v>
      </c>
      <c r="F2593" s="33">
        <v>9</v>
      </c>
      <c r="G2593" t="str">
        <f t="shared" si="137"/>
        <v>‏76834  ועד הפנסיונרים - תרבות</v>
      </c>
    </row>
    <row r="2594" spans="1:7" ht="20.25">
      <c r="A2594">
        <v>3072</v>
      </c>
      <c r="B2594" s="125">
        <v>0</v>
      </c>
      <c r="C2594" s="34">
        <v>0</v>
      </c>
      <c r="D2594" s="35">
        <v>0</v>
      </c>
      <c r="E2594" s="36" t="s">
        <v>21</v>
      </c>
      <c r="F2594" s="33">
        <v>99</v>
      </c>
      <c r="G2594" t="str">
        <f t="shared" si="137"/>
        <v>‏76834  ועד הפנסיונרים - תרבות</v>
      </c>
    </row>
    <row r="2595" spans="1:7" ht="20.25">
      <c r="A2595">
        <v>3073</v>
      </c>
      <c r="B2595" s="125">
        <v>242200</v>
      </c>
      <c r="C2595" s="37">
        <v>252800</v>
      </c>
      <c r="D2595" s="35">
        <v>252800</v>
      </c>
      <c r="E2595" s="36" t="s">
        <v>22</v>
      </c>
      <c r="F2595" s="33"/>
    </row>
    <row r="2596" spans="1:7" ht="20.25">
      <c r="A2596">
        <v>3074</v>
      </c>
      <c r="C2596" s="40">
        <v>2015</v>
      </c>
      <c r="D2596" s="40">
        <v>2016</v>
      </c>
      <c r="F2596" s="39"/>
    </row>
    <row r="2597" spans="1:7" ht="20.25">
      <c r="A2597">
        <v>3076</v>
      </c>
      <c r="C2597" s="38"/>
      <c r="D2597" s="44">
        <v>352</v>
      </c>
      <c r="F2597" s="41"/>
    </row>
    <row r="2598" spans="1:7" ht="20.25">
      <c r="A2598">
        <v>3077</v>
      </c>
      <c r="B2598" s="122" t="s">
        <v>320</v>
      </c>
      <c r="C2598" s="28"/>
      <c r="D2598" s="28"/>
      <c r="E2598" s="28"/>
      <c r="F2598" s="28"/>
    </row>
    <row r="2599" spans="1:7" ht="17.25" thickBot="1">
      <c r="A2599">
        <v>3078</v>
      </c>
      <c r="B2599" s="123" t="s">
        <v>1</v>
      </c>
      <c r="C2599" s="29"/>
      <c r="D2599" s="29"/>
      <c r="E2599" s="29"/>
      <c r="F2599" s="29"/>
    </row>
    <row r="2600" spans="1:7" ht="21" thickBot="1">
      <c r="A2600">
        <v>3082</v>
      </c>
      <c r="B2600" s="116">
        <v>2014</v>
      </c>
      <c r="C2600" s="7">
        <v>2015</v>
      </c>
      <c r="D2600" s="7">
        <v>2016</v>
      </c>
      <c r="E2600" s="8"/>
      <c r="F2600" s="9"/>
    </row>
    <row r="2601" spans="1:7" ht="20.25">
      <c r="A2601">
        <v>3083</v>
      </c>
      <c r="B2601" s="124"/>
      <c r="C2601" s="30"/>
      <c r="D2601" s="31"/>
      <c r="E2601" s="32" t="s">
        <v>310</v>
      </c>
      <c r="F2601" s="33"/>
    </row>
    <row r="2602" spans="1:7" ht="20.25">
      <c r="A2602">
        <v>3084</v>
      </c>
      <c r="B2602" s="124"/>
      <c r="C2602" s="30"/>
      <c r="D2602" s="31"/>
      <c r="E2602" s="32" t="s">
        <v>321</v>
      </c>
      <c r="F2602" s="33"/>
    </row>
    <row r="2603" spans="1:7" ht="20.25">
      <c r="A2603">
        <v>3085</v>
      </c>
      <c r="B2603" s="124"/>
      <c r="C2603" s="30"/>
      <c r="D2603" s="31"/>
      <c r="E2603" s="32" t="s">
        <v>837</v>
      </c>
      <c r="F2603" s="33"/>
    </row>
    <row r="2604" spans="1:7" ht="20.25">
      <c r="A2604">
        <v>3086</v>
      </c>
      <c r="B2604" s="125">
        <v>0</v>
      </c>
      <c r="C2604" s="34">
        <v>0</v>
      </c>
      <c r="D2604" s="35">
        <v>0</v>
      </c>
      <c r="E2604" s="36" t="s">
        <v>12</v>
      </c>
      <c r="F2604" s="33">
        <v>1</v>
      </c>
      <c r="G2604" t="str">
        <f t="shared" ref="G2604:G2613" si="138">IF(F2604=1,E2603,IF(ISBLANK(F2604),"",G2603))</f>
        <v>‏76836  ועדי עובדים - מילגות ילדי עובדים</v>
      </c>
    </row>
    <row r="2605" spans="1:7" ht="20.25">
      <c r="A2605">
        <v>3087</v>
      </c>
      <c r="B2605" s="125">
        <v>0</v>
      </c>
      <c r="C2605" s="34">
        <v>0</v>
      </c>
      <c r="D2605" s="35">
        <v>0</v>
      </c>
      <c r="E2605" s="36" t="s">
        <v>13</v>
      </c>
      <c r="F2605" s="33">
        <v>2</v>
      </c>
      <c r="G2605" t="str">
        <f t="shared" si="138"/>
        <v>‏76836  ועדי עובדים - מילגות ילדי עובדים</v>
      </c>
    </row>
    <row r="2606" spans="1:7" ht="20.25">
      <c r="A2606">
        <v>3088</v>
      </c>
      <c r="B2606" s="125">
        <v>0</v>
      </c>
      <c r="C2606" s="34">
        <v>0</v>
      </c>
      <c r="D2606" s="35">
        <v>0</v>
      </c>
      <c r="E2606" s="36" t="s">
        <v>14</v>
      </c>
      <c r="F2606" s="33">
        <v>3</v>
      </c>
      <c r="G2606" t="str">
        <f t="shared" si="138"/>
        <v>‏76836  ועדי עובדים - מילגות ילדי עובדים</v>
      </c>
    </row>
    <row r="2607" spans="1:7" ht="20.25">
      <c r="A2607">
        <v>3089</v>
      </c>
      <c r="B2607" s="125">
        <v>0</v>
      </c>
      <c r="C2607" s="34">
        <v>0</v>
      </c>
      <c r="D2607" s="35">
        <v>0</v>
      </c>
      <c r="E2607" s="36" t="s">
        <v>15</v>
      </c>
      <c r="F2607" s="33">
        <v>4</v>
      </c>
      <c r="G2607" t="str">
        <f t="shared" si="138"/>
        <v>‏76836  ועדי עובדים - מילגות ילדי עובדים</v>
      </c>
    </row>
    <row r="2608" spans="1:7" ht="20.25">
      <c r="A2608">
        <v>3090</v>
      </c>
      <c r="B2608" s="125">
        <v>0</v>
      </c>
      <c r="C2608" s="34">
        <v>0</v>
      </c>
      <c r="D2608" s="35">
        <v>0</v>
      </c>
      <c r="E2608" s="36" t="s">
        <v>16</v>
      </c>
      <c r="F2608" s="33">
        <v>5</v>
      </c>
      <c r="G2608" t="str">
        <f t="shared" si="138"/>
        <v>‏76836  ועדי עובדים - מילגות ילדי עובדים</v>
      </c>
    </row>
    <row r="2609" spans="1:7" ht="20.25">
      <c r="A2609">
        <v>3091</v>
      </c>
      <c r="B2609" s="125">
        <v>0</v>
      </c>
      <c r="C2609" s="34">
        <v>0</v>
      </c>
      <c r="D2609" s="35">
        <v>0</v>
      </c>
      <c r="E2609" s="36" t="s">
        <v>17</v>
      </c>
      <c r="F2609" s="33">
        <v>6</v>
      </c>
      <c r="G2609" t="str">
        <f t="shared" si="138"/>
        <v>‏76836  ועדי עובדים - מילגות ילדי עובדים</v>
      </c>
    </row>
    <row r="2610" spans="1:7" ht="20.25">
      <c r="A2610">
        <v>3092</v>
      </c>
      <c r="B2610" s="125">
        <v>0</v>
      </c>
      <c r="C2610" s="34">
        <v>0</v>
      </c>
      <c r="D2610" s="35">
        <v>0</v>
      </c>
      <c r="E2610" s="36" t="s">
        <v>18</v>
      </c>
      <c r="F2610" s="33">
        <v>7</v>
      </c>
      <c r="G2610" t="str">
        <f t="shared" si="138"/>
        <v>‏76836  ועדי עובדים - מילגות ילדי עובדים</v>
      </c>
    </row>
    <row r="2611" spans="1:7" ht="20.25">
      <c r="A2611">
        <v>3093</v>
      </c>
      <c r="B2611" s="125">
        <v>276300</v>
      </c>
      <c r="C2611" s="34">
        <v>230000</v>
      </c>
      <c r="D2611" s="35">
        <v>230000</v>
      </c>
      <c r="E2611" s="36" t="s">
        <v>19</v>
      </c>
      <c r="F2611" s="33">
        <v>8</v>
      </c>
      <c r="G2611" t="str">
        <f t="shared" si="138"/>
        <v>‏76836  ועדי עובדים - מילגות ילדי עובדים</v>
      </c>
    </row>
    <row r="2612" spans="1:7" ht="20.25">
      <c r="A2612">
        <v>3094</v>
      </c>
      <c r="B2612" s="125">
        <v>0</v>
      </c>
      <c r="C2612" s="34">
        <v>0</v>
      </c>
      <c r="D2612" s="35">
        <v>0</v>
      </c>
      <c r="E2612" s="36" t="s">
        <v>20</v>
      </c>
      <c r="F2612" s="33">
        <v>9</v>
      </c>
      <c r="G2612" t="str">
        <f t="shared" si="138"/>
        <v>‏76836  ועדי עובדים - מילגות ילדי עובדים</v>
      </c>
    </row>
    <row r="2613" spans="1:7" ht="20.25">
      <c r="A2613">
        <v>3095</v>
      </c>
      <c r="B2613" s="125">
        <v>0</v>
      </c>
      <c r="C2613" s="34">
        <v>0</v>
      </c>
      <c r="D2613" s="35">
        <v>0</v>
      </c>
      <c r="E2613" s="36" t="s">
        <v>21</v>
      </c>
      <c r="F2613" s="33">
        <v>99</v>
      </c>
      <c r="G2613" t="str">
        <f t="shared" si="138"/>
        <v>‏76836  ועדי עובדים - מילגות ילדי עובדים</v>
      </c>
    </row>
    <row r="2614" spans="1:7" ht="20.25">
      <c r="A2614">
        <v>3096</v>
      </c>
      <c r="B2614" s="125">
        <v>276300</v>
      </c>
      <c r="C2614" s="37">
        <v>230000</v>
      </c>
      <c r="D2614" s="35">
        <v>230000</v>
      </c>
      <c r="E2614" s="36" t="s">
        <v>22</v>
      </c>
      <c r="F2614" s="33"/>
    </row>
    <row r="2615" spans="1:7" ht="20.25">
      <c r="A2615">
        <v>3097</v>
      </c>
      <c r="C2615" s="40">
        <v>2015</v>
      </c>
      <c r="D2615" s="40">
        <v>2016</v>
      </c>
      <c r="F2615" s="39"/>
    </row>
    <row r="2616" spans="1:7" ht="20.25">
      <c r="A2616">
        <v>3099</v>
      </c>
      <c r="C2616" s="38"/>
      <c r="D2616" s="44">
        <v>353</v>
      </c>
      <c r="F2616" s="41"/>
    </row>
    <row r="2617" spans="1:7" ht="20.25">
      <c r="A2617">
        <v>3100</v>
      </c>
      <c r="B2617" s="122" t="s">
        <v>322</v>
      </c>
      <c r="C2617" s="28"/>
      <c r="D2617" s="28"/>
      <c r="E2617" s="28"/>
      <c r="F2617" s="28"/>
    </row>
    <row r="2618" spans="1:7" ht="17.25" thickBot="1">
      <c r="A2618">
        <v>3101</v>
      </c>
      <c r="B2618" s="123" t="s">
        <v>1</v>
      </c>
      <c r="C2618" s="29"/>
      <c r="D2618" s="29"/>
      <c r="E2618" s="29"/>
      <c r="F2618" s="29"/>
    </row>
    <row r="2619" spans="1:7" ht="21" thickBot="1">
      <c r="A2619">
        <v>3105</v>
      </c>
      <c r="B2619" s="116">
        <v>2014</v>
      </c>
      <c r="C2619" s="7">
        <v>2015</v>
      </c>
      <c r="D2619" s="7">
        <v>2016</v>
      </c>
      <c r="E2619" s="8"/>
      <c r="F2619" s="9"/>
    </row>
    <row r="2620" spans="1:7" ht="20.25">
      <c r="A2620">
        <v>3106</v>
      </c>
      <c r="B2620" s="124"/>
      <c r="C2620" s="30"/>
      <c r="D2620" s="31"/>
      <c r="E2620" s="32" t="s">
        <v>310</v>
      </c>
      <c r="F2620" s="33"/>
    </row>
    <row r="2621" spans="1:7" ht="20.25">
      <c r="A2621">
        <v>3107</v>
      </c>
      <c r="B2621" s="124"/>
      <c r="C2621" s="30"/>
      <c r="D2621" s="31"/>
      <c r="E2621" s="32" t="s">
        <v>323</v>
      </c>
      <c r="F2621" s="33"/>
    </row>
    <row r="2622" spans="1:7" ht="20.25">
      <c r="A2622">
        <v>3108</v>
      </c>
      <c r="B2622" s="125">
        <v>0</v>
      </c>
      <c r="C2622" s="34">
        <v>0</v>
      </c>
      <c r="D2622" s="35">
        <v>0</v>
      </c>
      <c r="E2622" s="36" t="s">
        <v>12</v>
      </c>
      <c r="F2622" s="33">
        <v>1</v>
      </c>
      <c r="G2622" t="str">
        <f t="shared" ref="G2622:G2631" si="139">IF(F2622=1,E2621,IF(ISBLANK(F2622),"",G2621))</f>
        <v>‏76837  ועדי עובדים - מודעות אבל</v>
      </c>
    </row>
    <row r="2623" spans="1:7" ht="20.25">
      <c r="A2623">
        <v>3109</v>
      </c>
      <c r="B2623" s="125">
        <v>0</v>
      </c>
      <c r="C2623" s="34">
        <v>0</v>
      </c>
      <c r="D2623" s="35">
        <v>0</v>
      </c>
      <c r="E2623" s="36" t="s">
        <v>13</v>
      </c>
      <c r="F2623" s="33">
        <v>2</v>
      </c>
      <c r="G2623" t="str">
        <f t="shared" si="139"/>
        <v>‏76837  ועדי עובדים - מודעות אבל</v>
      </c>
    </row>
    <row r="2624" spans="1:7" ht="20.25">
      <c r="A2624">
        <v>3110</v>
      </c>
      <c r="B2624" s="125">
        <v>0</v>
      </c>
      <c r="C2624" s="34">
        <v>0</v>
      </c>
      <c r="D2624" s="35">
        <v>0</v>
      </c>
      <c r="E2624" s="36" t="s">
        <v>14</v>
      </c>
      <c r="F2624" s="33">
        <v>3</v>
      </c>
      <c r="G2624" t="str">
        <f t="shared" si="139"/>
        <v>‏76837  ועדי עובדים - מודעות אבל</v>
      </c>
    </row>
    <row r="2625" spans="1:7" ht="20.25">
      <c r="A2625">
        <v>3111</v>
      </c>
      <c r="B2625" s="125">
        <v>0</v>
      </c>
      <c r="C2625" s="34">
        <v>0</v>
      </c>
      <c r="D2625" s="35">
        <v>0</v>
      </c>
      <c r="E2625" s="36" t="s">
        <v>15</v>
      </c>
      <c r="F2625" s="33">
        <v>4</v>
      </c>
      <c r="G2625" t="str">
        <f t="shared" si="139"/>
        <v>‏76837  ועדי עובדים - מודעות אבל</v>
      </c>
    </row>
    <row r="2626" spans="1:7" ht="20.25">
      <c r="A2626">
        <v>3112</v>
      </c>
      <c r="B2626" s="125">
        <v>0</v>
      </c>
      <c r="C2626" s="34">
        <v>0</v>
      </c>
      <c r="D2626" s="35">
        <v>0</v>
      </c>
      <c r="E2626" s="36" t="s">
        <v>16</v>
      </c>
      <c r="F2626" s="33">
        <v>5</v>
      </c>
      <c r="G2626" t="str">
        <f t="shared" si="139"/>
        <v>‏76837  ועדי עובדים - מודעות אבל</v>
      </c>
    </row>
    <row r="2627" spans="1:7" ht="20.25">
      <c r="A2627">
        <v>3113</v>
      </c>
      <c r="B2627" s="125">
        <v>0</v>
      </c>
      <c r="C2627" s="34">
        <v>0</v>
      </c>
      <c r="D2627" s="35">
        <v>0</v>
      </c>
      <c r="E2627" s="36" t="s">
        <v>17</v>
      </c>
      <c r="F2627" s="33">
        <v>6</v>
      </c>
      <c r="G2627" t="str">
        <f t="shared" si="139"/>
        <v>‏76837  ועדי עובדים - מודעות אבל</v>
      </c>
    </row>
    <row r="2628" spans="1:7" ht="20.25">
      <c r="A2628">
        <v>3114</v>
      </c>
      <c r="B2628" s="125">
        <v>0</v>
      </c>
      <c r="C2628" s="34">
        <v>0</v>
      </c>
      <c r="D2628" s="35">
        <v>0</v>
      </c>
      <c r="E2628" s="36" t="s">
        <v>18</v>
      </c>
      <c r="F2628" s="33">
        <v>7</v>
      </c>
      <c r="G2628" t="str">
        <f t="shared" si="139"/>
        <v>‏76837  ועדי עובדים - מודעות אבל</v>
      </c>
    </row>
    <row r="2629" spans="1:7" ht="20.25">
      <c r="A2629">
        <v>3115</v>
      </c>
      <c r="B2629" s="125">
        <v>15900</v>
      </c>
      <c r="C2629" s="34">
        <v>30400</v>
      </c>
      <c r="D2629" s="35">
        <v>30400</v>
      </c>
      <c r="E2629" s="36" t="s">
        <v>19</v>
      </c>
      <c r="F2629" s="33">
        <v>8</v>
      </c>
      <c r="G2629" t="str">
        <f t="shared" si="139"/>
        <v>‏76837  ועדי עובדים - מודעות אבל</v>
      </c>
    </row>
    <row r="2630" spans="1:7" ht="20.25">
      <c r="A2630">
        <v>3116</v>
      </c>
      <c r="B2630" s="125">
        <v>0</v>
      </c>
      <c r="C2630" s="34">
        <v>0</v>
      </c>
      <c r="D2630" s="35">
        <v>0</v>
      </c>
      <c r="E2630" s="36" t="s">
        <v>20</v>
      </c>
      <c r="F2630" s="33">
        <v>9</v>
      </c>
      <c r="G2630" t="str">
        <f t="shared" si="139"/>
        <v>‏76837  ועדי עובדים - מודעות אבל</v>
      </c>
    </row>
    <row r="2631" spans="1:7" ht="20.25">
      <c r="A2631">
        <v>3117</v>
      </c>
      <c r="B2631" s="125">
        <v>0</v>
      </c>
      <c r="C2631" s="34">
        <v>0</v>
      </c>
      <c r="D2631" s="35">
        <v>0</v>
      </c>
      <c r="E2631" s="36" t="s">
        <v>21</v>
      </c>
      <c r="F2631" s="33">
        <v>99</v>
      </c>
      <c r="G2631" t="str">
        <f t="shared" si="139"/>
        <v>‏76837  ועדי עובדים - מודעות אבל</v>
      </c>
    </row>
    <row r="2632" spans="1:7" ht="20.25">
      <c r="A2632">
        <v>3118</v>
      </c>
      <c r="B2632" s="125">
        <v>15900</v>
      </c>
      <c r="C2632" s="37">
        <v>30400</v>
      </c>
      <c r="D2632" s="35">
        <v>30400</v>
      </c>
      <c r="E2632" s="36" t="s">
        <v>22</v>
      </c>
      <c r="F2632" s="33"/>
    </row>
    <row r="2633" spans="1:7" ht="20.25">
      <c r="A2633">
        <v>3119</v>
      </c>
      <c r="C2633" s="40">
        <v>2015</v>
      </c>
      <c r="D2633" s="40">
        <v>2016</v>
      </c>
      <c r="F2633" s="39"/>
    </row>
    <row r="2634" spans="1:7" ht="20.25">
      <c r="A2634">
        <v>3121</v>
      </c>
      <c r="C2634" s="38"/>
      <c r="D2634" s="44">
        <v>354</v>
      </c>
      <c r="F2634" s="41"/>
    </row>
    <row r="2635" spans="1:7" ht="20.25">
      <c r="A2635">
        <v>3122</v>
      </c>
      <c r="B2635" s="122" t="s">
        <v>324</v>
      </c>
      <c r="C2635" s="28"/>
      <c r="D2635" s="28"/>
      <c r="E2635" s="28"/>
      <c r="F2635" s="28"/>
    </row>
    <row r="2636" spans="1:7" ht="17.25" thickBot="1">
      <c r="A2636">
        <v>3123</v>
      </c>
      <c r="B2636" s="123" t="s">
        <v>1</v>
      </c>
      <c r="C2636" s="29"/>
      <c r="D2636" s="29"/>
      <c r="E2636" s="29"/>
      <c r="F2636" s="29"/>
    </row>
    <row r="2637" spans="1:7" ht="21" thickBot="1">
      <c r="A2637">
        <v>3127</v>
      </c>
      <c r="B2637" s="116">
        <v>2014</v>
      </c>
      <c r="C2637" s="7">
        <v>2015</v>
      </c>
      <c r="D2637" s="7">
        <v>2016</v>
      </c>
      <c r="E2637" s="8"/>
      <c r="F2637" s="9"/>
    </row>
    <row r="2638" spans="1:7" ht="20.25">
      <c r="A2638">
        <v>3128</v>
      </c>
      <c r="B2638" s="124"/>
      <c r="C2638" s="30"/>
      <c r="D2638" s="31"/>
      <c r="E2638" s="32" t="s">
        <v>310</v>
      </c>
      <c r="F2638" s="33"/>
    </row>
    <row r="2639" spans="1:7" ht="20.25">
      <c r="A2639">
        <v>3129</v>
      </c>
      <c r="B2639" s="124"/>
      <c r="C2639" s="30"/>
      <c r="D2639" s="31"/>
      <c r="E2639" s="32" t="s">
        <v>325</v>
      </c>
      <c r="F2639" s="33"/>
    </row>
    <row r="2640" spans="1:7" ht="20.25">
      <c r="A2640">
        <v>3130</v>
      </c>
      <c r="B2640" s="125">
        <v>0</v>
      </c>
      <c r="C2640" s="34">
        <v>0</v>
      </c>
      <c r="D2640" s="35">
        <v>0</v>
      </c>
      <c r="E2640" s="36" t="s">
        <v>12</v>
      </c>
      <c r="F2640" s="33">
        <v>1</v>
      </c>
      <c r="G2640" t="str">
        <f t="shared" ref="G2640:G2649" si="140">IF(F2640=1,E2639,IF(ISBLANK(F2640),"",G2639))</f>
        <v xml:space="preserve">‏76838  ועדי עובדים - שי  לעובדים </v>
      </c>
    </row>
    <row r="2641" spans="1:7" ht="20.25">
      <c r="A2641">
        <v>3131</v>
      </c>
      <c r="B2641" s="125">
        <v>0</v>
      </c>
      <c r="C2641" s="34">
        <v>0</v>
      </c>
      <c r="D2641" s="35">
        <v>0</v>
      </c>
      <c r="E2641" s="36" t="s">
        <v>13</v>
      </c>
      <c r="F2641" s="33">
        <v>2</v>
      </c>
      <c r="G2641" t="str">
        <f t="shared" si="140"/>
        <v xml:space="preserve">‏76838  ועדי עובדים - שי  לעובדים </v>
      </c>
    </row>
    <row r="2642" spans="1:7" ht="20.25">
      <c r="A2642">
        <v>3132</v>
      </c>
      <c r="B2642" s="125">
        <v>0</v>
      </c>
      <c r="C2642" s="34">
        <v>0</v>
      </c>
      <c r="D2642" s="35">
        <v>0</v>
      </c>
      <c r="E2642" s="36" t="s">
        <v>14</v>
      </c>
      <c r="F2642" s="33">
        <v>3</v>
      </c>
      <c r="G2642" t="str">
        <f t="shared" si="140"/>
        <v xml:space="preserve">‏76838  ועדי עובדים - שי  לעובדים </v>
      </c>
    </row>
    <row r="2643" spans="1:7" ht="20.25">
      <c r="A2643">
        <v>3133</v>
      </c>
      <c r="B2643" s="125">
        <v>0</v>
      </c>
      <c r="C2643" s="34">
        <v>0</v>
      </c>
      <c r="D2643" s="35">
        <v>0</v>
      </c>
      <c r="E2643" s="36" t="s">
        <v>15</v>
      </c>
      <c r="F2643" s="33">
        <v>4</v>
      </c>
      <c r="G2643" t="str">
        <f t="shared" si="140"/>
        <v xml:space="preserve">‏76838  ועדי עובדים - שי  לעובדים </v>
      </c>
    </row>
    <row r="2644" spans="1:7" ht="20.25">
      <c r="A2644">
        <v>3134</v>
      </c>
      <c r="B2644" s="125">
        <v>0</v>
      </c>
      <c r="C2644" s="34">
        <v>0</v>
      </c>
      <c r="D2644" s="35">
        <v>0</v>
      </c>
      <c r="E2644" s="36" t="s">
        <v>16</v>
      </c>
      <c r="F2644" s="33">
        <v>5</v>
      </c>
      <c r="G2644" t="str">
        <f t="shared" si="140"/>
        <v xml:space="preserve">‏76838  ועדי עובדים - שי  לעובדים </v>
      </c>
    </row>
    <row r="2645" spans="1:7" ht="20.25">
      <c r="A2645">
        <v>3135</v>
      </c>
      <c r="B2645" s="125">
        <v>0</v>
      </c>
      <c r="C2645" s="34">
        <v>0</v>
      </c>
      <c r="D2645" s="35">
        <v>0</v>
      </c>
      <c r="E2645" s="36" t="s">
        <v>17</v>
      </c>
      <c r="F2645" s="33">
        <v>6</v>
      </c>
      <c r="G2645" t="str">
        <f t="shared" si="140"/>
        <v xml:space="preserve">‏76838  ועדי עובדים - שי  לעובדים </v>
      </c>
    </row>
    <row r="2646" spans="1:7" ht="20.25">
      <c r="A2646">
        <v>3136</v>
      </c>
      <c r="B2646" s="125">
        <v>0</v>
      </c>
      <c r="C2646" s="34">
        <v>0</v>
      </c>
      <c r="D2646" s="35">
        <v>0</v>
      </c>
      <c r="E2646" s="36" t="s">
        <v>18</v>
      </c>
      <c r="F2646" s="33">
        <v>7</v>
      </c>
      <c r="G2646" t="str">
        <f t="shared" si="140"/>
        <v xml:space="preserve">‏76838  ועדי עובדים - שי  לעובדים </v>
      </c>
    </row>
    <row r="2647" spans="1:7" ht="20.25">
      <c r="A2647">
        <v>3137</v>
      </c>
      <c r="B2647" s="125">
        <v>4416600</v>
      </c>
      <c r="C2647" s="34">
        <v>5371300</v>
      </c>
      <c r="D2647" s="35">
        <v>5371300</v>
      </c>
      <c r="E2647" s="36" t="s">
        <v>19</v>
      </c>
      <c r="F2647" s="33">
        <v>8</v>
      </c>
      <c r="G2647" t="str">
        <f t="shared" si="140"/>
        <v xml:space="preserve">‏76838  ועדי עובדים - שי  לעובדים </v>
      </c>
    </row>
    <row r="2648" spans="1:7" ht="20.25">
      <c r="A2648">
        <v>3138</v>
      </c>
      <c r="B2648" s="125">
        <v>0</v>
      </c>
      <c r="C2648" s="34">
        <v>0</v>
      </c>
      <c r="D2648" s="35">
        <v>0</v>
      </c>
      <c r="E2648" s="36" t="s">
        <v>20</v>
      </c>
      <c r="F2648" s="33">
        <v>9</v>
      </c>
      <c r="G2648" t="str">
        <f t="shared" si="140"/>
        <v xml:space="preserve">‏76838  ועדי עובדים - שי  לעובדים </v>
      </c>
    </row>
    <row r="2649" spans="1:7" ht="20.25">
      <c r="A2649">
        <v>3139</v>
      </c>
      <c r="B2649" s="125">
        <v>0</v>
      </c>
      <c r="C2649" s="34">
        <v>0</v>
      </c>
      <c r="D2649" s="35">
        <v>0</v>
      </c>
      <c r="E2649" s="36" t="s">
        <v>21</v>
      </c>
      <c r="F2649" s="33">
        <v>99</v>
      </c>
      <c r="G2649" t="str">
        <f t="shared" si="140"/>
        <v xml:space="preserve">‏76838  ועדי עובדים - שי  לעובדים </v>
      </c>
    </row>
    <row r="2650" spans="1:7" ht="20.25">
      <c r="A2650">
        <v>3140</v>
      </c>
      <c r="B2650" s="125">
        <v>4416600</v>
      </c>
      <c r="C2650" s="37">
        <v>5371300</v>
      </c>
      <c r="D2650" s="35">
        <v>5371300</v>
      </c>
      <c r="E2650" s="36" t="s">
        <v>22</v>
      </c>
      <c r="F2650" s="33"/>
    </row>
    <row r="2651" spans="1:7" ht="20.25">
      <c r="A2651">
        <v>3141</v>
      </c>
      <c r="C2651" s="40">
        <v>2015</v>
      </c>
      <c r="D2651" s="40">
        <v>2016</v>
      </c>
      <c r="F2651" s="39"/>
    </row>
    <row r="2652" spans="1:7" ht="20.25">
      <c r="A2652">
        <v>3143</v>
      </c>
      <c r="C2652" s="38"/>
      <c r="D2652" s="44">
        <v>355</v>
      </c>
      <c r="F2652" s="41"/>
    </row>
    <row r="2653" spans="1:7" ht="20.25">
      <c r="A2653">
        <v>3144</v>
      </c>
      <c r="B2653" s="122" t="s">
        <v>326</v>
      </c>
      <c r="C2653" s="28"/>
      <c r="D2653" s="28"/>
      <c r="E2653" s="28"/>
      <c r="F2653" s="28"/>
    </row>
    <row r="2654" spans="1:7" ht="17.25" thickBot="1">
      <c r="A2654">
        <v>3145</v>
      </c>
      <c r="B2654" s="123" t="s">
        <v>1</v>
      </c>
      <c r="C2654" s="29"/>
      <c r="D2654" s="29"/>
      <c r="E2654" s="29"/>
      <c r="F2654" s="29"/>
    </row>
    <row r="2655" spans="1:7" ht="21" thickBot="1">
      <c r="A2655">
        <v>3149</v>
      </c>
      <c r="B2655" s="116">
        <v>2014</v>
      </c>
      <c r="C2655" s="7">
        <v>2015</v>
      </c>
      <c r="D2655" s="7">
        <v>2016</v>
      </c>
      <c r="E2655" s="8"/>
      <c r="F2655" s="9"/>
    </row>
    <row r="2656" spans="1:7" ht="20.25">
      <c r="A2656">
        <v>3150</v>
      </c>
      <c r="B2656" s="124"/>
      <c r="C2656" s="30"/>
      <c r="D2656" s="31"/>
      <c r="E2656" s="32" t="s">
        <v>310</v>
      </c>
      <c r="F2656" s="33"/>
    </row>
    <row r="2657" spans="1:7" ht="20.25">
      <c r="A2657">
        <v>3151</v>
      </c>
      <c r="B2657" s="124"/>
      <c r="C2657" s="30"/>
      <c r="D2657" s="31"/>
      <c r="E2657" s="32" t="s">
        <v>327</v>
      </c>
      <c r="F2657" s="33"/>
    </row>
    <row r="2658" spans="1:7" ht="20.25">
      <c r="A2658">
        <v>3152</v>
      </c>
      <c r="B2658" s="124"/>
      <c r="C2658" s="30"/>
      <c r="D2658" s="31"/>
      <c r="E2658" s="32" t="s">
        <v>838</v>
      </c>
      <c r="F2658" s="33"/>
    </row>
    <row r="2659" spans="1:7" ht="20.25">
      <c r="A2659">
        <v>3153</v>
      </c>
      <c r="B2659" s="125">
        <v>0</v>
      </c>
      <c r="C2659" s="34">
        <v>0</v>
      </c>
      <c r="D2659" s="35">
        <v>0</v>
      </c>
      <c r="E2659" s="36" t="s">
        <v>12</v>
      </c>
      <c r="F2659" s="33">
        <v>1</v>
      </c>
      <c r="G2659" t="str">
        <f t="shared" ref="G2659:G2668" si="141">IF(F2659=1,E2658,IF(ISBLANK(F2659),"",G2658))</f>
        <v>‏76839  ועדי עובדים ביטוח שיניים</v>
      </c>
    </row>
    <row r="2660" spans="1:7" ht="20.25">
      <c r="A2660">
        <v>3154</v>
      </c>
      <c r="B2660" s="125">
        <v>0</v>
      </c>
      <c r="C2660" s="34">
        <v>0</v>
      </c>
      <c r="D2660" s="35">
        <v>0</v>
      </c>
      <c r="E2660" s="36" t="s">
        <v>13</v>
      </c>
      <c r="F2660" s="33">
        <v>2</v>
      </c>
      <c r="G2660" t="str">
        <f t="shared" si="141"/>
        <v>‏76839  ועדי עובדים ביטוח שיניים</v>
      </c>
    </row>
    <row r="2661" spans="1:7" ht="20.25">
      <c r="A2661">
        <v>3155</v>
      </c>
      <c r="B2661" s="125">
        <v>0</v>
      </c>
      <c r="C2661" s="34">
        <v>0</v>
      </c>
      <c r="D2661" s="35">
        <v>0</v>
      </c>
      <c r="E2661" s="36" t="s">
        <v>14</v>
      </c>
      <c r="F2661" s="33">
        <v>3</v>
      </c>
      <c r="G2661" t="str">
        <f t="shared" si="141"/>
        <v>‏76839  ועדי עובדים ביטוח שיניים</v>
      </c>
    </row>
    <row r="2662" spans="1:7" ht="20.25">
      <c r="A2662">
        <v>3156</v>
      </c>
      <c r="B2662" s="125">
        <v>0</v>
      </c>
      <c r="C2662" s="34">
        <v>0</v>
      </c>
      <c r="D2662" s="35">
        <v>0</v>
      </c>
      <c r="E2662" s="36" t="s">
        <v>15</v>
      </c>
      <c r="F2662" s="33">
        <v>4</v>
      </c>
      <c r="G2662" t="str">
        <f t="shared" si="141"/>
        <v>‏76839  ועדי עובדים ביטוח שיניים</v>
      </c>
    </row>
    <row r="2663" spans="1:7" ht="20.25">
      <c r="A2663">
        <v>3157</v>
      </c>
      <c r="B2663" s="125">
        <v>0</v>
      </c>
      <c r="C2663" s="34">
        <v>0</v>
      </c>
      <c r="D2663" s="35">
        <v>0</v>
      </c>
      <c r="E2663" s="36" t="s">
        <v>16</v>
      </c>
      <c r="F2663" s="33">
        <v>5</v>
      </c>
      <c r="G2663" t="str">
        <f t="shared" si="141"/>
        <v>‏76839  ועדי עובדים ביטוח שיניים</v>
      </c>
    </row>
    <row r="2664" spans="1:7" ht="20.25">
      <c r="A2664">
        <v>3158</v>
      </c>
      <c r="B2664" s="125">
        <v>0</v>
      </c>
      <c r="C2664" s="34">
        <v>0</v>
      </c>
      <c r="D2664" s="35">
        <v>0</v>
      </c>
      <c r="E2664" s="36" t="s">
        <v>17</v>
      </c>
      <c r="F2664" s="33">
        <v>6</v>
      </c>
      <c r="G2664" t="str">
        <f t="shared" si="141"/>
        <v>‏76839  ועדי עובדים ביטוח שיניים</v>
      </c>
    </row>
    <row r="2665" spans="1:7" ht="20.25">
      <c r="A2665">
        <v>3159</v>
      </c>
      <c r="B2665" s="125">
        <v>0</v>
      </c>
      <c r="C2665" s="34">
        <v>0</v>
      </c>
      <c r="D2665" s="35">
        <v>0</v>
      </c>
      <c r="E2665" s="36" t="s">
        <v>18</v>
      </c>
      <c r="F2665" s="33">
        <v>7</v>
      </c>
      <c r="G2665" t="str">
        <f t="shared" si="141"/>
        <v>‏76839  ועדי עובדים ביטוח שיניים</v>
      </c>
    </row>
    <row r="2666" spans="1:7" ht="20.25">
      <c r="A2666">
        <v>3160</v>
      </c>
      <c r="B2666" s="125">
        <v>1240800</v>
      </c>
      <c r="C2666" s="34">
        <v>1256000</v>
      </c>
      <c r="D2666" s="35">
        <v>1256000</v>
      </c>
      <c r="E2666" s="36" t="s">
        <v>19</v>
      </c>
      <c r="F2666" s="33">
        <v>8</v>
      </c>
      <c r="G2666" t="str">
        <f t="shared" si="141"/>
        <v>‏76839  ועדי עובדים ביטוח שיניים</v>
      </c>
    </row>
    <row r="2667" spans="1:7" ht="20.25">
      <c r="A2667">
        <v>3161</v>
      </c>
      <c r="B2667" s="125">
        <v>0</v>
      </c>
      <c r="C2667" s="34">
        <v>0</v>
      </c>
      <c r="D2667" s="35">
        <v>0</v>
      </c>
      <c r="E2667" s="36" t="s">
        <v>20</v>
      </c>
      <c r="F2667" s="33">
        <v>9</v>
      </c>
      <c r="G2667" t="str">
        <f t="shared" si="141"/>
        <v>‏76839  ועדי עובדים ביטוח שיניים</v>
      </c>
    </row>
    <row r="2668" spans="1:7" ht="20.25">
      <c r="A2668">
        <v>3162</v>
      </c>
      <c r="B2668" s="125">
        <v>0</v>
      </c>
      <c r="C2668" s="34">
        <v>0</v>
      </c>
      <c r="D2668" s="35">
        <v>0</v>
      </c>
      <c r="E2668" s="36" t="s">
        <v>21</v>
      </c>
      <c r="F2668" s="33">
        <v>99</v>
      </c>
      <c r="G2668" t="str">
        <f t="shared" si="141"/>
        <v>‏76839  ועדי עובדים ביטוח שיניים</v>
      </c>
    </row>
    <row r="2669" spans="1:7" ht="20.25">
      <c r="A2669">
        <v>3163</v>
      </c>
      <c r="B2669" s="125">
        <v>1240800</v>
      </c>
      <c r="C2669" s="37">
        <v>1256000</v>
      </c>
      <c r="D2669" s="35">
        <v>1256000</v>
      </c>
      <c r="E2669" s="36" t="s">
        <v>22</v>
      </c>
      <c r="F2669" s="33"/>
    </row>
    <row r="2670" spans="1:7" ht="20.25">
      <c r="A2670">
        <v>3164</v>
      </c>
      <c r="C2670" s="40">
        <v>2015</v>
      </c>
      <c r="D2670" s="40">
        <v>2016</v>
      </c>
      <c r="F2670" s="39"/>
    </row>
    <row r="2671" spans="1:7" ht="20.25">
      <c r="A2671">
        <v>3166</v>
      </c>
      <c r="C2671" s="38"/>
      <c r="D2671" s="44">
        <v>356</v>
      </c>
      <c r="F2671" s="41"/>
    </row>
    <row r="2672" spans="1:7" ht="20.25">
      <c r="A2672">
        <v>3167</v>
      </c>
      <c r="B2672" s="122" t="s">
        <v>328</v>
      </c>
      <c r="C2672" s="28"/>
      <c r="D2672" s="28"/>
      <c r="E2672" s="28"/>
      <c r="F2672" s="28"/>
    </row>
    <row r="2673" spans="1:7" ht="17.25" thickBot="1">
      <c r="A2673">
        <v>3168</v>
      </c>
      <c r="B2673" s="123" t="s">
        <v>1</v>
      </c>
      <c r="C2673" s="29"/>
      <c r="D2673" s="29"/>
      <c r="E2673" s="29"/>
      <c r="F2673" s="29"/>
    </row>
    <row r="2674" spans="1:7" ht="21" thickBot="1">
      <c r="A2674">
        <v>3172</v>
      </c>
      <c r="B2674" s="116">
        <v>2014</v>
      </c>
      <c r="C2674" s="7">
        <v>2015</v>
      </c>
      <c r="D2674" s="7">
        <v>2016</v>
      </c>
      <c r="E2674" s="8"/>
      <c r="F2674" s="9"/>
    </row>
    <row r="2675" spans="1:7" ht="20.25">
      <c r="A2675">
        <v>3173</v>
      </c>
      <c r="B2675" s="124"/>
      <c r="C2675" s="30"/>
      <c r="D2675" s="31"/>
      <c r="E2675" s="32" t="s">
        <v>310</v>
      </c>
      <c r="F2675" s="33"/>
    </row>
    <row r="2676" spans="1:7" ht="20.25">
      <c r="A2676">
        <v>3174</v>
      </c>
      <c r="B2676" s="124"/>
      <c r="C2676" s="30"/>
      <c r="D2676" s="31"/>
      <c r="E2676" s="32" t="s">
        <v>329</v>
      </c>
      <c r="F2676" s="33"/>
    </row>
    <row r="2677" spans="1:7" ht="20.25">
      <c r="A2677">
        <v>3175</v>
      </c>
      <c r="B2677" s="124"/>
      <c r="C2677" s="30"/>
      <c r="D2677" s="31"/>
      <c r="E2677" s="32" t="s">
        <v>839</v>
      </c>
      <c r="F2677" s="33"/>
    </row>
    <row r="2678" spans="1:7" ht="20.25">
      <c r="A2678">
        <v>3176</v>
      </c>
      <c r="B2678" s="125">
        <v>0</v>
      </c>
      <c r="C2678" s="34">
        <v>0</v>
      </c>
      <c r="D2678" s="35">
        <v>0</v>
      </c>
      <c r="E2678" s="36" t="s">
        <v>12</v>
      </c>
      <c r="F2678" s="33">
        <v>1</v>
      </c>
      <c r="G2678" t="str">
        <f t="shared" ref="G2678:G2687" si="142">IF(F2678=1,E2677,IF(ISBLANK(F2678),"",G2677))</f>
        <v>‏768392  ועדי עובדים ביטוח בריאות</v>
      </c>
    </row>
    <row r="2679" spans="1:7" ht="20.25">
      <c r="A2679">
        <v>3177</v>
      </c>
      <c r="B2679" s="125">
        <v>0</v>
      </c>
      <c r="C2679" s="34">
        <v>0</v>
      </c>
      <c r="D2679" s="35">
        <v>0</v>
      </c>
      <c r="E2679" s="36" t="s">
        <v>13</v>
      </c>
      <c r="F2679" s="33">
        <v>2</v>
      </c>
      <c r="G2679" t="str">
        <f t="shared" si="142"/>
        <v>‏768392  ועדי עובדים ביטוח בריאות</v>
      </c>
    </row>
    <row r="2680" spans="1:7" ht="20.25">
      <c r="A2680">
        <v>3178</v>
      </c>
      <c r="B2680" s="125">
        <v>0</v>
      </c>
      <c r="C2680" s="34">
        <v>0</v>
      </c>
      <c r="D2680" s="35">
        <v>0</v>
      </c>
      <c r="E2680" s="36" t="s">
        <v>14</v>
      </c>
      <c r="F2680" s="33">
        <v>3</v>
      </c>
      <c r="G2680" t="str">
        <f t="shared" si="142"/>
        <v>‏768392  ועדי עובדים ביטוח בריאות</v>
      </c>
    </row>
    <row r="2681" spans="1:7" ht="20.25">
      <c r="A2681">
        <v>3179</v>
      </c>
      <c r="B2681" s="125">
        <v>0</v>
      </c>
      <c r="C2681" s="34">
        <v>0</v>
      </c>
      <c r="D2681" s="35">
        <v>0</v>
      </c>
      <c r="E2681" s="36" t="s">
        <v>15</v>
      </c>
      <c r="F2681" s="33">
        <v>4</v>
      </c>
      <c r="G2681" t="str">
        <f t="shared" si="142"/>
        <v>‏768392  ועדי עובדים ביטוח בריאות</v>
      </c>
    </row>
    <row r="2682" spans="1:7" ht="20.25">
      <c r="A2682">
        <v>3180</v>
      </c>
      <c r="B2682" s="125">
        <v>0</v>
      </c>
      <c r="C2682" s="34">
        <v>0</v>
      </c>
      <c r="D2682" s="35">
        <v>0</v>
      </c>
      <c r="E2682" s="36" t="s">
        <v>16</v>
      </c>
      <c r="F2682" s="33">
        <v>5</v>
      </c>
      <c r="G2682" t="str">
        <f t="shared" si="142"/>
        <v>‏768392  ועדי עובדים ביטוח בריאות</v>
      </c>
    </row>
    <row r="2683" spans="1:7" ht="20.25">
      <c r="A2683">
        <v>3181</v>
      </c>
      <c r="B2683" s="125">
        <v>0</v>
      </c>
      <c r="C2683" s="34">
        <v>0</v>
      </c>
      <c r="D2683" s="35">
        <v>0</v>
      </c>
      <c r="E2683" s="36" t="s">
        <v>17</v>
      </c>
      <c r="F2683" s="33">
        <v>6</v>
      </c>
      <c r="G2683" t="str">
        <f t="shared" si="142"/>
        <v>‏768392  ועדי עובדים ביטוח בריאות</v>
      </c>
    </row>
    <row r="2684" spans="1:7" ht="20.25">
      <c r="A2684">
        <v>3182</v>
      </c>
      <c r="B2684" s="125">
        <v>0</v>
      </c>
      <c r="C2684" s="34">
        <v>0</v>
      </c>
      <c r="D2684" s="35">
        <v>0</v>
      </c>
      <c r="E2684" s="36" t="s">
        <v>18</v>
      </c>
      <c r="F2684" s="33">
        <v>7</v>
      </c>
      <c r="G2684" t="str">
        <f t="shared" si="142"/>
        <v>‏768392  ועדי עובדים ביטוח בריאות</v>
      </c>
    </row>
    <row r="2685" spans="1:7" ht="20.25">
      <c r="A2685">
        <v>3183</v>
      </c>
      <c r="B2685" s="125">
        <v>1072800</v>
      </c>
      <c r="C2685" s="34">
        <v>1300000</v>
      </c>
      <c r="D2685" s="35">
        <v>1300000</v>
      </c>
      <c r="E2685" s="36" t="s">
        <v>19</v>
      </c>
      <c r="F2685" s="33">
        <v>8</v>
      </c>
      <c r="G2685" t="str">
        <f t="shared" si="142"/>
        <v>‏768392  ועדי עובדים ביטוח בריאות</v>
      </c>
    </row>
    <row r="2686" spans="1:7" ht="20.25">
      <c r="A2686">
        <v>3184</v>
      </c>
      <c r="B2686" s="125">
        <v>0</v>
      </c>
      <c r="C2686" s="34">
        <v>0</v>
      </c>
      <c r="D2686" s="35">
        <v>0</v>
      </c>
      <c r="E2686" s="36" t="s">
        <v>20</v>
      </c>
      <c r="F2686" s="33">
        <v>9</v>
      </c>
      <c r="G2686" t="str">
        <f t="shared" si="142"/>
        <v>‏768392  ועדי עובדים ביטוח בריאות</v>
      </c>
    </row>
    <row r="2687" spans="1:7" ht="20.25">
      <c r="A2687">
        <v>3185</v>
      </c>
      <c r="B2687" s="125">
        <v>0</v>
      </c>
      <c r="C2687" s="34">
        <v>0</v>
      </c>
      <c r="D2687" s="35">
        <v>0</v>
      </c>
      <c r="E2687" s="36" t="s">
        <v>21</v>
      </c>
      <c r="F2687" s="33">
        <v>99</v>
      </c>
      <c r="G2687" t="str">
        <f t="shared" si="142"/>
        <v>‏768392  ועדי עובדים ביטוח בריאות</v>
      </c>
    </row>
    <row r="2688" spans="1:7" ht="20.25">
      <c r="A2688">
        <v>3186</v>
      </c>
      <c r="B2688" s="125">
        <v>1072800</v>
      </c>
      <c r="C2688" s="37">
        <v>1300000</v>
      </c>
      <c r="D2688" s="35">
        <v>1300000</v>
      </c>
      <c r="E2688" s="36" t="s">
        <v>22</v>
      </c>
      <c r="F2688" s="33"/>
    </row>
    <row r="2689" spans="1:7" ht="20.25">
      <c r="A2689">
        <v>3187</v>
      </c>
      <c r="C2689" s="40">
        <v>2015</v>
      </c>
      <c r="D2689" s="40">
        <v>2016</v>
      </c>
      <c r="F2689" s="39"/>
    </row>
    <row r="2690" spans="1:7" ht="20.25">
      <c r="A2690">
        <v>3189</v>
      </c>
      <c r="C2690" s="38"/>
      <c r="D2690" s="44">
        <v>357</v>
      </c>
      <c r="F2690" s="41"/>
    </row>
    <row r="2691" spans="1:7" ht="20.25">
      <c r="A2691">
        <v>3190</v>
      </c>
      <c r="B2691" s="122" t="s">
        <v>330</v>
      </c>
      <c r="C2691" s="28"/>
      <c r="D2691" s="28"/>
      <c r="E2691" s="28"/>
      <c r="F2691" s="28"/>
    </row>
    <row r="2692" spans="1:7" ht="17.25" thickBot="1">
      <c r="A2692">
        <v>3191</v>
      </c>
      <c r="B2692" s="123" t="s">
        <v>1</v>
      </c>
      <c r="C2692" s="29"/>
      <c r="D2692" s="29"/>
      <c r="E2692" s="29"/>
      <c r="F2692" s="29"/>
    </row>
    <row r="2693" spans="1:7" ht="21" thickBot="1">
      <c r="A2693">
        <v>3195</v>
      </c>
      <c r="B2693" s="116">
        <v>2014</v>
      </c>
      <c r="C2693" s="7">
        <v>2015</v>
      </c>
      <c r="D2693" s="7">
        <v>2016</v>
      </c>
      <c r="E2693" s="8"/>
      <c r="F2693" s="9"/>
    </row>
    <row r="2694" spans="1:7" ht="20.25">
      <c r="A2694">
        <v>3196</v>
      </c>
      <c r="B2694" s="124"/>
      <c r="C2694" s="30"/>
      <c r="D2694" s="31"/>
      <c r="E2694" s="32" t="s">
        <v>310</v>
      </c>
      <c r="F2694" s="33"/>
    </row>
    <row r="2695" spans="1:7" ht="20.25">
      <c r="A2695">
        <v>3197</v>
      </c>
      <c r="B2695" s="124"/>
      <c r="C2695" s="30"/>
      <c r="D2695" s="31"/>
      <c r="E2695" s="32" t="s">
        <v>331</v>
      </c>
      <c r="F2695" s="33"/>
    </row>
    <row r="2696" spans="1:7" ht="20.25">
      <c r="A2696">
        <v>3198</v>
      </c>
      <c r="B2696" s="124"/>
      <c r="C2696" s="30"/>
      <c r="D2696" s="31"/>
      <c r="E2696" s="32" t="s">
        <v>840</v>
      </c>
      <c r="F2696" s="33"/>
    </row>
    <row r="2697" spans="1:7" ht="20.25">
      <c r="A2697">
        <v>3199</v>
      </c>
      <c r="B2697" s="125">
        <v>0</v>
      </c>
      <c r="C2697" s="34">
        <v>0</v>
      </c>
      <c r="D2697" s="35">
        <v>0</v>
      </c>
      <c r="E2697" s="36" t="s">
        <v>12</v>
      </c>
      <c r="F2697" s="33">
        <v>1</v>
      </c>
      <c r="G2697" t="str">
        <f t="shared" ref="G2697:G2706" si="143">IF(F2697=1,E2696,IF(ISBLANK(F2697),"",G2696))</f>
        <v>‏768391  ועדי עובדים  סבסוד  קייטנות</v>
      </c>
    </row>
    <row r="2698" spans="1:7" ht="20.25">
      <c r="A2698">
        <v>3200</v>
      </c>
      <c r="B2698" s="125">
        <v>0</v>
      </c>
      <c r="C2698" s="34">
        <v>0</v>
      </c>
      <c r="D2698" s="35">
        <v>0</v>
      </c>
      <c r="E2698" s="36" t="s">
        <v>13</v>
      </c>
      <c r="F2698" s="33">
        <v>2</v>
      </c>
      <c r="G2698" t="str">
        <f t="shared" si="143"/>
        <v>‏768391  ועדי עובדים  סבסוד  קייטנות</v>
      </c>
    </row>
    <row r="2699" spans="1:7" ht="20.25">
      <c r="A2699">
        <v>3201</v>
      </c>
      <c r="B2699" s="125">
        <v>0</v>
      </c>
      <c r="C2699" s="34">
        <v>0</v>
      </c>
      <c r="D2699" s="35">
        <v>0</v>
      </c>
      <c r="E2699" s="36" t="s">
        <v>14</v>
      </c>
      <c r="F2699" s="33">
        <v>3</v>
      </c>
      <c r="G2699" t="str">
        <f t="shared" si="143"/>
        <v>‏768391  ועדי עובדים  סבסוד  קייטנות</v>
      </c>
    </row>
    <row r="2700" spans="1:7" ht="20.25">
      <c r="A2700">
        <v>3202</v>
      </c>
      <c r="B2700" s="125">
        <v>0</v>
      </c>
      <c r="C2700" s="34">
        <v>0</v>
      </c>
      <c r="D2700" s="35">
        <v>0</v>
      </c>
      <c r="E2700" s="36" t="s">
        <v>15</v>
      </c>
      <c r="F2700" s="33">
        <v>4</v>
      </c>
      <c r="G2700" t="str">
        <f t="shared" si="143"/>
        <v>‏768391  ועדי עובדים  סבסוד  קייטנות</v>
      </c>
    </row>
    <row r="2701" spans="1:7" ht="20.25">
      <c r="A2701">
        <v>3203</v>
      </c>
      <c r="B2701" s="125">
        <v>0</v>
      </c>
      <c r="C2701" s="34">
        <v>0</v>
      </c>
      <c r="D2701" s="35">
        <v>0</v>
      </c>
      <c r="E2701" s="36" t="s">
        <v>16</v>
      </c>
      <c r="F2701" s="33">
        <v>5</v>
      </c>
      <c r="G2701" t="str">
        <f t="shared" si="143"/>
        <v>‏768391  ועדי עובדים  סבסוד  קייטנות</v>
      </c>
    </row>
    <row r="2702" spans="1:7" ht="20.25">
      <c r="A2702">
        <v>3204</v>
      </c>
      <c r="B2702" s="125">
        <v>0</v>
      </c>
      <c r="C2702" s="34">
        <v>0</v>
      </c>
      <c r="D2702" s="35">
        <v>0</v>
      </c>
      <c r="E2702" s="36" t="s">
        <v>17</v>
      </c>
      <c r="F2702" s="33">
        <v>6</v>
      </c>
      <c r="G2702" t="str">
        <f t="shared" si="143"/>
        <v>‏768391  ועדי עובדים  סבסוד  קייטנות</v>
      </c>
    </row>
    <row r="2703" spans="1:7" ht="20.25">
      <c r="A2703">
        <v>3205</v>
      </c>
      <c r="B2703" s="125">
        <v>0</v>
      </c>
      <c r="C2703" s="34">
        <v>0</v>
      </c>
      <c r="D2703" s="35">
        <v>0</v>
      </c>
      <c r="E2703" s="36" t="s">
        <v>18</v>
      </c>
      <c r="F2703" s="33">
        <v>7</v>
      </c>
      <c r="G2703" t="str">
        <f t="shared" si="143"/>
        <v>‏768391  ועדי עובדים  סבסוד  קייטנות</v>
      </c>
    </row>
    <row r="2704" spans="1:7" ht="20.25">
      <c r="A2704">
        <v>3206</v>
      </c>
      <c r="B2704" s="125">
        <v>183200</v>
      </c>
      <c r="C2704" s="34">
        <v>230000</v>
      </c>
      <c r="D2704" s="35">
        <v>230000</v>
      </c>
      <c r="E2704" s="36" t="s">
        <v>19</v>
      </c>
      <c r="F2704" s="33">
        <v>8</v>
      </c>
      <c r="G2704" t="str">
        <f t="shared" si="143"/>
        <v>‏768391  ועדי עובדים  סבסוד  קייטנות</v>
      </c>
    </row>
    <row r="2705" spans="1:7" ht="20.25">
      <c r="A2705">
        <v>3207</v>
      </c>
      <c r="B2705" s="125">
        <v>0</v>
      </c>
      <c r="C2705" s="34">
        <v>0</v>
      </c>
      <c r="D2705" s="35">
        <v>0</v>
      </c>
      <c r="E2705" s="36" t="s">
        <v>20</v>
      </c>
      <c r="F2705" s="33">
        <v>9</v>
      </c>
      <c r="G2705" t="str">
        <f t="shared" si="143"/>
        <v>‏768391  ועדי עובדים  סבסוד  קייטנות</v>
      </c>
    </row>
    <row r="2706" spans="1:7" ht="20.25">
      <c r="A2706">
        <v>3208</v>
      </c>
      <c r="B2706" s="125">
        <v>0</v>
      </c>
      <c r="C2706" s="34">
        <v>0</v>
      </c>
      <c r="D2706" s="35">
        <v>0</v>
      </c>
      <c r="E2706" s="36" t="s">
        <v>21</v>
      </c>
      <c r="F2706" s="33">
        <v>99</v>
      </c>
      <c r="G2706" t="str">
        <f t="shared" si="143"/>
        <v>‏768391  ועדי עובדים  סבסוד  קייטנות</v>
      </c>
    </row>
    <row r="2707" spans="1:7" ht="20.25">
      <c r="A2707">
        <v>3209</v>
      </c>
      <c r="B2707" s="125">
        <v>183200</v>
      </c>
      <c r="C2707" s="37">
        <v>230000</v>
      </c>
      <c r="D2707" s="35">
        <v>230000</v>
      </c>
      <c r="E2707" s="36" t="s">
        <v>22</v>
      </c>
      <c r="F2707" s="33"/>
    </row>
    <row r="2708" spans="1:7" ht="20.25">
      <c r="A2708">
        <v>3210</v>
      </c>
      <c r="C2708" s="40">
        <v>2015</v>
      </c>
      <c r="D2708" s="40">
        <v>2016</v>
      </c>
      <c r="F2708" s="39"/>
    </row>
    <row r="2709" spans="1:7" ht="20.25">
      <c r="A2709">
        <v>3212</v>
      </c>
      <c r="C2709" s="38"/>
      <c r="D2709" s="44">
        <v>358</v>
      </c>
      <c r="F2709" s="41"/>
    </row>
    <row r="2710" spans="1:7" ht="20.25">
      <c r="A2710">
        <v>3213</v>
      </c>
      <c r="B2710" s="122" t="s">
        <v>332</v>
      </c>
      <c r="C2710" s="28"/>
      <c r="D2710" s="28"/>
      <c r="E2710" s="28"/>
      <c r="F2710" s="28"/>
    </row>
    <row r="2711" spans="1:7" ht="17.25" thickBot="1">
      <c r="A2711">
        <v>3214</v>
      </c>
      <c r="B2711" s="123" t="s">
        <v>1</v>
      </c>
      <c r="C2711" s="29"/>
      <c r="D2711" s="29"/>
      <c r="E2711" s="29"/>
      <c r="F2711" s="29"/>
    </row>
    <row r="2712" spans="1:7" ht="21" thickBot="1">
      <c r="A2712">
        <v>3218</v>
      </c>
      <c r="B2712" s="116">
        <v>2014</v>
      </c>
      <c r="C2712" s="7">
        <v>2015</v>
      </c>
      <c r="D2712" s="7">
        <v>2016</v>
      </c>
      <c r="E2712" s="8"/>
      <c r="F2712" s="9"/>
    </row>
    <row r="2713" spans="1:7" ht="20.25">
      <c r="A2713">
        <v>3219</v>
      </c>
      <c r="B2713" s="124"/>
      <c r="C2713" s="30"/>
      <c r="D2713" s="31"/>
      <c r="E2713" s="32" t="s">
        <v>310</v>
      </c>
      <c r="F2713" s="33"/>
    </row>
    <row r="2714" spans="1:7" ht="20.25">
      <c r="A2714">
        <v>3220</v>
      </c>
      <c r="B2714" s="124"/>
      <c r="C2714" s="30"/>
      <c r="D2714" s="31"/>
      <c r="E2714" s="32" t="s">
        <v>333</v>
      </c>
      <c r="F2714" s="33"/>
    </row>
    <row r="2715" spans="1:7" ht="20.25">
      <c r="A2715">
        <v>3221</v>
      </c>
      <c r="B2715" s="125">
        <v>0</v>
      </c>
      <c r="C2715" s="34">
        <v>0</v>
      </c>
      <c r="D2715" s="35">
        <v>0</v>
      </c>
      <c r="E2715" s="36" t="s">
        <v>12</v>
      </c>
      <c r="F2715" s="33">
        <v>1</v>
      </c>
      <c r="G2715" t="str">
        <f t="shared" ref="G2715:G2724" si="144">IF(F2715=1,E2714,IF(ISBLANK(F2715),"",G2714))</f>
        <v xml:space="preserve"> ‏767 קרן גמלאי הרשויות המקומיות</v>
      </c>
    </row>
    <row r="2716" spans="1:7" ht="20.25">
      <c r="A2716">
        <v>3222</v>
      </c>
      <c r="B2716" s="125">
        <v>0</v>
      </c>
      <c r="C2716" s="34">
        <v>0</v>
      </c>
      <c r="D2716" s="35">
        <v>0</v>
      </c>
      <c r="E2716" s="36" t="s">
        <v>13</v>
      </c>
      <c r="F2716" s="33">
        <v>2</v>
      </c>
      <c r="G2716" t="str">
        <f t="shared" si="144"/>
        <v xml:space="preserve"> ‏767 קרן גמלאי הרשויות המקומיות</v>
      </c>
    </row>
    <row r="2717" spans="1:7" ht="20.25">
      <c r="A2717">
        <v>3223</v>
      </c>
      <c r="B2717" s="125">
        <v>0</v>
      </c>
      <c r="C2717" s="34">
        <v>0</v>
      </c>
      <c r="D2717" s="35">
        <v>0</v>
      </c>
      <c r="E2717" s="36" t="s">
        <v>14</v>
      </c>
      <c r="F2717" s="33">
        <v>3</v>
      </c>
      <c r="G2717" t="str">
        <f t="shared" si="144"/>
        <v xml:space="preserve"> ‏767 קרן גמלאי הרשויות המקומיות</v>
      </c>
    </row>
    <row r="2718" spans="1:7" ht="20.25">
      <c r="A2718">
        <v>3224</v>
      </c>
      <c r="B2718" s="125">
        <v>0</v>
      </c>
      <c r="C2718" s="34">
        <v>0</v>
      </c>
      <c r="D2718" s="35">
        <v>0</v>
      </c>
      <c r="E2718" s="36" t="s">
        <v>15</v>
      </c>
      <c r="F2718" s="33">
        <v>4</v>
      </c>
      <c r="G2718" t="str">
        <f t="shared" si="144"/>
        <v xml:space="preserve"> ‏767 קרן גמלאי הרשויות המקומיות</v>
      </c>
    </row>
    <row r="2719" spans="1:7" ht="20.25">
      <c r="A2719">
        <v>3225</v>
      </c>
      <c r="B2719" s="125">
        <v>0</v>
      </c>
      <c r="C2719" s="34">
        <v>0</v>
      </c>
      <c r="D2719" s="35">
        <v>0</v>
      </c>
      <c r="E2719" s="36" t="s">
        <v>16</v>
      </c>
      <c r="F2719" s="33">
        <v>5</v>
      </c>
      <c r="G2719" t="str">
        <f t="shared" si="144"/>
        <v xml:space="preserve"> ‏767 קרן גמלאי הרשויות המקומיות</v>
      </c>
    </row>
    <row r="2720" spans="1:7" ht="20.25">
      <c r="A2720">
        <v>3226</v>
      </c>
      <c r="B2720" s="125">
        <v>0</v>
      </c>
      <c r="C2720" s="34">
        <v>0</v>
      </c>
      <c r="D2720" s="35">
        <v>0</v>
      </c>
      <c r="E2720" s="36" t="s">
        <v>17</v>
      </c>
      <c r="F2720" s="33">
        <v>6</v>
      </c>
      <c r="G2720" t="str">
        <f t="shared" si="144"/>
        <v xml:space="preserve"> ‏767 קרן גמלאי הרשויות המקומיות</v>
      </c>
    </row>
    <row r="2721" spans="1:7" ht="20.25">
      <c r="A2721">
        <v>3227</v>
      </c>
      <c r="B2721" s="125">
        <v>4063100</v>
      </c>
      <c r="C2721" s="34">
        <v>2000000</v>
      </c>
      <c r="D2721" s="35">
        <v>2000000</v>
      </c>
      <c r="E2721" s="36" t="s">
        <v>18</v>
      </c>
      <c r="F2721" s="33">
        <v>7</v>
      </c>
      <c r="G2721" t="str">
        <f t="shared" si="144"/>
        <v xml:space="preserve"> ‏767 קרן גמלאי הרשויות המקומיות</v>
      </c>
    </row>
    <row r="2722" spans="1:7" ht="20.25">
      <c r="A2722">
        <v>3228</v>
      </c>
      <c r="B2722" s="125">
        <v>0</v>
      </c>
      <c r="C2722" s="34">
        <v>0</v>
      </c>
      <c r="D2722" s="35">
        <v>0</v>
      </c>
      <c r="E2722" s="36" t="s">
        <v>19</v>
      </c>
      <c r="F2722" s="33">
        <v>8</v>
      </c>
      <c r="G2722" t="str">
        <f t="shared" si="144"/>
        <v xml:space="preserve"> ‏767 קרן גמלאי הרשויות המקומיות</v>
      </c>
    </row>
    <row r="2723" spans="1:7" ht="20.25">
      <c r="A2723">
        <v>3229</v>
      </c>
      <c r="B2723" s="125">
        <v>0</v>
      </c>
      <c r="C2723" s="34">
        <v>0</v>
      </c>
      <c r="D2723" s="35">
        <v>0</v>
      </c>
      <c r="E2723" s="36" t="s">
        <v>20</v>
      </c>
      <c r="F2723" s="33">
        <v>9</v>
      </c>
      <c r="G2723" t="str">
        <f t="shared" si="144"/>
        <v xml:space="preserve"> ‏767 קרן גמלאי הרשויות המקומיות</v>
      </c>
    </row>
    <row r="2724" spans="1:7" ht="20.25">
      <c r="A2724">
        <v>3230</v>
      </c>
      <c r="B2724" s="125">
        <v>0</v>
      </c>
      <c r="C2724" s="34">
        <v>0</v>
      </c>
      <c r="D2724" s="35">
        <v>0</v>
      </c>
      <c r="E2724" s="36" t="s">
        <v>21</v>
      </c>
      <c r="F2724" s="33">
        <v>99</v>
      </c>
      <c r="G2724" t="str">
        <f t="shared" si="144"/>
        <v xml:space="preserve"> ‏767 קרן גמלאי הרשויות המקומיות</v>
      </c>
    </row>
    <row r="2725" spans="1:7" ht="20.25">
      <c r="A2725">
        <v>3231</v>
      </c>
      <c r="B2725" s="125">
        <v>4063100</v>
      </c>
      <c r="C2725" s="37">
        <v>2000000</v>
      </c>
      <c r="D2725" s="35">
        <v>2000000</v>
      </c>
      <c r="E2725" s="36" t="s">
        <v>22</v>
      </c>
      <c r="F2725" s="33"/>
    </row>
    <row r="2726" spans="1:7" ht="20.25">
      <c r="A2726">
        <v>3232</v>
      </c>
      <c r="C2726" s="40">
        <v>2015</v>
      </c>
      <c r="D2726" s="40">
        <v>2016</v>
      </c>
      <c r="F2726" s="39"/>
    </row>
    <row r="2727" spans="1:7" ht="20.25">
      <c r="A2727">
        <v>3234</v>
      </c>
      <c r="C2727" s="38"/>
      <c r="D2727" s="44">
        <v>359</v>
      </c>
      <c r="F2727" s="41"/>
    </row>
    <row r="2728" spans="1:7" ht="20.25">
      <c r="A2728">
        <v>3235</v>
      </c>
      <c r="B2728" s="122" t="s">
        <v>334</v>
      </c>
      <c r="C2728" s="28"/>
      <c r="D2728" s="28"/>
      <c r="E2728" s="28"/>
      <c r="F2728" s="28"/>
    </row>
    <row r="2729" spans="1:7" ht="17.25" thickBot="1">
      <c r="A2729">
        <v>3236</v>
      </c>
      <c r="B2729" s="123" t="s">
        <v>1</v>
      </c>
      <c r="C2729" s="29"/>
      <c r="D2729" s="29"/>
      <c r="E2729" s="29"/>
      <c r="F2729" s="29"/>
    </row>
    <row r="2730" spans="1:7" ht="21" thickBot="1">
      <c r="A2730">
        <v>3240</v>
      </c>
      <c r="B2730" s="116">
        <v>2014</v>
      </c>
      <c r="C2730" s="7">
        <v>2015</v>
      </c>
      <c r="D2730" s="7">
        <v>2016</v>
      </c>
      <c r="E2730" s="8"/>
      <c r="F2730" s="9"/>
    </row>
    <row r="2731" spans="1:7" ht="20.25">
      <c r="A2731">
        <v>3241</v>
      </c>
      <c r="B2731" s="124"/>
      <c r="C2731" s="30"/>
      <c r="D2731" s="31"/>
      <c r="E2731" s="32" t="s">
        <v>310</v>
      </c>
      <c r="F2731" s="33"/>
    </row>
    <row r="2732" spans="1:7" ht="20.25">
      <c r="A2732">
        <v>3242</v>
      </c>
      <c r="B2732" s="124"/>
      <c r="C2732" s="30"/>
      <c r="D2732" s="31"/>
      <c r="E2732" s="32" t="s">
        <v>335</v>
      </c>
      <c r="F2732" s="33"/>
    </row>
    <row r="2733" spans="1:7" ht="20.25">
      <c r="A2733">
        <v>3243</v>
      </c>
      <c r="B2733" s="124"/>
      <c r="C2733" s="30"/>
      <c r="D2733" s="31"/>
      <c r="E2733" s="32" t="s">
        <v>336</v>
      </c>
      <c r="F2733" s="33"/>
    </row>
    <row r="2734" spans="1:7" ht="20.25">
      <c r="A2734">
        <v>3244</v>
      </c>
      <c r="B2734" s="125">
        <v>0</v>
      </c>
      <c r="C2734" s="34">
        <v>0</v>
      </c>
      <c r="D2734" s="35">
        <v>0</v>
      </c>
      <c r="E2734" s="36" t="s">
        <v>12</v>
      </c>
      <c r="F2734" s="33">
        <v>1</v>
      </c>
      <c r="G2734" t="str">
        <f t="shared" ref="G2734:G2743" si="145">IF(F2734=1,E2733,IF(ISBLANK(F2734),"",G2733))</f>
        <v>וביטוחים</v>
      </c>
    </row>
    <row r="2735" spans="1:7" ht="20.25">
      <c r="A2735">
        <v>3245</v>
      </c>
      <c r="B2735" s="125">
        <v>0</v>
      </c>
      <c r="C2735" s="34">
        <v>0</v>
      </c>
      <c r="D2735" s="35">
        <v>0</v>
      </c>
      <c r="E2735" s="36" t="s">
        <v>13</v>
      </c>
      <c r="F2735" s="33">
        <v>2</v>
      </c>
      <c r="G2735" t="str">
        <f t="shared" si="145"/>
        <v>וביטוחים</v>
      </c>
    </row>
    <row r="2736" spans="1:7" ht="20.25">
      <c r="A2736">
        <v>3246</v>
      </c>
      <c r="B2736" s="125">
        <v>0</v>
      </c>
      <c r="C2736" s="34">
        <v>0</v>
      </c>
      <c r="D2736" s="35">
        <v>0</v>
      </c>
      <c r="E2736" s="36" t="s">
        <v>14</v>
      </c>
      <c r="F2736" s="33">
        <v>3</v>
      </c>
      <c r="G2736" t="str">
        <f t="shared" si="145"/>
        <v>וביטוחים</v>
      </c>
    </row>
    <row r="2737" spans="1:7" ht="20.25">
      <c r="A2737">
        <v>3247</v>
      </c>
      <c r="B2737" s="125">
        <v>0</v>
      </c>
      <c r="C2737" s="34">
        <v>0</v>
      </c>
      <c r="D2737" s="35">
        <v>0</v>
      </c>
      <c r="E2737" s="36" t="s">
        <v>15</v>
      </c>
      <c r="F2737" s="33">
        <v>4</v>
      </c>
      <c r="G2737" t="str">
        <f t="shared" si="145"/>
        <v>וביטוחים</v>
      </c>
    </row>
    <row r="2738" spans="1:7" ht="20.25">
      <c r="A2738">
        <v>3248</v>
      </c>
      <c r="B2738" s="125">
        <v>0</v>
      </c>
      <c r="C2738" s="34">
        <v>0</v>
      </c>
      <c r="D2738" s="35">
        <v>0</v>
      </c>
      <c r="E2738" s="36" t="s">
        <v>16</v>
      </c>
      <c r="F2738" s="33">
        <v>5</v>
      </c>
      <c r="G2738" t="str">
        <f t="shared" si="145"/>
        <v>וביטוחים</v>
      </c>
    </row>
    <row r="2739" spans="1:7" ht="20.25">
      <c r="A2739">
        <v>3249</v>
      </c>
      <c r="B2739" s="125">
        <v>22596000</v>
      </c>
      <c r="C2739" s="34">
        <v>20908700</v>
      </c>
      <c r="D2739" s="35">
        <v>20908700</v>
      </c>
      <c r="E2739" s="36" t="s">
        <v>17</v>
      </c>
      <c r="F2739" s="33">
        <v>6</v>
      </c>
      <c r="G2739" t="str">
        <f t="shared" si="145"/>
        <v>וביטוחים</v>
      </c>
    </row>
    <row r="2740" spans="1:7" ht="20.25">
      <c r="A2740">
        <v>3250</v>
      </c>
      <c r="B2740" s="125">
        <v>0</v>
      </c>
      <c r="C2740" s="34">
        <v>0</v>
      </c>
      <c r="D2740" s="35">
        <v>0</v>
      </c>
      <c r="E2740" s="36" t="s">
        <v>18</v>
      </c>
      <c r="F2740" s="33">
        <v>7</v>
      </c>
      <c r="G2740" t="str">
        <f t="shared" si="145"/>
        <v>וביטוחים</v>
      </c>
    </row>
    <row r="2741" spans="1:7" ht="20.25">
      <c r="A2741">
        <v>3251</v>
      </c>
      <c r="B2741" s="125">
        <v>0</v>
      </c>
      <c r="C2741" s="34">
        <v>0</v>
      </c>
      <c r="D2741" s="35">
        <v>0</v>
      </c>
      <c r="E2741" s="36" t="s">
        <v>19</v>
      </c>
      <c r="F2741" s="33">
        <v>8</v>
      </c>
      <c r="G2741" t="str">
        <f t="shared" si="145"/>
        <v>וביטוחים</v>
      </c>
    </row>
    <row r="2742" spans="1:7" ht="20.25">
      <c r="A2742">
        <v>3252</v>
      </c>
      <c r="B2742" s="125">
        <v>0</v>
      </c>
      <c r="C2742" s="34">
        <v>0</v>
      </c>
      <c r="D2742" s="35">
        <v>0</v>
      </c>
      <c r="E2742" s="36" t="s">
        <v>20</v>
      </c>
      <c r="F2742" s="33">
        <v>9</v>
      </c>
      <c r="G2742" t="str">
        <f t="shared" si="145"/>
        <v>וביטוחים</v>
      </c>
    </row>
    <row r="2743" spans="1:7" ht="20.25">
      <c r="A2743">
        <v>3253</v>
      </c>
      <c r="B2743" s="125">
        <v>0</v>
      </c>
      <c r="C2743" s="34">
        <v>0</v>
      </c>
      <c r="D2743" s="35">
        <v>0</v>
      </c>
      <c r="E2743" s="36" t="s">
        <v>21</v>
      </c>
      <c r="F2743" s="33">
        <v>99</v>
      </c>
      <c r="G2743" t="str">
        <f t="shared" si="145"/>
        <v>וביטוחים</v>
      </c>
    </row>
    <row r="2744" spans="1:7" ht="20.25">
      <c r="A2744">
        <v>3254</v>
      </c>
      <c r="B2744" s="125">
        <v>22596000</v>
      </c>
      <c r="C2744" s="37">
        <v>20908700</v>
      </c>
      <c r="D2744" s="35">
        <v>20908700</v>
      </c>
      <c r="E2744" s="36" t="s">
        <v>22</v>
      </c>
      <c r="F2744" s="33"/>
    </row>
    <row r="2745" spans="1:7" ht="20.25">
      <c r="A2745">
        <v>3255</v>
      </c>
      <c r="C2745" s="40">
        <v>2015</v>
      </c>
      <c r="D2745" s="40">
        <v>2016</v>
      </c>
      <c r="F2745" s="39"/>
    </row>
    <row r="2746" spans="1:7" ht="20.25">
      <c r="A2746">
        <v>3257</v>
      </c>
      <c r="C2746" s="38"/>
      <c r="D2746" s="44">
        <v>360</v>
      </c>
      <c r="F2746" s="41"/>
    </row>
    <row r="2747" spans="1:7" ht="20.25">
      <c r="A2747">
        <v>3258</v>
      </c>
      <c r="B2747" s="122" t="s">
        <v>337</v>
      </c>
      <c r="C2747" s="28"/>
      <c r="D2747" s="28"/>
      <c r="E2747" s="28"/>
      <c r="F2747" s="28"/>
    </row>
    <row r="2748" spans="1:7" ht="17.25" thickBot="1">
      <c r="A2748">
        <v>3259</v>
      </c>
      <c r="B2748" s="123" t="s">
        <v>1</v>
      </c>
      <c r="C2748" s="29"/>
      <c r="D2748" s="29"/>
      <c r="E2748" s="29"/>
      <c r="F2748" s="29"/>
    </row>
    <row r="2749" spans="1:7" ht="21" thickBot="1">
      <c r="A2749">
        <v>3263</v>
      </c>
      <c r="B2749" s="116">
        <v>2014</v>
      </c>
      <c r="C2749" s="7">
        <v>2015</v>
      </c>
      <c r="D2749" s="7">
        <v>2016</v>
      </c>
      <c r="E2749" s="8"/>
      <c r="F2749" s="9"/>
    </row>
    <row r="2750" spans="1:7" ht="20.25">
      <c r="A2750">
        <v>3264</v>
      </c>
      <c r="B2750" s="124"/>
      <c r="C2750" s="30"/>
      <c r="D2750" s="31"/>
      <c r="E2750" s="32" t="s">
        <v>310</v>
      </c>
      <c r="F2750" s="33"/>
    </row>
    <row r="2751" spans="1:7" ht="20.25">
      <c r="A2751">
        <v>3265</v>
      </c>
      <c r="B2751" s="124"/>
      <c r="C2751" s="30"/>
      <c r="D2751" s="31"/>
      <c r="E2751" s="32" t="s">
        <v>338</v>
      </c>
      <c r="F2751" s="33"/>
    </row>
    <row r="2752" spans="1:7" ht="20.25">
      <c r="A2752">
        <v>3266</v>
      </c>
      <c r="B2752" s="125">
        <v>1344100</v>
      </c>
      <c r="C2752" s="34">
        <v>1438000</v>
      </c>
      <c r="D2752" s="35">
        <v>1454000</v>
      </c>
      <c r="E2752" s="36" t="s">
        <v>12</v>
      </c>
      <c r="F2752" s="33">
        <v>1</v>
      </c>
      <c r="G2752" t="str">
        <f t="shared" ref="G2752:G2761" si="146">IF(F2752=1,E2751,IF(ISBLANK(F2752),"",G2751))</f>
        <v>‏768341  ברי שיקום</v>
      </c>
    </row>
    <row r="2753" spans="1:7" ht="20.25">
      <c r="A2753">
        <v>3267</v>
      </c>
      <c r="B2753" s="125">
        <v>0</v>
      </c>
      <c r="C2753" s="34">
        <v>0</v>
      </c>
      <c r="D2753" s="35">
        <v>0</v>
      </c>
      <c r="E2753" s="36" t="s">
        <v>13</v>
      </c>
      <c r="F2753" s="33">
        <v>2</v>
      </c>
      <c r="G2753" t="str">
        <f t="shared" si="146"/>
        <v>‏768341  ברי שיקום</v>
      </c>
    </row>
    <row r="2754" spans="1:7" ht="20.25">
      <c r="A2754">
        <v>3268</v>
      </c>
      <c r="B2754" s="125">
        <v>200</v>
      </c>
      <c r="C2754" s="34">
        <v>0</v>
      </c>
      <c r="D2754" s="35">
        <v>0</v>
      </c>
      <c r="E2754" s="36" t="s">
        <v>14</v>
      </c>
      <c r="F2754" s="33">
        <v>3</v>
      </c>
      <c r="G2754" t="str">
        <f t="shared" si="146"/>
        <v>‏768341  ברי שיקום</v>
      </c>
    </row>
    <row r="2755" spans="1:7" ht="20.25">
      <c r="A2755">
        <v>3269</v>
      </c>
      <c r="B2755" s="125">
        <v>0</v>
      </c>
      <c r="C2755" s="34">
        <v>0</v>
      </c>
      <c r="D2755" s="35">
        <v>0</v>
      </c>
      <c r="E2755" s="36" t="s">
        <v>15</v>
      </c>
      <c r="F2755" s="33">
        <v>4</v>
      </c>
      <c r="G2755" t="str">
        <f t="shared" si="146"/>
        <v>‏768341  ברי שיקום</v>
      </c>
    </row>
    <row r="2756" spans="1:7" ht="20.25">
      <c r="A2756">
        <v>3270</v>
      </c>
      <c r="B2756" s="125">
        <v>0</v>
      </c>
      <c r="C2756" s="34">
        <v>0</v>
      </c>
      <c r="D2756" s="35">
        <v>0</v>
      </c>
      <c r="E2756" s="36" t="s">
        <v>16</v>
      </c>
      <c r="F2756" s="33">
        <v>5</v>
      </c>
      <c r="G2756" t="str">
        <f t="shared" si="146"/>
        <v>‏768341  ברי שיקום</v>
      </c>
    </row>
    <row r="2757" spans="1:7" ht="20.25">
      <c r="A2757">
        <v>3271</v>
      </c>
      <c r="B2757" s="125">
        <v>0</v>
      </c>
      <c r="C2757" s="34">
        <v>0</v>
      </c>
      <c r="D2757" s="35">
        <v>0</v>
      </c>
      <c r="E2757" s="36" t="s">
        <v>17</v>
      </c>
      <c r="F2757" s="33">
        <v>6</v>
      </c>
      <c r="G2757" t="str">
        <f t="shared" si="146"/>
        <v>‏768341  ברי שיקום</v>
      </c>
    </row>
    <row r="2758" spans="1:7" ht="20.25">
      <c r="A2758">
        <v>3272</v>
      </c>
      <c r="B2758" s="125">
        <v>0</v>
      </c>
      <c r="C2758" s="34">
        <v>0</v>
      </c>
      <c r="D2758" s="35">
        <v>0</v>
      </c>
      <c r="E2758" s="36" t="s">
        <v>18</v>
      </c>
      <c r="F2758" s="33">
        <v>7</v>
      </c>
      <c r="G2758" t="str">
        <f t="shared" si="146"/>
        <v>‏768341  ברי שיקום</v>
      </c>
    </row>
    <row r="2759" spans="1:7" ht="20.25">
      <c r="A2759">
        <v>3273</v>
      </c>
      <c r="B2759" s="125">
        <v>0</v>
      </c>
      <c r="C2759" s="34">
        <v>0</v>
      </c>
      <c r="D2759" s="35">
        <v>0</v>
      </c>
      <c r="E2759" s="36" t="s">
        <v>19</v>
      </c>
      <c r="F2759" s="33">
        <v>8</v>
      </c>
      <c r="G2759" t="str">
        <f t="shared" si="146"/>
        <v>‏768341  ברי שיקום</v>
      </c>
    </row>
    <row r="2760" spans="1:7" ht="20.25">
      <c r="A2760">
        <v>3274</v>
      </c>
      <c r="B2760" s="125">
        <v>0</v>
      </c>
      <c r="C2760" s="34">
        <v>0</v>
      </c>
      <c r="D2760" s="35">
        <v>0</v>
      </c>
      <c r="E2760" s="36" t="s">
        <v>20</v>
      </c>
      <c r="F2760" s="33">
        <v>9</v>
      </c>
      <c r="G2760" t="str">
        <f t="shared" si="146"/>
        <v>‏768341  ברי שיקום</v>
      </c>
    </row>
    <row r="2761" spans="1:7" ht="20.25">
      <c r="A2761">
        <v>3275</v>
      </c>
      <c r="B2761" s="125">
        <v>0</v>
      </c>
      <c r="C2761" s="34">
        <v>0</v>
      </c>
      <c r="D2761" s="35">
        <v>0</v>
      </c>
      <c r="E2761" s="36" t="s">
        <v>21</v>
      </c>
      <c r="F2761" s="33">
        <v>99</v>
      </c>
      <c r="G2761" t="str">
        <f t="shared" si="146"/>
        <v>‏768341  ברי שיקום</v>
      </c>
    </row>
    <row r="2762" spans="1:7" ht="20.25">
      <c r="A2762">
        <v>3276</v>
      </c>
      <c r="B2762" s="125">
        <v>1344300</v>
      </c>
      <c r="C2762" s="37">
        <v>1438000</v>
      </c>
      <c r="D2762" s="35">
        <v>1454000</v>
      </c>
      <c r="E2762" s="36" t="s">
        <v>22</v>
      </c>
      <c r="F2762" s="33"/>
    </row>
    <row r="2763" spans="1:7" ht="20.25">
      <c r="A2763">
        <v>3277</v>
      </c>
      <c r="C2763" s="40">
        <v>2015</v>
      </c>
      <c r="D2763" s="40">
        <v>2016</v>
      </c>
      <c r="F2763" s="39"/>
    </row>
    <row r="2764" spans="1:7" ht="20.25">
      <c r="A2764">
        <v>3279</v>
      </c>
      <c r="C2764" s="38"/>
      <c r="D2764" s="44">
        <v>361</v>
      </c>
      <c r="F2764" s="41"/>
    </row>
    <row r="2765" spans="1:7" ht="20.25">
      <c r="A2765">
        <v>3280</v>
      </c>
      <c r="B2765" s="122" t="s">
        <v>339</v>
      </c>
      <c r="C2765" s="28"/>
      <c r="D2765" s="28"/>
      <c r="E2765" s="28"/>
      <c r="F2765" s="28"/>
    </row>
    <row r="2766" spans="1:7" ht="17.25" thickBot="1">
      <c r="A2766">
        <v>3281</v>
      </c>
      <c r="B2766" s="123" t="s">
        <v>1</v>
      </c>
      <c r="C2766" s="29"/>
      <c r="D2766" s="29"/>
      <c r="E2766" s="29"/>
      <c r="F2766" s="29"/>
    </row>
    <row r="2767" spans="1:7" ht="21" thickBot="1">
      <c r="A2767">
        <v>3285</v>
      </c>
      <c r="B2767" s="116">
        <v>2014</v>
      </c>
      <c r="C2767" s="7">
        <v>2015</v>
      </c>
      <c r="D2767" s="7">
        <v>2016</v>
      </c>
      <c r="E2767" s="8"/>
      <c r="F2767" s="9"/>
    </row>
    <row r="2768" spans="1:7" ht="20.25">
      <c r="A2768">
        <v>3286</v>
      </c>
      <c r="B2768" s="124"/>
      <c r="C2768" s="30"/>
      <c r="D2768" s="31"/>
      <c r="E2768" s="32" t="s">
        <v>310</v>
      </c>
      <c r="F2768" s="33"/>
    </row>
    <row r="2769" spans="1:7" ht="20.25">
      <c r="A2769">
        <v>3287</v>
      </c>
      <c r="B2769" s="124"/>
      <c r="C2769" s="30"/>
      <c r="D2769" s="31"/>
      <c r="E2769" s="32" t="s">
        <v>340</v>
      </c>
      <c r="F2769" s="33"/>
    </row>
    <row r="2770" spans="1:7" ht="20.25">
      <c r="A2770">
        <v>3288</v>
      </c>
      <c r="B2770" s="124"/>
      <c r="C2770" s="30"/>
      <c r="D2770" s="31"/>
      <c r="E2770" s="32" t="s">
        <v>841</v>
      </c>
      <c r="F2770" s="33"/>
    </row>
    <row r="2771" spans="1:7" ht="20.25">
      <c r="A2771">
        <v>3289</v>
      </c>
      <c r="B2771" s="125">
        <v>0</v>
      </c>
      <c r="C2771" s="34">
        <v>0</v>
      </c>
      <c r="D2771" s="35">
        <v>0</v>
      </c>
      <c r="E2771" s="36" t="s">
        <v>12</v>
      </c>
      <c r="F2771" s="33">
        <v>1</v>
      </c>
      <c r="G2771" t="str">
        <f t="shared" ref="G2771:G2780" si="147">IF(F2771=1,E2770,IF(ISBLANK(F2771),"",G2770))</f>
        <v>‏9912  הוצאות עודפות ותשלומים ע"ח שנים עברו</v>
      </c>
    </row>
    <row r="2772" spans="1:7" ht="20.25">
      <c r="A2772">
        <v>3290</v>
      </c>
      <c r="B2772" s="125">
        <v>0</v>
      </c>
      <c r="C2772" s="34">
        <v>0</v>
      </c>
      <c r="D2772" s="35">
        <v>0</v>
      </c>
      <c r="E2772" s="36" t="s">
        <v>13</v>
      </c>
      <c r="F2772" s="33">
        <v>2</v>
      </c>
      <c r="G2772" t="str">
        <f t="shared" si="147"/>
        <v>‏9912  הוצאות עודפות ותשלומים ע"ח שנים עברו</v>
      </c>
    </row>
    <row r="2773" spans="1:7" ht="20.25">
      <c r="A2773">
        <v>3291</v>
      </c>
      <c r="B2773" s="125">
        <v>0</v>
      </c>
      <c r="C2773" s="34">
        <v>0</v>
      </c>
      <c r="D2773" s="35">
        <v>0</v>
      </c>
      <c r="E2773" s="36" t="s">
        <v>14</v>
      </c>
      <c r="F2773" s="33">
        <v>3</v>
      </c>
      <c r="G2773" t="str">
        <f t="shared" si="147"/>
        <v>‏9912  הוצאות עודפות ותשלומים ע"ח שנים עברו</v>
      </c>
    </row>
    <row r="2774" spans="1:7" ht="20.25">
      <c r="A2774">
        <v>3292</v>
      </c>
      <c r="B2774" s="125">
        <v>0</v>
      </c>
      <c r="C2774" s="34">
        <v>0</v>
      </c>
      <c r="D2774" s="35">
        <v>0</v>
      </c>
      <c r="E2774" s="36" t="s">
        <v>15</v>
      </c>
      <c r="F2774" s="33">
        <v>4</v>
      </c>
      <c r="G2774" t="str">
        <f t="shared" si="147"/>
        <v>‏9912  הוצאות עודפות ותשלומים ע"ח שנים עברו</v>
      </c>
    </row>
    <row r="2775" spans="1:7" ht="20.25">
      <c r="A2775">
        <v>3293</v>
      </c>
      <c r="B2775" s="125">
        <v>0</v>
      </c>
      <c r="C2775" s="34">
        <v>0</v>
      </c>
      <c r="D2775" s="35">
        <v>0</v>
      </c>
      <c r="E2775" s="36" t="s">
        <v>16</v>
      </c>
      <c r="F2775" s="33">
        <v>5</v>
      </c>
      <c r="G2775" t="str">
        <f t="shared" si="147"/>
        <v>‏9912  הוצאות עודפות ותשלומים ע"ח שנים עברו</v>
      </c>
    </row>
    <row r="2776" spans="1:7" ht="20.25">
      <c r="A2776">
        <v>3294</v>
      </c>
      <c r="B2776" s="125">
        <v>601300</v>
      </c>
      <c r="C2776" s="34">
        <v>576200</v>
      </c>
      <c r="D2776" s="35">
        <v>4474600</v>
      </c>
      <c r="E2776" s="36" t="s">
        <v>341</v>
      </c>
      <c r="F2776" s="33">
        <v>6</v>
      </c>
      <c r="G2776" t="str">
        <f t="shared" si="147"/>
        <v>‏9912  הוצאות עודפות ותשלומים ע"ח שנים עברו</v>
      </c>
    </row>
    <row r="2777" spans="1:7" ht="20.25">
      <c r="A2777">
        <v>3295</v>
      </c>
      <c r="B2777" s="125">
        <v>2800000</v>
      </c>
      <c r="C2777" s="34">
        <v>1898300</v>
      </c>
      <c r="D2777" s="35">
        <v>1898300</v>
      </c>
      <c r="E2777" s="36" t="s">
        <v>342</v>
      </c>
      <c r="F2777" s="33">
        <v>7</v>
      </c>
      <c r="G2777" t="str">
        <f t="shared" si="147"/>
        <v>‏9912  הוצאות עודפות ותשלומים ע"ח שנים עברו</v>
      </c>
    </row>
    <row r="2778" spans="1:7" ht="20.25">
      <c r="A2778">
        <v>3296</v>
      </c>
      <c r="B2778" s="125">
        <v>342500</v>
      </c>
      <c r="C2778" s="34">
        <v>0</v>
      </c>
      <c r="D2778" s="35">
        <v>0</v>
      </c>
      <c r="E2778" s="36" t="s">
        <v>343</v>
      </c>
      <c r="F2778" s="33">
        <v>8</v>
      </c>
      <c r="G2778" t="str">
        <f t="shared" si="147"/>
        <v>‏9912  הוצאות עודפות ותשלומים ע"ח שנים עברו</v>
      </c>
    </row>
    <row r="2779" spans="1:7" ht="20.25">
      <c r="A2779">
        <v>3297</v>
      </c>
      <c r="B2779" s="125">
        <v>0</v>
      </c>
      <c r="C2779" s="34">
        <v>0</v>
      </c>
      <c r="D2779" s="35">
        <v>0</v>
      </c>
      <c r="E2779" s="36" t="s">
        <v>20</v>
      </c>
      <c r="F2779" s="33">
        <v>9</v>
      </c>
      <c r="G2779" t="str">
        <f t="shared" si="147"/>
        <v>‏9912  הוצאות עודפות ותשלומים ע"ח שנים עברו</v>
      </c>
    </row>
    <row r="2780" spans="1:7" ht="20.25">
      <c r="A2780">
        <v>3298</v>
      </c>
      <c r="B2780" s="125">
        <v>0</v>
      </c>
      <c r="C2780" s="34">
        <v>0</v>
      </c>
      <c r="D2780" s="35">
        <v>0</v>
      </c>
      <c r="E2780" s="36" t="s">
        <v>21</v>
      </c>
      <c r="F2780" s="33">
        <v>99</v>
      </c>
      <c r="G2780" t="str">
        <f t="shared" si="147"/>
        <v>‏9912  הוצאות עודפות ותשלומים ע"ח שנים עברו</v>
      </c>
    </row>
    <row r="2781" spans="1:7" ht="20.25">
      <c r="A2781">
        <v>3299</v>
      </c>
      <c r="B2781" s="125">
        <v>3743800</v>
      </c>
      <c r="C2781" s="37">
        <v>2474500</v>
      </c>
      <c r="D2781" s="35">
        <v>6372900</v>
      </c>
      <c r="E2781" s="36" t="s">
        <v>22</v>
      </c>
      <c r="F2781" s="33"/>
    </row>
    <row r="2782" spans="1:7" ht="20.25">
      <c r="A2782">
        <v>3300</v>
      </c>
      <c r="C2782" s="40">
        <v>2015</v>
      </c>
      <c r="D2782" s="40">
        <v>2016</v>
      </c>
      <c r="F2782" s="39"/>
    </row>
    <row r="2783" spans="1:7" ht="20.25">
      <c r="A2783">
        <v>3302</v>
      </c>
      <c r="C2783" s="38"/>
      <c r="D2783" s="44">
        <v>362</v>
      </c>
      <c r="F2783" s="41"/>
    </row>
    <row r="2784" spans="1:7" ht="20.25">
      <c r="A2784">
        <v>3303</v>
      </c>
      <c r="B2784" s="122" t="s">
        <v>344</v>
      </c>
      <c r="C2784" s="28"/>
      <c r="D2784" s="28"/>
      <c r="E2784" s="28"/>
      <c r="F2784" s="28"/>
    </row>
    <row r="2785" spans="1:7" ht="17.25" thickBot="1">
      <c r="A2785">
        <v>3304</v>
      </c>
      <c r="B2785" s="123" t="s">
        <v>1</v>
      </c>
      <c r="C2785" s="29"/>
      <c r="D2785" s="29"/>
      <c r="E2785" s="29"/>
      <c r="F2785" s="29"/>
    </row>
    <row r="2786" spans="1:7" ht="21" thickBot="1">
      <c r="A2786">
        <v>3308</v>
      </c>
      <c r="B2786" s="116">
        <v>2014</v>
      </c>
      <c r="C2786" s="7">
        <v>2015</v>
      </c>
      <c r="D2786" s="7">
        <v>2016</v>
      </c>
      <c r="E2786" s="8"/>
      <c r="F2786" s="9"/>
    </row>
    <row r="2787" spans="1:7" ht="20.25">
      <c r="A2787">
        <v>3309</v>
      </c>
      <c r="B2787" s="124"/>
      <c r="C2787" s="30"/>
      <c r="D2787" s="31"/>
      <c r="E2787" s="32" t="s">
        <v>310</v>
      </c>
      <c r="F2787" s="33"/>
    </row>
    <row r="2788" spans="1:7" ht="20.25">
      <c r="A2788">
        <v>3310</v>
      </c>
      <c r="B2788" s="124"/>
      <c r="C2788" s="30"/>
      <c r="D2788" s="31"/>
      <c r="E2788" s="32" t="s">
        <v>345</v>
      </c>
      <c r="F2788" s="33"/>
    </row>
    <row r="2789" spans="1:7" ht="20.25">
      <c r="A2789">
        <v>3311</v>
      </c>
      <c r="B2789" s="125">
        <v>0</v>
      </c>
      <c r="C2789" s="34">
        <v>0</v>
      </c>
      <c r="D2789" s="35">
        <v>0</v>
      </c>
      <c r="E2789" s="36" t="s">
        <v>12</v>
      </c>
      <c r="F2789" s="33">
        <v>1</v>
      </c>
      <c r="G2789" t="str">
        <f t="shared" ref="G2789:G2798" si="148">IF(F2789=1,E2788,IF(ISBLANK(F2789),"",G2788))</f>
        <v>‏761  תמיכות לאירגוני בעלי חיים</v>
      </c>
    </row>
    <row r="2790" spans="1:7" ht="20.25">
      <c r="A2790">
        <v>3312</v>
      </c>
      <c r="B2790" s="125">
        <v>0</v>
      </c>
      <c r="C2790" s="34">
        <v>0</v>
      </c>
      <c r="D2790" s="35">
        <v>0</v>
      </c>
      <c r="E2790" s="36" t="s">
        <v>13</v>
      </c>
      <c r="F2790" s="33">
        <v>2</v>
      </c>
      <c r="G2790" t="str">
        <f t="shared" si="148"/>
        <v>‏761  תמיכות לאירגוני בעלי חיים</v>
      </c>
    </row>
    <row r="2791" spans="1:7" ht="20.25">
      <c r="A2791">
        <v>3313</v>
      </c>
      <c r="B2791" s="125">
        <v>0</v>
      </c>
      <c r="C2791" s="34">
        <v>0</v>
      </c>
      <c r="D2791" s="35">
        <v>0</v>
      </c>
      <c r="E2791" s="36" t="s">
        <v>14</v>
      </c>
      <c r="F2791" s="33">
        <v>3</v>
      </c>
      <c r="G2791" t="str">
        <f t="shared" si="148"/>
        <v>‏761  תמיכות לאירגוני בעלי חיים</v>
      </c>
    </row>
    <row r="2792" spans="1:7" ht="20.25">
      <c r="A2792">
        <v>3314</v>
      </c>
      <c r="B2792" s="125">
        <v>0</v>
      </c>
      <c r="C2792" s="34">
        <v>0</v>
      </c>
      <c r="D2792" s="35">
        <v>0</v>
      </c>
      <c r="E2792" s="36" t="s">
        <v>15</v>
      </c>
      <c r="F2792" s="33">
        <v>4</v>
      </c>
      <c r="G2792" t="str">
        <f t="shared" si="148"/>
        <v>‏761  תמיכות לאירגוני בעלי חיים</v>
      </c>
    </row>
    <row r="2793" spans="1:7" ht="20.25">
      <c r="A2793">
        <v>3315</v>
      </c>
      <c r="B2793" s="125">
        <v>0</v>
      </c>
      <c r="C2793" s="34">
        <v>0</v>
      </c>
      <c r="D2793" s="35">
        <v>0</v>
      </c>
      <c r="E2793" s="36" t="s">
        <v>16</v>
      </c>
      <c r="F2793" s="33">
        <v>5</v>
      </c>
      <c r="G2793" t="str">
        <f t="shared" si="148"/>
        <v>‏761  תמיכות לאירגוני בעלי חיים</v>
      </c>
    </row>
    <row r="2794" spans="1:7" ht="20.25">
      <c r="A2794">
        <v>3316</v>
      </c>
      <c r="B2794" s="125">
        <v>0</v>
      </c>
      <c r="C2794" s="34">
        <v>0</v>
      </c>
      <c r="D2794" s="35">
        <v>0</v>
      </c>
      <c r="E2794" s="36" t="s">
        <v>17</v>
      </c>
      <c r="F2794" s="33">
        <v>6</v>
      </c>
      <c r="G2794" t="str">
        <f t="shared" si="148"/>
        <v>‏761  תמיכות לאירגוני בעלי חיים</v>
      </c>
    </row>
    <row r="2795" spans="1:7" ht="20.25">
      <c r="A2795">
        <v>3317</v>
      </c>
      <c r="B2795" s="125">
        <v>0</v>
      </c>
      <c r="C2795" s="34">
        <v>0</v>
      </c>
      <c r="D2795" s="35">
        <v>0</v>
      </c>
      <c r="E2795" s="36" t="s">
        <v>18</v>
      </c>
      <c r="F2795" s="33">
        <v>7</v>
      </c>
      <c r="G2795" t="str">
        <f t="shared" si="148"/>
        <v>‏761  תמיכות לאירגוני בעלי חיים</v>
      </c>
    </row>
    <row r="2796" spans="1:7" ht="20.25">
      <c r="A2796">
        <v>3318</v>
      </c>
      <c r="B2796" s="125">
        <v>91000</v>
      </c>
      <c r="C2796" s="34">
        <v>91000</v>
      </c>
      <c r="D2796" s="35">
        <v>88400</v>
      </c>
      <c r="E2796" s="36" t="s">
        <v>19</v>
      </c>
      <c r="F2796" s="33">
        <v>8</v>
      </c>
      <c r="G2796" t="str">
        <f t="shared" si="148"/>
        <v>‏761  תמיכות לאירגוני בעלי חיים</v>
      </c>
    </row>
    <row r="2797" spans="1:7" ht="20.25">
      <c r="A2797">
        <v>3319</v>
      </c>
      <c r="B2797" s="125">
        <v>0</v>
      </c>
      <c r="C2797" s="34">
        <v>0</v>
      </c>
      <c r="D2797" s="35">
        <v>0</v>
      </c>
      <c r="E2797" s="36" t="s">
        <v>20</v>
      </c>
      <c r="F2797" s="33">
        <v>9</v>
      </c>
      <c r="G2797" t="str">
        <f t="shared" si="148"/>
        <v>‏761  תמיכות לאירגוני בעלי חיים</v>
      </c>
    </row>
    <row r="2798" spans="1:7" ht="20.25">
      <c r="A2798">
        <v>3320</v>
      </c>
      <c r="B2798" s="125">
        <v>0</v>
      </c>
      <c r="C2798" s="34">
        <v>0</v>
      </c>
      <c r="D2798" s="35">
        <v>0</v>
      </c>
      <c r="E2798" s="36" t="s">
        <v>21</v>
      </c>
      <c r="F2798" s="33">
        <v>99</v>
      </c>
      <c r="G2798" t="str">
        <f t="shared" si="148"/>
        <v>‏761  תמיכות לאירגוני בעלי חיים</v>
      </c>
    </row>
    <row r="2799" spans="1:7" ht="20.25">
      <c r="A2799">
        <v>3321</v>
      </c>
      <c r="B2799" s="125">
        <v>91000</v>
      </c>
      <c r="C2799" s="37">
        <v>91000</v>
      </c>
      <c r="D2799" s="35">
        <v>88400</v>
      </c>
      <c r="E2799" s="36" t="s">
        <v>22</v>
      </c>
      <c r="F2799" s="33"/>
    </row>
    <row r="2800" spans="1:7" ht="20.25">
      <c r="A2800">
        <v>3322</v>
      </c>
      <c r="C2800" s="40">
        <v>2015</v>
      </c>
      <c r="D2800" s="40">
        <v>2016</v>
      </c>
      <c r="F2800" s="39"/>
    </row>
    <row r="2801" spans="1:7" ht="20.25">
      <c r="A2801">
        <v>3324</v>
      </c>
      <c r="C2801" s="38"/>
      <c r="D2801" s="44">
        <v>363</v>
      </c>
      <c r="F2801" s="41"/>
    </row>
    <row r="2802" spans="1:7" ht="20.25">
      <c r="A2802">
        <v>3325</v>
      </c>
      <c r="B2802" s="122" t="s">
        <v>346</v>
      </c>
      <c r="C2802" s="28"/>
      <c r="D2802" s="28"/>
      <c r="E2802" s="28"/>
      <c r="F2802" s="28"/>
    </row>
    <row r="2803" spans="1:7" ht="17.25" thickBot="1">
      <c r="A2803">
        <v>3326</v>
      </c>
      <c r="B2803" s="123" t="s">
        <v>1</v>
      </c>
      <c r="C2803" s="29"/>
      <c r="D2803" s="29"/>
      <c r="E2803" s="29"/>
      <c r="F2803" s="29"/>
    </row>
    <row r="2804" spans="1:7" ht="21" thickBot="1">
      <c r="A2804">
        <v>3330</v>
      </c>
      <c r="B2804" s="116">
        <v>2014</v>
      </c>
      <c r="C2804" s="7">
        <v>2015</v>
      </c>
      <c r="D2804" s="7">
        <v>2016</v>
      </c>
      <c r="E2804" s="8"/>
      <c r="F2804" s="9"/>
    </row>
    <row r="2805" spans="1:7" ht="20.25">
      <c r="A2805">
        <v>3331</v>
      </c>
      <c r="B2805" s="124"/>
      <c r="C2805" s="30"/>
      <c r="D2805" s="31"/>
      <c r="E2805" s="32" t="s">
        <v>310</v>
      </c>
      <c r="F2805" s="33"/>
    </row>
    <row r="2806" spans="1:7" ht="20.25">
      <c r="A2806">
        <v>3332</v>
      </c>
      <c r="B2806" s="124"/>
      <c r="C2806" s="30"/>
      <c r="D2806" s="31"/>
      <c r="E2806" s="32" t="s">
        <v>347</v>
      </c>
      <c r="F2806" s="33"/>
    </row>
    <row r="2807" spans="1:7" ht="20.25">
      <c r="A2807">
        <v>3333</v>
      </c>
      <c r="B2807" s="125">
        <v>0</v>
      </c>
      <c r="C2807" s="34">
        <v>0</v>
      </c>
      <c r="D2807" s="35">
        <v>0</v>
      </c>
      <c r="E2807" s="36" t="s">
        <v>12</v>
      </c>
      <c r="F2807" s="33">
        <v>1</v>
      </c>
      <c r="G2807" t="str">
        <f t="shared" ref="G2807:G2816" si="149">IF(F2807=1,E2806,IF(ISBLANK(F2807),"",G2806))</f>
        <v>‏76111  תמיכות לכוללים וישיבות</v>
      </c>
    </row>
    <row r="2808" spans="1:7" ht="20.25">
      <c r="A2808">
        <v>3334</v>
      </c>
      <c r="B2808" s="125">
        <v>0</v>
      </c>
      <c r="C2808" s="34">
        <v>0</v>
      </c>
      <c r="D2808" s="35">
        <v>0</v>
      </c>
      <c r="E2808" s="36" t="s">
        <v>13</v>
      </c>
      <c r="F2808" s="33">
        <v>2</v>
      </c>
      <c r="G2808" t="str">
        <f t="shared" si="149"/>
        <v>‏76111  תמיכות לכוללים וישיבות</v>
      </c>
    </row>
    <row r="2809" spans="1:7" ht="20.25">
      <c r="A2809">
        <v>3335</v>
      </c>
      <c r="B2809" s="125">
        <v>0</v>
      </c>
      <c r="C2809" s="34">
        <v>0</v>
      </c>
      <c r="D2809" s="35">
        <v>0</v>
      </c>
      <c r="E2809" s="36" t="s">
        <v>14</v>
      </c>
      <c r="F2809" s="33">
        <v>3</v>
      </c>
      <c r="G2809" t="str">
        <f t="shared" si="149"/>
        <v>‏76111  תמיכות לכוללים וישיבות</v>
      </c>
    </row>
    <row r="2810" spans="1:7" ht="20.25">
      <c r="A2810">
        <v>3336</v>
      </c>
      <c r="B2810" s="125">
        <v>0</v>
      </c>
      <c r="C2810" s="34">
        <v>0</v>
      </c>
      <c r="D2810" s="35">
        <v>0</v>
      </c>
      <c r="E2810" s="36" t="s">
        <v>15</v>
      </c>
      <c r="F2810" s="33">
        <v>4</v>
      </c>
      <c r="G2810" t="str">
        <f t="shared" si="149"/>
        <v>‏76111  תמיכות לכוללים וישיבות</v>
      </c>
    </row>
    <row r="2811" spans="1:7" ht="20.25">
      <c r="A2811">
        <v>3337</v>
      </c>
      <c r="B2811" s="125">
        <v>0</v>
      </c>
      <c r="C2811" s="34">
        <v>0</v>
      </c>
      <c r="D2811" s="35">
        <v>0</v>
      </c>
      <c r="E2811" s="36" t="s">
        <v>16</v>
      </c>
      <c r="F2811" s="33">
        <v>5</v>
      </c>
      <c r="G2811" t="str">
        <f t="shared" si="149"/>
        <v>‏76111  תמיכות לכוללים וישיבות</v>
      </c>
    </row>
    <row r="2812" spans="1:7" ht="20.25">
      <c r="A2812">
        <v>3338</v>
      </c>
      <c r="B2812" s="125">
        <v>0</v>
      </c>
      <c r="C2812" s="34">
        <v>0</v>
      </c>
      <c r="D2812" s="35">
        <v>0</v>
      </c>
      <c r="E2812" s="36" t="s">
        <v>17</v>
      </c>
      <c r="F2812" s="33">
        <v>6</v>
      </c>
      <c r="G2812" t="str">
        <f t="shared" si="149"/>
        <v>‏76111  תמיכות לכוללים וישיבות</v>
      </c>
    </row>
    <row r="2813" spans="1:7" ht="20.25">
      <c r="A2813">
        <v>3339</v>
      </c>
      <c r="B2813" s="125">
        <v>0</v>
      </c>
      <c r="C2813" s="34">
        <v>0</v>
      </c>
      <c r="D2813" s="35">
        <v>0</v>
      </c>
      <c r="E2813" s="36" t="s">
        <v>18</v>
      </c>
      <c r="F2813" s="33">
        <v>7</v>
      </c>
      <c r="G2813" t="str">
        <f t="shared" si="149"/>
        <v>‏76111  תמיכות לכוללים וישיבות</v>
      </c>
    </row>
    <row r="2814" spans="1:7" ht="20.25">
      <c r="A2814">
        <v>3340</v>
      </c>
      <c r="B2814" s="125">
        <v>707900</v>
      </c>
      <c r="C2814" s="34">
        <v>740400</v>
      </c>
      <c r="D2814" s="35">
        <v>719300</v>
      </c>
      <c r="E2814" s="36" t="s">
        <v>19</v>
      </c>
      <c r="F2814" s="33">
        <v>8</v>
      </c>
      <c r="G2814" t="str">
        <f t="shared" si="149"/>
        <v>‏76111  תמיכות לכוללים וישיבות</v>
      </c>
    </row>
    <row r="2815" spans="1:7" ht="20.25">
      <c r="A2815">
        <v>3341</v>
      </c>
      <c r="B2815" s="125">
        <v>0</v>
      </c>
      <c r="C2815" s="34">
        <v>0</v>
      </c>
      <c r="D2815" s="35">
        <v>0</v>
      </c>
      <c r="E2815" s="36" t="s">
        <v>20</v>
      </c>
      <c r="F2815" s="33">
        <v>9</v>
      </c>
      <c r="G2815" t="str">
        <f t="shared" si="149"/>
        <v>‏76111  תמיכות לכוללים וישיבות</v>
      </c>
    </row>
    <row r="2816" spans="1:7" ht="20.25">
      <c r="A2816">
        <v>3342</v>
      </c>
      <c r="B2816" s="125">
        <v>0</v>
      </c>
      <c r="C2816" s="34">
        <v>0</v>
      </c>
      <c r="D2816" s="35">
        <v>0</v>
      </c>
      <c r="E2816" s="36" t="s">
        <v>21</v>
      </c>
      <c r="F2816" s="33">
        <v>99</v>
      </c>
      <c r="G2816" t="str">
        <f t="shared" si="149"/>
        <v>‏76111  תמיכות לכוללים וישיבות</v>
      </c>
    </row>
    <row r="2817" spans="1:7" ht="20.25">
      <c r="A2817">
        <v>3343</v>
      </c>
      <c r="B2817" s="125">
        <v>707900</v>
      </c>
      <c r="C2817" s="37">
        <v>740400</v>
      </c>
      <c r="D2817" s="35">
        <v>719300</v>
      </c>
      <c r="E2817" s="36" t="s">
        <v>22</v>
      </c>
      <c r="F2817" s="33"/>
    </row>
    <row r="2818" spans="1:7" ht="20.25">
      <c r="A2818">
        <v>3344</v>
      </c>
      <c r="C2818" s="40">
        <v>2015</v>
      </c>
      <c r="D2818" s="40">
        <v>2016</v>
      </c>
      <c r="F2818" s="39"/>
    </row>
    <row r="2819" spans="1:7" ht="20.25">
      <c r="A2819">
        <v>3346</v>
      </c>
      <c r="C2819" s="38"/>
      <c r="D2819" s="44">
        <v>364</v>
      </c>
      <c r="F2819" s="41"/>
    </row>
    <row r="2820" spans="1:7" ht="20.25">
      <c r="A2820">
        <v>3347</v>
      </c>
      <c r="B2820" s="122" t="s">
        <v>348</v>
      </c>
      <c r="C2820" s="28"/>
      <c r="D2820" s="28"/>
      <c r="E2820" s="28"/>
      <c r="F2820" s="28"/>
    </row>
    <row r="2821" spans="1:7" ht="17.25" thickBot="1">
      <c r="A2821">
        <v>3348</v>
      </c>
      <c r="B2821" s="123" t="s">
        <v>1</v>
      </c>
      <c r="C2821" s="29"/>
      <c r="D2821" s="29"/>
      <c r="E2821" s="29"/>
      <c r="F2821" s="29"/>
    </row>
    <row r="2822" spans="1:7" ht="21" thickBot="1">
      <c r="A2822">
        <v>3352</v>
      </c>
      <c r="B2822" s="116">
        <v>2014</v>
      </c>
      <c r="C2822" s="7">
        <v>2015</v>
      </c>
      <c r="D2822" s="7">
        <v>2016</v>
      </c>
      <c r="E2822" s="8"/>
      <c r="F2822" s="9"/>
    </row>
    <row r="2823" spans="1:7" ht="20.25">
      <c r="A2823">
        <v>3353</v>
      </c>
      <c r="B2823" s="124"/>
      <c r="C2823" s="30"/>
      <c r="D2823" s="31"/>
      <c r="E2823" s="32" t="s">
        <v>310</v>
      </c>
      <c r="F2823" s="33"/>
    </row>
    <row r="2824" spans="1:7" ht="20.25">
      <c r="A2824">
        <v>3354</v>
      </c>
      <c r="B2824" s="124"/>
      <c r="C2824" s="30"/>
      <c r="D2824" s="31"/>
      <c r="E2824" s="32" t="s">
        <v>349</v>
      </c>
      <c r="F2824" s="33"/>
    </row>
    <row r="2825" spans="1:7" ht="20.25">
      <c r="A2825">
        <v>3355</v>
      </c>
      <c r="B2825" s="125">
        <v>0</v>
      </c>
      <c r="C2825" s="34">
        <v>0</v>
      </c>
      <c r="D2825" s="35">
        <v>0</v>
      </c>
      <c r="E2825" s="36" t="s">
        <v>12</v>
      </c>
      <c r="F2825" s="33">
        <v>1</v>
      </c>
      <c r="G2825" t="str">
        <f t="shared" ref="G2825:G2834" si="150">IF(F2825=1,E2824,IF(ISBLANK(F2825),"",G2824))</f>
        <v>‏8229 תמיכות תרבות</v>
      </c>
    </row>
    <row r="2826" spans="1:7" ht="20.25">
      <c r="A2826">
        <v>3356</v>
      </c>
      <c r="B2826" s="125">
        <v>0</v>
      </c>
      <c r="C2826" s="34">
        <v>0</v>
      </c>
      <c r="D2826" s="35">
        <v>0</v>
      </c>
      <c r="E2826" s="36" t="s">
        <v>13</v>
      </c>
      <c r="F2826" s="33">
        <v>2</v>
      </c>
      <c r="G2826" t="str">
        <f t="shared" si="150"/>
        <v>‏8229 תמיכות תרבות</v>
      </c>
    </row>
    <row r="2827" spans="1:7" ht="20.25">
      <c r="A2827">
        <v>3357</v>
      </c>
      <c r="B2827" s="125">
        <v>0</v>
      </c>
      <c r="C2827" s="34">
        <v>0</v>
      </c>
      <c r="D2827" s="35">
        <v>0</v>
      </c>
      <c r="E2827" s="36" t="s">
        <v>14</v>
      </c>
      <c r="F2827" s="33">
        <v>3</v>
      </c>
      <c r="G2827" t="str">
        <f t="shared" si="150"/>
        <v>‏8229 תמיכות תרבות</v>
      </c>
    </row>
    <row r="2828" spans="1:7" ht="20.25">
      <c r="A2828">
        <v>3358</v>
      </c>
      <c r="B2828" s="125">
        <v>0</v>
      </c>
      <c r="C2828" s="34">
        <v>0</v>
      </c>
      <c r="D2828" s="35">
        <v>0</v>
      </c>
      <c r="E2828" s="36" t="s">
        <v>15</v>
      </c>
      <c r="F2828" s="33">
        <v>4</v>
      </c>
      <c r="G2828" t="str">
        <f t="shared" si="150"/>
        <v>‏8229 תמיכות תרבות</v>
      </c>
    </row>
    <row r="2829" spans="1:7" ht="20.25">
      <c r="A2829">
        <v>3359</v>
      </c>
      <c r="B2829" s="125">
        <v>0</v>
      </c>
      <c r="C2829" s="34">
        <v>0</v>
      </c>
      <c r="D2829" s="35">
        <v>0</v>
      </c>
      <c r="E2829" s="36" t="s">
        <v>16</v>
      </c>
      <c r="F2829" s="33">
        <v>5</v>
      </c>
      <c r="G2829" t="str">
        <f t="shared" si="150"/>
        <v>‏8229 תמיכות תרבות</v>
      </c>
    </row>
    <row r="2830" spans="1:7" ht="20.25">
      <c r="A2830">
        <v>3360</v>
      </c>
      <c r="B2830" s="125">
        <v>124700</v>
      </c>
      <c r="C2830" s="34">
        <v>124700</v>
      </c>
      <c r="D2830" s="35">
        <v>121200</v>
      </c>
      <c r="E2830" s="36" t="s">
        <v>350</v>
      </c>
      <c r="F2830" s="33">
        <v>8</v>
      </c>
      <c r="G2830" t="str">
        <f t="shared" si="150"/>
        <v>‏8229 תמיכות תרבות</v>
      </c>
    </row>
    <row r="2831" spans="1:7" ht="20.25">
      <c r="A2831">
        <v>3361</v>
      </c>
      <c r="B2831" s="125">
        <v>145600</v>
      </c>
      <c r="C2831" s="34">
        <v>145600</v>
      </c>
      <c r="D2831" s="35">
        <v>141400</v>
      </c>
      <c r="E2831" s="36" t="s">
        <v>351</v>
      </c>
      <c r="F2831" s="33">
        <v>8</v>
      </c>
      <c r="G2831" t="str">
        <f t="shared" si="150"/>
        <v>‏8229 תמיכות תרבות</v>
      </c>
    </row>
    <row r="2832" spans="1:7" ht="20.25">
      <c r="A2832">
        <v>3362</v>
      </c>
      <c r="B2832" s="125">
        <v>145600</v>
      </c>
      <c r="C2832" s="34">
        <v>145600</v>
      </c>
      <c r="D2832" s="35">
        <v>141400</v>
      </c>
      <c r="E2832" s="36" t="s">
        <v>352</v>
      </c>
      <c r="F2832" s="33">
        <v>8</v>
      </c>
      <c r="G2832" t="str">
        <f t="shared" si="150"/>
        <v>‏8229 תמיכות תרבות</v>
      </c>
    </row>
    <row r="2833" spans="1:7" ht="20.25">
      <c r="A2833">
        <v>3363</v>
      </c>
      <c r="B2833" s="125">
        <v>0</v>
      </c>
      <c r="C2833" s="34">
        <v>0</v>
      </c>
      <c r="D2833" s="35">
        <v>0</v>
      </c>
      <c r="E2833" s="36" t="s">
        <v>20</v>
      </c>
      <c r="F2833" s="33">
        <v>9</v>
      </c>
      <c r="G2833" t="str">
        <f t="shared" si="150"/>
        <v>‏8229 תמיכות תרבות</v>
      </c>
    </row>
    <row r="2834" spans="1:7" ht="20.25">
      <c r="A2834">
        <v>3364</v>
      </c>
      <c r="B2834" s="125">
        <v>0</v>
      </c>
      <c r="C2834" s="34">
        <v>0</v>
      </c>
      <c r="D2834" s="35">
        <v>0</v>
      </c>
      <c r="E2834" s="36" t="s">
        <v>21</v>
      </c>
      <c r="F2834" s="33">
        <v>99</v>
      </c>
      <c r="G2834" t="str">
        <f t="shared" si="150"/>
        <v>‏8229 תמיכות תרבות</v>
      </c>
    </row>
    <row r="2835" spans="1:7" ht="20.25">
      <c r="A2835">
        <v>3365</v>
      </c>
      <c r="B2835" s="125">
        <v>415900</v>
      </c>
      <c r="C2835" s="37">
        <v>415900</v>
      </c>
      <c r="D2835" s="35">
        <v>404000</v>
      </c>
      <c r="E2835" s="36" t="s">
        <v>22</v>
      </c>
      <c r="F2835" s="33"/>
    </row>
    <row r="2836" spans="1:7" ht="20.25">
      <c r="A2836">
        <v>3366</v>
      </c>
      <c r="C2836" s="40">
        <v>2015</v>
      </c>
      <c r="D2836" s="40">
        <v>2016</v>
      </c>
      <c r="F2836" s="39"/>
    </row>
    <row r="2837" spans="1:7" ht="20.25">
      <c r="A2837">
        <v>3368</v>
      </c>
      <c r="C2837" s="38"/>
      <c r="D2837" s="44">
        <v>365</v>
      </c>
      <c r="F2837" s="41"/>
    </row>
    <row r="2838" spans="1:7" ht="20.25">
      <c r="A2838">
        <v>3369</v>
      </c>
      <c r="B2838" s="122" t="s">
        <v>353</v>
      </c>
      <c r="C2838" s="28"/>
      <c r="D2838" s="28"/>
      <c r="E2838" s="28"/>
      <c r="F2838" s="28"/>
    </row>
    <row r="2839" spans="1:7" ht="17.25" thickBot="1">
      <c r="A2839">
        <v>3370</v>
      </c>
      <c r="B2839" s="123" t="s">
        <v>1</v>
      </c>
      <c r="C2839" s="29"/>
      <c r="D2839" s="29"/>
      <c r="E2839" s="29"/>
      <c r="F2839" s="29"/>
    </row>
    <row r="2840" spans="1:7" ht="21" thickBot="1">
      <c r="A2840">
        <v>3374</v>
      </c>
      <c r="B2840" s="116">
        <v>2014</v>
      </c>
      <c r="C2840" s="7">
        <v>2015</v>
      </c>
      <c r="D2840" s="7">
        <v>2016</v>
      </c>
      <c r="E2840" s="8"/>
      <c r="F2840" s="9"/>
    </row>
    <row r="2841" spans="1:7" ht="20.25">
      <c r="A2841">
        <v>3375</v>
      </c>
      <c r="B2841" s="124"/>
      <c r="C2841" s="30"/>
      <c r="D2841" s="31"/>
      <c r="E2841" s="32" t="s">
        <v>310</v>
      </c>
      <c r="F2841" s="33"/>
    </row>
    <row r="2842" spans="1:7" ht="20.25">
      <c r="A2842">
        <v>3376</v>
      </c>
      <c r="B2842" s="124"/>
      <c r="C2842" s="30"/>
      <c r="D2842" s="31"/>
      <c r="E2842" s="32" t="s">
        <v>354</v>
      </c>
      <c r="F2842" s="33"/>
    </row>
    <row r="2843" spans="1:7" ht="20.25">
      <c r="A2843">
        <v>3377</v>
      </c>
      <c r="B2843" s="125">
        <v>0</v>
      </c>
      <c r="C2843" s="34">
        <v>0</v>
      </c>
      <c r="D2843" s="35">
        <v>0</v>
      </c>
      <c r="E2843" s="36" t="s">
        <v>12</v>
      </c>
      <c r="F2843" s="33">
        <v>1</v>
      </c>
      <c r="G2843" t="str">
        <f t="shared" ref="G2843:G2852" si="151">IF(F2843=1,E2842,IF(ISBLANK(F2843),"",G2842))</f>
        <v>‏822901 תמיכות תרבות תורנית</v>
      </c>
    </row>
    <row r="2844" spans="1:7" ht="20.25">
      <c r="A2844">
        <v>3378</v>
      </c>
      <c r="B2844" s="125">
        <v>0</v>
      </c>
      <c r="C2844" s="34">
        <v>0</v>
      </c>
      <c r="D2844" s="35">
        <v>0</v>
      </c>
      <c r="E2844" s="36" t="s">
        <v>13</v>
      </c>
      <c r="F2844" s="33">
        <v>2</v>
      </c>
      <c r="G2844" t="str">
        <f t="shared" si="151"/>
        <v>‏822901 תמיכות תרבות תורנית</v>
      </c>
    </row>
    <row r="2845" spans="1:7" ht="20.25">
      <c r="A2845">
        <v>3379</v>
      </c>
      <c r="B2845" s="125">
        <v>0</v>
      </c>
      <c r="C2845" s="34">
        <v>0</v>
      </c>
      <c r="D2845" s="35">
        <v>0</v>
      </c>
      <c r="E2845" s="36" t="s">
        <v>14</v>
      </c>
      <c r="F2845" s="33">
        <v>3</v>
      </c>
      <c r="G2845" t="str">
        <f t="shared" si="151"/>
        <v>‏822901 תמיכות תרבות תורנית</v>
      </c>
    </row>
    <row r="2846" spans="1:7" ht="20.25">
      <c r="A2846">
        <v>3380</v>
      </c>
      <c r="B2846" s="125">
        <v>0</v>
      </c>
      <c r="C2846" s="34">
        <v>0</v>
      </c>
      <c r="D2846" s="35">
        <v>0</v>
      </c>
      <c r="E2846" s="36" t="s">
        <v>15</v>
      </c>
      <c r="F2846" s="33">
        <v>4</v>
      </c>
      <c r="G2846" t="str">
        <f t="shared" si="151"/>
        <v>‏822901 תמיכות תרבות תורנית</v>
      </c>
    </row>
    <row r="2847" spans="1:7" ht="20.25">
      <c r="A2847">
        <v>3381</v>
      </c>
      <c r="B2847" s="125">
        <v>0</v>
      </c>
      <c r="C2847" s="34">
        <v>0</v>
      </c>
      <c r="D2847" s="35">
        <v>0</v>
      </c>
      <c r="E2847" s="36" t="s">
        <v>16</v>
      </c>
      <c r="F2847" s="33">
        <v>5</v>
      </c>
      <c r="G2847" t="str">
        <f t="shared" si="151"/>
        <v>‏822901 תמיכות תרבות תורנית</v>
      </c>
    </row>
    <row r="2848" spans="1:7" ht="20.25">
      <c r="A2848">
        <v>3382</v>
      </c>
      <c r="B2848" s="125">
        <v>0</v>
      </c>
      <c r="C2848" s="34">
        <v>0</v>
      </c>
      <c r="D2848" s="35">
        <v>0</v>
      </c>
      <c r="E2848" s="36" t="s">
        <v>17</v>
      </c>
      <c r="F2848" s="33">
        <v>6</v>
      </c>
      <c r="G2848" t="str">
        <f t="shared" si="151"/>
        <v>‏822901 תמיכות תרבות תורנית</v>
      </c>
    </row>
    <row r="2849" spans="1:7" ht="20.25">
      <c r="A2849">
        <v>3383</v>
      </c>
      <c r="B2849" s="125">
        <v>0</v>
      </c>
      <c r="C2849" s="34">
        <v>0</v>
      </c>
      <c r="D2849" s="37">
        <v>0</v>
      </c>
      <c r="E2849" s="36" t="s">
        <v>18</v>
      </c>
      <c r="F2849" s="33">
        <v>7</v>
      </c>
      <c r="G2849" t="str">
        <f t="shared" si="151"/>
        <v>‏822901 תמיכות תרבות תורנית</v>
      </c>
    </row>
    <row r="2850" spans="1:7" ht="20.25">
      <c r="A2850">
        <v>3384</v>
      </c>
      <c r="B2850" s="125">
        <v>236100</v>
      </c>
      <c r="C2850" s="34">
        <v>262600</v>
      </c>
      <c r="D2850" s="35">
        <v>255100</v>
      </c>
      <c r="E2850" s="36" t="s">
        <v>19</v>
      </c>
      <c r="F2850" s="33">
        <v>8</v>
      </c>
      <c r="G2850" t="str">
        <f t="shared" si="151"/>
        <v>‏822901 תמיכות תרבות תורנית</v>
      </c>
    </row>
    <row r="2851" spans="1:7" ht="20.25">
      <c r="A2851">
        <v>3385</v>
      </c>
      <c r="B2851" s="125">
        <v>0</v>
      </c>
      <c r="C2851" s="34">
        <v>0</v>
      </c>
      <c r="D2851" s="35">
        <v>0</v>
      </c>
      <c r="E2851" s="36" t="s">
        <v>20</v>
      </c>
      <c r="F2851" s="33">
        <v>9</v>
      </c>
      <c r="G2851" t="str">
        <f t="shared" si="151"/>
        <v>‏822901 תמיכות תרבות תורנית</v>
      </c>
    </row>
    <row r="2852" spans="1:7" ht="20.25">
      <c r="A2852">
        <v>3386</v>
      </c>
      <c r="B2852" s="125">
        <v>0</v>
      </c>
      <c r="C2852" s="34">
        <v>0</v>
      </c>
      <c r="D2852" s="35">
        <v>0</v>
      </c>
      <c r="E2852" s="36" t="s">
        <v>21</v>
      </c>
      <c r="F2852" s="33">
        <v>99</v>
      </c>
      <c r="G2852" t="str">
        <f t="shared" si="151"/>
        <v>‏822901 תמיכות תרבות תורנית</v>
      </c>
    </row>
    <row r="2853" spans="1:7" ht="20.25">
      <c r="A2853">
        <v>3387</v>
      </c>
      <c r="B2853" s="125">
        <v>236100</v>
      </c>
      <c r="C2853" s="37">
        <v>262600</v>
      </c>
      <c r="D2853" s="35">
        <v>255100</v>
      </c>
      <c r="E2853" s="36" t="s">
        <v>22</v>
      </c>
      <c r="F2853" s="33"/>
    </row>
    <row r="2854" spans="1:7" ht="20.25">
      <c r="A2854">
        <v>3388</v>
      </c>
      <c r="C2854" s="40">
        <v>2015</v>
      </c>
      <c r="D2854" s="40">
        <v>2016</v>
      </c>
      <c r="F2854" s="39"/>
    </row>
    <row r="2855" spans="1:7" ht="20.25">
      <c r="A2855">
        <v>3390</v>
      </c>
      <c r="C2855" s="38"/>
      <c r="D2855" s="44">
        <v>366</v>
      </c>
      <c r="F2855" s="41"/>
    </row>
    <row r="2856" spans="1:7" ht="20.25">
      <c r="A2856">
        <v>3391</v>
      </c>
      <c r="B2856" s="122" t="s">
        <v>355</v>
      </c>
      <c r="C2856" s="28"/>
      <c r="D2856" s="28"/>
      <c r="E2856" s="28"/>
      <c r="F2856" s="28"/>
    </row>
    <row r="2857" spans="1:7" ht="17.25" thickBot="1">
      <c r="A2857">
        <v>3392</v>
      </c>
      <c r="B2857" s="123" t="s">
        <v>1</v>
      </c>
      <c r="C2857" s="29"/>
      <c r="D2857" s="29"/>
      <c r="E2857" s="29"/>
      <c r="F2857" s="29"/>
    </row>
    <row r="2858" spans="1:7" ht="21" thickBot="1">
      <c r="A2858">
        <v>3396</v>
      </c>
      <c r="B2858" s="116">
        <v>2014</v>
      </c>
      <c r="C2858" s="7">
        <v>2015</v>
      </c>
      <c r="D2858" s="7">
        <v>2016</v>
      </c>
      <c r="E2858" s="8"/>
      <c r="F2858" s="9"/>
    </row>
    <row r="2859" spans="1:7" ht="20.25">
      <c r="A2859">
        <v>3397</v>
      </c>
      <c r="B2859" s="124"/>
      <c r="C2859" s="30"/>
      <c r="D2859" s="31"/>
      <c r="E2859" s="32" t="s">
        <v>310</v>
      </c>
      <c r="F2859" s="33"/>
    </row>
    <row r="2860" spans="1:7" ht="20.25">
      <c r="A2860">
        <v>3398</v>
      </c>
      <c r="B2860" s="124"/>
      <c r="C2860" s="30"/>
      <c r="D2860" s="31"/>
      <c r="E2860" s="32" t="s">
        <v>356</v>
      </c>
      <c r="F2860" s="33"/>
    </row>
    <row r="2861" spans="1:7" ht="20.25">
      <c r="A2861">
        <v>3399</v>
      </c>
      <c r="B2861" s="125">
        <v>0</v>
      </c>
      <c r="C2861" s="34">
        <v>0</v>
      </c>
      <c r="D2861" s="35">
        <v>0</v>
      </c>
      <c r="E2861" s="36" t="s">
        <v>12</v>
      </c>
      <c r="F2861" s="33">
        <v>1</v>
      </c>
      <c r="G2861" t="str">
        <f t="shared" ref="G2861:G2870" si="152">IF(F2861=1,E2860,IF(ISBLANK(F2861),"",G2860))</f>
        <v>‏8299 תמיכות ספורט</v>
      </c>
    </row>
    <row r="2862" spans="1:7" ht="20.25">
      <c r="A2862">
        <v>3400</v>
      </c>
      <c r="B2862" s="125">
        <v>0</v>
      </c>
      <c r="C2862" s="34">
        <v>0</v>
      </c>
      <c r="D2862" s="35">
        <v>0</v>
      </c>
      <c r="E2862" s="36" t="s">
        <v>13</v>
      </c>
      <c r="F2862" s="33">
        <v>2</v>
      </c>
      <c r="G2862" t="str">
        <f t="shared" si="152"/>
        <v>‏8299 תמיכות ספורט</v>
      </c>
    </row>
    <row r="2863" spans="1:7" ht="20.25">
      <c r="A2863">
        <v>3401</v>
      </c>
      <c r="B2863" s="125">
        <v>0</v>
      </c>
      <c r="C2863" s="34">
        <v>0</v>
      </c>
      <c r="D2863" s="35">
        <v>0</v>
      </c>
      <c r="E2863" s="36" t="s">
        <v>14</v>
      </c>
      <c r="F2863" s="33">
        <v>3</v>
      </c>
      <c r="G2863" t="str">
        <f t="shared" si="152"/>
        <v>‏8299 תמיכות ספורט</v>
      </c>
    </row>
    <row r="2864" spans="1:7" ht="20.25">
      <c r="A2864">
        <v>3402</v>
      </c>
      <c r="B2864" s="125">
        <v>0</v>
      </c>
      <c r="C2864" s="34">
        <v>0</v>
      </c>
      <c r="D2864" s="35">
        <v>0</v>
      </c>
      <c r="E2864" s="36" t="s">
        <v>15</v>
      </c>
      <c r="F2864" s="33">
        <v>4</v>
      </c>
      <c r="G2864" t="str">
        <f t="shared" si="152"/>
        <v>‏8299 תמיכות ספורט</v>
      </c>
    </row>
    <row r="2865" spans="1:7" ht="20.25">
      <c r="A2865">
        <v>3403</v>
      </c>
      <c r="B2865" s="125">
        <v>0</v>
      </c>
      <c r="C2865" s="34">
        <v>0</v>
      </c>
      <c r="D2865" s="35">
        <v>0</v>
      </c>
      <c r="E2865" s="36" t="s">
        <v>16</v>
      </c>
      <c r="F2865" s="33">
        <v>5</v>
      </c>
      <c r="G2865" t="str">
        <f t="shared" si="152"/>
        <v>‏8299 תמיכות ספורט</v>
      </c>
    </row>
    <row r="2866" spans="1:7" ht="20.25">
      <c r="A2866">
        <v>3404</v>
      </c>
      <c r="B2866" s="125">
        <v>0</v>
      </c>
      <c r="C2866" s="34">
        <v>0</v>
      </c>
      <c r="D2866" s="35">
        <v>0</v>
      </c>
      <c r="E2866" s="36" t="s">
        <v>17</v>
      </c>
      <c r="F2866" s="33">
        <v>6</v>
      </c>
      <c r="G2866" t="str">
        <f t="shared" si="152"/>
        <v>‏8299 תמיכות ספורט</v>
      </c>
    </row>
    <row r="2867" spans="1:7" ht="20.25">
      <c r="A2867">
        <v>3405</v>
      </c>
      <c r="B2867" s="125">
        <v>100000</v>
      </c>
      <c r="C2867" s="34">
        <v>250000</v>
      </c>
      <c r="D2867" s="35">
        <v>241400</v>
      </c>
      <c r="E2867" s="36" t="s">
        <v>357</v>
      </c>
      <c r="F2867" s="33">
        <v>8</v>
      </c>
      <c r="G2867" t="str">
        <f t="shared" si="152"/>
        <v>‏8299 תמיכות ספורט</v>
      </c>
    </row>
    <row r="2868" spans="1:7" ht="20.25">
      <c r="A2868">
        <v>3406</v>
      </c>
      <c r="B2868" s="125">
        <v>4047000</v>
      </c>
      <c r="C2868" s="34">
        <v>4097200</v>
      </c>
      <c r="D2868" s="35">
        <v>3931600</v>
      </c>
      <c r="E2868" s="36" t="s">
        <v>19</v>
      </c>
      <c r="F2868" s="33">
        <v>8</v>
      </c>
      <c r="G2868" t="str">
        <f t="shared" si="152"/>
        <v>‏8299 תמיכות ספורט</v>
      </c>
    </row>
    <row r="2869" spans="1:7" ht="20.25">
      <c r="A2869">
        <v>3407</v>
      </c>
      <c r="B2869" s="125">
        <v>0</v>
      </c>
      <c r="C2869" s="34">
        <v>0</v>
      </c>
      <c r="D2869" s="35">
        <v>0</v>
      </c>
      <c r="E2869" s="36" t="s">
        <v>20</v>
      </c>
      <c r="F2869" s="33">
        <v>9</v>
      </c>
      <c r="G2869" t="str">
        <f t="shared" si="152"/>
        <v>‏8299 תמיכות ספורט</v>
      </c>
    </row>
    <row r="2870" spans="1:7" ht="20.25">
      <c r="A2870">
        <v>3408</v>
      </c>
      <c r="B2870" s="125">
        <v>0</v>
      </c>
      <c r="C2870" s="34">
        <v>0</v>
      </c>
      <c r="D2870" s="35">
        <v>0</v>
      </c>
      <c r="E2870" s="36" t="s">
        <v>21</v>
      </c>
      <c r="F2870" s="33">
        <v>99</v>
      </c>
      <c r="G2870" t="str">
        <f t="shared" si="152"/>
        <v>‏8299 תמיכות ספורט</v>
      </c>
    </row>
    <row r="2871" spans="1:7" ht="20.25">
      <c r="A2871">
        <v>3409</v>
      </c>
      <c r="B2871" s="125">
        <v>4147000</v>
      </c>
      <c r="C2871" s="37">
        <v>4347200</v>
      </c>
      <c r="D2871" s="35">
        <v>4173000</v>
      </c>
      <c r="E2871" s="36" t="s">
        <v>22</v>
      </c>
      <c r="F2871" s="33"/>
    </row>
    <row r="2872" spans="1:7" ht="20.25">
      <c r="A2872">
        <v>3410</v>
      </c>
      <c r="C2872" s="40">
        <v>2015</v>
      </c>
      <c r="D2872" s="40">
        <v>2016</v>
      </c>
      <c r="F2872" s="39"/>
    </row>
    <row r="2873" spans="1:7" ht="20.25">
      <c r="A2873">
        <v>3412</v>
      </c>
      <c r="C2873" s="38"/>
      <c r="D2873" s="44">
        <v>367</v>
      </c>
      <c r="F2873" s="41"/>
    </row>
    <row r="2874" spans="1:7" ht="20.25">
      <c r="A2874">
        <v>3413</v>
      </c>
      <c r="B2874" s="122" t="s">
        <v>358</v>
      </c>
      <c r="C2874" s="28"/>
      <c r="D2874" s="28"/>
      <c r="E2874" s="28"/>
      <c r="F2874" s="28"/>
    </row>
    <row r="2875" spans="1:7" ht="17.25" thickBot="1">
      <c r="A2875">
        <v>3414</v>
      </c>
      <c r="B2875" s="123" t="s">
        <v>1</v>
      </c>
      <c r="C2875" s="29"/>
      <c r="D2875" s="29"/>
      <c r="E2875" s="29"/>
      <c r="F2875" s="29"/>
    </row>
    <row r="2876" spans="1:7" ht="21" thickBot="1">
      <c r="A2876">
        <v>3418</v>
      </c>
      <c r="B2876" s="116">
        <v>2014</v>
      </c>
      <c r="C2876" s="7">
        <v>2015</v>
      </c>
      <c r="D2876" s="7">
        <v>2016</v>
      </c>
      <c r="E2876" s="8"/>
      <c r="F2876" s="9"/>
    </row>
    <row r="2877" spans="1:7" ht="20.25">
      <c r="A2877">
        <v>3419</v>
      </c>
      <c r="B2877" s="124"/>
      <c r="C2877" s="30"/>
      <c r="D2877" s="31"/>
      <c r="E2877" s="32" t="s">
        <v>310</v>
      </c>
      <c r="F2877" s="33"/>
    </row>
    <row r="2878" spans="1:7" ht="20.25">
      <c r="A2878">
        <v>3420</v>
      </c>
      <c r="B2878" s="124"/>
      <c r="C2878" s="30"/>
      <c r="D2878" s="31"/>
      <c r="E2878" s="32" t="s">
        <v>359</v>
      </c>
      <c r="F2878" s="33"/>
    </row>
    <row r="2879" spans="1:7" ht="20.25">
      <c r="A2879">
        <v>3421</v>
      </c>
      <c r="B2879" s="125">
        <v>0</v>
      </c>
      <c r="C2879" s="34">
        <v>0</v>
      </c>
      <c r="D2879" s="35">
        <v>0</v>
      </c>
      <c r="E2879" s="36" t="s">
        <v>12</v>
      </c>
      <c r="F2879" s="33">
        <v>1</v>
      </c>
      <c r="G2879" t="str">
        <f t="shared" ref="G2879:G2888" si="153">IF(F2879=1,E2878,IF(ISBLANK(F2879),"",G2878))</f>
        <v>‏828293 תמיכות לתנועות נוער</v>
      </c>
    </row>
    <row r="2880" spans="1:7" ht="20.25">
      <c r="A2880">
        <v>3422</v>
      </c>
      <c r="B2880" s="125">
        <v>0</v>
      </c>
      <c r="C2880" s="34">
        <v>0</v>
      </c>
      <c r="D2880" s="35">
        <v>0</v>
      </c>
      <c r="E2880" s="36" t="s">
        <v>13</v>
      </c>
      <c r="F2880" s="33">
        <v>2</v>
      </c>
      <c r="G2880" t="str">
        <f t="shared" si="153"/>
        <v>‏828293 תמיכות לתנועות נוער</v>
      </c>
    </row>
    <row r="2881" spans="1:7" ht="20.25">
      <c r="A2881">
        <v>3423</v>
      </c>
      <c r="B2881" s="125">
        <v>0</v>
      </c>
      <c r="C2881" s="34">
        <v>0</v>
      </c>
      <c r="D2881" s="35">
        <v>0</v>
      </c>
      <c r="E2881" s="36" t="s">
        <v>14</v>
      </c>
      <c r="F2881" s="33">
        <v>3</v>
      </c>
      <c r="G2881" t="str">
        <f t="shared" si="153"/>
        <v>‏828293 תמיכות לתנועות נוער</v>
      </c>
    </row>
    <row r="2882" spans="1:7" ht="20.25">
      <c r="A2882">
        <v>3424</v>
      </c>
      <c r="B2882" s="125">
        <v>0</v>
      </c>
      <c r="C2882" s="34">
        <v>0</v>
      </c>
      <c r="D2882" s="35">
        <v>0</v>
      </c>
      <c r="E2882" s="36" t="s">
        <v>15</v>
      </c>
      <c r="F2882" s="33">
        <v>4</v>
      </c>
      <c r="G2882" t="str">
        <f t="shared" si="153"/>
        <v>‏828293 תמיכות לתנועות נוער</v>
      </c>
    </row>
    <row r="2883" spans="1:7" ht="20.25">
      <c r="A2883">
        <v>3425</v>
      </c>
      <c r="B2883" s="125">
        <v>0</v>
      </c>
      <c r="C2883" s="34">
        <v>0</v>
      </c>
      <c r="D2883" s="35">
        <v>0</v>
      </c>
      <c r="E2883" s="36" t="s">
        <v>16</v>
      </c>
      <c r="F2883" s="33">
        <v>5</v>
      </c>
      <c r="G2883" t="str">
        <f t="shared" si="153"/>
        <v>‏828293 תמיכות לתנועות נוער</v>
      </c>
    </row>
    <row r="2884" spans="1:7" ht="20.25">
      <c r="A2884">
        <v>3426</v>
      </c>
      <c r="B2884" s="125">
        <v>0</v>
      </c>
      <c r="C2884" s="34">
        <v>0</v>
      </c>
      <c r="D2884" s="35">
        <v>0</v>
      </c>
      <c r="E2884" s="36" t="s">
        <v>17</v>
      </c>
      <c r="F2884" s="33">
        <v>6</v>
      </c>
      <c r="G2884" t="str">
        <f t="shared" si="153"/>
        <v>‏828293 תמיכות לתנועות נוער</v>
      </c>
    </row>
    <row r="2885" spans="1:7" ht="20.25">
      <c r="A2885">
        <v>3427</v>
      </c>
      <c r="B2885" s="125">
        <v>0</v>
      </c>
      <c r="C2885" s="34">
        <v>0</v>
      </c>
      <c r="D2885" s="35">
        <v>0</v>
      </c>
      <c r="E2885" s="36" t="s">
        <v>18</v>
      </c>
      <c r="F2885" s="33">
        <v>7</v>
      </c>
      <c r="G2885" t="str">
        <f t="shared" si="153"/>
        <v>‏828293 תמיכות לתנועות נוער</v>
      </c>
    </row>
    <row r="2886" spans="1:7" ht="20.25">
      <c r="A2886">
        <v>3428</v>
      </c>
      <c r="B2886" s="125">
        <v>732900</v>
      </c>
      <c r="C2886" s="34">
        <v>1450900</v>
      </c>
      <c r="D2886" s="35">
        <v>1409500</v>
      </c>
      <c r="E2886" s="36" t="s">
        <v>19</v>
      </c>
      <c r="F2886" s="33">
        <v>8</v>
      </c>
      <c r="G2886" t="str">
        <f t="shared" si="153"/>
        <v>‏828293 תמיכות לתנועות נוער</v>
      </c>
    </row>
    <row r="2887" spans="1:7" ht="20.25">
      <c r="A2887">
        <v>3429</v>
      </c>
      <c r="B2887" s="125">
        <v>0</v>
      </c>
      <c r="C2887" s="34">
        <v>0</v>
      </c>
      <c r="D2887" s="35">
        <v>0</v>
      </c>
      <c r="E2887" s="36" t="s">
        <v>20</v>
      </c>
      <c r="F2887" s="33">
        <v>9</v>
      </c>
      <c r="G2887" t="str">
        <f t="shared" si="153"/>
        <v>‏828293 תמיכות לתנועות נוער</v>
      </c>
    </row>
    <row r="2888" spans="1:7" ht="20.25">
      <c r="A2888">
        <v>3430</v>
      </c>
      <c r="B2888" s="125">
        <v>0</v>
      </c>
      <c r="C2888" s="34">
        <v>0</v>
      </c>
      <c r="D2888" s="35">
        <v>0</v>
      </c>
      <c r="E2888" s="36" t="s">
        <v>21</v>
      </c>
      <c r="F2888" s="33">
        <v>99</v>
      </c>
      <c r="G2888" t="str">
        <f t="shared" si="153"/>
        <v>‏828293 תמיכות לתנועות נוער</v>
      </c>
    </row>
    <row r="2889" spans="1:7" ht="20.25">
      <c r="A2889">
        <v>3431</v>
      </c>
      <c r="B2889" s="125">
        <v>732900</v>
      </c>
      <c r="C2889" s="37">
        <v>1450900</v>
      </c>
      <c r="D2889" s="35">
        <v>1409500</v>
      </c>
      <c r="E2889" s="36" t="s">
        <v>22</v>
      </c>
      <c r="F2889" s="33"/>
    </row>
    <row r="2890" spans="1:7" ht="20.25">
      <c r="A2890">
        <v>3432</v>
      </c>
      <c r="C2890" s="40">
        <v>2015</v>
      </c>
      <c r="D2890" s="40">
        <v>2016</v>
      </c>
      <c r="F2890" s="39"/>
    </row>
    <row r="2891" spans="1:7" ht="20.25">
      <c r="A2891">
        <v>3434</v>
      </c>
      <c r="C2891" s="38"/>
      <c r="D2891" s="44">
        <v>368</v>
      </c>
      <c r="F2891" s="41"/>
    </row>
    <row r="2892" spans="1:7" ht="20.25">
      <c r="A2892">
        <v>3435</v>
      </c>
      <c r="B2892" s="122" t="s">
        <v>360</v>
      </c>
      <c r="C2892" s="28"/>
      <c r="D2892" s="28"/>
      <c r="E2892" s="28"/>
      <c r="F2892" s="28"/>
    </row>
    <row r="2893" spans="1:7" ht="17.25" thickBot="1">
      <c r="A2893">
        <v>3436</v>
      </c>
      <c r="B2893" s="123" t="s">
        <v>1</v>
      </c>
      <c r="C2893" s="29"/>
      <c r="D2893" s="29"/>
      <c r="E2893" s="29"/>
      <c r="F2893" s="29"/>
    </row>
    <row r="2894" spans="1:7" ht="21" thickBot="1">
      <c r="A2894">
        <v>3440</v>
      </c>
      <c r="B2894" s="116">
        <v>2014</v>
      </c>
      <c r="C2894" s="7">
        <v>2015</v>
      </c>
      <c r="D2894" s="7">
        <v>2016</v>
      </c>
      <c r="E2894" s="8"/>
      <c r="F2894" s="9"/>
    </row>
    <row r="2895" spans="1:7" ht="20.25">
      <c r="A2895">
        <v>3441</v>
      </c>
      <c r="B2895" s="124"/>
      <c r="C2895" s="30"/>
      <c r="D2895" s="31"/>
      <c r="E2895" s="32" t="s">
        <v>310</v>
      </c>
      <c r="F2895" s="33"/>
    </row>
    <row r="2896" spans="1:7" ht="20.25">
      <c r="A2896">
        <v>3442</v>
      </c>
      <c r="B2896" s="124"/>
      <c r="C2896" s="30"/>
      <c r="D2896" s="31"/>
      <c r="E2896" s="32" t="s">
        <v>361</v>
      </c>
      <c r="F2896" s="33"/>
    </row>
    <row r="2897" spans="1:7" ht="20.25">
      <c r="A2897">
        <v>3443</v>
      </c>
      <c r="B2897" s="125">
        <v>0</v>
      </c>
      <c r="C2897" s="34">
        <v>0</v>
      </c>
      <c r="D2897" s="35">
        <v>0</v>
      </c>
      <c r="E2897" s="36" t="s">
        <v>12</v>
      </c>
      <c r="F2897" s="33">
        <v>1</v>
      </c>
      <c r="G2897" t="str">
        <f t="shared" ref="G2897:G2906" si="154">IF(F2897=1,E2896,IF(ISBLANK(F2897),"",G2896))</f>
        <v>‏828297 תמיכות לארגוני נוער</v>
      </c>
    </row>
    <row r="2898" spans="1:7" ht="20.25">
      <c r="A2898">
        <v>3444</v>
      </c>
      <c r="B2898" s="125">
        <v>0</v>
      </c>
      <c r="C2898" s="34">
        <v>0</v>
      </c>
      <c r="D2898" s="35">
        <v>0</v>
      </c>
      <c r="E2898" s="36" t="s">
        <v>13</v>
      </c>
      <c r="F2898" s="33">
        <v>2</v>
      </c>
      <c r="G2898" t="str">
        <f t="shared" si="154"/>
        <v>‏828297 תמיכות לארגוני נוער</v>
      </c>
    </row>
    <row r="2899" spans="1:7" ht="20.25">
      <c r="A2899">
        <v>3445</v>
      </c>
      <c r="B2899" s="125">
        <v>0</v>
      </c>
      <c r="C2899" s="34">
        <v>0</v>
      </c>
      <c r="D2899" s="35">
        <v>0</v>
      </c>
      <c r="E2899" s="36" t="s">
        <v>14</v>
      </c>
      <c r="F2899" s="33">
        <v>3</v>
      </c>
      <c r="G2899" t="str">
        <f t="shared" si="154"/>
        <v>‏828297 תמיכות לארגוני נוער</v>
      </c>
    </row>
    <row r="2900" spans="1:7" ht="20.25">
      <c r="A2900">
        <v>3446</v>
      </c>
      <c r="B2900" s="125">
        <v>0</v>
      </c>
      <c r="C2900" s="34">
        <v>0</v>
      </c>
      <c r="D2900" s="35">
        <v>0</v>
      </c>
      <c r="E2900" s="36" t="s">
        <v>15</v>
      </c>
      <c r="F2900" s="33">
        <v>4</v>
      </c>
      <c r="G2900" t="str">
        <f t="shared" si="154"/>
        <v>‏828297 תמיכות לארגוני נוער</v>
      </c>
    </row>
    <row r="2901" spans="1:7" ht="20.25">
      <c r="A2901">
        <v>3447</v>
      </c>
      <c r="B2901" s="125">
        <v>0</v>
      </c>
      <c r="C2901" s="34">
        <v>0</v>
      </c>
      <c r="D2901" s="35">
        <v>0</v>
      </c>
      <c r="E2901" s="36" t="s">
        <v>16</v>
      </c>
      <c r="F2901" s="33">
        <v>5</v>
      </c>
      <c r="G2901" t="str">
        <f t="shared" si="154"/>
        <v>‏828297 תמיכות לארגוני נוער</v>
      </c>
    </row>
    <row r="2902" spans="1:7" ht="20.25">
      <c r="A2902">
        <v>3448</v>
      </c>
      <c r="B2902" s="125">
        <v>0</v>
      </c>
      <c r="C2902" s="34">
        <v>0</v>
      </c>
      <c r="D2902" s="35">
        <v>0</v>
      </c>
      <c r="E2902" s="36" t="s">
        <v>17</v>
      </c>
      <c r="F2902" s="33">
        <v>6</v>
      </c>
      <c r="G2902" t="str">
        <f t="shared" si="154"/>
        <v>‏828297 תמיכות לארגוני נוער</v>
      </c>
    </row>
    <row r="2903" spans="1:7" ht="20.25">
      <c r="A2903">
        <v>3449</v>
      </c>
      <c r="B2903" s="125">
        <v>0</v>
      </c>
      <c r="C2903" s="34">
        <v>0</v>
      </c>
      <c r="D2903" s="35">
        <v>0</v>
      </c>
      <c r="E2903" s="36" t="s">
        <v>18</v>
      </c>
      <c r="F2903" s="33">
        <v>7</v>
      </c>
      <c r="G2903" t="str">
        <f t="shared" si="154"/>
        <v>‏828297 תמיכות לארגוני נוער</v>
      </c>
    </row>
    <row r="2904" spans="1:7" ht="20.25">
      <c r="A2904">
        <v>3450</v>
      </c>
      <c r="B2904" s="125">
        <v>0</v>
      </c>
      <c r="C2904" s="34">
        <v>50000</v>
      </c>
      <c r="D2904" s="35">
        <v>48600</v>
      </c>
      <c r="E2904" s="36" t="s">
        <v>19</v>
      </c>
      <c r="F2904" s="33">
        <v>8</v>
      </c>
      <c r="G2904" t="str">
        <f t="shared" si="154"/>
        <v>‏828297 תמיכות לארגוני נוער</v>
      </c>
    </row>
    <row r="2905" spans="1:7" ht="20.25">
      <c r="A2905">
        <v>3451</v>
      </c>
      <c r="B2905" s="125">
        <v>0</v>
      </c>
      <c r="C2905" s="34">
        <v>0</v>
      </c>
      <c r="D2905" s="35">
        <v>0</v>
      </c>
      <c r="E2905" s="36" t="s">
        <v>20</v>
      </c>
      <c r="F2905" s="33">
        <v>9</v>
      </c>
      <c r="G2905" t="str">
        <f t="shared" si="154"/>
        <v>‏828297 תמיכות לארגוני נוער</v>
      </c>
    </row>
    <row r="2906" spans="1:7" ht="20.25">
      <c r="A2906">
        <v>3452</v>
      </c>
      <c r="B2906" s="125">
        <v>0</v>
      </c>
      <c r="C2906" s="34">
        <v>0</v>
      </c>
      <c r="D2906" s="35">
        <v>0</v>
      </c>
      <c r="E2906" s="36" t="s">
        <v>21</v>
      </c>
      <c r="F2906" s="33">
        <v>99</v>
      </c>
      <c r="G2906" t="str">
        <f t="shared" si="154"/>
        <v>‏828297 תמיכות לארגוני נוער</v>
      </c>
    </row>
    <row r="2907" spans="1:7" ht="20.25">
      <c r="A2907">
        <v>3453</v>
      </c>
      <c r="B2907" s="125">
        <v>0</v>
      </c>
      <c r="C2907" s="37">
        <v>50000</v>
      </c>
      <c r="D2907" s="35">
        <v>48600</v>
      </c>
      <c r="E2907" s="36" t="s">
        <v>22</v>
      </c>
      <c r="F2907" s="33"/>
    </row>
    <row r="2908" spans="1:7" ht="20.25">
      <c r="A2908">
        <v>3454</v>
      </c>
      <c r="C2908" s="40">
        <v>2015</v>
      </c>
      <c r="D2908" s="40">
        <v>2016</v>
      </c>
      <c r="F2908" s="39"/>
    </row>
    <row r="2909" spans="1:7" ht="20.25">
      <c r="A2909">
        <v>3456</v>
      </c>
      <c r="C2909" s="38"/>
      <c r="D2909" s="44">
        <v>369</v>
      </c>
      <c r="F2909" s="41"/>
    </row>
    <row r="2910" spans="1:7" ht="20.25">
      <c r="A2910">
        <v>3457</v>
      </c>
      <c r="B2910" s="122" t="s">
        <v>362</v>
      </c>
      <c r="C2910" s="28"/>
      <c r="D2910" s="28"/>
      <c r="E2910" s="28"/>
      <c r="F2910" s="28"/>
    </row>
    <row r="2911" spans="1:7" ht="17.25" thickBot="1">
      <c r="A2911">
        <v>3458</v>
      </c>
      <c r="B2911" s="123" t="s">
        <v>1</v>
      </c>
      <c r="C2911" s="29"/>
      <c r="D2911" s="29"/>
      <c r="E2911" s="29"/>
      <c r="F2911" s="29"/>
    </row>
    <row r="2912" spans="1:7" ht="21" thickBot="1">
      <c r="A2912">
        <v>3462</v>
      </c>
      <c r="B2912" s="116">
        <v>2014</v>
      </c>
      <c r="C2912" s="7">
        <v>2015</v>
      </c>
      <c r="D2912" s="7">
        <v>2016</v>
      </c>
      <c r="E2912" s="8"/>
      <c r="F2912" s="9"/>
    </row>
    <row r="2913" spans="1:7" ht="20.25">
      <c r="A2913">
        <v>3463</v>
      </c>
      <c r="B2913" s="124"/>
      <c r="C2913" s="30"/>
      <c r="D2913" s="31"/>
      <c r="E2913" s="32" t="s">
        <v>310</v>
      </c>
      <c r="F2913" s="33"/>
    </row>
    <row r="2914" spans="1:7" ht="20.25">
      <c r="A2914">
        <v>3464</v>
      </c>
      <c r="B2914" s="124"/>
      <c r="C2914" s="30"/>
      <c r="D2914" s="31"/>
      <c r="E2914" s="32" t="s">
        <v>363</v>
      </c>
      <c r="F2914" s="33"/>
    </row>
    <row r="2915" spans="1:7" ht="20.25">
      <c r="A2915">
        <v>3465</v>
      </c>
      <c r="B2915" s="125">
        <v>0</v>
      </c>
      <c r="C2915" s="34">
        <v>0</v>
      </c>
      <c r="D2915" s="35">
        <v>0</v>
      </c>
      <c r="E2915" s="36" t="s">
        <v>12</v>
      </c>
      <c r="F2915" s="33">
        <v>1</v>
      </c>
      <c r="G2915" t="str">
        <f t="shared" ref="G2915:G2924" si="155">IF(F2915=1,E2914,IF(ISBLANK(F2915),"",G2914))</f>
        <v>‏8189  תמיכות חינוך</v>
      </c>
    </row>
    <row r="2916" spans="1:7" ht="20.25">
      <c r="A2916">
        <v>3466</v>
      </c>
      <c r="B2916" s="125">
        <v>0</v>
      </c>
      <c r="C2916" s="34">
        <v>0</v>
      </c>
      <c r="D2916" s="35">
        <v>0</v>
      </c>
      <c r="E2916" s="36" t="s">
        <v>13</v>
      </c>
      <c r="F2916" s="33">
        <v>2</v>
      </c>
      <c r="G2916" t="str">
        <f t="shared" si="155"/>
        <v>‏8189  תמיכות חינוך</v>
      </c>
    </row>
    <row r="2917" spans="1:7" ht="20.25">
      <c r="A2917">
        <v>3467</v>
      </c>
      <c r="B2917" s="125">
        <v>0</v>
      </c>
      <c r="C2917" s="34">
        <v>0</v>
      </c>
      <c r="D2917" s="35">
        <v>0</v>
      </c>
      <c r="E2917" s="36" t="s">
        <v>14</v>
      </c>
      <c r="F2917" s="33">
        <v>3</v>
      </c>
      <c r="G2917" t="str">
        <f t="shared" si="155"/>
        <v>‏8189  תמיכות חינוך</v>
      </c>
    </row>
    <row r="2918" spans="1:7" ht="20.25">
      <c r="A2918">
        <v>3468</v>
      </c>
      <c r="B2918" s="125">
        <v>0</v>
      </c>
      <c r="C2918" s="34">
        <v>0</v>
      </c>
      <c r="D2918" s="35">
        <v>0</v>
      </c>
      <c r="E2918" s="36" t="s">
        <v>15</v>
      </c>
      <c r="F2918" s="33">
        <v>4</v>
      </c>
      <c r="G2918" t="str">
        <f t="shared" si="155"/>
        <v>‏8189  תמיכות חינוך</v>
      </c>
    </row>
    <row r="2919" spans="1:7" ht="20.25">
      <c r="A2919">
        <v>3469</v>
      </c>
      <c r="B2919" s="125">
        <v>0</v>
      </c>
      <c r="C2919" s="34">
        <v>0</v>
      </c>
      <c r="D2919" s="35">
        <v>0</v>
      </c>
      <c r="E2919" s="36" t="s">
        <v>16</v>
      </c>
      <c r="F2919" s="33">
        <v>5</v>
      </c>
      <c r="G2919" t="str">
        <f t="shared" si="155"/>
        <v>‏8189  תמיכות חינוך</v>
      </c>
    </row>
    <row r="2920" spans="1:7" ht="20.25">
      <c r="A2920">
        <v>3470</v>
      </c>
      <c r="B2920" s="125">
        <v>0</v>
      </c>
      <c r="C2920" s="34">
        <v>0</v>
      </c>
      <c r="D2920" s="35">
        <v>0</v>
      </c>
      <c r="E2920" s="36" t="s">
        <v>17</v>
      </c>
      <c r="F2920" s="33">
        <v>6</v>
      </c>
      <c r="G2920" t="str">
        <f t="shared" si="155"/>
        <v>‏8189  תמיכות חינוך</v>
      </c>
    </row>
    <row r="2921" spans="1:7" ht="20.25">
      <c r="A2921">
        <v>3471</v>
      </c>
      <c r="B2921" s="125">
        <v>0</v>
      </c>
      <c r="C2921" s="34">
        <v>0</v>
      </c>
      <c r="D2921" s="35">
        <v>0</v>
      </c>
      <c r="E2921" s="36" t="s">
        <v>18</v>
      </c>
      <c r="F2921" s="33">
        <v>7</v>
      </c>
      <c r="G2921" t="str">
        <f t="shared" si="155"/>
        <v>‏8189  תמיכות חינוך</v>
      </c>
    </row>
    <row r="2922" spans="1:7" ht="20.25">
      <c r="A2922">
        <v>3472</v>
      </c>
      <c r="B2922" s="125">
        <v>218900</v>
      </c>
      <c r="C2922" s="34">
        <v>243000</v>
      </c>
      <c r="D2922" s="35">
        <v>236100</v>
      </c>
      <c r="E2922" s="36" t="s">
        <v>19</v>
      </c>
      <c r="F2922" s="33">
        <v>8</v>
      </c>
      <c r="G2922" t="str">
        <f t="shared" si="155"/>
        <v>‏8189  תמיכות חינוך</v>
      </c>
    </row>
    <row r="2923" spans="1:7" ht="20.25">
      <c r="A2923">
        <v>3473</v>
      </c>
      <c r="B2923" s="125">
        <v>0</v>
      </c>
      <c r="C2923" s="34">
        <v>0</v>
      </c>
      <c r="D2923" s="35">
        <v>0</v>
      </c>
      <c r="E2923" s="36" t="s">
        <v>20</v>
      </c>
      <c r="F2923" s="33">
        <v>9</v>
      </c>
      <c r="G2923" t="str">
        <f t="shared" si="155"/>
        <v>‏8189  תמיכות חינוך</v>
      </c>
    </row>
    <row r="2924" spans="1:7" ht="20.25">
      <c r="A2924">
        <v>3474</v>
      </c>
      <c r="B2924" s="125">
        <v>0</v>
      </c>
      <c r="C2924" s="34">
        <v>0</v>
      </c>
      <c r="D2924" s="35">
        <v>0</v>
      </c>
      <c r="E2924" s="36" t="s">
        <v>21</v>
      </c>
      <c r="F2924" s="33">
        <v>99</v>
      </c>
      <c r="G2924" t="str">
        <f t="shared" si="155"/>
        <v>‏8189  תמיכות חינוך</v>
      </c>
    </row>
    <row r="2925" spans="1:7" ht="20.25">
      <c r="A2925">
        <v>3475</v>
      </c>
      <c r="B2925" s="125">
        <v>218900</v>
      </c>
      <c r="C2925" s="37">
        <v>243000</v>
      </c>
      <c r="D2925" s="35">
        <v>236100</v>
      </c>
      <c r="E2925" s="36" t="s">
        <v>22</v>
      </c>
      <c r="F2925" s="33"/>
    </row>
    <row r="2926" spans="1:7" ht="20.25">
      <c r="A2926">
        <v>3476</v>
      </c>
      <c r="C2926" s="40">
        <v>2015</v>
      </c>
      <c r="D2926" s="40">
        <v>2016</v>
      </c>
      <c r="F2926" s="39"/>
    </row>
    <row r="2927" spans="1:7" ht="20.25">
      <c r="A2927">
        <v>3478</v>
      </c>
      <c r="C2927" s="38"/>
      <c r="D2927" s="44">
        <v>370</v>
      </c>
      <c r="F2927" s="41"/>
    </row>
    <row r="2928" spans="1:7" ht="20.25">
      <c r="A2928">
        <v>3479</v>
      </c>
      <c r="B2928" s="122" t="s">
        <v>364</v>
      </c>
      <c r="C2928" s="28"/>
      <c r="D2928" s="28"/>
      <c r="E2928" s="28"/>
      <c r="F2928" s="28"/>
    </row>
    <row r="2929" spans="1:7" ht="17.25" thickBot="1">
      <c r="A2929">
        <v>3480</v>
      </c>
      <c r="B2929" s="123" t="s">
        <v>1</v>
      </c>
      <c r="C2929" s="29"/>
      <c r="D2929" s="29"/>
      <c r="E2929" s="29"/>
      <c r="F2929" s="29"/>
    </row>
    <row r="2930" spans="1:7" ht="21" thickBot="1">
      <c r="A2930">
        <v>3484</v>
      </c>
      <c r="B2930" s="116">
        <v>2014</v>
      </c>
      <c r="C2930" s="7">
        <v>2015</v>
      </c>
      <c r="D2930" s="7">
        <v>2016</v>
      </c>
      <c r="E2930" s="8"/>
      <c r="F2930" s="9"/>
    </row>
    <row r="2931" spans="1:7" ht="20.25">
      <c r="A2931">
        <v>3485</v>
      </c>
      <c r="B2931" s="124"/>
      <c r="C2931" s="30"/>
      <c r="D2931" s="31"/>
      <c r="E2931" s="32" t="s">
        <v>310</v>
      </c>
      <c r="F2931" s="33"/>
    </row>
    <row r="2932" spans="1:7" ht="20.25">
      <c r="A2932">
        <v>3486</v>
      </c>
      <c r="B2932" s="124"/>
      <c r="C2932" s="30"/>
      <c r="D2932" s="31"/>
      <c r="E2932" s="32" t="s">
        <v>365</v>
      </c>
      <c r="F2932" s="33"/>
    </row>
    <row r="2933" spans="1:7" ht="20.25">
      <c r="A2933">
        <v>3487</v>
      </c>
      <c r="B2933" s="125">
        <v>0</v>
      </c>
      <c r="C2933" s="34">
        <v>0</v>
      </c>
      <c r="D2933" s="35">
        <v>0</v>
      </c>
      <c r="E2933" s="36" t="s">
        <v>12</v>
      </c>
      <c r="F2933" s="33">
        <v>1</v>
      </c>
      <c r="G2933" t="str">
        <f t="shared" ref="G2933:G2942" si="156">IF(F2933=1,E2932,IF(ISBLANK(F2933),"",G2932))</f>
        <v>‏849  תמיכות בריאות ורווחה</v>
      </c>
    </row>
    <row r="2934" spans="1:7" ht="20.25">
      <c r="A2934">
        <v>3488</v>
      </c>
      <c r="B2934" s="125">
        <v>0</v>
      </c>
      <c r="C2934" s="34">
        <v>0</v>
      </c>
      <c r="D2934" s="35">
        <v>0</v>
      </c>
      <c r="E2934" s="36" t="s">
        <v>13</v>
      </c>
      <c r="F2934" s="33">
        <v>2</v>
      </c>
      <c r="G2934" t="str">
        <f t="shared" si="156"/>
        <v>‏849  תמיכות בריאות ורווחה</v>
      </c>
    </row>
    <row r="2935" spans="1:7" ht="20.25">
      <c r="A2935">
        <v>3489</v>
      </c>
      <c r="B2935" s="125">
        <v>0</v>
      </c>
      <c r="C2935" s="34">
        <v>0</v>
      </c>
      <c r="D2935" s="35">
        <v>0</v>
      </c>
      <c r="E2935" s="36" t="s">
        <v>14</v>
      </c>
      <c r="F2935" s="33">
        <v>3</v>
      </c>
      <c r="G2935" t="str">
        <f t="shared" si="156"/>
        <v>‏849  תמיכות בריאות ורווחה</v>
      </c>
    </row>
    <row r="2936" spans="1:7" ht="20.25">
      <c r="A2936">
        <v>3490</v>
      </c>
      <c r="B2936" s="125">
        <v>0</v>
      </c>
      <c r="C2936" s="34">
        <v>0</v>
      </c>
      <c r="D2936" s="35">
        <v>0</v>
      </c>
      <c r="E2936" s="36" t="s">
        <v>15</v>
      </c>
      <c r="F2936" s="33">
        <v>4</v>
      </c>
      <c r="G2936" t="str">
        <f t="shared" si="156"/>
        <v>‏849  תמיכות בריאות ורווחה</v>
      </c>
    </row>
    <row r="2937" spans="1:7" ht="20.25">
      <c r="A2937">
        <v>3491</v>
      </c>
      <c r="B2937" s="125">
        <v>0</v>
      </c>
      <c r="C2937" s="34">
        <v>0</v>
      </c>
      <c r="D2937" s="35">
        <v>0</v>
      </c>
      <c r="E2937" s="36" t="s">
        <v>16</v>
      </c>
      <c r="F2937" s="33">
        <v>5</v>
      </c>
      <c r="G2937" t="str">
        <f t="shared" si="156"/>
        <v>‏849  תמיכות בריאות ורווחה</v>
      </c>
    </row>
    <row r="2938" spans="1:7" ht="20.25">
      <c r="A2938">
        <v>3492</v>
      </c>
      <c r="B2938" s="125">
        <v>0</v>
      </c>
      <c r="C2938" s="34">
        <v>0</v>
      </c>
      <c r="D2938" s="35">
        <v>0</v>
      </c>
      <c r="E2938" s="36" t="s">
        <v>17</v>
      </c>
      <c r="F2938" s="33">
        <v>6</v>
      </c>
      <c r="G2938" t="str">
        <f t="shared" si="156"/>
        <v>‏849  תמיכות בריאות ורווחה</v>
      </c>
    </row>
    <row r="2939" spans="1:7" ht="20.25">
      <c r="A2939">
        <v>3493</v>
      </c>
      <c r="B2939" s="125">
        <v>0</v>
      </c>
      <c r="C2939" s="34">
        <v>0</v>
      </c>
      <c r="D2939" s="35">
        <v>0</v>
      </c>
      <c r="E2939" s="36" t="s">
        <v>18</v>
      </c>
      <c r="F2939" s="33">
        <v>7</v>
      </c>
      <c r="G2939" t="str">
        <f t="shared" si="156"/>
        <v>‏849  תמיכות בריאות ורווחה</v>
      </c>
    </row>
    <row r="2940" spans="1:7" ht="20.25">
      <c r="A2940">
        <v>3494</v>
      </c>
      <c r="B2940" s="125">
        <v>883100</v>
      </c>
      <c r="C2940" s="34">
        <v>887700</v>
      </c>
      <c r="D2940" s="35">
        <v>862300</v>
      </c>
      <c r="E2940" s="36" t="s">
        <v>19</v>
      </c>
      <c r="F2940" s="33">
        <v>8</v>
      </c>
      <c r="G2940" t="str">
        <f t="shared" si="156"/>
        <v>‏849  תמיכות בריאות ורווחה</v>
      </c>
    </row>
    <row r="2941" spans="1:7" ht="20.25">
      <c r="A2941">
        <v>3495</v>
      </c>
      <c r="B2941" s="125">
        <v>0</v>
      </c>
      <c r="C2941" s="34">
        <v>0</v>
      </c>
      <c r="D2941" s="35">
        <v>0</v>
      </c>
      <c r="E2941" s="36" t="s">
        <v>20</v>
      </c>
      <c r="F2941" s="33">
        <v>9</v>
      </c>
      <c r="G2941" t="str">
        <f t="shared" si="156"/>
        <v>‏849  תמיכות בריאות ורווחה</v>
      </c>
    </row>
    <row r="2942" spans="1:7" ht="20.25">
      <c r="A2942">
        <v>3496</v>
      </c>
      <c r="B2942" s="125">
        <v>0</v>
      </c>
      <c r="C2942" s="34">
        <v>0</v>
      </c>
      <c r="D2942" s="35">
        <v>0</v>
      </c>
      <c r="E2942" s="36" t="s">
        <v>21</v>
      </c>
      <c r="F2942" s="33">
        <v>99</v>
      </c>
      <c r="G2942" t="str">
        <f t="shared" si="156"/>
        <v>‏849  תמיכות בריאות ורווחה</v>
      </c>
    </row>
    <row r="2943" spans="1:7" ht="20.25">
      <c r="A2943">
        <v>3497</v>
      </c>
      <c r="B2943" s="125">
        <v>883100</v>
      </c>
      <c r="C2943" s="37">
        <v>887700</v>
      </c>
      <c r="D2943" s="35">
        <v>862300</v>
      </c>
      <c r="E2943" s="36" t="s">
        <v>22</v>
      </c>
      <c r="F2943" s="33"/>
    </row>
    <row r="2944" spans="1:7" ht="20.25">
      <c r="A2944">
        <v>3498</v>
      </c>
      <c r="C2944" s="40">
        <v>2015</v>
      </c>
      <c r="D2944" s="40">
        <v>2016</v>
      </c>
      <c r="F2944" s="39"/>
    </row>
    <row r="2945" spans="1:7" ht="20.25">
      <c r="A2945">
        <v>3500</v>
      </c>
      <c r="C2945" s="38"/>
      <c r="D2945" s="44">
        <v>371</v>
      </c>
      <c r="F2945" s="41"/>
    </row>
    <row r="2946" spans="1:7" ht="20.25">
      <c r="A2946">
        <v>3501</v>
      </c>
      <c r="B2946" s="122" t="s">
        <v>366</v>
      </c>
      <c r="C2946" s="28"/>
      <c r="D2946" s="28"/>
      <c r="E2946" s="28"/>
      <c r="F2946" s="28"/>
    </row>
    <row r="2947" spans="1:7" ht="17.25" thickBot="1">
      <c r="A2947">
        <v>3502</v>
      </c>
      <c r="B2947" s="123" t="s">
        <v>1</v>
      </c>
      <c r="C2947" s="29"/>
      <c r="D2947" s="29"/>
      <c r="E2947" s="29"/>
      <c r="F2947" s="29"/>
    </row>
    <row r="2948" spans="1:7" ht="21" thickBot="1">
      <c r="A2948">
        <v>3506</v>
      </c>
      <c r="B2948" s="116">
        <v>2014</v>
      </c>
      <c r="C2948" s="7">
        <v>2015</v>
      </c>
      <c r="D2948" s="7">
        <v>2016</v>
      </c>
      <c r="E2948" s="8"/>
      <c r="F2948" s="9"/>
    </row>
    <row r="2949" spans="1:7" ht="20.25">
      <c r="A2949">
        <v>3507</v>
      </c>
      <c r="B2949" s="124"/>
      <c r="C2949" s="30"/>
      <c r="D2949" s="31"/>
      <c r="E2949" s="32" t="s">
        <v>310</v>
      </c>
      <c r="F2949" s="33"/>
    </row>
    <row r="2950" spans="1:7" ht="20.25">
      <c r="A2950">
        <v>3508</v>
      </c>
      <c r="B2950" s="124"/>
      <c r="C2950" s="30"/>
      <c r="D2950" s="31"/>
      <c r="E2950" s="32" t="s">
        <v>367</v>
      </c>
      <c r="F2950" s="33"/>
    </row>
    <row r="2951" spans="1:7" ht="20.25">
      <c r="A2951">
        <v>3509</v>
      </c>
      <c r="B2951" s="124"/>
      <c r="C2951" s="30"/>
      <c r="D2951" s="31"/>
      <c r="E2951" s="32" t="s">
        <v>842</v>
      </c>
      <c r="F2951" s="33"/>
    </row>
    <row r="2952" spans="1:7" ht="20.25">
      <c r="A2952">
        <v>3510</v>
      </c>
      <c r="B2952" s="125">
        <v>0</v>
      </c>
      <c r="C2952" s="34">
        <v>0</v>
      </c>
      <c r="D2952" s="35">
        <v>0</v>
      </c>
      <c r="E2952" s="36" t="s">
        <v>12</v>
      </c>
      <c r="F2952" s="33">
        <v>1</v>
      </c>
      <c r="G2952" t="str">
        <f t="shared" ref="G2952:G2961" si="157">IF(F2952=1,E2951,IF(ISBLANK(F2952),"",G2951))</f>
        <v>‏8397  תמיכות לקידום שוויון בין המינים</v>
      </c>
    </row>
    <row r="2953" spans="1:7" ht="20.25">
      <c r="A2953">
        <v>3511</v>
      </c>
      <c r="B2953" s="125">
        <v>0</v>
      </c>
      <c r="C2953" s="34">
        <v>0</v>
      </c>
      <c r="D2953" s="35">
        <v>0</v>
      </c>
      <c r="E2953" s="36" t="s">
        <v>13</v>
      </c>
      <c r="F2953" s="33">
        <v>2</v>
      </c>
      <c r="G2953" t="str">
        <f t="shared" si="157"/>
        <v>‏8397  תמיכות לקידום שוויון בין המינים</v>
      </c>
    </row>
    <row r="2954" spans="1:7" ht="20.25">
      <c r="A2954">
        <v>3512</v>
      </c>
      <c r="B2954" s="125">
        <v>0</v>
      </c>
      <c r="C2954" s="34">
        <v>0</v>
      </c>
      <c r="D2954" s="35">
        <v>0</v>
      </c>
      <c r="E2954" s="36" t="s">
        <v>14</v>
      </c>
      <c r="F2954" s="33">
        <v>3</v>
      </c>
      <c r="G2954" t="str">
        <f t="shared" si="157"/>
        <v>‏8397  תמיכות לקידום שוויון בין המינים</v>
      </c>
    </row>
    <row r="2955" spans="1:7" ht="20.25">
      <c r="A2955">
        <v>3513</v>
      </c>
      <c r="B2955" s="125">
        <v>0</v>
      </c>
      <c r="C2955" s="34">
        <v>0</v>
      </c>
      <c r="D2955" s="35">
        <v>0</v>
      </c>
      <c r="E2955" s="36" t="s">
        <v>15</v>
      </c>
      <c r="F2955" s="33">
        <v>4</v>
      </c>
      <c r="G2955" t="str">
        <f t="shared" si="157"/>
        <v>‏8397  תמיכות לקידום שוויון בין המינים</v>
      </c>
    </row>
    <row r="2956" spans="1:7" ht="20.25">
      <c r="A2956">
        <v>3514</v>
      </c>
      <c r="B2956" s="125">
        <v>0</v>
      </c>
      <c r="C2956" s="34">
        <v>0</v>
      </c>
      <c r="D2956" s="35">
        <v>0</v>
      </c>
      <c r="E2956" s="36" t="s">
        <v>16</v>
      </c>
      <c r="F2956" s="33">
        <v>5</v>
      </c>
      <c r="G2956" t="str">
        <f t="shared" si="157"/>
        <v>‏8397  תמיכות לקידום שוויון בין המינים</v>
      </c>
    </row>
    <row r="2957" spans="1:7" ht="20.25">
      <c r="A2957">
        <v>3515</v>
      </c>
      <c r="B2957" s="125">
        <v>0</v>
      </c>
      <c r="C2957" s="34">
        <v>0</v>
      </c>
      <c r="D2957" s="35">
        <v>0</v>
      </c>
      <c r="E2957" s="36" t="s">
        <v>17</v>
      </c>
      <c r="F2957" s="33">
        <v>6</v>
      </c>
      <c r="G2957" t="str">
        <f t="shared" si="157"/>
        <v>‏8397  תמיכות לקידום שוויון בין המינים</v>
      </c>
    </row>
    <row r="2958" spans="1:7" ht="20.25">
      <c r="A2958">
        <v>3516</v>
      </c>
      <c r="B2958" s="125">
        <v>0</v>
      </c>
      <c r="C2958" s="34">
        <v>0</v>
      </c>
      <c r="D2958" s="35">
        <v>0</v>
      </c>
      <c r="E2958" s="36" t="s">
        <v>18</v>
      </c>
      <c r="F2958" s="33">
        <v>7</v>
      </c>
      <c r="G2958" t="str">
        <f t="shared" si="157"/>
        <v>‏8397  תמיכות לקידום שוויון בין המינים</v>
      </c>
    </row>
    <row r="2959" spans="1:7" ht="20.25">
      <c r="A2959">
        <v>3517</v>
      </c>
      <c r="B2959" s="125">
        <v>280000</v>
      </c>
      <c r="C2959" s="34">
        <v>280000</v>
      </c>
      <c r="D2959" s="35">
        <v>272000</v>
      </c>
      <c r="E2959" s="36" t="s">
        <v>19</v>
      </c>
      <c r="F2959" s="33">
        <v>8</v>
      </c>
      <c r="G2959" t="str">
        <f t="shared" si="157"/>
        <v>‏8397  תמיכות לקידום שוויון בין המינים</v>
      </c>
    </row>
    <row r="2960" spans="1:7" ht="20.25">
      <c r="A2960">
        <v>3518</v>
      </c>
      <c r="B2960" s="125">
        <v>0</v>
      </c>
      <c r="C2960" s="34">
        <v>0</v>
      </c>
      <c r="D2960" s="35">
        <v>0</v>
      </c>
      <c r="E2960" s="36" t="s">
        <v>20</v>
      </c>
      <c r="F2960" s="33">
        <v>9</v>
      </c>
      <c r="G2960" t="str">
        <f t="shared" si="157"/>
        <v>‏8397  תמיכות לקידום שוויון בין המינים</v>
      </c>
    </row>
    <row r="2961" spans="1:7" ht="20.25">
      <c r="A2961">
        <v>3519</v>
      </c>
      <c r="B2961" s="125">
        <v>0</v>
      </c>
      <c r="C2961" s="34">
        <v>0</v>
      </c>
      <c r="D2961" s="35">
        <v>0</v>
      </c>
      <c r="E2961" s="36" t="s">
        <v>21</v>
      </c>
      <c r="F2961" s="33">
        <v>99</v>
      </c>
      <c r="G2961" t="str">
        <f t="shared" si="157"/>
        <v>‏8397  תמיכות לקידום שוויון בין המינים</v>
      </c>
    </row>
    <row r="2962" spans="1:7" ht="20.25">
      <c r="A2962">
        <v>3520</v>
      </c>
      <c r="B2962" s="125">
        <v>280000</v>
      </c>
      <c r="C2962" s="37">
        <v>280000</v>
      </c>
      <c r="D2962" s="35">
        <v>272000</v>
      </c>
      <c r="E2962" s="36" t="s">
        <v>22</v>
      </c>
      <c r="F2962" s="33"/>
    </row>
    <row r="2963" spans="1:7" ht="20.25">
      <c r="A2963">
        <v>3521</v>
      </c>
      <c r="C2963" s="40">
        <v>2015</v>
      </c>
      <c r="D2963" s="40">
        <v>2016</v>
      </c>
      <c r="F2963" s="39"/>
    </row>
    <row r="2964" spans="1:7" ht="20.25">
      <c r="A2964">
        <v>3523</v>
      </c>
      <c r="C2964" s="38"/>
      <c r="D2964" s="44">
        <v>372</v>
      </c>
      <c r="F2964" s="41"/>
    </row>
    <row r="2965" spans="1:7" ht="20.25">
      <c r="A2965">
        <v>3524</v>
      </c>
      <c r="B2965" s="122" t="s">
        <v>369</v>
      </c>
      <c r="C2965" s="28"/>
      <c r="D2965" s="28"/>
      <c r="E2965" s="28"/>
      <c r="F2965" s="28"/>
    </row>
    <row r="2966" spans="1:7" ht="17.25" thickBot="1">
      <c r="A2966">
        <v>3525</v>
      </c>
      <c r="B2966" s="123" t="s">
        <v>1</v>
      </c>
      <c r="C2966" s="29"/>
      <c r="D2966" s="29"/>
      <c r="E2966" s="29"/>
      <c r="F2966" s="29"/>
    </row>
    <row r="2967" spans="1:7" ht="21" thickBot="1">
      <c r="A2967">
        <v>3529</v>
      </c>
      <c r="B2967" s="116">
        <v>2014</v>
      </c>
      <c r="C2967" s="7">
        <v>2015</v>
      </c>
      <c r="D2967" s="7">
        <v>2016</v>
      </c>
      <c r="E2967" s="8"/>
      <c r="F2967" s="9"/>
    </row>
    <row r="2968" spans="1:7" ht="20.25">
      <c r="A2968">
        <v>3530</v>
      </c>
      <c r="B2968" s="124"/>
      <c r="C2968" s="30"/>
      <c r="D2968" s="31"/>
      <c r="E2968" s="32" t="s">
        <v>310</v>
      </c>
      <c r="F2968" s="33"/>
    </row>
    <row r="2969" spans="1:7" ht="20.25">
      <c r="A2969">
        <v>3531</v>
      </c>
      <c r="B2969" s="124"/>
      <c r="C2969" s="30"/>
      <c r="D2969" s="31"/>
      <c r="E2969" s="32" t="s">
        <v>370</v>
      </c>
      <c r="F2969" s="33"/>
    </row>
    <row r="2970" spans="1:7" ht="20.25">
      <c r="A2970">
        <v>3532</v>
      </c>
      <c r="B2970" s="125">
        <v>0</v>
      </c>
      <c r="C2970" s="34">
        <v>0</v>
      </c>
      <c r="D2970" s="35">
        <v>0</v>
      </c>
      <c r="E2970" s="36" t="s">
        <v>12</v>
      </c>
      <c r="F2970" s="33">
        <v>1</v>
      </c>
      <c r="G2970" t="str">
        <f t="shared" ref="G2970:G2979" si="158">IF(F2970=1,E2969,IF(ISBLANK(F2970),"",G2969))</f>
        <v>‏822901 תמיכה בתאטרון ערבי</v>
      </c>
    </row>
    <row r="2971" spans="1:7" ht="20.25">
      <c r="A2971">
        <v>3533</v>
      </c>
      <c r="B2971" s="125">
        <v>0</v>
      </c>
      <c r="C2971" s="34">
        <v>0</v>
      </c>
      <c r="D2971" s="35">
        <v>0</v>
      </c>
      <c r="E2971" s="36" t="s">
        <v>13</v>
      </c>
      <c r="F2971" s="33">
        <v>2</v>
      </c>
      <c r="G2971" t="str">
        <f t="shared" si="158"/>
        <v>‏822901 תמיכה בתאטרון ערבי</v>
      </c>
    </row>
    <row r="2972" spans="1:7" ht="20.25">
      <c r="A2972">
        <v>3534</v>
      </c>
      <c r="B2972" s="125">
        <v>0</v>
      </c>
      <c r="C2972" s="34">
        <v>0</v>
      </c>
      <c r="D2972" s="35">
        <v>0</v>
      </c>
      <c r="E2972" s="36" t="s">
        <v>14</v>
      </c>
      <c r="F2972" s="33">
        <v>3</v>
      </c>
      <c r="G2972" t="str">
        <f t="shared" si="158"/>
        <v>‏822901 תמיכה בתאטרון ערבי</v>
      </c>
    </row>
    <row r="2973" spans="1:7" ht="20.25">
      <c r="A2973">
        <v>3535</v>
      </c>
      <c r="B2973" s="125">
        <v>0</v>
      </c>
      <c r="C2973" s="34">
        <v>0</v>
      </c>
      <c r="D2973" s="35">
        <v>0</v>
      </c>
      <c r="E2973" s="36" t="s">
        <v>15</v>
      </c>
      <c r="F2973" s="33">
        <v>4</v>
      </c>
      <c r="G2973" t="str">
        <f t="shared" si="158"/>
        <v>‏822901 תמיכה בתאטרון ערבי</v>
      </c>
    </row>
    <row r="2974" spans="1:7" ht="20.25">
      <c r="A2974">
        <v>3536</v>
      </c>
      <c r="B2974" s="125">
        <v>0</v>
      </c>
      <c r="C2974" s="34">
        <v>0</v>
      </c>
      <c r="D2974" s="35">
        <v>0</v>
      </c>
      <c r="E2974" s="36" t="s">
        <v>16</v>
      </c>
      <c r="F2974" s="33">
        <v>5</v>
      </c>
      <c r="G2974" t="str">
        <f t="shared" si="158"/>
        <v>‏822901 תמיכה בתאטרון ערבי</v>
      </c>
    </row>
    <row r="2975" spans="1:7" ht="20.25">
      <c r="A2975">
        <v>3537</v>
      </c>
      <c r="B2975" s="125">
        <v>0</v>
      </c>
      <c r="C2975" s="34">
        <v>0</v>
      </c>
      <c r="D2975" s="35">
        <v>0</v>
      </c>
      <c r="E2975" s="36" t="s">
        <v>17</v>
      </c>
      <c r="F2975" s="33">
        <v>6</v>
      </c>
      <c r="G2975" t="str">
        <f t="shared" si="158"/>
        <v>‏822901 תמיכה בתאטרון ערבי</v>
      </c>
    </row>
    <row r="2976" spans="1:7" ht="20.25">
      <c r="A2976">
        <v>3538</v>
      </c>
      <c r="B2976" s="125">
        <v>0</v>
      </c>
      <c r="C2976" s="34">
        <v>0</v>
      </c>
      <c r="D2976" s="35">
        <v>0</v>
      </c>
      <c r="E2976" s="36" t="s">
        <v>18</v>
      </c>
      <c r="F2976" s="33">
        <v>7</v>
      </c>
      <c r="G2976" t="str">
        <f t="shared" si="158"/>
        <v>‏822901 תמיכה בתאטרון ערבי</v>
      </c>
    </row>
    <row r="2977" spans="1:7" ht="20.25">
      <c r="A2977">
        <v>3539</v>
      </c>
      <c r="B2977" s="125">
        <v>1275000</v>
      </c>
      <c r="C2977" s="34">
        <v>1275000</v>
      </c>
      <c r="D2977" s="35">
        <v>1238600</v>
      </c>
      <c r="E2977" s="36" t="s">
        <v>19</v>
      </c>
      <c r="F2977" s="33">
        <v>8</v>
      </c>
      <c r="G2977" t="str">
        <f t="shared" si="158"/>
        <v>‏822901 תמיכה בתאטרון ערבי</v>
      </c>
    </row>
    <row r="2978" spans="1:7" ht="20.25">
      <c r="A2978">
        <v>3540</v>
      </c>
      <c r="B2978" s="125">
        <v>0</v>
      </c>
      <c r="C2978" s="34">
        <v>0</v>
      </c>
      <c r="D2978" s="35">
        <v>0</v>
      </c>
      <c r="E2978" s="36" t="s">
        <v>20</v>
      </c>
      <c r="F2978" s="33">
        <v>9</v>
      </c>
      <c r="G2978" t="str">
        <f t="shared" si="158"/>
        <v>‏822901 תמיכה בתאטרון ערבי</v>
      </c>
    </row>
    <row r="2979" spans="1:7" ht="20.25">
      <c r="A2979">
        <v>3541</v>
      </c>
      <c r="B2979" s="125">
        <v>0</v>
      </c>
      <c r="C2979" s="34">
        <v>0</v>
      </c>
      <c r="D2979" s="35">
        <v>0</v>
      </c>
      <c r="E2979" s="36" t="s">
        <v>21</v>
      </c>
      <c r="F2979" s="33">
        <v>99</v>
      </c>
      <c r="G2979" t="str">
        <f t="shared" si="158"/>
        <v>‏822901 תמיכה בתאטרון ערבי</v>
      </c>
    </row>
    <row r="2980" spans="1:7" ht="20.25">
      <c r="A2980">
        <v>3542</v>
      </c>
      <c r="B2980" s="125">
        <v>1275000</v>
      </c>
      <c r="C2980" s="37">
        <v>1275000</v>
      </c>
      <c r="D2980" s="35">
        <v>1238600</v>
      </c>
      <c r="E2980" s="36" t="s">
        <v>22</v>
      </c>
      <c r="F2980" s="33"/>
    </row>
    <row r="2981" spans="1:7" ht="20.25">
      <c r="A2981">
        <v>3543</v>
      </c>
      <c r="C2981" s="40">
        <v>2015</v>
      </c>
      <c r="D2981" s="40">
        <v>2016</v>
      </c>
      <c r="F2981" s="39"/>
    </row>
    <row r="2982" spans="1:7" ht="20.25">
      <c r="A2982">
        <v>3545</v>
      </c>
      <c r="C2982" s="38"/>
      <c r="D2982" s="44">
        <v>373</v>
      </c>
      <c r="F2982" s="41"/>
    </row>
    <row r="2983" spans="1:7" ht="20.25">
      <c r="A2983">
        <v>3546</v>
      </c>
      <c r="B2983" s="122" t="s">
        <v>371</v>
      </c>
      <c r="C2983" s="28"/>
      <c r="D2983" s="28"/>
      <c r="E2983" s="28"/>
      <c r="F2983" s="28"/>
    </row>
    <row r="2984" spans="1:7" ht="17.25" thickBot="1">
      <c r="A2984">
        <v>3547</v>
      </c>
      <c r="B2984" s="123" t="s">
        <v>1</v>
      </c>
      <c r="C2984" s="29"/>
      <c r="D2984" s="29"/>
      <c r="E2984" s="29"/>
      <c r="F2984" s="29"/>
    </row>
    <row r="2985" spans="1:7" ht="21" thickBot="1">
      <c r="A2985">
        <v>3551</v>
      </c>
      <c r="B2985" s="116">
        <v>2014</v>
      </c>
      <c r="C2985" s="7">
        <v>2015</v>
      </c>
      <c r="D2985" s="7">
        <v>2016</v>
      </c>
      <c r="E2985" s="8"/>
      <c r="F2985" s="9"/>
    </row>
    <row r="2986" spans="1:7" ht="20.25">
      <c r="A2986">
        <v>3552</v>
      </c>
      <c r="B2986" s="124"/>
      <c r="C2986" s="30"/>
      <c r="D2986" s="31"/>
      <c r="E2986" s="32" t="s">
        <v>310</v>
      </c>
      <c r="F2986" s="33"/>
    </row>
    <row r="2987" spans="1:7" ht="20.25">
      <c r="A2987">
        <v>3553</v>
      </c>
      <c r="B2987" s="124"/>
      <c r="C2987" s="30"/>
      <c r="D2987" s="31"/>
      <c r="E2987" s="32" t="s">
        <v>372</v>
      </c>
      <c r="F2987" s="33"/>
    </row>
    <row r="2988" spans="1:7" ht="20.25">
      <c r="A2988">
        <v>3554</v>
      </c>
      <c r="B2988" s="124"/>
      <c r="C2988" s="30"/>
      <c r="D2988" s="31"/>
      <c r="E2988" s="32" t="s">
        <v>843</v>
      </c>
      <c r="F2988" s="33"/>
    </row>
    <row r="2989" spans="1:7" ht="20.25">
      <c r="A2989">
        <v>3555</v>
      </c>
      <c r="B2989" s="125">
        <v>0</v>
      </c>
      <c r="C2989" s="34">
        <v>0</v>
      </c>
      <c r="D2989" s="35">
        <v>0</v>
      </c>
      <c r="E2989" s="36" t="s">
        <v>12</v>
      </c>
      <c r="F2989" s="33">
        <v>1</v>
      </c>
      <c r="G2989" t="str">
        <f t="shared" ref="G2989:G2998" si="159">IF(F2989=1,E2988,IF(ISBLANK(F2989),"",G2988))</f>
        <v>‏ 822902 השתתפות בשכירת  אולמות ובמשלחות</v>
      </c>
    </row>
    <row r="2990" spans="1:7" ht="20.25">
      <c r="A2990">
        <v>3556</v>
      </c>
      <c r="B2990" s="125">
        <v>0</v>
      </c>
      <c r="C2990" s="34">
        <v>0</v>
      </c>
      <c r="D2990" s="35">
        <v>0</v>
      </c>
      <c r="E2990" s="36" t="s">
        <v>13</v>
      </c>
      <c r="F2990" s="33">
        <v>2</v>
      </c>
      <c r="G2990" t="str">
        <f t="shared" si="159"/>
        <v>‏ 822902 השתתפות בשכירת  אולמות ובמשלחות</v>
      </c>
    </row>
    <row r="2991" spans="1:7" ht="20.25">
      <c r="A2991">
        <v>3557</v>
      </c>
      <c r="B2991" s="125">
        <v>0</v>
      </c>
      <c r="C2991" s="34">
        <v>0</v>
      </c>
      <c r="D2991" s="35">
        <v>0</v>
      </c>
      <c r="E2991" s="36" t="s">
        <v>14</v>
      </c>
      <c r="F2991" s="33">
        <v>3</v>
      </c>
      <c r="G2991" t="str">
        <f t="shared" si="159"/>
        <v>‏ 822902 השתתפות בשכירת  אולמות ובמשלחות</v>
      </c>
    </row>
    <row r="2992" spans="1:7" ht="20.25">
      <c r="A2992">
        <v>3558</v>
      </c>
      <c r="B2992" s="125">
        <v>0</v>
      </c>
      <c r="C2992" s="34">
        <v>0</v>
      </c>
      <c r="D2992" s="35">
        <v>0</v>
      </c>
      <c r="E2992" s="36" t="s">
        <v>15</v>
      </c>
      <c r="F2992" s="33">
        <v>4</v>
      </c>
      <c r="G2992" t="str">
        <f t="shared" si="159"/>
        <v>‏ 822902 השתתפות בשכירת  אולמות ובמשלחות</v>
      </c>
    </row>
    <row r="2993" spans="1:7" ht="20.25">
      <c r="A2993">
        <v>3559</v>
      </c>
      <c r="B2993" s="125">
        <v>0</v>
      </c>
      <c r="C2993" s="34">
        <v>0</v>
      </c>
      <c r="D2993" s="35">
        <v>0</v>
      </c>
      <c r="E2993" s="36" t="s">
        <v>16</v>
      </c>
      <c r="F2993" s="33">
        <v>5</v>
      </c>
      <c r="G2993" t="str">
        <f t="shared" si="159"/>
        <v>‏ 822902 השתתפות בשכירת  אולמות ובמשלחות</v>
      </c>
    </row>
    <row r="2994" spans="1:7" ht="20.25">
      <c r="A2994">
        <v>3560</v>
      </c>
      <c r="B2994" s="125">
        <v>0</v>
      </c>
      <c r="C2994" s="34">
        <v>0</v>
      </c>
      <c r="D2994" s="35">
        <v>0</v>
      </c>
      <c r="E2994" s="36" t="s">
        <v>17</v>
      </c>
      <c r="F2994" s="33">
        <v>6</v>
      </c>
      <c r="G2994" t="str">
        <f t="shared" si="159"/>
        <v>‏ 822902 השתתפות בשכירת  אולמות ובמשלחות</v>
      </c>
    </row>
    <row r="2995" spans="1:7" ht="20.25">
      <c r="A2995">
        <v>3561</v>
      </c>
      <c r="B2995" s="125">
        <v>0</v>
      </c>
      <c r="C2995" s="34">
        <v>0</v>
      </c>
      <c r="D2995" s="35">
        <v>0</v>
      </c>
      <c r="E2995" s="36" t="s">
        <v>18</v>
      </c>
      <c r="F2995" s="33">
        <v>7</v>
      </c>
      <c r="G2995" t="str">
        <f t="shared" si="159"/>
        <v>‏ 822902 השתתפות בשכירת  אולמות ובמשלחות</v>
      </c>
    </row>
    <row r="2996" spans="1:7" ht="20.25">
      <c r="A2996">
        <v>3562</v>
      </c>
      <c r="B2996" s="125">
        <v>284700</v>
      </c>
      <c r="C2996" s="34">
        <v>392600</v>
      </c>
      <c r="D2996" s="35">
        <v>381400</v>
      </c>
      <c r="E2996" s="36" t="s">
        <v>19</v>
      </c>
      <c r="F2996" s="33">
        <v>8</v>
      </c>
      <c r="G2996" t="str">
        <f t="shared" si="159"/>
        <v>‏ 822902 השתתפות בשכירת  אולמות ובמשלחות</v>
      </c>
    </row>
    <row r="2997" spans="1:7" ht="20.25">
      <c r="A2997">
        <v>3563</v>
      </c>
      <c r="B2997" s="125">
        <v>0</v>
      </c>
      <c r="C2997" s="34">
        <v>0</v>
      </c>
      <c r="D2997" s="35">
        <v>0</v>
      </c>
      <c r="E2997" s="36" t="s">
        <v>20</v>
      </c>
      <c r="F2997" s="33">
        <v>9</v>
      </c>
      <c r="G2997" t="str">
        <f t="shared" si="159"/>
        <v>‏ 822902 השתתפות בשכירת  אולמות ובמשלחות</v>
      </c>
    </row>
    <row r="2998" spans="1:7" ht="20.25">
      <c r="A2998">
        <v>3564</v>
      </c>
      <c r="B2998" s="125">
        <v>0</v>
      </c>
      <c r="C2998" s="34">
        <v>0</v>
      </c>
      <c r="D2998" s="35">
        <v>0</v>
      </c>
      <c r="E2998" s="36" t="s">
        <v>21</v>
      </c>
      <c r="F2998" s="33">
        <v>99</v>
      </c>
      <c r="G2998" t="str">
        <f t="shared" si="159"/>
        <v>‏ 822902 השתתפות בשכירת  אולמות ובמשלחות</v>
      </c>
    </row>
    <row r="2999" spans="1:7" ht="20.25">
      <c r="A2999">
        <v>3565</v>
      </c>
      <c r="B2999" s="125">
        <v>284700</v>
      </c>
      <c r="C2999" s="37">
        <v>392600</v>
      </c>
      <c r="D2999" s="35">
        <v>381400</v>
      </c>
      <c r="E2999" s="36" t="s">
        <v>22</v>
      </c>
      <c r="F2999" s="33"/>
    </row>
    <row r="3000" spans="1:7" ht="20.25">
      <c r="A3000">
        <v>3566</v>
      </c>
      <c r="C3000" s="40">
        <v>2015</v>
      </c>
      <c r="D3000" s="40">
        <v>2016</v>
      </c>
      <c r="F3000" s="39"/>
    </row>
    <row r="3001" spans="1:7" ht="20.25">
      <c r="A3001">
        <v>3568</v>
      </c>
      <c r="C3001" s="38"/>
      <c r="D3001" s="44">
        <v>374</v>
      </c>
      <c r="F3001" s="41"/>
    </row>
    <row r="3002" spans="1:7" ht="20.25">
      <c r="A3002">
        <v>3569</v>
      </c>
      <c r="B3002" s="122" t="s">
        <v>373</v>
      </c>
      <c r="C3002" s="28"/>
      <c r="D3002" s="28"/>
      <c r="E3002" s="28"/>
      <c r="F3002" s="28"/>
    </row>
    <row r="3003" spans="1:7" ht="17.25" thickBot="1">
      <c r="A3003">
        <v>3570</v>
      </c>
      <c r="B3003" s="123" t="s">
        <v>1</v>
      </c>
      <c r="C3003" s="29"/>
      <c r="D3003" s="29"/>
      <c r="E3003" s="29"/>
      <c r="F3003" s="29"/>
    </row>
    <row r="3004" spans="1:7" ht="21" thickBot="1">
      <c r="A3004">
        <v>3574</v>
      </c>
      <c r="B3004" s="116">
        <v>2014</v>
      </c>
      <c r="C3004" s="7">
        <v>2015</v>
      </c>
      <c r="D3004" s="7">
        <v>2016</v>
      </c>
      <c r="E3004" s="8"/>
      <c r="F3004" s="9"/>
    </row>
    <row r="3005" spans="1:7" ht="20.25">
      <c r="A3005">
        <v>3575</v>
      </c>
      <c r="B3005" s="124"/>
      <c r="C3005" s="30"/>
      <c r="D3005" s="31"/>
      <c r="E3005" s="32" t="s">
        <v>310</v>
      </c>
      <c r="F3005" s="33"/>
    </row>
    <row r="3006" spans="1:7" ht="20.25">
      <c r="A3006">
        <v>3576</v>
      </c>
      <c r="B3006" s="124"/>
      <c r="C3006" s="30"/>
      <c r="D3006" s="31"/>
      <c r="E3006" s="32" t="s">
        <v>374</v>
      </c>
      <c r="F3006" s="33"/>
    </row>
    <row r="3007" spans="1:7" ht="20.25">
      <c r="A3007">
        <v>3577</v>
      </c>
      <c r="B3007" s="125">
        <v>0</v>
      </c>
      <c r="C3007" s="34">
        <v>0</v>
      </c>
      <c r="D3007" s="35">
        <v>0</v>
      </c>
      <c r="E3007" s="36" t="s">
        <v>12</v>
      </c>
      <c r="F3007" s="33">
        <v>1</v>
      </c>
      <c r="G3007" t="str">
        <f t="shared" ref="G3007:G3016" si="160">IF(F3007=1,E3006,IF(ISBLANK(F3007),"",G3006))</f>
        <v>‏829999 שימוש במגרשי ספורט</v>
      </c>
    </row>
    <row r="3008" spans="1:7" ht="20.25">
      <c r="A3008">
        <v>3578</v>
      </c>
      <c r="B3008" s="125">
        <v>0</v>
      </c>
      <c r="C3008" s="34">
        <v>0</v>
      </c>
      <c r="D3008" s="35">
        <v>0</v>
      </c>
      <c r="E3008" s="36" t="s">
        <v>13</v>
      </c>
      <c r="F3008" s="33">
        <v>2</v>
      </c>
      <c r="G3008" t="str">
        <f t="shared" si="160"/>
        <v>‏829999 שימוש במגרשי ספורט</v>
      </c>
    </row>
    <row r="3009" spans="1:7" ht="20.25">
      <c r="A3009">
        <v>3579</v>
      </c>
      <c r="B3009" s="125">
        <v>0</v>
      </c>
      <c r="C3009" s="34">
        <v>0</v>
      </c>
      <c r="D3009" s="35">
        <v>0</v>
      </c>
      <c r="E3009" s="36" t="s">
        <v>14</v>
      </c>
      <c r="F3009" s="33">
        <v>3</v>
      </c>
      <c r="G3009" t="str">
        <f t="shared" si="160"/>
        <v>‏829999 שימוש במגרשי ספורט</v>
      </c>
    </row>
    <row r="3010" spans="1:7" ht="20.25">
      <c r="A3010">
        <v>3580</v>
      </c>
      <c r="B3010" s="125">
        <v>0</v>
      </c>
      <c r="C3010" s="34">
        <v>0</v>
      </c>
      <c r="D3010" s="35">
        <v>0</v>
      </c>
      <c r="E3010" s="36" t="s">
        <v>15</v>
      </c>
      <c r="F3010" s="33">
        <v>4</v>
      </c>
      <c r="G3010" t="str">
        <f t="shared" si="160"/>
        <v>‏829999 שימוש במגרשי ספורט</v>
      </c>
    </row>
    <row r="3011" spans="1:7" ht="20.25">
      <c r="A3011">
        <v>3581</v>
      </c>
      <c r="B3011" s="125">
        <v>0</v>
      </c>
      <c r="C3011" s="34">
        <v>0</v>
      </c>
      <c r="D3011" s="35">
        <v>0</v>
      </c>
      <c r="E3011" s="36" t="s">
        <v>16</v>
      </c>
      <c r="F3011" s="33">
        <v>5</v>
      </c>
      <c r="G3011" t="str">
        <f t="shared" si="160"/>
        <v>‏829999 שימוש במגרשי ספורט</v>
      </c>
    </row>
    <row r="3012" spans="1:7" ht="20.25">
      <c r="A3012">
        <v>3582</v>
      </c>
      <c r="B3012" s="125">
        <v>0</v>
      </c>
      <c r="C3012" s="34">
        <v>0</v>
      </c>
      <c r="D3012" s="35">
        <v>0</v>
      </c>
      <c r="E3012" s="36" t="s">
        <v>17</v>
      </c>
      <c r="F3012" s="33">
        <v>6</v>
      </c>
      <c r="G3012" t="str">
        <f t="shared" si="160"/>
        <v>‏829999 שימוש במגרשי ספורט</v>
      </c>
    </row>
    <row r="3013" spans="1:7" ht="20.25">
      <c r="A3013">
        <v>3583</v>
      </c>
      <c r="B3013" s="125">
        <v>0</v>
      </c>
      <c r="C3013" s="34">
        <v>0</v>
      </c>
      <c r="D3013" s="35">
        <v>0</v>
      </c>
      <c r="E3013" s="36" t="s">
        <v>18</v>
      </c>
      <c r="F3013" s="33">
        <v>7</v>
      </c>
      <c r="G3013" t="str">
        <f t="shared" si="160"/>
        <v>‏829999 שימוש במגרשי ספורט</v>
      </c>
    </row>
    <row r="3014" spans="1:7" ht="20.25">
      <c r="A3014">
        <v>3584</v>
      </c>
      <c r="B3014" s="125">
        <v>120000</v>
      </c>
      <c r="C3014" s="34">
        <v>120000</v>
      </c>
      <c r="D3014" s="35">
        <v>120000</v>
      </c>
      <c r="E3014" s="36" t="s">
        <v>19</v>
      </c>
      <c r="F3014" s="33">
        <v>8</v>
      </c>
      <c r="G3014" t="str">
        <f t="shared" si="160"/>
        <v>‏829999 שימוש במגרשי ספורט</v>
      </c>
    </row>
    <row r="3015" spans="1:7" ht="20.25">
      <c r="A3015">
        <v>3585</v>
      </c>
      <c r="B3015" s="125">
        <v>0</v>
      </c>
      <c r="C3015" s="34">
        <v>0</v>
      </c>
      <c r="D3015" s="35">
        <v>0</v>
      </c>
      <c r="E3015" s="36" t="s">
        <v>20</v>
      </c>
      <c r="F3015" s="33">
        <v>9</v>
      </c>
      <c r="G3015" t="str">
        <f t="shared" si="160"/>
        <v>‏829999 שימוש במגרשי ספורט</v>
      </c>
    </row>
    <row r="3016" spans="1:7" ht="20.25">
      <c r="A3016">
        <v>3586</v>
      </c>
      <c r="B3016" s="125">
        <v>0</v>
      </c>
      <c r="C3016" s="34">
        <v>0</v>
      </c>
      <c r="D3016" s="35">
        <v>0</v>
      </c>
      <c r="E3016" s="36" t="s">
        <v>21</v>
      </c>
      <c r="F3016" s="33">
        <v>99</v>
      </c>
      <c r="G3016" t="str">
        <f t="shared" si="160"/>
        <v>‏829999 שימוש במגרשי ספורט</v>
      </c>
    </row>
    <row r="3017" spans="1:7" ht="20.25">
      <c r="A3017">
        <v>3587</v>
      </c>
      <c r="B3017" s="125">
        <v>120000</v>
      </c>
      <c r="C3017" s="37">
        <v>120000</v>
      </c>
      <c r="D3017" s="35">
        <v>120000</v>
      </c>
      <c r="E3017" s="36" t="s">
        <v>22</v>
      </c>
      <c r="F3017" s="33"/>
    </row>
    <row r="3018" spans="1:7" ht="20.25">
      <c r="A3018">
        <v>3588</v>
      </c>
      <c r="C3018" s="40">
        <v>2015</v>
      </c>
      <c r="D3018" s="40">
        <v>2016</v>
      </c>
      <c r="F3018" s="39"/>
    </row>
    <row r="3019" spans="1:7" ht="20.25">
      <c r="A3019">
        <v>3590</v>
      </c>
      <c r="C3019" s="38"/>
      <c r="D3019" s="44">
        <v>375</v>
      </c>
      <c r="F3019" s="41"/>
    </row>
    <row r="3020" spans="1:7" ht="20.25">
      <c r="A3020">
        <v>3591</v>
      </c>
      <c r="B3020" s="122" t="s">
        <v>375</v>
      </c>
      <c r="C3020" s="28"/>
      <c r="D3020" s="28"/>
      <c r="E3020" s="28"/>
      <c r="F3020" s="28"/>
    </row>
    <row r="3021" spans="1:7" ht="17.25" thickBot="1">
      <c r="A3021">
        <v>3592</v>
      </c>
      <c r="B3021" s="123" t="s">
        <v>1</v>
      </c>
      <c r="C3021" s="29"/>
      <c r="D3021" s="29"/>
      <c r="E3021" s="29"/>
      <c r="F3021" s="29"/>
    </row>
    <row r="3022" spans="1:7" ht="21" thickBot="1">
      <c r="A3022">
        <v>3596</v>
      </c>
      <c r="B3022" s="116">
        <v>2014</v>
      </c>
      <c r="C3022" s="7">
        <v>2015</v>
      </c>
      <c r="D3022" s="7">
        <v>2016</v>
      </c>
      <c r="E3022" s="8"/>
      <c r="F3022" s="9"/>
    </row>
    <row r="3023" spans="1:7" ht="20.25">
      <c r="A3023">
        <v>3597</v>
      </c>
      <c r="B3023" s="124"/>
      <c r="C3023" s="30"/>
      <c r="D3023" s="31"/>
      <c r="E3023" s="32" t="s">
        <v>310</v>
      </c>
      <c r="F3023" s="33"/>
    </row>
    <row r="3024" spans="1:7" ht="20.25">
      <c r="A3024">
        <v>3598</v>
      </c>
      <c r="B3024" s="124"/>
      <c r="C3024" s="30"/>
      <c r="D3024" s="31"/>
      <c r="E3024" s="32" t="s">
        <v>376</v>
      </c>
      <c r="F3024" s="33"/>
    </row>
    <row r="3025" spans="1:7" ht="20.25">
      <c r="A3025">
        <v>3599</v>
      </c>
      <c r="B3025" s="125">
        <v>0</v>
      </c>
      <c r="C3025" s="34">
        <v>0</v>
      </c>
      <c r="D3025" s="35">
        <v>0</v>
      </c>
      <c r="E3025" s="36" t="s">
        <v>12</v>
      </c>
      <c r="F3025" s="33">
        <v>1</v>
      </c>
      <c r="G3025" t="str">
        <f t="shared" ref="G3025:G3034" si="161">IF(F3025=1,E3024,IF(ISBLANK(F3025),"",G3024))</f>
        <v>‏848  הנחות מאגרות</v>
      </c>
    </row>
    <row r="3026" spans="1:7" ht="20.25">
      <c r="A3026">
        <v>3600</v>
      </c>
      <c r="B3026" s="125">
        <v>0</v>
      </c>
      <c r="C3026" s="34">
        <v>0</v>
      </c>
      <c r="D3026" s="35">
        <v>0</v>
      </c>
      <c r="E3026" s="36" t="s">
        <v>13</v>
      </c>
      <c r="F3026" s="33">
        <v>2</v>
      </c>
      <c r="G3026" t="str">
        <f t="shared" si="161"/>
        <v>‏848  הנחות מאגרות</v>
      </c>
    </row>
    <row r="3027" spans="1:7" ht="20.25">
      <c r="A3027">
        <v>3601</v>
      </c>
      <c r="B3027" s="125">
        <v>0</v>
      </c>
      <c r="C3027" s="34">
        <v>0</v>
      </c>
      <c r="D3027" s="35">
        <v>0</v>
      </c>
      <c r="E3027" s="36" t="s">
        <v>14</v>
      </c>
      <c r="F3027" s="33">
        <v>3</v>
      </c>
      <c r="G3027" t="str">
        <f t="shared" si="161"/>
        <v>‏848  הנחות מאגרות</v>
      </c>
    </row>
    <row r="3028" spans="1:7" ht="20.25">
      <c r="A3028">
        <v>3602</v>
      </c>
      <c r="B3028" s="125">
        <v>0</v>
      </c>
      <c r="C3028" s="34">
        <v>0</v>
      </c>
      <c r="D3028" s="35">
        <v>0</v>
      </c>
      <c r="E3028" s="36" t="s">
        <v>15</v>
      </c>
      <c r="F3028" s="33">
        <v>4</v>
      </c>
      <c r="G3028" t="str">
        <f t="shared" si="161"/>
        <v>‏848  הנחות מאגרות</v>
      </c>
    </row>
    <row r="3029" spans="1:7" ht="20.25">
      <c r="A3029">
        <v>3603</v>
      </c>
      <c r="B3029" s="125">
        <v>0</v>
      </c>
      <c r="C3029" s="34">
        <v>0</v>
      </c>
      <c r="D3029" s="35">
        <v>0</v>
      </c>
      <c r="E3029" s="36" t="s">
        <v>16</v>
      </c>
      <c r="F3029" s="33">
        <v>5</v>
      </c>
      <c r="G3029" t="str">
        <f t="shared" si="161"/>
        <v>‏848  הנחות מאגרות</v>
      </c>
    </row>
    <row r="3030" spans="1:7" ht="20.25">
      <c r="A3030">
        <v>3604</v>
      </c>
      <c r="B3030" s="125">
        <v>0</v>
      </c>
      <c r="C3030" s="34">
        <v>0</v>
      </c>
      <c r="D3030" s="35">
        <v>0</v>
      </c>
      <c r="E3030" s="36" t="s">
        <v>17</v>
      </c>
      <c r="F3030" s="33">
        <v>6</v>
      </c>
      <c r="G3030" t="str">
        <f t="shared" si="161"/>
        <v>‏848  הנחות מאגרות</v>
      </c>
    </row>
    <row r="3031" spans="1:7" ht="20.25">
      <c r="A3031">
        <v>3605</v>
      </c>
      <c r="B3031" s="125">
        <v>0</v>
      </c>
      <c r="C3031" s="34">
        <v>0</v>
      </c>
      <c r="D3031" s="35">
        <v>0</v>
      </c>
      <c r="E3031" s="36" t="s">
        <v>18</v>
      </c>
      <c r="F3031" s="33">
        <v>7</v>
      </c>
      <c r="G3031" t="str">
        <f t="shared" si="161"/>
        <v>‏848  הנחות מאגרות</v>
      </c>
    </row>
    <row r="3032" spans="1:7" ht="20.25">
      <c r="A3032">
        <v>3606</v>
      </c>
      <c r="B3032" s="125">
        <v>0</v>
      </c>
      <c r="C3032" s="34">
        <v>31900</v>
      </c>
      <c r="D3032" s="35">
        <v>27600</v>
      </c>
      <c r="E3032" s="36" t="s">
        <v>19</v>
      </c>
      <c r="F3032" s="33">
        <v>8</v>
      </c>
      <c r="G3032" t="str">
        <f t="shared" si="161"/>
        <v>‏848  הנחות מאגרות</v>
      </c>
    </row>
    <row r="3033" spans="1:7" ht="20.25">
      <c r="A3033">
        <v>3607</v>
      </c>
      <c r="B3033" s="125">
        <v>0</v>
      </c>
      <c r="C3033" s="34">
        <v>0</v>
      </c>
      <c r="D3033" s="35">
        <v>0</v>
      </c>
      <c r="E3033" s="36" t="s">
        <v>20</v>
      </c>
      <c r="F3033" s="33">
        <v>9</v>
      </c>
      <c r="G3033" t="str">
        <f t="shared" si="161"/>
        <v>‏848  הנחות מאגרות</v>
      </c>
    </row>
    <row r="3034" spans="1:7" ht="20.25">
      <c r="A3034">
        <v>3608</v>
      </c>
      <c r="B3034" s="125">
        <v>0</v>
      </c>
      <c r="C3034" s="34">
        <v>0</v>
      </c>
      <c r="D3034" s="35">
        <v>0</v>
      </c>
      <c r="E3034" s="36" t="s">
        <v>21</v>
      </c>
      <c r="F3034" s="33">
        <v>99</v>
      </c>
      <c r="G3034" t="str">
        <f t="shared" si="161"/>
        <v>‏848  הנחות מאגרות</v>
      </c>
    </row>
    <row r="3035" spans="1:7" ht="20.25">
      <c r="A3035">
        <v>3609</v>
      </c>
      <c r="B3035" s="125">
        <v>0</v>
      </c>
      <c r="C3035" s="37">
        <v>31900</v>
      </c>
      <c r="D3035" s="35">
        <v>27600</v>
      </c>
      <c r="E3035" s="36" t="s">
        <v>22</v>
      </c>
      <c r="F3035" s="33"/>
    </row>
    <row r="3036" spans="1:7" ht="20.25">
      <c r="A3036">
        <v>3610</v>
      </c>
      <c r="C3036" s="40">
        <v>2015</v>
      </c>
      <c r="D3036" s="40">
        <v>2016</v>
      </c>
      <c r="F3036" s="39"/>
    </row>
    <row r="3037" spans="1:7" ht="20.25">
      <c r="A3037">
        <v>3612</v>
      </c>
      <c r="C3037" s="38"/>
      <c r="D3037" s="44">
        <v>376</v>
      </c>
      <c r="F3037" s="41"/>
    </row>
    <row r="3038" spans="1:7" ht="20.25">
      <c r="A3038">
        <v>3613</v>
      </c>
      <c r="B3038" s="122" t="s">
        <v>377</v>
      </c>
      <c r="C3038" s="28"/>
      <c r="D3038" s="28"/>
      <c r="E3038" s="28"/>
      <c r="F3038" s="28"/>
    </row>
    <row r="3039" spans="1:7" ht="17.25" thickBot="1">
      <c r="A3039">
        <v>3614</v>
      </c>
      <c r="B3039" s="123" t="s">
        <v>1</v>
      </c>
      <c r="C3039" s="29"/>
      <c r="D3039" s="29"/>
      <c r="E3039" s="29"/>
      <c r="F3039" s="29"/>
    </row>
    <row r="3040" spans="1:7" ht="21" thickBot="1">
      <c r="A3040">
        <v>3618</v>
      </c>
      <c r="B3040" s="116">
        <v>2014</v>
      </c>
      <c r="C3040" s="7">
        <v>2015</v>
      </c>
      <c r="D3040" s="7">
        <v>2016</v>
      </c>
      <c r="E3040" s="8"/>
      <c r="F3040" s="9"/>
    </row>
    <row r="3041" spans="1:7" ht="20.25">
      <c r="A3041">
        <v>3619</v>
      </c>
      <c r="B3041" s="124"/>
      <c r="C3041" s="30"/>
      <c r="D3041" s="31"/>
      <c r="E3041" s="32" t="s">
        <v>310</v>
      </c>
      <c r="F3041" s="33"/>
    </row>
    <row r="3042" spans="1:7" ht="20.25">
      <c r="A3042">
        <v>3620</v>
      </c>
      <c r="B3042" s="124"/>
      <c r="C3042" s="30"/>
      <c r="D3042" s="31"/>
      <c r="E3042" s="32" t="s">
        <v>378</v>
      </c>
      <c r="F3042" s="33"/>
    </row>
    <row r="3043" spans="1:7" ht="20.25">
      <c r="A3043">
        <v>3621</v>
      </c>
      <c r="B3043" s="125">
        <v>0</v>
      </c>
      <c r="C3043" s="34">
        <v>0</v>
      </c>
      <c r="D3043" s="35">
        <v>0</v>
      </c>
      <c r="E3043" s="36" t="s">
        <v>12</v>
      </c>
      <c r="F3043" s="33">
        <v>1</v>
      </c>
      <c r="G3043" t="str">
        <f t="shared" ref="G3043:G3052" si="162">IF(F3043=1,E3042,IF(ISBLANK(F3043),"",G3042))</f>
        <v>3‏848  תמיכות בהטלי פיתוח</v>
      </c>
    </row>
    <row r="3044" spans="1:7" ht="20.25">
      <c r="A3044">
        <v>3622</v>
      </c>
      <c r="B3044" s="125">
        <v>0</v>
      </c>
      <c r="C3044" s="34">
        <v>0</v>
      </c>
      <c r="D3044" s="35">
        <v>0</v>
      </c>
      <c r="E3044" s="36" t="s">
        <v>13</v>
      </c>
      <c r="F3044" s="33">
        <v>2</v>
      </c>
      <c r="G3044" t="str">
        <f t="shared" si="162"/>
        <v>3‏848  תמיכות בהטלי פיתוח</v>
      </c>
    </row>
    <row r="3045" spans="1:7" ht="20.25">
      <c r="A3045">
        <v>3623</v>
      </c>
      <c r="B3045" s="125">
        <v>0</v>
      </c>
      <c r="C3045" s="34">
        <v>0</v>
      </c>
      <c r="D3045" s="35">
        <v>0</v>
      </c>
      <c r="E3045" s="36" t="s">
        <v>14</v>
      </c>
      <c r="F3045" s="33">
        <v>3</v>
      </c>
      <c r="G3045" t="str">
        <f t="shared" si="162"/>
        <v>3‏848  תמיכות בהטלי פיתוח</v>
      </c>
    </row>
    <row r="3046" spans="1:7" ht="20.25">
      <c r="A3046">
        <v>3624</v>
      </c>
      <c r="B3046" s="125">
        <v>0</v>
      </c>
      <c r="C3046" s="34">
        <v>0</v>
      </c>
      <c r="D3046" s="35">
        <v>0</v>
      </c>
      <c r="E3046" s="36" t="s">
        <v>15</v>
      </c>
      <c r="F3046" s="33">
        <v>4</v>
      </c>
      <c r="G3046" t="str">
        <f t="shared" si="162"/>
        <v>3‏848  תמיכות בהטלי פיתוח</v>
      </c>
    </row>
    <row r="3047" spans="1:7" ht="20.25">
      <c r="A3047">
        <v>3625</v>
      </c>
      <c r="B3047" s="125">
        <v>0</v>
      </c>
      <c r="C3047" s="34">
        <v>0</v>
      </c>
      <c r="D3047" s="35">
        <v>0</v>
      </c>
      <c r="E3047" s="36" t="s">
        <v>16</v>
      </c>
      <c r="F3047" s="33">
        <v>5</v>
      </c>
      <c r="G3047" t="str">
        <f t="shared" si="162"/>
        <v>3‏848  תמיכות בהטלי פיתוח</v>
      </c>
    </row>
    <row r="3048" spans="1:7" ht="20.25">
      <c r="A3048">
        <v>3626</v>
      </c>
      <c r="B3048" s="125">
        <v>0</v>
      </c>
      <c r="C3048" s="34">
        <v>0</v>
      </c>
      <c r="D3048" s="35">
        <v>0</v>
      </c>
      <c r="E3048" s="36" t="s">
        <v>17</v>
      </c>
      <c r="F3048" s="33">
        <v>6</v>
      </c>
      <c r="G3048" t="str">
        <f t="shared" si="162"/>
        <v>3‏848  תמיכות בהטלי פיתוח</v>
      </c>
    </row>
    <row r="3049" spans="1:7" ht="20.25">
      <c r="A3049">
        <v>3627</v>
      </c>
      <c r="B3049" s="125">
        <v>0</v>
      </c>
      <c r="C3049" s="34">
        <v>0</v>
      </c>
      <c r="D3049" s="35">
        <v>0</v>
      </c>
      <c r="E3049" s="36" t="s">
        <v>18</v>
      </c>
      <c r="F3049" s="33">
        <v>7</v>
      </c>
      <c r="G3049" t="str">
        <f t="shared" si="162"/>
        <v>3‏848  תמיכות בהטלי פיתוח</v>
      </c>
    </row>
    <row r="3050" spans="1:7" ht="20.25">
      <c r="A3050">
        <v>3628</v>
      </c>
      <c r="B3050" s="125">
        <v>0</v>
      </c>
      <c r="C3050" s="34">
        <v>1000000</v>
      </c>
      <c r="D3050" s="35">
        <v>957100</v>
      </c>
      <c r="E3050" s="36" t="s">
        <v>19</v>
      </c>
      <c r="F3050" s="33">
        <v>8</v>
      </c>
      <c r="G3050" t="str">
        <f t="shared" si="162"/>
        <v>3‏848  תמיכות בהטלי פיתוח</v>
      </c>
    </row>
    <row r="3051" spans="1:7" ht="20.25">
      <c r="A3051">
        <v>3629</v>
      </c>
      <c r="B3051" s="125">
        <v>0</v>
      </c>
      <c r="C3051" s="34">
        <v>0</v>
      </c>
      <c r="D3051" s="35">
        <v>0</v>
      </c>
      <c r="E3051" s="36" t="s">
        <v>20</v>
      </c>
      <c r="F3051" s="33">
        <v>9</v>
      </c>
      <c r="G3051" t="str">
        <f t="shared" si="162"/>
        <v>3‏848  תמיכות בהטלי פיתוח</v>
      </c>
    </row>
    <row r="3052" spans="1:7" ht="20.25">
      <c r="A3052">
        <v>3630</v>
      </c>
      <c r="B3052" s="125">
        <v>0</v>
      </c>
      <c r="C3052" s="34">
        <v>0</v>
      </c>
      <c r="D3052" s="35">
        <v>0</v>
      </c>
      <c r="E3052" s="36" t="s">
        <v>21</v>
      </c>
      <c r="F3052" s="33">
        <v>99</v>
      </c>
      <c r="G3052" t="str">
        <f t="shared" si="162"/>
        <v>3‏848  תמיכות בהטלי פיתוח</v>
      </c>
    </row>
    <row r="3053" spans="1:7" ht="20.25">
      <c r="A3053">
        <v>3631</v>
      </c>
      <c r="B3053" s="125">
        <v>0</v>
      </c>
      <c r="C3053" s="37">
        <v>1000000</v>
      </c>
      <c r="D3053" s="35">
        <v>957100</v>
      </c>
      <c r="E3053" s="36" t="s">
        <v>22</v>
      </c>
      <c r="F3053" s="33"/>
    </row>
    <row r="3054" spans="1:7" ht="20.25">
      <c r="A3054">
        <v>3632</v>
      </c>
      <c r="C3054" s="40">
        <v>2015</v>
      </c>
      <c r="D3054" s="40">
        <v>2016</v>
      </c>
      <c r="F3054" s="39"/>
    </row>
    <row r="3055" spans="1:7" ht="20.25">
      <c r="A3055">
        <v>3634</v>
      </c>
      <c r="C3055" s="38"/>
      <c r="D3055" s="44">
        <v>377</v>
      </c>
      <c r="F3055" s="41"/>
    </row>
    <row r="3056" spans="1:7" ht="20.25">
      <c r="A3056">
        <v>3635</v>
      </c>
      <c r="B3056" s="122" t="s">
        <v>379</v>
      </c>
      <c r="C3056" s="28"/>
      <c r="D3056" s="28"/>
      <c r="E3056" s="28"/>
      <c r="F3056" s="28"/>
    </row>
    <row r="3057" spans="1:7" ht="17.25" thickBot="1">
      <c r="A3057">
        <v>3636</v>
      </c>
      <c r="B3057" s="123" t="s">
        <v>1</v>
      </c>
      <c r="C3057" s="29"/>
      <c r="D3057" s="29"/>
      <c r="E3057" s="29"/>
      <c r="F3057" s="29"/>
    </row>
    <row r="3058" spans="1:7" ht="21" thickBot="1">
      <c r="A3058">
        <v>3640</v>
      </c>
      <c r="B3058" s="116">
        <v>2014</v>
      </c>
      <c r="C3058" s="7">
        <v>2015</v>
      </c>
      <c r="D3058" s="7">
        <v>2016</v>
      </c>
      <c r="E3058" s="8"/>
      <c r="F3058" s="9"/>
    </row>
    <row r="3059" spans="1:7" ht="20.25">
      <c r="A3059">
        <v>3641</v>
      </c>
      <c r="B3059" s="124"/>
      <c r="C3059" s="30"/>
      <c r="D3059" s="31"/>
      <c r="E3059" s="32" t="s">
        <v>310</v>
      </c>
      <c r="F3059" s="33"/>
    </row>
    <row r="3060" spans="1:7" ht="20.25">
      <c r="A3060">
        <v>3642</v>
      </c>
      <c r="B3060" s="124"/>
      <c r="C3060" s="30"/>
      <c r="D3060" s="31"/>
      <c r="E3060" s="32" t="s">
        <v>380</v>
      </c>
      <c r="F3060" s="33"/>
    </row>
    <row r="3061" spans="1:7" ht="20.25">
      <c r="A3061">
        <v>3643</v>
      </c>
      <c r="B3061" s="125">
        <v>0</v>
      </c>
      <c r="C3061" s="34">
        <v>0</v>
      </c>
      <c r="D3061" s="35">
        <v>0</v>
      </c>
      <c r="E3061" s="36" t="s">
        <v>12</v>
      </c>
      <c r="F3061" s="33">
        <v>1</v>
      </c>
      <c r="G3061" t="str">
        <f t="shared" ref="G3061:G3070" si="163">IF(F3061=1,E3060,IF(ISBLANK(F3061),"",G3060))</f>
        <v>‏7611  מרכז לשילטון מקומי</v>
      </c>
    </row>
    <row r="3062" spans="1:7" ht="20.25">
      <c r="A3062">
        <v>3644</v>
      </c>
      <c r="B3062" s="125">
        <v>0</v>
      </c>
      <c r="C3062" s="34">
        <v>0</v>
      </c>
      <c r="D3062" s="35">
        <v>0</v>
      </c>
      <c r="E3062" s="36" t="s">
        <v>13</v>
      </c>
      <c r="F3062" s="33">
        <v>2</v>
      </c>
      <c r="G3062" t="str">
        <f t="shared" si="163"/>
        <v>‏7611  מרכז לשילטון מקומי</v>
      </c>
    </row>
    <row r="3063" spans="1:7" ht="20.25">
      <c r="A3063">
        <v>3645</v>
      </c>
      <c r="B3063" s="125">
        <v>0</v>
      </c>
      <c r="C3063" s="34">
        <v>0</v>
      </c>
      <c r="D3063" s="35">
        <v>0</v>
      </c>
      <c r="E3063" s="36" t="s">
        <v>14</v>
      </c>
      <c r="F3063" s="33">
        <v>3</v>
      </c>
      <c r="G3063" t="str">
        <f t="shared" si="163"/>
        <v>‏7611  מרכז לשילטון מקומי</v>
      </c>
    </row>
    <row r="3064" spans="1:7" ht="20.25">
      <c r="A3064">
        <v>3646</v>
      </c>
      <c r="B3064" s="125">
        <v>0</v>
      </c>
      <c r="C3064" s="34">
        <v>0</v>
      </c>
      <c r="D3064" s="35">
        <v>0</v>
      </c>
      <c r="E3064" s="36" t="s">
        <v>15</v>
      </c>
      <c r="F3064" s="33">
        <v>4</v>
      </c>
      <c r="G3064" t="str">
        <f t="shared" si="163"/>
        <v>‏7611  מרכז לשילטון מקומי</v>
      </c>
    </row>
    <row r="3065" spans="1:7" ht="20.25">
      <c r="A3065">
        <v>3647</v>
      </c>
      <c r="B3065" s="125">
        <v>0</v>
      </c>
      <c r="C3065" s="34">
        <v>0</v>
      </c>
      <c r="D3065" s="35">
        <v>0</v>
      </c>
      <c r="E3065" s="36" t="s">
        <v>16</v>
      </c>
      <c r="F3065" s="33">
        <v>5</v>
      </c>
      <c r="G3065" t="str">
        <f t="shared" si="163"/>
        <v>‏7611  מרכז לשילטון מקומי</v>
      </c>
    </row>
    <row r="3066" spans="1:7" ht="20.25">
      <c r="A3066">
        <v>3648</v>
      </c>
      <c r="B3066" s="125">
        <v>0</v>
      </c>
      <c r="C3066" s="34">
        <v>0</v>
      </c>
      <c r="D3066" s="35">
        <v>0</v>
      </c>
      <c r="E3066" s="36" t="s">
        <v>17</v>
      </c>
      <c r="F3066" s="33">
        <v>6</v>
      </c>
      <c r="G3066" t="str">
        <f t="shared" si="163"/>
        <v>‏7611  מרכז לשילטון מקומי</v>
      </c>
    </row>
    <row r="3067" spans="1:7" ht="20.25">
      <c r="A3067">
        <v>3649</v>
      </c>
      <c r="B3067" s="125">
        <v>0</v>
      </c>
      <c r="C3067" s="34">
        <v>0</v>
      </c>
      <c r="D3067" s="35">
        <v>0</v>
      </c>
      <c r="E3067" s="36" t="s">
        <v>18</v>
      </c>
      <c r="F3067" s="33">
        <v>7</v>
      </c>
      <c r="G3067" t="str">
        <f t="shared" si="163"/>
        <v>‏7611  מרכז לשילטון מקומי</v>
      </c>
    </row>
    <row r="3068" spans="1:7" ht="20.25">
      <c r="A3068">
        <v>3650</v>
      </c>
      <c r="B3068" s="125">
        <v>968700</v>
      </c>
      <c r="C3068" s="34">
        <v>1000000</v>
      </c>
      <c r="D3068" s="35">
        <v>1000000</v>
      </c>
      <c r="E3068" s="36" t="s">
        <v>19</v>
      </c>
      <c r="F3068" s="33">
        <v>8</v>
      </c>
      <c r="G3068" t="str">
        <f t="shared" si="163"/>
        <v>‏7611  מרכז לשילטון מקומי</v>
      </c>
    </row>
    <row r="3069" spans="1:7" ht="20.25">
      <c r="A3069">
        <v>3651</v>
      </c>
      <c r="B3069" s="125">
        <v>0</v>
      </c>
      <c r="C3069" s="34">
        <v>0</v>
      </c>
      <c r="D3069" s="35">
        <v>0</v>
      </c>
      <c r="E3069" s="36" t="s">
        <v>20</v>
      </c>
      <c r="F3069" s="33">
        <v>9</v>
      </c>
      <c r="G3069" t="str">
        <f t="shared" si="163"/>
        <v>‏7611  מרכז לשילטון מקומי</v>
      </c>
    </row>
    <row r="3070" spans="1:7" ht="20.25">
      <c r="A3070">
        <v>3652</v>
      </c>
      <c r="B3070" s="125">
        <v>0</v>
      </c>
      <c r="C3070" s="34">
        <v>0</v>
      </c>
      <c r="D3070" s="35">
        <v>0</v>
      </c>
      <c r="E3070" s="36" t="s">
        <v>21</v>
      </c>
      <c r="F3070" s="33">
        <v>99</v>
      </c>
      <c r="G3070" t="str">
        <f t="shared" si="163"/>
        <v>‏7611  מרכז לשילטון מקומי</v>
      </c>
    </row>
    <row r="3071" spans="1:7" ht="20.25">
      <c r="A3071">
        <v>3653</v>
      </c>
      <c r="B3071" s="125">
        <v>968700</v>
      </c>
      <c r="C3071" s="37">
        <v>1000000</v>
      </c>
      <c r="D3071" s="35">
        <v>1000000</v>
      </c>
      <c r="E3071" s="36" t="s">
        <v>22</v>
      </c>
      <c r="F3071" s="33"/>
    </row>
    <row r="3072" spans="1:7" ht="20.25">
      <c r="A3072">
        <v>3654</v>
      </c>
      <c r="C3072" s="40">
        <v>2015</v>
      </c>
      <c r="D3072" s="40">
        <v>2016</v>
      </c>
      <c r="F3072" s="39"/>
    </row>
    <row r="3073" spans="1:7" ht="20.25">
      <c r="A3073">
        <v>3656</v>
      </c>
      <c r="C3073" s="38"/>
      <c r="D3073" s="44">
        <v>378</v>
      </c>
      <c r="F3073" s="41"/>
    </row>
    <row r="3074" spans="1:7" ht="20.25">
      <c r="A3074">
        <v>3657</v>
      </c>
      <c r="B3074" s="122" t="s">
        <v>381</v>
      </c>
      <c r="C3074" s="28"/>
      <c r="D3074" s="28"/>
      <c r="E3074" s="28"/>
      <c r="F3074" s="28"/>
    </row>
    <row r="3075" spans="1:7" ht="17.25" thickBot="1">
      <c r="A3075">
        <v>3658</v>
      </c>
      <c r="B3075" s="123" t="s">
        <v>1</v>
      </c>
      <c r="C3075" s="29"/>
      <c r="D3075" s="29"/>
      <c r="E3075" s="29"/>
      <c r="F3075" s="29"/>
    </row>
    <row r="3076" spans="1:7" ht="21" thickBot="1">
      <c r="A3076">
        <v>3662</v>
      </c>
      <c r="B3076" s="116">
        <v>2014</v>
      </c>
      <c r="C3076" s="7">
        <v>2015</v>
      </c>
      <c r="D3076" s="7">
        <v>2016</v>
      </c>
      <c r="E3076" s="8"/>
      <c r="F3076" s="9"/>
    </row>
    <row r="3077" spans="1:7" ht="20.25">
      <c r="A3077">
        <v>3663</v>
      </c>
      <c r="B3077" s="124"/>
      <c r="C3077" s="30"/>
      <c r="D3077" s="31"/>
      <c r="E3077" s="32" t="s">
        <v>310</v>
      </c>
      <c r="F3077" s="33"/>
    </row>
    <row r="3078" spans="1:7" ht="20.25">
      <c r="A3078">
        <v>3664</v>
      </c>
      <c r="B3078" s="124"/>
      <c r="C3078" s="30"/>
      <c r="D3078" s="31"/>
      <c r="E3078" s="32" t="s">
        <v>382</v>
      </c>
      <c r="F3078" s="33"/>
    </row>
    <row r="3079" spans="1:7" ht="20.25">
      <c r="A3079">
        <v>3665</v>
      </c>
      <c r="B3079" s="125">
        <v>0</v>
      </c>
      <c r="C3079" s="34">
        <v>0</v>
      </c>
      <c r="D3079" s="35">
        <v>0</v>
      </c>
      <c r="E3079" s="36" t="s">
        <v>12</v>
      </c>
      <c r="F3079" s="33">
        <v>1</v>
      </c>
      <c r="G3079" t="str">
        <f t="shared" ref="G3079:G3088" si="164">IF(F3079=1,E3078,IF(ISBLANK(F3079),"",G3078))</f>
        <v>‏7531 אימוץ חיל הים ויחידות אחרות</v>
      </c>
    </row>
    <row r="3080" spans="1:7" ht="20.25">
      <c r="A3080">
        <v>3666</v>
      </c>
      <c r="B3080" s="125">
        <v>0</v>
      </c>
      <c r="C3080" s="34">
        <v>0</v>
      </c>
      <c r="D3080" s="35">
        <v>0</v>
      </c>
      <c r="E3080" s="36" t="s">
        <v>13</v>
      </c>
      <c r="F3080" s="33">
        <v>2</v>
      </c>
      <c r="G3080" t="str">
        <f t="shared" si="164"/>
        <v>‏7531 אימוץ חיל הים ויחידות אחרות</v>
      </c>
    </row>
    <row r="3081" spans="1:7" ht="20.25">
      <c r="A3081">
        <v>3667</v>
      </c>
      <c r="B3081" s="125">
        <v>0</v>
      </c>
      <c r="C3081" s="34">
        <v>0</v>
      </c>
      <c r="D3081" s="35">
        <v>0</v>
      </c>
      <c r="E3081" s="36" t="s">
        <v>14</v>
      </c>
      <c r="F3081" s="33">
        <v>3</v>
      </c>
      <c r="G3081" t="str">
        <f t="shared" si="164"/>
        <v>‏7531 אימוץ חיל הים ויחידות אחרות</v>
      </c>
    </row>
    <row r="3082" spans="1:7" ht="20.25">
      <c r="A3082">
        <v>3668</v>
      </c>
      <c r="B3082" s="125">
        <v>0</v>
      </c>
      <c r="C3082" s="34">
        <v>0</v>
      </c>
      <c r="D3082" s="35">
        <v>0</v>
      </c>
      <c r="E3082" s="36" t="s">
        <v>15</v>
      </c>
      <c r="F3082" s="33">
        <v>4</v>
      </c>
      <c r="G3082" t="str">
        <f t="shared" si="164"/>
        <v>‏7531 אימוץ חיל הים ויחידות אחרות</v>
      </c>
    </row>
    <row r="3083" spans="1:7" ht="20.25">
      <c r="A3083">
        <v>3669</v>
      </c>
      <c r="B3083" s="125">
        <v>0</v>
      </c>
      <c r="C3083" s="34">
        <v>0</v>
      </c>
      <c r="D3083" s="35">
        <v>0</v>
      </c>
      <c r="E3083" s="36" t="s">
        <v>16</v>
      </c>
      <c r="F3083" s="33">
        <v>5</v>
      </c>
      <c r="G3083" t="str">
        <f t="shared" si="164"/>
        <v>‏7531 אימוץ חיל הים ויחידות אחרות</v>
      </c>
    </row>
    <row r="3084" spans="1:7" ht="20.25">
      <c r="A3084">
        <v>3670</v>
      </c>
      <c r="B3084" s="125">
        <v>0</v>
      </c>
      <c r="C3084" s="34">
        <v>0</v>
      </c>
      <c r="D3084" s="35">
        <v>0</v>
      </c>
      <c r="E3084" s="36" t="s">
        <v>17</v>
      </c>
      <c r="F3084" s="33">
        <v>6</v>
      </c>
      <c r="G3084" t="str">
        <f t="shared" si="164"/>
        <v>‏7531 אימוץ חיל הים ויחידות אחרות</v>
      </c>
    </row>
    <row r="3085" spans="1:7" ht="20.25">
      <c r="A3085">
        <v>3671</v>
      </c>
      <c r="B3085" s="125">
        <v>0</v>
      </c>
      <c r="C3085" s="34">
        <v>0</v>
      </c>
      <c r="D3085" s="35">
        <v>0</v>
      </c>
      <c r="E3085" s="36" t="s">
        <v>18</v>
      </c>
      <c r="F3085" s="33">
        <v>7</v>
      </c>
      <c r="G3085" t="str">
        <f t="shared" si="164"/>
        <v>‏7531 אימוץ חיל הים ויחידות אחרות</v>
      </c>
    </row>
    <row r="3086" spans="1:7" ht="20.25">
      <c r="A3086">
        <v>3672</v>
      </c>
      <c r="B3086" s="125">
        <v>70900</v>
      </c>
      <c r="C3086" s="34">
        <v>75300</v>
      </c>
      <c r="D3086" s="35">
        <v>73100</v>
      </c>
      <c r="E3086" s="36" t="s">
        <v>19</v>
      </c>
      <c r="F3086" s="33">
        <v>8</v>
      </c>
      <c r="G3086" t="str">
        <f t="shared" si="164"/>
        <v>‏7531 אימוץ חיל הים ויחידות אחרות</v>
      </c>
    </row>
    <row r="3087" spans="1:7" ht="20.25">
      <c r="A3087">
        <v>3673</v>
      </c>
      <c r="B3087" s="125">
        <v>0</v>
      </c>
      <c r="C3087" s="34">
        <v>0</v>
      </c>
      <c r="D3087" s="35">
        <v>0</v>
      </c>
      <c r="E3087" s="36" t="s">
        <v>20</v>
      </c>
      <c r="F3087" s="33">
        <v>9</v>
      </c>
      <c r="G3087" t="str">
        <f t="shared" si="164"/>
        <v>‏7531 אימוץ חיל הים ויחידות אחרות</v>
      </c>
    </row>
    <row r="3088" spans="1:7" ht="20.25">
      <c r="A3088">
        <v>3674</v>
      </c>
      <c r="B3088" s="125">
        <v>0</v>
      </c>
      <c r="C3088" s="34">
        <v>0</v>
      </c>
      <c r="D3088" s="35">
        <v>0</v>
      </c>
      <c r="E3088" s="36" t="s">
        <v>21</v>
      </c>
      <c r="F3088" s="33">
        <v>99</v>
      </c>
      <c r="G3088" t="str">
        <f t="shared" si="164"/>
        <v>‏7531 אימוץ חיל הים ויחידות אחרות</v>
      </c>
    </row>
    <row r="3089" spans="1:7" ht="20.25">
      <c r="A3089">
        <v>3675</v>
      </c>
      <c r="B3089" s="125">
        <v>70900</v>
      </c>
      <c r="C3089" s="37">
        <v>75300</v>
      </c>
      <c r="D3089" s="35">
        <v>73100</v>
      </c>
      <c r="E3089" s="36" t="s">
        <v>22</v>
      </c>
      <c r="F3089" s="33"/>
    </row>
    <row r="3090" spans="1:7" ht="20.25">
      <c r="A3090">
        <v>3676</v>
      </c>
      <c r="C3090" s="40">
        <v>2015</v>
      </c>
      <c r="D3090" s="40">
        <v>2016</v>
      </c>
      <c r="F3090" s="39"/>
    </row>
    <row r="3091" spans="1:7" ht="20.25">
      <c r="A3091">
        <v>3678</v>
      </c>
      <c r="C3091" s="38"/>
      <c r="D3091" s="44">
        <v>379</v>
      </c>
      <c r="F3091" s="41"/>
    </row>
    <row r="3092" spans="1:7" ht="20.25">
      <c r="A3092">
        <v>3679</v>
      </c>
      <c r="B3092" s="122" t="s">
        <v>383</v>
      </c>
      <c r="C3092" s="28"/>
      <c r="D3092" s="28"/>
      <c r="E3092" s="28"/>
      <c r="F3092" s="28"/>
    </row>
    <row r="3093" spans="1:7" ht="17.25" thickBot="1">
      <c r="A3093">
        <v>3680</v>
      </c>
      <c r="B3093" s="123" t="s">
        <v>1</v>
      </c>
      <c r="C3093" s="29"/>
      <c r="D3093" s="29"/>
      <c r="E3093" s="29"/>
      <c r="F3093" s="29"/>
    </row>
    <row r="3094" spans="1:7" ht="21" thickBot="1">
      <c r="A3094">
        <v>3684</v>
      </c>
      <c r="B3094" s="116">
        <v>2014</v>
      </c>
      <c r="C3094" s="7">
        <v>2015</v>
      </c>
      <c r="D3094" s="7">
        <v>2016</v>
      </c>
      <c r="E3094" s="8"/>
      <c r="F3094" s="9"/>
    </row>
    <row r="3095" spans="1:7" ht="20.25">
      <c r="A3095">
        <v>3685</v>
      </c>
      <c r="B3095" s="124"/>
      <c r="C3095" s="30"/>
      <c r="D3095" s="31"/>
      <c r="E3095" s="32" t="s">
        <v>310</v>
      </c>
      <c r="F3095" s="33"/>
    </row>
    <row r="3096" spans="1:7" ht="20.25">
      <c r="A3096">
        <v>3686</v>
      </c>
      <c r="B3096" s="124"/>
      <c r="C3096" s="30"/>
      <c r="D3096" s="31"/>
      <c r="E3096" s="32" t="s">
        <v>384</v>
      </c>
      <c r="F3096" s="33"/>
    </row>
    <row r="3097" spans="1:7" ht="20.25">
      <c r="A3097">
        <v>3687</v>
      </c>
      <c r="B3097" s="124"/>
      <c r="C3097" s="30"/>
      <c r="D3097" s="31"/>
      <c r="E3097" s="32" t="s">
        <v>844</v>
      </c>
      <c r="F3097" s="33"/>
    </row>
    <row r="3098" spans="1:7" ht="20.25">
      <c r="A3098">
        <v>3688</v>
      </c>
      <c r="B3098" s="125">
        <v>0</v>
      </c>
      <c r="C3098" s="34">
        <v>0</v>
      </c>
      <c r="D3098" s="35">
        <v>0</v>
      </c>
      <c r="E3098" s="36" t="s">
        <v>12</v>
      </c>
      <c r="F3098" s="33">
        <v>1</v>
      </c>
      <c r="G3098" t="str">
        <f t="shared" ref="G3098:G3107" si="165">IF(F3098=1,E3097,IF(ISBLANK(F3098),"",G3097))</f>
        <v>‏737000  ‏שכירות מינהל ההנדסה וחניה לעובדים</v>
      </c>
    </row>
    <row r="3099" spans="1:7" ht="20.25">
      <c r="A3099">
        <v>3689</v>
      </c>
      <c r="B3099" s="125">
        <v>0</v>
      </c>
      <c r="C3099" s="34">
        <v>0</v>
      </c>
      <c r="D3099" s="35">
        <v>0</v>
      </c>
      <c r="E3099" s="36" t="s">
        <v>13</v>
      </c>
      <c r="F3099" s="33">
        <v>2</v>
      </c>
      <c r="G3099" t="str">
        <f t="shared" si="165"/>
        <v>‏737000  ‏שכירות מינהל ההנדסה וחניה לעובדים</v>
      </c>
    </row>
    <row r="3100" spans="1:7" ht="20.25">
      <c r="A3100">
        <v>3690</v>
      </c>
      <c r="B3100" s="125">
        <v>0</v>
      </c>
      <c r="C3100" s="34">
        <v>0</v>
      </c>
      <c r="D3100" s="35">
        <v>0</v>
      </c>
      <c r="E3100" s="36" t="s">
        <v>14</v>
      </c>
      <c r="F3100" s="33">
        <v>3</v>
      </c>
      <c r="G3100" t="str">
        <f t="shared" si="165"/>
        <v>‏737000  ‏שכירות מינהל ההנדסה וחניה לעובדים</v>
      </c>
    </row>
    <row r="3101" spans="1:7" ht="20.25">
      <c r="A3101">
        <v>3691</v>
      </c>
      <c r="B3101" s="125">
        <v>0</v>
      </c>
      <c r="C3101" s="34">
        <v>0</v>
      </c>
      <c r="D3101" s="35">
        <v>0</v>
      </c>
      <c r="E3101" s="36" t="s">
        <v>15</v>
      </c>
      <c r="F3101" s="33">
        <v>4</v>
      </c>
      <c r="G3101" t="str">
        <f t="shared" si="165"/>
        <v>‏737000  ‏שכירות מינהל ההנדסה וחניה לעובדים</v>
      </c>
    </row>
    <row r="3102" spans="1:7" ht="20.25">
      <c r="A3102">
        <v>3692</v>
      </c>
      <c r="B3102" s="125">
        <v>0</v>
      </c>
      <c r="C3102" s="34">
        <v>0</v>
      </c>
      <c r="D3102" s="35">
        <v>0</v>
      </c>
      <c r="E3102" s="36" t="s">
        <v>16</v>
      </c>
      <c r="F3102" s="33">
        <v>5</v>
      </c>
      <c r="G3102" t="str">
        <f t="shared" si="165"/>
        <v>‏737000  ‏שכירות מינהל ההנדסה וחניה לעובדים</v>
      </c>
    </row>
    <row r="3103" spans="1:7" ht="20.25">
      <c r="A3103">
        <v>3693</v>
      </c>
      <c r="B3103" s="125">
        <v>0</v>
      </c>
      <c r="C3103" s="34">
        <v>0</v>
      </c>
      <c r="D3103" s="35">
        <v>0</v>
      </c>
      <c r="E3103" s="36" t="s">
        <v>17</v>
      </c>
      <c r="F3103" s="33">
        <v>6</v>
      </c>
      <c r="G3103" t="str">
        <f t="shared" si="165"/>
        <v>‏737000  ‏שכירות מינהל ההנדסה וחניה לעובדים</v>
      </c>
    </row>
    <row r="3104" spans="1:7" ht="20.25">
      <c r="A3104">
        <v>3694</v>
      </c>
      <c r="B3104" s="125">
        <v>10177200</v>
      </c>
      <c r="C3104" s="34">
        <v>12451500</v>
      </c>
      <c r="D3104" s="35">
        <v>12451500</v>
      </c>
      <c r="E3104" s="36" t="s">
        <v>18</v>
      </c>
      <c r="F3104" s="33">
        <v>7</v>
      </c>
      <c r="G3104" t="str">
        <f t="shared" si="165"/>
        <v>‏737000  ‏שכירות מינהל ההנדסה וחניה לעובדים</v>
      </c>
    </row>
    <row r="3105" spans="1:7" ht="20.25">
      <c r="A3105">
        <v>3695</v>
      </c>
      <c r="B3105" s="125">
        <v>0</v>
      </c>
      <c r="C3105" s="34">
        <v>0</v>
      </c>
      <c r="D3105" s="35">
        <v>0</v>
      </c>
      <c r="E3105" s="36" t="s">
        <v>19</v>
      </c>
      <c r="F3105" s="33">
        <v>8</v>
      </c>
      <c r="G3105" t="str">
        <f t="shared" si="165"/>
        <v>‏737000  ‏שכירות מינהל ההנדסה וחניה לעובדים</v>
      </c>
    </row>
    <row r="3106" spans="1:7" ht="20.25">
      <c r="A3106">
        <v>3696</v>
      </c>
      <c r="B3106" s="125">
        <v>0</v>
      </c>
      <c r="C3106" s="34">
        <v>0</v>
      </c>
      <c r="D3106" s="35">
        <v>0</v>
      </c>
      <c r="E3106" s="36" t="s">
        <v>20</v>
      </c>
      <c r="F3106" s="33">
        <v>9</v>
      </c>
      <c r="G3106" t="str">
        <f t="shared" si="165"/>
        <v>‏737000  ‏שכירות מינהל ההנדסה וחניה לעובדים</v>
      </c>
    </row>
    <row r="3107" spans="1:7" ht="20.25">
      <c r="A3107">
        <v>3697</v>
      </c>
      <c r="B3107" s="125">
        <v>0</v>
      </c>
      <c r="C3107" s="34">
        <v>0</v>
      </c>
      <c r="D3107" s="35">
        <v>0</v>
      </c>
      <c r="E3107" s="36" t="s">
        <v>21</v>
      </c>
      <c r="F3107" s="33">
        <v>99</v>
      </c>
      <c r="G3107" t="str">
        <f t="shared" si="165"/>
        <v>‏737000  ‏שכירות מינהל ההנדסה וחניה לעובדים</v>
      </c>
    </row>
    <row r="3108" spans="1:7" ht="20.25">
      <c r="A3108">
        <v>3698</v>
      </c>
      <c r="B3108" s="125">
        <v>10177200</v>
      </c>
      <c r="C3108" s="37">
        <v>12451500</v>
      </c>
      <c r="D3108" s="35">
        <v>12451500</v>
      </c>
      <c r="E3108" s="36" t="s">
        <v>22</v>
      </c>
      <c r="F3108" s="33"/>
    </row>
    <row r="3109" spans="1:7" ht="20.25">
      <c r="A3109">
        <v>3699</v>
      </c>
      <c r="C3109" s="40">
        <v>2015</v>
      </c>
      <c r="D3109" s="40">
        <v>2016</v>
      </c>
      <c r="F3109" s="39"/>
    </row>
    <row r="3110" spans="1:7" ht="20.25">
      <c r="A3110">
        <v>3701</v>
      </c>
      <c r="C3110" s="38"/>
      <c r="D3110" s="44">
        <v>380</v>
      </c>
      <c r="F3110" s="41"/>
    </row>
    <row r="3111" spans="1:7" ht="20.25">
      <c r="A3111">
        <v>3702</v>
      </c>
      <c r="B3111" s="128" t="s">
        <v>385</v>
      </c>
      <c r="C3111" s="49"/>
      <c r="D3111" s="49"/>
      <c r="E3111" s="49"/>
      <c r="F3111" s="49"/>
    </row>
    <row r="3112" spans="1:7" ht="17.25" thickBot="1">
      <c r="A3112">
        <v>3703</v>
      </c>
      <c r="B3112" s="129" t="s">
        <v>1</v>
      </c>
      <c r="C3112" s="50"/>
      <c r="D3112" s="50"/>
      <c r="E3112" s="50"/>
      <c r="F3112" s="50"/>
    </row>
    <row r="3113" spans="1:7" ht="21" thickBot="1">
      <c r="A3113">
        <v>3707</v>
      </c>
      <c r="B3113" s="130">
        <v>2014</v>
      </c>
      <c r="C3113" s="52">
        <v>2015</v>
      </c>
      <c r="D3113" s="52">
        <v>2016</v>
      </c>
      <c r="E3113" s="53"/>
      <c r="F3113" s="9"/>
    </row>
    <row r="3114" spans="1:7" ht="20.25">
      <c r="A3114">
        <v>3708</v>
      </c>
      <c r="B3114" s="124"/>
      <c r="C3114" s="30"/>
      <c r="D3114" s="31"/>
      <c r="E3114" s="51" t="s">
        <v>386</v>
      </c>
      <c r="F3114" s="33"/>
    </row>
    <row r="3115" spans="1:7" ht="20.25">
      <c r="A3115">
        <v>3709</v>
      </c>
      <c r="B3115" s="131">
        <v>199736200</v>
      </c>
      <c r="C3115" s="37">
        <v>203703500</v>
      </c>
      <c r="D3115" s="35">
        <v>205409000</v>
      </c>
      <c r="E3115" s="54" t="s">
        <v>387</v>
      </c>
      <c r="F3115" s="33">
        <v>1</v>
      </c>
      <c r="G3115" t="str">
        <f t="shared" ref="G3115:G3124" si="166">IF(F3115=1,E3114,IF(ISBLANK(F3115),"",G3114))</f>
        <v>‏76834  פנסיונרים</v>
      </c>
    </row>
    <row r="3116" spans="1:7" ht="20.25">
      <c r="A3116">
        <v>3710</v>
      </c>
      <c r="B3116" s="125"/>
      <c r="C3116" s="37"/>
      <c r="D3116" s="35">
        <v>0</v>
      </c>
      <c r="E3116" s="54" t="s">
        <v>388</v>
      </c>
      <c r="F3116" s="33">
        <v>2</v>
      </c>
      <c r="G3116" t="str">
        <f t="shared" si="166"/>
        <v>‏76834  פנסיונרים</v>
      </c>
    </row>
    <row r="3117" spans="1:7" ht="20.25">
      <c r="A3117">
        <v>3711</v>
      </c>
      <c r="B3117" s="125"/>
      <c r="C3117" s="37"/>
      <c r="D3117" s="35">
        <v>0</v>
      </c>
      <c r="E3117" s="54" t="s">
        <v>389</v>
      </c>
      <c r="F3117" s="33">
        <v>3</v>
      </c>
      <c r="G3117" t="str">
        <f t="shared" si="166"/>
        <v>‏76834  פנסיונרים</v>
      </c>
    </row>
    <row r="3118" spans="1:7" ht="20.25">
      <c r="A3118">
        <v>3712</v>
      </c>
      <c r="B3118" s="125"/>
      <c r="C3118" s="37"/>
      <c r="D3118" s="35">
        <v>0</v>
      </c>
      <c r="E3118" s="54" t="s">
        <v>390</v>
      </c>
      <c r="F3118" s="33">
        <v>4</v>
      </c>
      <c r="G3118" t="str">
        <f t="shared" si="166"/>
        <v>‏76834  פנסיונרים</v>
      </c>
    </row>
    <row r="3119" spans="1:7" ht="20.25">
      <c r="A3119">
        <v>3713</v>
      </c>
      <c r="B3119" s="125"/>
      <c r="C3119" s="37"/>
      <c r="D3119" s="35">
        <v>0</v>
      </c>
      <c r="E3119" s="54" t="s">
        <v>391</v>
      </c>
      <c r="F3119" s="33">
        <v>5</v>
      </c>
      <c r="G3119" t="str">
        <f t="shared" si="166"/>
        <v>‏76834  פנסיונרים</v>
      </c>
    </row>
    <row r="3120" spans="1:7" ht="20.25">
      <c r="A3120">
        <v>3714</v>
      </c>
      <c r="B3120" s="125"/>
      <c r="C3120" s="37"/>
      <c r="D3120" s="35">
        <v>0</v>
      </c>
      <c r="E3120" s="54" t="s">
        <v>392</v>
      </c>
      <c r="F3120" s="33">
        <v>6</v>
      </c>
      <c r="G3120" t="str">
        <f t="shared" si="166"/>
        <v>‏76834  פנסיונרים</v>
      </c>
    </row>
    <row r="3121" spans="1:7" ht="20.25">
      <c r="A3121">
        <v>3715</v>
      </c>
      <c r="B3121" s="125"/>
      <c r="C3121" s="37"/>
      <c r="D3121" s="35">
        <v>0</v>
      </c>
      <c r="E3121" s="54" t="s">
        <v>393</v>
      </c>
      <c r="F3121" s="33">
        <v>7</v>
      </c>
      <c r="G3121" t="str">
        <f t="shared" si="166"/>
        <v>‏76834  פנסיונרים</v>
      </c>
    </row>
    <row r="3122" spans="1:7" ht="20.25">
      <c r="A3122">
        <v>3716</v>
      </c>
      <c r="B3122" s="125"/>
      <c r="C3122" s="37"/>
      <c r="D3122" s="35">
        <v>0</v>
      </c>
      <c r="E3122" s="54" t="s">
        <v>394</v>
      </c>
      <c r="F3122" s="33">
        <v>8</v>
      </c>
      <c r="G3122" t="str">
        <f t="shared" si="166"/>
        <v>‏76834  פנסיונרים</v>
      </c>
    </row>
    <row r="3123" spans="1:7" ht="20.25">
      <c r="A3123">
        <v>3717</v>
      </c>
      <c r="B3123" s="125"/>
      <c r="C3123" s="37"/>
      <c r="D3123" s="35">
        <v>0</v>
      </c>
      <c r="E3123" s="54" t="s">
        <v>395</v>
      </c>
      <c r="F3123" s="33">
        <v>9</v>
      </c>
      <c r="G3123" t="str">
        <f t="shared" si="166"/>
        <v>‏76834  פנסיונרים</v>
      </c>
    </row>
    <row r="3124" spans="1:7" ht="20.25">
      <c r="A3124">
        <v>3718</v>
      </c>
      <c r="B3124" s="125"/>
      <c r="C3124" s="37"/>
      <c r="D3124" s="35">
        <v>0</v>
      </c>
      <c r="E3124" s="54" t="s">
        <v>396</v>
      </c>
      <c r="F3124" s="33">
        <v>99</v>
      </c>
      <c r="G3124" t="str">
        <f t="shared" si="166"/>
        <v>‏76834  פנסיונרים</v>
      </c>
    </row>
    <row r="3125" spans="1:7" ht="20.25">
      <c r="A3125">
        <v>3719</v>
      </c>
      <c r="B3125" s="125">
        <v>199736200</v>
      </c>
      <c r="C3125" s="37">
        <v>203703500</v>
      </c>
      <c r="D3125" s="35">
        <v>205409000</v>
      </c>
      <c r="E3125" s="54" t="s">
        <v>22</v>
      </c>
      <c r="F3125" s="33"/>
    </row>
    <row r="3126" spans="1:7" ht="20.25">
      <c r="A3126">
        <v>3720</v>
      </c>
      <c r="B3126" s="128" t="s">
        <v>397</v>
      </c>
      <c r="C3126" s="49"/>
      <c r="D3126" s="49"/>
      <c r="E3126" s="49"/>
      <c r="F3126" s="49"/>
    </row>
    <row r="3127" spans="1:7" ht="17.25" thickBot="1">
      <c r="A3127">
        <v>3721</v>
      </c>
      <c r="B3127" s="129" t="s">
        <v>1</v>
      </c>
      <c r="C3127" s="50"/>
      <c r="D3127" s="50"/>
      <c r="E3127" s="50"/>
      <c r="F3127" s="50"/>
    </row>
    <row r="3128" spans="1:7" ht="21" thickBot="1">
      <c r="A3128">
        <v>3725</v>
      </c>
      <c r="B3128" s="130">
        <v>2014</v>
      </c>
      <c r="C3128" s="52">
        <v>2015</v>
      </c>
      <c r="D3128" s="52">
        <v>2016</v>
      </c>
      <c r="E3128" s="53"/>
      <c r="F3128" s="9"/>
    </row>
    <row r="3129" spans="1:7" ht="20.25">
      <c r="A3129">
        <v>3726</v>
      </c>
      <c r="B3129" s="124"/>
      <c r="C3129" s="30"/>
      <c r="D3129" s="31"/>
      <c r="E3129" s="51" t="s">
        <v>398</v>
      </c>
      <c r="F3129" s="33"/>
    </row>
    <row r="3130" spans="1:7" ht="20.25">
      <c r="A3130">
        <v>3727</v>
      </c>
      <c r="B3130" s="125">
        <v>382115200</v>
      </c>
      <c r="C3130" s="37">
        <v>381000000</v>
      </c>
      <c r="D3130" s="35">
        <v>415000000</v>
      </c>
      <c r="E3130" s="54" t="s">
        <v>387</v>
      </c>
      <c r="F3130" s="33">
        <v>1</v>
      </c>
      <c r="G3130" t="str">
        <f t="shared" ref="G3130:G3139" si="167">IF(F3130=1,E3129,IF(ISBLANK(F3130),"",G3129))</f>
        <v>‏8331  בי"ח בני ציון</v>
      </c>
    </row>
    <row r="3131" spans="1:7" ht="20.25">
      <c r="A3131">
        <v>3728</v>
      </c>
      <c r="B3131" s="125"/>
      <c r="C3131" s="37"/>
      <c r="D3131" s="35"/>
      <c r="E3131" s="54" t="s">
        <v>388</v>
      </c>
      <c r="F3131" s="33">
        <v>2</v>
      </c>
      <c r="G3131" t="str">
        <f t="shared" si="167"/>
        <v>‏8331  בי"ח בני ציון</v>
      </c>
    </row>
    <row r="3132" spans="1:7" ht="20.25">
      <c r="A3132">
        <v>3729</v>
      </c>
      <c r="B3132" s="125">
        <v>35400200</v>
      </c>
      <c r="C3132" s="37">
        <v>22000000</v>
      </c>
      <c r="D3132" s="35">
        <v>25000000</v>
      </c>
      <c r="E3132" s="54" t="s">
        <v>389</v>
      </c>
      <c r="F3132" s="33">
        <v>3</v>
      </c>
      <c r="G3132" t="str">
        <f t="shared" si="167"/>
        <v>‏8331  בי"ח בני ציון</v>
      </c>
    </row>
    <row r="3133" spans="1:7" ht="20.25">
      <c r="A3133">
        <v>3730</v>
      </c>
      <c r="B3133" s="125"/>
      <c r="C3133" s="37"/>
      <c r="D3133" s="35"/>
      <c r="E3133" s="54" t="s">
        <v>390</v>
      </c>
      <c r="F3133" s="33">
        <v>4</v>
      </c>
      <c r="G3133" t="str">
        <f t="shared" si="167"/>
        <v>‏8331  בי"ח בני ציון</v>
      </c>
    </row>
    <row r="3134" spans="1:7" ht="20.25">
      <c r="A3134">
        <v>3731</v>
      </c>
      <c r="B3134" s="125"/>
      <c r="C3134" s="37"/>
      <c r="D3134" s="35"/>
      <c r="E3134" s="54" t="s">
        <v>391</v>
      </c>
      <c r="F3134" s="33">
        <v>5</v>
      </c>
      <c r="G3134" t="str">
        <f t="shared" si="167"/>
        <v>‏8331  בי"ח בני ציון</v>
      </c>
    </row>
    <row r="3135" spans="1:7" ht="20.25">
      <c r="A3135">
        <v>3732</v>
      </c>
      <c r="B3135" s="125">
        <v>4099200</v>
      </c>
      <c r="C3135" s="37">
        <v>6000000</v>
      </c>
      <c r="D3135" s="35">
        <v>6000000</v>
      </c>
      <c r="E3135" s="54" t="s">
        <v>392</v>
      </c>
      <c r="F3135" s="33">
        <v>6</v>
      </c>
      <c r="G3135" t="str">
        <f t="shared" si="167"/>
        <v>‏8331  בי"ח בני ציון</v>
      </c>
    </row>
    <row r="3136" spans="1:7" ht="20.25">
      <c r="A3136">
        <v>3733</v>
      </c>
      <c r="B3136" s="125"/>
      <c r="C3136" s="37"/>
      <c r="D3136" s="35"/>
      <c r="E3136" s="54" t="s">
        <v>393</v>
      </c>
      <c r="F3136" s="33">
        <v>7</v>
      </c>
      <c r="G3136" t="str">
        <f t="shared" si="167"/>
        <v>‏8331  בי"ח בני ציון</v>
      </c>
    </row>
    <row r="3137" spans="1:7" ht="20.25">
      <c r="A3137">
        <v>3734</v>
      </c>
      <c r="B3137" s="125"/>
      <c r="C3137" s="37"/>
      <c r="D3137" s="35"/>
      <c r="E3137" s="54" t="s">
        <v>394</v>
      </c>
      <c r="F3137" s="33">
        <v>8</v>
      </c>
      <c r="G3137" t="str">
        <f t="shared" si="167"/>
        <v>‏8331  בי"ח בני ציון</v>
      </c>
    </row>
    <row r="3138" spans="1:7" ht="20.25">
      <c r="A3138">
        <v>3735</v>
      </c>
      <c r="B3138" s="125"/>
      <c r="C3138" s="37"/>
      <c r="D3138" s="35"/>
      <c r="E3138" s="54" t="s">
        <v>395</v>
      </c>
      <c r="F3138" s="33">
        <v>9</v>
      </c>
      <c r="G3138" t="str">
        <f t="shared" si="167"/>
        <v>‏8331  בי"ח בני ציון</v>
      </c>
    </row>
    <row r="3139" spans="1:7" ht="20.25">
      <c r="A3139">
        <v>3736</v>
      </c>
      <c r="B3139" s="125"/>
      <c r="C3139" s="37"/>
      <c r="D3139" s="35"/>
      <c r="E3139" s="54" t="s">
        <v>396</v>
      </c>
      <c r="F3139" s="33">
        <v>99</v>
      </c>
      <c r="G3139" t="str">
        <f t="shared" si="167"/>
        <v>‏8331  בי"ח בני ציון</v>
      </c>
    </row>
    <row r="3140" spans="1:7" ht="20.25">
      <c r="A3140">
        <v>3737</v>
      </c>
      <c r="B3140" s="125">
        <v>421614600</v>
      </c>
      <c r="C3140" s="37">
        <v>409000000</v>
      </c>
      <c r="D3140" s="35">
        <v>446000000</v>
      </c>
      <c r="E3140" s="54" t="s">
        <v>22</v>
      </c>
      <c r="F3140" s="33"/>
    </row>
    <row r="3141" spans="1:7" ht="20.25">
      <c r="A3141">
        <v>3738</v>
      </c>
      <c r="B3141" s="128" t="s">
        <v>399</v>
      </c>
      <c r="C3141" s="49"/>
      <c r="D3141" s="49"/>
      <c r="E3141" s="49"/>
      <c r="F3141" s="49"/>
    </row>
    <row r="3142" spans="1:7" ht="17.25" thickBot="1">
      <c r="A3142">
        <v>3739</v>
      </c>
      <c r="B3142" s="129" t="s">
        <v>1</v>
      </c>
      <c r="C3142" s="50"/>
      <c r="D3142" s="50"/>
      <c r="E3142" s="50"/>
      <c r="F3142" s="50"/>
    </row>
    <row r="3143" spans="1:7" ht="21" thickBot="1">
      <c r="A3143">
        <v>3743</v>
      </c>
      <c r="B3143" s="130">
        <v>2014</v>
      </c>
      <c r="C3143" s="52">
        <v>2015</v>
      </c>
      <c r="D3143" s="52">
        <v>2016</v>
      </c>
      <c r="E3143" s="53"/>
      <c r="F3143" s="9"/>
    </row>
    <row r="3144" spans="1:7" ht="20.25">
      <c r="A3144">
        <v>3744</v>
      </c>
      <c r="B3144" s="124"/>
      <c r="C3144" s="30"/>
      <c r="D3144" s="31"/>
      <c r="E3144" s="51" t="s">
        <v>400</v>
      </c>
      <c r="F3144" s="33"/>
    </row>
    <row r="3145" spans="1:7" ht="20.25">
      <c r="A3145">
        <v>3745</v>
      </c>
      <c r="B3145" s="125" t="s">
        <v>10</v>
      </c>
      <c r="C3145" s="37" t="s">
        <v>10</v>
      </c>
      <c r="D3145" s="35">
        <v>0</v>
      </c>
      <c r="E3145" s="54" t="s">
        <v>387</v>
      </c>
      <c r="F3145" s="33">
        <v>1</v>
      </c>
      <c r="G3145" t="str">
        <f t="shared" ref="G3145:G3154" si="168">IF(F3145=1,E3144,IF(ISBLANK(F3145),"",G3144))</f>
        <v>‏ 64  פרעון מלוות ‏</v>
      </c>
    </row>
    <row r="3146" spans="1:7" ht="20.25">
      <c r="A3146">
        <v>3746</v>
      </c>
      <c r="B3146" s="125"/>
      <c r="C3146" s="37"/>
      <c r="D3146" s="35">
        <v>0</v>
      </c>
      <c r="E3146" s="54" t="s">
        <v>388</v>
      </c>
      <c r="F3146" s="33">
        <v>2</v>
      </c>
      <c r="G3146" t="str">
        <f t="shared" si="168"/>
        <v>‏ 64  פרעון מלוות ‏</v>
      </c>
    </row>
    <row r="3147" spans="1:7" ht="20.25">
      <c r="A3147">
        <v>3747</v>
      </c>
      <c r="B3147" s="125"/>
      <c r="C3147" s="37"/>
      <c r="D3147" s="35">
        <v>0</v>
      </c>
      <c r="E3147" s="54" t="s">
        <v>389</v>
      </c>
      <c r="F3147" s="33">
        <v>3</v>
      </c>
      <c r="G3147" t="str">
        <f t="shared" si="168"/>
        <v>‏ 64  פרעון מלוות ‏</v>
      </c>
    </row>
    <row r="3148" spans="1:7" ht="20.25">
      <c r="A3148">
        <v>3748</v>
      </c>
      <c r="B3148" s="125"/>
      <c r="C3148" s="37"/>
      <c r="D3148" s="35">
        <v>0</v>
      </c>
      <c r="E3148" s="54" t="s">
        <v>390</v>
      </c>
      <c r="F3148" s="33">
        <v>4</v>
      </c>
      <c r="G3148" t="str">
        <f t="shared" si="168"/>
        <v>‏ 64  פרעון מלוות ‏</v>
      </c>
    </row>
    <row r="3149" spans="1:7" ht="20.25">
      <c r="A3149">
        <v>3749</v>
      </c>
      <c r="B3149" s="125"/>
      <c r="C3149" s="37"/>
      <c r="D3149" s="35">
        <v>0</v>
      </c>
      <c r="E3149" s="54" t="s">
        <v>391</v>
      </c>
      <c r="F3149" s="33">
        <v>5</v>
      </c>
      <c r="G3149" t="str">
        <f t="shared" si="168"/>
        <v>‏ 64  פרעון מלוות ‏</v>
      </c>
    </row>
    <row r="3150" spans="1:7" ht="20.25">
      <c r="A3150">
        <v>3750</v>
      </c>
      <c r="B3150" s="125"/>
      <c r="C3150" s="37"/>
      <c r="D3150" s="35">
        <v>0</v>
      </c>
      <c r="E3150" s="54" t="s">
        <v>392</v>
      </c>
      <c r="F3150" s="33">
        <v>6</v>
      </c>
      <c r="G3150" t="str">
        <f t="shared" si="168"/>
        <v>‏ 64  פרעון מלוות ‏</v>
      </c>
    </row>
    <row r="3151" spans="1:7" ht="20.25">
      <c r="A3151">
        <v>3751</v>
      </c>
      <c r="B3151" s="125"/>
      <c r="C3151" s="37"/>
      <c r="D3151" s="35">
        <v>0</v>
      </c>
      <c r="E3151" s="54" t="s">
        <v>393</v>
      </c>
      <c r="F3151" s="33">
        <v>7</v>
      </c>
      <c r="G3151" t="str">
        <f t="shared" si="168"/>
        <v>‏ 64  פרעון מלוות ‏</v>
      </c>
    </row>
    <row r="3152" spans="1:7" ht="20.25">
      <c r="A3152">
        <v>3752</v>
      </c>
      <c r="B3152" s="125"/>
      <c r="C3152" s="37"/>
      <c r="D3152" s="35">
        <v>0</v>
      </c>
      <c r="E3152" s="54" t="s">
        <v>394</v>
      </c>
      <c r="F3152" s="33">
        <v>8</v>
      </c>
      <c r="G3152" t="str">
        <f t="shared" si="168"/>
        <v>‏ 64  פרעון מלוות ‏</v>
      </c>
    </row>
    <row r="3153" spans="1:7" ht="20.25">
      <c r="A3153">
        <v>3753</v>
      </c>
      <c r="B3153" s="125">
        <v>205289100</v>
      </c>
      <c r="C3153" s="37">
        <v>175000000</v>
      </c>
      <c r="D3153" s="35">
        <v>167000000</v>
      </c>
      <c r="E3153" s="54" t="s">
        <v>401</v>
      </c>
      <c r="F3153" s="33">
        <v>9</v>
      </c>
      <c r="G3153" t="str">
        <f t="shared" si="168"/>
        <v>‏ 64  פרעון מלוות ‏</v>
      </c>
    </row>
    <row r="3154" spans="1:7" ht="20.25">
      <c r="A3154">
        <v>3754</v>
      </c>
      <c r="B3154" s="125"/>
      <c r="C3154" s="37"/>
      <c r="D3154" s="35"/>
      <c r="E3154" s="54" t="s">
        <v>396</v>
      </c>
      <c r="F3154" s="33">
        <v>99</v>
      </c>
      <c r="G3154" t="str">
        <f t="shared" si="168"/>
        <v>‏ 64  פרעון מלוות ‏</v>
      </c>
    </row>
    <row r="3155" spans="1:7" ht="20.25">
      <c r="A3155">
        <v>3755</v>
      </c>
      <c r="B3155" s="125">
        <v>205289100</v>
      </c>
      <c r="C3155" s="37">
        <v>175000000</v>
      </c>
      <c r="D3155" s="35">
        <v>167000000</v>
      </c>
      <c r="E3155" s="54" t="s">
        <v>22</v>
      </c>
      <c r="F3155" s="33"/>
    </row>
    <row r="3156" spans="1:7" ht="20.25">
      <c r="A3156">
        <v>3756</v>
      </c>
      <c r="B3156" s="132" t="s">
        <v>402</v>
      </c>
      <c r="C3156" s="58"/>
      <c r="D3156" s="58"/>
      <c r="E3156" s="58"/>
      <c r="F3156" s="58"/>
    </row>
    <row r="3157" spans="1:7" ht="17.25" thickBot="1">
      <c r="A3157">
        <v>3757</v>
      </c>
      <c r="B3157" s="133" t="s">
        <v>1</v>
      </c>
      <c r="C3157" s="59"/>
      <c r="D3157" s="59"/>
      <c r="E3157" s="59"/>
      <c r="F3157" s="59"/>
    </row>
    <row r="3158" spans="1:7" ht="20.25">
      <c r="A3158">
        <v>3761</v>
      </c>
      <c r="B3158" s="134">
        <v>2014</v>
      </c>
      <c r="C3158" s="62">
        <v>2015</v>
      </c>
      <c r="D3158" s="62">
        <v>2016</v>
      </c>
      <c r="E3158" s="61"/>
      <c r="F3158" s="60"/>
    </row>
    <row r="3159" spans="1:7" ht="20.25">
      <c r="A3159">
        <v>3762</v>
      </c>
      <c r="B3159" s="135">
        <v>159636000</v>
      </c>
      <c r="C3159" s="63">
        <v>160000000</v>
      </c>
      <c r="D3159" s="65">
        <v>160000000</v>
      </c>
      <c r="E3159" s="66" t="s">
        <v>403</v>
      </c>
      <c r="F3159" s="64"/>
    </row>
    <row r="3160" spans="1:7" ht="20.25">
      <c r="A3160">
        <v>3763</v>
      </c>
      <c r="B3160" s="135">
        <v>159636000</v>
      </c>
      <c r="C3160" s="63">
        <v>160000000</v>
      </c>
      <c r="D3160" s="67">
        <v>160000000</v>
      </c>
      <c r="E3160" s="68" t="s">
        <v>22</v>
      </c>
      <c r="F3160" s="64"/>
    </row>
    <row r="3161" spans="1:7" ht="18.75">
      <c r="A3161">
        <v>3764</v>
      </c>
      <c r="B3161" s="136">
        <v>383</v>
      </c>
      <c r="C3161" s="69"/>
      <c r="D3161" s="69"/>
      <c r="E3161" s="69"/>
      <c r="F3161" s="69"/>
    </row>
    <row r="3162" spans="1:7" ht="20.25">
      <c r="A3162">
        <v>3765</v>
      </c>
      <c r="B3162" s="128" t="s">
        <v>404</v>
      </c>
      <c r="C3162" s="49"/>
      <c r="D3162" s="49"/>
      <c r="E3162" s="49"/>
      <c r="F3162" s="49"/>
    </row>
    <row r="3163" spans="1:7" ht="17.25" thickBot="1">
      <c r="A3163">
        <v>3766</v>
      </c>
      <c r="B3163" s="129" t="s">
        <v>1</v>
      </c>
      <c r="C3163" s="50"/>
      <c r="D3163" s="50"/>
      <c r="E3163" s="50"/>
      <c r="F3163" s="50"/>
    </row>
    <row r="3164" spans="1:7" ht="21" thickBot="1">
      <c r="A3164">
        <v>3770</v>
      </c>
      <c r="B3164" s="130">
        <v>2014</v>
      </c>
      <c r="C3164" s="52">
        <v>2015</v>
      </c>
      <c r="D3164" s="52">
        <v>2016</v>
      </c>
      <c r="E3164" s="53"/>
      <c r="F3164" s="9"/>
    </row>
    <row r="3165" spans="1:7" ht="20.25">
      <c r="A3165">
        <v>3771</v>
      </c>
      <c r="B3165" s="124"/>
      <c r="C3165" s="30"/>
      <c r="D3165" s="31"/>
      <c r="E3165" s="51" t="s">
        <v>405</v>
      </c>
      <c r="F3165" s="33"/>
    </row>
    <row r="3166" spans="1:7" ht="20.25">
      <c r="A3166">
        <v>3772</v>
      </c>
      <c r="B3166" s="124"/>
      <c r="C3166" s="30"/>
      <c r="D3166" s="31"/>
      <c r="E3166" s="51" t="s">
        <v>406</v>
      </c>
      <c r="F3166" s="33"/>
    </row>
    <row r="3167" spans="1:7" ht="20.25">
      <c r="A3167">
        <v>3773</v>
      </c>
      <c r="B3167" s="125" t="s">
        <v>10</v>
      </c>
      <c r="C3167" s="37" t="s">
        <v>10</v>
      </c>
      <c r="D3167" s="35">
        <v>0</v>
      </c>
      <c r="E3167" s="54" t="s">
        <v>387</v>
      </c>
      <c r="F3167" s="33">
        <v>1</v>
      </c>
      <c r="G3167" t="str">
        <f t="shared" ref="G3167:G3176" si="169">IF(F3167=1,E3166,IF(ISBLANK(F3167),"",G3166))</f>
        <v>לשיא כח-אדם</v>
      </c>
    </row>
    <row r="3168" spans="1:7" ht="20.25">
      <c r="A3168">
        <v>3774</v>
      </c>
      <c r="B3168" s="125"/>
      <c r="C3168" s="37"/>
      <c r="D3168" s="35">
        <v>0</v>
      </c>
      <c r="E3168" s="54" t="s">
        <v>388</v>
      </c>
      <c r="F3168" s="33">
        <v>2</v>
      </c>
      <c r="G3168" t="str">
        <f t="shared" si="169"/>
        <v>לשיא כח-אדם</v>
      </c>
    </row>
    <row r="3169" spans="1:7" ht="20.25">
      <c r="A3169">
        <v>3775</v>
      </c>
      <c r="B3169" s="125"/>
      <c r="C3169" s="37"/>
      <c r="D3169" s="35">
        <v>0</v>
      </c>
      <c r="E3169" s="54" t="s">
        <v>389</v>
      </c>
      <c r="F3169" s="33">
        <v>3</v>
      </c>
      <c r="G3169" t="str">
        <f t="shared" si="169"/>
        <v>לשיא כח-אדם</v>
      </c>
    </row>
    <row r="3170" spans="1:7" ht="20.25">
      <c r="A3170">
        <v>3776</v>
      </c>
      <c r="B3170" s="125"/>
      <c r="C3170" s="37"/>
      <c r="D3170" s="35">
        <v>0</v>
      </c>
      <c r="E3170" s="54" t="s">
        <v>390</v>
      </c>
      <c r="F3170" s="33">
        <v>4</v>
      </c>
      <c r="G3170" t="str">
        <f t="shared" si="169"/>
        <v>לשיא כח-אדם</v>
      </c>
    </row>
    <row r="3171" spans="1:7" ht="20.25">
      <c r="A3171">
        <v>3777</v>
      </c>
      <c r="B3171" s="125"/>
      <c r="C3171" s="37"/>
      <c r="D3171" s="35">
        <v>0</v>
      </c>
      <c r="E3171" s="54" t="s">
        <v>391</v>
      </c>
      <c r="F3171" s="33">
        <v>5</v>
      </c>
      <c r="G3171" t="str">
        <f t="shared" si="169"/>
        <v>לשיא כח-אדם</v>
      </c>
    </row>
    <row r="3172" spans="1:7" ht="20.25">
      <c r="A3172">
        <v>3778</v>
      </c>
      <c r="B3172" s="125"/>
      <c r="C3172" s="37"/>
      <c r="D3172" s="35">
        <v>0</v>
      </c>
      <c r="E3172" s="54" t="s">
        <v>392</v>
      </c>
      <c r="F3172" s="33">
        <v>6</v>
      </c>
      <c r="G3172" t="str">
        <f t="shared" si="169"/>
        <v>לשיא כח-אדם</v>
      </c>
    </row>
    <row r="3173" spans="1:7" ht="20.25">
      <c r="A3173">
        <v>3779</v>
      </c>
      <c r="B3173" s="125"/>
      <c r="C3173" s="37"/>
      <c r="D3173" s="35"/>
      <c r="E3173" s="54" t="s">
        <v>393</v>
      </c>
      <c r="F3173" s="33">
        <v>7</v>
      </c>
      <c r="G3173" t="str">
        <f t="shared" si="169"/>
        <v>לשיא כח-אדם</v>
      </c>
    </row>
    <row r="3174" spans="1:7" ht="20.25">
      <c r="A3174">
        <v>3780</v>
      </c>
      <c r="B3174" s="125"/>
      <c r="C3174" s="37"/>
      <c r="D3174" s="35">
        <v>0</v>
      </c>
      <c r="E3174" s="54" t="s">
        <v>394</v>
      </c>
      <c r="F3174" s="33">
        <v>8</v>
      </c>
      <c r="G3174" t="str">
        <f t="shared" si="169"/>
        <v>לשיא כח-אדם</v>
      </c>
    </row>
    <row r="3175" spans="1:7" ht="20.25">
      <c r="A3175">
        <v>3781</v>
      </c>
      <c r="B3175" s="125"/>
      <c r="C3175" s="37"/>
      <c r="D3175" s="35">
        <v>0</v>
      </c>
      <c r="E3175" s="54" t="s">
        <v>395</v>
      </c>
      <c r="F3175" s="33">
        <v>9</v>
      </c>
      <c r="G3175" t="str">
        <f t="shared" si="169"/>
        <v>לשיא כח-אדם</v>
      </c>
    </row>
    <row r="3176" spans="1:7" ht="20.25">
      <c r="A3176">
        <v>3782</v>
      </c>
      <c r="B3176" s="125"/>
      <c r="C3176" s="37"/>
      <c r="D3176" s="35"/>
      <c r="E3176" s="54" t="s">
        <v>396</v>
      </c>
      <c r="F3176" s="33">
        <v>99</v>
      </c>
      <c r="G3176" t="str">
        <f t="shared" si="169"/>
        <v>לשיא כח-אדם</v>
      </c>
    </row>
    <row r="3177" spans="1:7" ht="20.25">
      <c r="A3177">
        <v>3783</v>
      </c>
      <c r="B3177" s="125">
        <v>0</v>
      </c>
      <c r="C3177" s="37">
        <v>0</v>
      </c>
      <c r="D3177" s="35">
        <v>0</v>
      </c>
      <c r="E3177" s="54" t="s">
        <v>22</v>
      </c>
      <c r="F3177" s="33"/>
    </row>
    <row r="3178" spans="1:7" ht="20.25">
      <c r="A3178">
        <v>3784</v>
      </c>
      <c r="B3178" s="137"/>
      <c r="C3178" s="40">
        <v>2015</v>
      </c>
      <c r="D3178" s="40">
        <v>2016</v>
      </c>
      <c r="E3178" s="55"/>
      <c r="F3178" s="39"/>
    </row>
    <row r="3179" spans="1:7" ht="20.25">
      <c r="A3179">
        <v>3785</v>
      </c>
      <c r="B3179" s="137"/>
      <c r="C3179" s="56">
        <v>535.6</v>
      </c>
      <c r="D3179" s="56">
        <v>536.1</v>
      </c>
      <c r="E3179" s="57" t="s">
        <v>23</v>
      </c>
      <c r="F3179" s="39"/>
    </row>
    <row r="3180" spans="1:7" ht="20.25">
      <c r="A3180">
        <v>3786</v>
      </c>
      <c r="B3180" s="122" t="s">
        <v>407</v>
      </c>
      <c r="C3180" s="28"/>
      <c r="D3180" s="28"/>
      <c r="E3180" s="28"/>
      <c r="F3180" s="28"/>
    </row>
    <row r="3181" spans="1:7" ht="17.25" thickBot="1">
      <c r="A3181">
        <v>3787</v>
      </c>
      <c r="B3181" s="123" t="s">
        <v>1</v>
      </c>
      <c r="C3181" s="29"/>
      <c r="D3181" s="29"/>
      <c r="E3181" s="29"/>
      <c r="F3181" s="29"/>
    </row>
    <row r="3182" spans="1:7" ht="21" thickBot="1">
      <c r="A3182">
        <v>3791</v>
      </c>
      <c r="B3182" s="130">
        <v>2014</v>
      </c>
      <c r="C3182" s="52">
        <v>2015</v>
      </c>
      <c r="D3182" s="52">
        <v>2016</v>
      </c>
      <c r="E3182" s="8"/>
      <c r="F3182" s="9"/>
    </row>
    <row r="3183" spans="1:7" ht="20.25">
      <c r="A3183">
        <v>3792</v>
      </c>
      <c r="B3183" s="124"/>
      <c r="C3183" s="30"/>
      <c r="D3183" s="31"/>
      <c r="E3183" s="32" t="s">
        <v>408</v>
      </c>
      <c r="F3183" s="33"/>
    </row>
    <row r="3184" spans="1:7" ht="20.25">
      <c r="A3184">
        <v>3793</v>
      </c>
      <c r="B3184" s="124"/>
      <c r="C3184" s="30"/>
      <c r="D3184" s="31"/>
      <c r="E3184" s="32" t="s">
        <v>409</v>
      </c>
      <c r="F3184" s="33"/>
    </row>
    <row r="3185" spans="1:7" ht="20.25">
      <c r="A3185">
        <v>3794</v>
      </c>
      <c r="B3185" s="125">
        <v>2161200</v>
      </c>
      <c r="C3185" s="34">
        <v>2140200</v>
      </c>
      <c r="D3185" s="35">
        <v>2165200</v>
      </c>
      <c r="E3185" s="36" t="s">
        <v>12</v>
      </c>
      <c r="F3185" s="33">
        <v>1</v>
      </c>
      <c r="G3185" t="str">
        <f t="shared" ref="G3185:G3194" si="170">IF(F3185=1,E3184,IF(ISBLANK(F3185),"",G3184))</f>
        <v>‏621111‏ לשכת הגזבר</v>
      </c>
    </row>
    <row r="3186" spans="1:7" ht="20.25">
      <c r="A3186">
        <v>3795</v>
      </c>
      <c r="B3186" s="125">
        <v>0</v>
      </c>
      <c r="C3186" s="34">
        <v>0</v>
      </c>
      <c r="D3186" s="35">
        <v>0</v>
      </c>
      <c r="E3186" s="36" t="s">
        <v>13</v>
      </c>
      <c r="F3186" s="33">
        <v>2</v>
      </c>
      <c r="G3186" t="str">
        <f t="shared" si="170"/>
        <v>‏621111‏ לשכת הגזבר</v>
      </c>
    </row>
    <row r="3187" spans="1:7" ht="20.25">
      <c r="A3187">
        <v>3796</v>
      </c>
      <c r="B3187" s="125">
        <v>109100</v>
      </c>
      <c r="C3187" s="34">
        <v>113800</v>
      </c>
      <c r="D3187" s="35">
        <v>113800</v>
      </c>
      <c r="E3187" s="36" t="s">
        <v>14</v>
      </c>
      <c r="F3187" s="33">
        <v>3</v>
      </c>
      <c r="G3187" t="str">
        <f t="shared" si="170"/>
        <v>‏621111‏ לשכת הגזבר</v>
      </c>
    </row>
    <row r="3188" spans="1:7" ht="20.25">
      <c r="A3188">
        <v>3797</v>
      </c>
      <c r="B3188" s="125">
        <v>49900</v>
      </c>
      <c r="C3188" s="34">
        <v>48800</v>
      </c>
      <c r="D3188" s="35">
        <v>45800</v>
      </c>
      <c r="E3188" s="36" t="s">
        <v>15</v>
      </c>
      <c r="F3188" s="33">
        <v>4</v>
      </c>
      <c r="G3188" t="str">
        <f t="shared" si="170"/>
        <v>‏621111‏ לשכת הגזבר</v>
      </c>
    </row>
    <row r="3189" spans="1:7" ht="20.25">
      <c r="A3189">
        <v>3798</v>
      </c>
      <c r="B3189" s="125">
        <v>63500</v>
      </c>
      <c r="C3189" s="34">
        <v>61100</v>
      </c>
      <c r="D3189" s="35">
        <v>61100</v>
      </c>
      <c r="E3189" s="36" t="s">
        <v>16</v>
      </c>
      <c r="F3189" s="33">
        <v>5</v>
      </c>
      <c r="G3189" t="str">
        <f t="shared" si="170"/>
        <v>‏621111‏ לשכת הגזבר</v>
      </c>
    </row>
    <row r="3190" spans="1:7" ht="20.25">
      <c r="A3190">
        <v>3799</v>
      </c>
      <c r="B3190" s="125">
        <v>18300</v>
      </c>
      <c r="C3190" s="34">
        <v>38800</v>
      </c>
      <c r="D3190" s="35">
        <v>38800</v>
      </c>
      <c r="E3190" s="36" t="s">
        <v>17</v>
      </c>
      <c r="F3190" s="33">
        <v>6</v>
      </c>
      <c r="G3190" t="str">
        <f t="shared" si="170"/>
        <v>‏621111‏ לשכת הגזבר</v>
      </c>
    </row>
    <row r="3191" spans="1:7" ht="20.25">
      <c r="A3191">
        <v>3800</v>
      </c>
      <c r="B3191" s="125">
        <v>16300</v>
      </c>
      <c r="C3191" s="34">
        <v>17300</v>
      </c>
      <c r="D3191" s="35">
        <v>15600</v>
      </c>
      <c r="E3191" s="36" t="s">
        <v>18</v>
      </c>
      <c r="F3191" s="33">
        <v>7</v>
      </c>
      <c r="G3191" t="str">
        <f t="shared" si="170"/>
        <v>‏621111‏ לשכת הגזבר</v>
      </c>
    </row>
    <row r="3192" spans="1:7" ht="20.25">
      <c r="A3192">
        <v>3801</v>
      </c>
      <c r="B3192" s="125">
        <v>0</v>
      </c>
      <c r="C3192" s="34">
        <v>0</v>
      </c>
      <c r="D3192" s="35">
        <v>0</v>
      </c>
      <c r="E3192" s="36" t="s">
        <v>19</v>
      </c>
      <c r="F3192" s="33">
        <v>8</v>
      </c>
      <c r="G3192" t="str">
        <f t="shared" si="170"/>
        <v>‏621111‏ לשכת הגזבר</v>
      </c>
    </row>
    <row r="3193" spans="1:7" ht="20.25">
      <c r="A3193">
        <v>3802</v>
      </c>
      <c r="B3193" s="125">
        <v>0</v>
      </c>
      <c r="C3193" s="34">
        <v>0</v>
      </c>
      <c r="D3193" s="35">
        <v>0</v>
      </c>
      <c r="E3193" s="36" t="s">
        <v>20</v>
      </c>
      <c r="F3193" s="33">
        <v>9</v>
      </c>
      <c r="G3193" t="str">
        <f t="shared" si="170"/>
        <v>‏621111‏ לשכת הגזבר</v>
      </c>
    </row>
    <row r="3194" spans="1:7" ht="20.25">
      <c r="A3194">
        <v>3803</v>
      </c>
      <c r="B3194" s="125">
        <v>0</v>
      </c>
      <c r="C3194" s="34">
        <v>0</v>
      </c>
      <c r="D3194" s="35">
        <v>0</v>
      </c>
      <c r="E3194" s="36" t="s">
        <v>21</v>
      </c>
      <c r="F3194" s="33">
        <v>99</v>
      </c>
      <c r="G3194" t="str">
        <f t="shared" si="170"/>
        <v>‏621111‏ לשכת הגזבר</v>
      </c>
    </row>
    <row r="3195" spans="1:7" ht="20.25">
      <c r="A3195">
        <v>3804</v>
      </c>
      <c r="B3195" s="125">
        <v>2418300</v>
      </c>
      <c r="C3195" s="37">
        <v>2420000</v>
      </c>
      <c r="D3195" s="35">
        <v>2440300</v>
      </c>
      <c r="E3195" s="36" t="s">
        <v>22</v>
      </c>
      <c r="F3195" s="33"/>
    </row>
    <row r="3196" spans="1:7" ht="20.25">
      <c r="A3196">
        <v>3805</v>
      </c>
      <c r="C3196" s="40">
        <v>2015</v>
      </c>
      <c r="D3196" s="40">
        <v>2016</v>
      </c>
      <c r="F3196" s="39"/>
    </row>
    <row r="3197" spans="1:7" ht="20.25">
      <c r="A3197">
        <v>3806</v>
      </c>
      <c r="C3197" s="41">
        <v>7.9</v>
      </c>
      <c r="D3197" s="41">
        <v>7.9</v>
      </c>
      <c r="E3197" s="43" t="s">
        <v>23</v>
      </c>
      <c r="F3197" s="39"/>
    </row>
    <row r="3198" spans="1:7" ht="20.25">
      <c r="A3198">
        <v>3807</v>
      </c>
      <c r="C3198" s="38"/>
      <c r="D3198" s="44">
        <v>61</v>
      </c>
      <c r="F3198" s="41"/>
    </row>
    <row r="3199" spans="1:7" ht="20.25">
      <c r="A3199">
        <v>3808</v>
      </c>
      <c r="B3199" s="122" t="s">
        <v>410</v>
      </c>
      <c r="C3199" s="28"/>
      <c r="D3199" s="28"/>
      <c r="E3199" s="28"/>
      <c r="F3199" s="28"/>
    </row>
    <row r="3200" spans="1:7" ht="17.25" thickBot="1">
      <c r="A3200">
        <v>3809</v>
      </c>
      <c r="B3200" s="123" t="s">
        <v>1</v>
      </c>
      <c r="C3200" s="29"/>
      <c r="D3200" s="29"/>
      <c r="E3200" s="29"/>
      <c r="F3200" s="29"/>
    </row>
    <row r="3201" spans="1:7" ht="21" thickBot="1">
      <c r="A3201">
        <v>3813</v>
      </c>
      <c r="B3201" s="130">
        <v>2014</v>
      </c>
      <c r="C3201" s="52">
        <v>2015</v>
      </c>
      <c r="D3201" s="52">
        <v>2016</v>
      </c>
      <c r="E3201" s="8"/>
      <c r="F3201" s="9"/>
    </row>
    <row r="3202" spans="1:7" ht="20.25">
      <c r="A3202">
        <v>3814</v>
      </c>
      <c r="B3202" s="124"/>
      <c r="C3202" s="30"/>
      <c r="D3202" s="31"/>
      <c r="E3202" s="32" t="s">
        <v>408</v>
      </c>
      <c r="F3202" s="33"/>
    </row>
    <row r="3203" spans="1:7" ht="20.25">
      <c r="A3203">
        <v>3815</v>
      </c>
      <c r="B3203" s="124"/>
      <c r="C3203" s="30"/>
      <c r="D3203" s="31"/>
      <c r="E3203" s="32" t="s">
        <v>411</v>
      </c>
      <c r="F3203" s="33"/>
    </row>
    <row r="3204" spans="1:7" ht="20.25">
      <c r="A3204">
        <v>3816</v>
      </c>
      <c r="B3204" s="125">
        <v>9507000</v>
      </c>
      <c r="C3204" s="34">
        <v>9700600</v>
      </c>
      <c r="D3204" s="35">
        <v>9811600</v>
      </c>
      <c r="E3204" s="36" t="s">
        <v>12</v>
      </c>
      <c r="F3204" s="33">
        <v>1</v>
      </c>
      <c r="G3204" t="str">
        <f t="shared" ref="G3204:G3213" si="171">IF(F3204=1,E3203,IF(ISBLANK(F3204),"",G3203))</f>
        <v>‏62131 אגף החשבות</v>
      </c>
    </row>
    <row r="3205" spans="1:7" ht="20.25">
      <c r="A3205">
        <v>3817</v>
      </c>
      <c r="B3205" s="125">
        <v>0</v>
      </c>
      <c r="C3205" s="34">
        <v>0</v>
      </c>
      <c r="D3205" s="35">
        <v>0</v>
      </c>
      <c r="E3205" s="36" t="s">
        <v>13</v>
      </c>
      <c r="F3205" s="33">
        <v>2</v>
      </c>
      <c r="G3205" t="str">
        <f t="shared" si="171"/>
        <v>‏62131 אגף החשבות</v>
      </c>
    </row>
    <row r="3206" spans="1:7" ht="20.25">
      <c r="A3206">
        <v>3818</v>
      </c>
      <c r="B3206" s="125">
        <v>406700</v>
      </c>
      <c r="C3206" s="34">
        <v>334400</v>
      </c>
      <c r="D3206" s="35">
        <v>334400</v>
      </c>
      <c r="E3206" s="36" t="s">
        <v>14</v>
      </c>
      <c r="F3206" s="33">
        <v>3</v>
      </c>
      <c r="G3206" t="str">
        <f t="shared" si="171"/>
        <v>‏62131 אגף החשבות</v>
      </c>
    </row>
    <row r="3207" spans="1:7" ht="20.25">
      <c r="A3207">
        <v>3819</v>
      </c>
      <c r="B3207" s="125">
        <v>205400</v>
      </c>
      <c r="C3207" s="34">
        <v>201000</v>
      </c>
      <c r="D3207" s="35">
        <v>191000</v>
      </c>
      <c r="E3207" s="36" t="s">
        <v>15</v>
      </c>
      <c r="F3207" s="33">
        <v>4</v>
      </c>
      <c r="G3207" t="str">
        <f t="shared" si="171"/>
        <v>‏62131 אגף החשבות</v>
      </c>
    </row>
    <row r="3208" spans="1:7" ht="20.25">
      <c r="A3208">
        <v>3820</v>
      </c>
      <c r="B3208" s="125">
        <v>162200</v>
      </c>
      <c r="C3208" s="34">
        <v>213800</v>
      </c>
      <c r="D3208" s="35">
        <v>213800</v>
      </c>
      <c r="E3208" s="36" t="s">
        <v>16</v>
      </c>
      <c r="F3208" s="33">
        <v>5</v>
      </c>
      <c r="G3208" t="str">
        <f t="shared" si="171"/>
        <v>‏62131 אגף החשבות</v>
      </c>
    </row>
    <row r="3209" spans="1:7" ht="20.25">
      <c r="A3209">
        <v>3821</v>
      </c>
      <c r="B3209" s="125">
        <v>22500</v>
      </c>
      <c r="C3209" s="34">
        <v>30400</v>
      </c>
      <c r="D3209" s="35">
        <v>30400</v>
      </c>
      <c r="E3209" s="36" t="s">
        <v>17</v>
      </c>
      <c r="F3209" s="33">
        <v>6</v>
      </c>
      <c r="G3209" t="str">
        <f t="shared" si="171"/>
        <v>‏62131 אגף החשבות</v>
      </c>
    </row>
    <row r="3210" spans="1:7" ht="20.25">
      <c r="A3210">
        <v>3822</v>
      </c>
      <c r="B3210" s="125">
        <v>34800</v>
      </c>
      <c r="C3210" s="34">
        <v>34800</v>
      </c>
      <c r="D3210" s="35">
        <v>31100</v>
      </c>
      <c r="E3210" s="36" t="s">
        <v>18</v>
      </c>
      <c r="F3210" s="33">
        <v>7</v>
      </c>
      <c r="G3210" t="str">
        <f t="shared" si="171"/>
        <v>‏62131 אגף החשבות</v>
      </c>
    </row>
    <row r="3211" spans="1:7" ht="20.25">
      <c r="A3211">
        <v>3823</v>
      </c>
      <c r="B3211" s="125">
        <v>0</v>
      </c>
      <c r="C3211" s="34">
        <v>0</v>
      </c>
      <c r="D3211" s="35">
        <v>0</v>
      </c>
      <c r="E3211" s="36" t="s">
        <v>19</v>
      </c>
      <c r="F3211" s="33">
        <v>8</v>
      </c>
      <c r="G3211" t="str">
        <f t="shared" si="171"/>
        <v>‏62131 אגף החשבות</v>
      </c>
    </row>
    <row r="3212" spans="1:7" ht="20.25">
      <c r="A3212">
        <v>3824</v>
      </c>
      <c r="B3212" s="125">
        <v>0</v>
      </c>
      <c r="C3212" s="34">
        <v>0</v>
      </c>
      <c r="D3212" s="35">
        <v>0</v>
      </c>
      <c r="E3212" s="36" t="s">
        <v>20</v>
      </c>
      <c r="F3212" s="33">
        <v>9</v>
      </c>
      <c r="G3212" t="str">
        <f t="shared" si="171"/>
        <v>‏62131 אגף החשבות</v>
      </c>
    </row>
    <row r="3213" spans="1:7" ht="20.25">
      <c r="A3213">
        <v>3825</v>
      </c>
      <c r="B3213" s="125">
        <v>0</v>
      </c>
      <c r="C3213" s="34">
        <v>0</v>
      </c>
      <c r="D3213" s="35">
        <v>0</v>
      </c>
      <c r="E3213" s="36" t="s">
        <v>21</v>
      </c>
      <c r="F3213" s="33">
        <v>99</v>
      </c>
      <c r="G3213" t="str">
        <f t="shared" si="171"/>
        <v>‏62131 אגף החשבות</v>
      </c>
    </row>
    <row r="3214" spans="1:7" ht="20.25">
      <c r="A3214">
        <v>3826</v>
      </c>
      <c r="B3214" s="125">
        <v>10338600</v>
      </c>
      <c r="C3214" s="37">
        <v>10515000</v>
      </c>
      <c r="D3214" s="35">
        <v>10612300</v>
      </c>
      <c r="E3214" s="36" t="s">
        <v>22</v>
      </c>
      <c r="F3214" s="33"/>
    </row>
    <row r="3215" spans="1:7" ht="20.25">
      <c r="A3215">
        <v>3827</v>
      </c>
      <c r="C3215" s="40">
        <v>2015</v>
      </c>
      <c r="D3215" s="40">
        <v>2016</v>
      </c>
      <c r="F3215" s="39"/>
    </row>
    <row r="3216" spans="1:7" ht="20.25">
      <c r="A3216">
        <v>3828</v>
      </c>
      <c r="C3216" s="41">
        <v>51.9</v>
      </c>
      <c r="D3216" s="41">
        <v>51.9</v>
      </c>
      <c r="E3216" s="43" t="s">
        <v>23</v>
      </c>
      <c r="F3216" s="39"/>
    </row>
    <row r="3217" spans="1:7" ht="20.25">
      <c r="A3217">
        <v>3829</v>
      </c>
      <c r="C3217" s="38"/>
      <c r="D3217" s="44">
        <v>62</v>
      </c>
      <c r="F3217" s="41"/>
    </row>
    <row r="3218" spans="1:7" ht="20.25">
      <c r="A3218">
        <v>3830</v>
      </c>
      <c r="B3218" s="122" t="s">
        <v>412</v>
      </c>
      <c r="C3218" s="28"/>
      <c r="D3218" s="28"/>
      <c r="E3218" s="28"/>
      <c r="F3218" s="28"/>
    </row>
    <row r="3219" spans="1:7" ht="17.25" thickBot="1">
      <c r="A3219">
        <v>3831</v>
      </c>
      <c r="B3219" s="123" t="s">
        <v>1</v>
      </c>
      <c r="C3219" s="29"/>
      <c r="D3219" s="29"/>
      <c r="E3219" s="29"/>
      <c r="F3219" s="29"/>
    </row>
    <row r="3220" spans="1:7" ht="21" thickBot="1">
      <c r="A3220">
        <v>3835</v>
      </c>
      <c r="B3220" s="130">
        <v>2014</v>
      </c>
      <c r="C3220" s="52">
        <v>2015</v>
      </c>
      <c r="D3220" s="52">
        <v>2016</v>
      </c>
      <c r="E3220" s="8"/>
      <c r="F3220" s="9"/>
    </row>
    <row r="3221" spans="1:7" ht="20.25">
      <c r="A3221">
        <v>3836</v>
      </c>
      <c r="B3221" s="124"/>
      <c r="C3221" s="30"/>
      <c r="D3221" s="31"/>
      <c r="E3221" s="32" t="s">
        <v>408</v>
      </c>
      <c r="F3221" s="33"/>
    </row>
    <row r="3222" spans="1:7" ht="20.25">
      <c r="A3222">
        <v>3837</v>
      </c>
      <c r="B3222" s="124"/>
      <c r="C3222" s="30"/>
      <c r="D3222" s="31"/>
      <c r="E3222" s="32" t="s">
        <v>413</v>
      </c>
      <c r="F3222" s="33"/>
    </row>
    <row r="3223" spans="1:7" ht="20.25">
      <c r="A3223">
        <v>3838</v>
      </c>
      <c r="B3223" s="125">
        <v>3143900</v>
      </c>
      <c r="C3223" s="34">
        <v>2926300</v>
      </c>
      <c r="D3223" s="35">
        <v>3050300</v>
      </c>
      <c r="E3223" s="36" t="s">
        <v>12</v>
      </c>
      <c r="F3223" s="33">
        <v>1</v>
      </c>
      <c r="G3223" t="str">
        <f t="shared" ref="G3223:G3232" si="172">IF(F3223=1,E3222,IF(ISBLANK(F3223),"",G3222))</f>
        <v>‏6212 אגף התקציבים</v>
      </c>
    </row>
    <row r="3224" spans="1:7" ht="20.25">
      <c r="A3224">
        <v>3839</v>
      </c>
      <c r="B3224" s="125">
        <v>0</v>
      </c>
      <c r="C3224" s="34">
        <v>0</v>
      </c>
      <c r="D3224" s="35">
        <v>0</v>
      </c>
      <c r="E3224" s="36" t="s">
        <v>13</v>
      </c>
      <c r="F3224" s="33">
        <v>2</v>
      </c>
      <c r="G3224" t="str">
        <f t="shared" si="172"/>
        <v>‏6212 אגף התקציבים</v>
      </c>
    </row>
    <row r="3225" spans="1:7" ht="20.25">
      <c r="A3225">
        <v>3840</v>
      </c>
      <c r="B3225" s="125">
        <v>97900</v>
      </c>
      <c r="C3225" s="34">
        <v>120700</v>
      </c>
      <c r="D3225" s="35">
        <v>120700</v>
      </c>
      <c r="E3225" s="36" t="s">
        <v>14</v>
      </c>
      <c r="F3225" s="33">
        <v>3</v>
      </c>
      <c r="G3225" t="str">
        <f t="shared" si="172"/>
        <v>‏6212 אגף התקציבים</v>
      </c>
    </row>
    <row r="3226" spans="1:7" ht="20.25">
      <c r="A3226">
        <v>3841</v>
      </c>
      <c r="B3226" s="125">
        <v>52100</v>
      </c>
      <c r="C3226" s="34">
        <v>52100</v>
      </c>
      <c r="D3226" s="35">
        <v>52100</v>
      </c>
      <c r="E3226" s="36" t="s">
        <v>15</v>
      </c>
      <c r="F3226" s="33">
        <v>4</v>
      </c>
      <c r="G3226" t="str">
        <f t="shared" si="172"/>
        <v>‏6212 אגף התקציבים</v>
      </c>
    </row>
    <row r="3227" spans="1:7" ht="20.25">
      <c r="A3227">
        <v>3842</v>
      </c>
      <c r="B3227" s="125">
        <v>57600</v>
      </c>
      <c r="C3227" s="34">
        <v>68300</v>
      </c>
      <c r="D3227" s="35">
        <v>68300</v>
      </c>
      <c r="E3227" s="36" t="s">
        <v>16</v>
      </c>
      <c r="F3227" s="33">
        <v>5</v>
      </c>
      <c r="G3227" t="str">
        <f t="shared" si="172"/>
        <v>‏6212 אגף התקציבים</v>
      </c>
    </row>
    <row r="3228" spans="1:7" ht="20.25">
      <c r="A3228">
        <v>3843</v>
      </c>
      <c r="B3228" s="125">
        <v>3700</v>
      </c>
      <c r="C3228" s="34">
        <v>7200</v>
      </c>
      <c r="D3228" s="35">
        <v>7200</v>
      </c>
      <c r="E3228" s="36" t="s">
        <v>17</v>
      </c>
      <c r="F3228" s="33">
        <v>6</v>
      </c>
      <c r="G3228" t="str">
        <f t="shared" si="172"/>
        <v>‏6212 אגף התקציבים</v>
      </c>
    </row>
    <row r="3229" spans="1:7" ht="20.25">
      <c r="A3229">
        <v>3844</v>
      </c>
      <c r="B3229" s="125">
        <v>18100</v>
      </c>
      <c r="C3229" s="34">
        <v>19700</v>
      </c>
      <c r="D3229" s="35">
        <v>15500</v>
      </c>
      <c r="E3229" s="36" t="s">
        <v>18</v>
      </c>
      <c r="F3229" s="33">
        <v>7</v>
      </c>
      <c r="G3229" t="str">
        <f t="shared" si="172"/>
        <v>‏6212 אגף התקציבים</v>
      </c>
    </row>
    <row r="3230" spans="1:7" ht="20.25">
      <c r="A3230">
        <v>3845</v>
      </c>
      <c r="B3230" s="125">
        <v>0</v>
      </c>
      <c r="C3230" s="34">
        <v>0</v>
      </c>
      <c r="D3230" s="35">
        <v>0</v>
      </c>
      <c r="E3230" s="36" t="s">
        <v>19</v>
      </c>
      <c r="F3230" s="33">
        <v>8</v>
      </c>
      <c r="G3230" t="str">
        <f t="shared" si="172"/>
        <v>‏6212 אגף התקציבים</v>
      </c>
    </row>
    <row r="3231" spans="1:7" ht="20.25">
      <c r="A3231">
        <v>3846</v>
      </c>
      <c r="B3231" s="125">
        <v>0</v>
      </c>
      <c r="C3231" s="34">
        <v>0</v>
      </c>
      <c r="D3231" s="35">
        <v>0</v>
      </c>
      <c r="E3231" s="36" t="s">
        <v>20</v>
      </c>
      <c r="F3231" s="33">
        <v>9</v>
      </c>
      <c r="G3231" t="str">
        <f t="shared" si="172"/>
        <v>‏6212 אגף התקציבים</v>
      </c>
    </row>
    <row r="3232" spans="1:7" ht="20.25">
      <c r="A3232">
        <v>3847</v>
      </c>
      <c r="B3232" s="125">
        <v>0</v>
      </c>
      <c r="C3232" s="34">
        <v>0</v>
      </c>
      <c r="D3232" s="35">
        <v>0</v>
      </c>
      <c r="E3232" s="36" t="s">
        <v>21</v>
      </c>
      <c r="F3232" s="33">
        <v>99</v>
      </c>
      <c r="G3232" t="str">
        <f t="shared" si="172"/>
        <v>‏6212 אגף התקציבים</v>
      </c>
    </row>
    <row r="3233" spans="1:7" ht="20.25">
      <c r="A3233">
        <v>3848</v>
      </c>
      <c r="B3233" s="125">
        <v>3373300</v>
      </c>
      <c r="C3233" s="37">
        <v>3194300</v>
      </c>
      <c r="D3233" s="35">
        <v>3314100</v>
      </c>
      <c r="E3233" s="36" t="s">
        <v>22</v>
      </c>
      <c r="F3233" s="33"/>
    </row>
    <row r="3234" spans="1:7" ht="20.25">
      <c r="A3234">
        <v>3849</v>
      </c>
      <c r="C3234" s="40">
        <v>2015</v>
      </c>
      <c r="D3234" s="40">
        <v>2016</v>
      </c>
      <c r="F3234" s="39"/>
    </row>
    <row r="3235" spans="1:7" ht="20.25">
      <c r="A3235">
        <v>3850</v>
      </c>
      <c r="C3235" s="42">
        <v>14</v>
      </c>
      <c r="D3235" s="42">
        <v>14</v>
      </c>
      <c r="E3235" s="43" t="s">
        <v>23</v>
      </c>
      <c r="F3235" s="39"/>
    </row>
    <row r="3236" spans="1:7" ht="20.25">
      <c r="A3236">
        <v>3851</v>
      </c>
      <c r="C3236" s="38"/>
      <c r="D3236" s="44">
        <v>63</v>
      </c>
      <c r="F3236" s="41"/>
    </row>
    <row r="3237" spans="1:7" ht="20.25">
      <c r="A3237">
        <v>3852</v>
      </c>
      <c r="B3237" s="122" t="s">
        <v>414</v>
      </c>
      <c r="C3237" s="28"/>
      <c r="D3237" s="28"/>
      <c r="E3237" s="28"/>
      <c r="F3237" s="28"/>
    </row>
    <row r="3238" spans="1:7" ht="17.25" thickBot="1">
      <c r="A3238">
        <v>3853</v>
      </c>
      <c r="B3238" s="123" t="s">
        <v>1</v>
      </c>
      <c r="C3238" s="29"/>
      <c r="D3238" s="29"/>
      <c r="E3238" s="29"/>
      <c r="F3238" s="29"/>
    </row>
    <row r="3239" spans="1:7" ht="21" thickBot="1">
      <c r="A3239">
        <v>3857</v>
      </c>
      <c r="B3239" s="130">
        <v>2014</v>
      </c>
      <c r="C3239" s="52">
        <v>2015</v>
      </c>
      <c r="D3239" s="52">
        <v>2016</v>
      </c>
      <c r="E3239" s="8"/>
      <c r="F3239" s="9"/>
    </row>
    <row r="3240" spans="1:7" ht="20.25">
      <c r="A3240">
        <v>3858</v>
      </c>
      <c r="B3240" s="124"/>
      <c r="C3240" s="30"/>
      <c r="D3240" s="31"/>
      <c r="E3240" s="32" t="s">
        <v>408</v>
      </c>
      <c r="F3240" s="33"/>
    </row>
    <row r="3241" spans="1:7" ht="20.25">
      <c r="A3241">
        <v>3859</v>
      </c>
      <c r="B3241" s="124"/>
      <c r="C3241" s="30"/>
      <c r="D3241" s="31"/>
      <c r="E3241" s="32" t="s">
        <v>415</v>
      </c>
      <c r="F3241" s="33"/>
    </row>
    <row r="3242" spans="1:7" ht="20.25">
      <c r="A3242">
        <v>3860</v>
      </c>
      <c r="B3242" s="125">
        <v>19316100</v>
      </c>
      <c r="C3242" s="34">
        <v>20369500</v>
      </c>
      <c r="D3242" s="35">
        <v>20599500</v>
      </c>
      <c r="E3242" s="36" t="s">
        <v>12</v>
      </c>
      <c r="F3242" s="33">
        <v>1</v>
      </c>
      <c r="G3242" t="str">
        <f t="shared" ref="G3242:G3251" si="173">IF(F3242=1,E3241,IF(ISBLANK(F3242),"",G3241))</f>
        <v>‏623000 אגף הגביה המאוחדת</v>
      </c>
    </row>
    <row r="3243" spans="1:7" ht="20.25">
      <c r="A3243">
        <v>3861</v>
      </c>
      <c r="B3243" s="125">
        <v>0</v>
      </c>
      <c r="C3243" s="34">
        <v>0</v>
      </c>
      <c r="D3243" s="35">
        <v>0</v>
      </c>
      <c r="E3243" s="36" t="s">
        <v>13</v>
      </c>
      <c r="F3243" s="33">
        <v>2</v>
      </c>
      <c r="G3243" t="str">
        <f t="shared" si="173"/>
        <v>‏623000 אגף הגביה המאוחדת</v>
      </c>
    </row>
    <row r="3244" spans="1:7" ht="20.25">
      <c r="A3244">
        <v>3862</v>
      </c>
      <c r="B3244" s="125">
        <v>442300</v>
      </c>
      <c r="C3244" s="34">
        <v>400500</v>
      </c>
      <c r="D3244" s="35">
        <v>400500</v>
      </c>
      <c r="E3244" s="36" t="s">
        <v>14</v>
      </c>
      <c r="F3244" s="33">
        <v>3</v>
      </c>
      <c r="G3244" t="str">
        <f t="shared" si="173"/>
        <v>‏623000 אגף הגביה המאוחדת</v>
      </c>
    </row>
    <row r="3245" spans="1:7" ht="20.25">
      <c r="A3245">
        <v>3863</v>
      </c>
      <c r="B3245" s="125">
        <v>1273800</v>
      </c>
      <c r="C3245" s="34">
        <v>1368400</v>
      </c>
      <c r="D3245" s="35">
        <v>1353000</v>
      </c>
      <c r="E3245" s="36" t="s">
        <v>15</v>
      </c>
      <c r="F3245" s="33">
        <v>4</v>
      </c>
      <c r="G3245" t="str">
        <f t="shared" si="173"/>
        <v>‏623000 אגף הגביה המאוחדת</v>
      </c>
    </row>
    <row r="3246" spans="1:7" ht="20.25">
      <c r="A3246">
        <v>3864</v>
      </c>
      <c r="B3246" s="125">
        <v>1797500</v>
      </c>
      <c r="C3246" s="34">
        <v>2264600</v>
      </c>
      <c r="D3246" s="35">
        <v>2226800</v>
      </c>
      <c r="E3246" s="36" t="s">
        <v>16</v>
      </c>
      <c r="F3246" s="33">
        <v>5</v>
      </c>
      <c r="G3246" t="str">
        <f t="shared" si="173"/>
        <v>‏623000 אגף הגביה המאוחדת</v>
      </c>
    </row>
    <row r="3247" spans="1:7" ht="20.25">
      <c r="A3247">
        <v>3865</v>
      </c>
      <c r="B3247" s="125">
        <v>182100</v>
      </c>
      <c r="C3247" s="34">
        <v>250600</v>
      </c>
      <c r="D3247" s="35">
        <v>230600</v>
      </c>
      <c r="E3247" s="36" t="s">
        <v>17</v>
      </c>
      <c r="F3247" s="33">
        <v>6</v>
      </c>
      <c r="G3247" t="str">
        <f t="shared" si="173"/>
        <v>‏623000 אגף הגביה המאוחדת</v>
      </c>
    </row>
    <row r="3248" spans="1:7" ht="20.25">
      <c r="A3248">
        <v>3866</v>
      </c>
      <c r="B3248" s="125">
        <v>877200</v>
      </c>
      <c r="C3248" s="34">
        <v>961800</v>
      </c>
      <c r="D3248" s="35">
        <v>896600</v>
      </c>
      <c r="E3248" s="36" t="s">
        <v>18</v>
      </c>
      <c r="F3248" s="33">
        <v>7</v>
      </c>
      <c r="G3248" t="str">
        <f t="shared" si="173"/>
        <v>‏623000 אגף הגביה המאוחדת</v>
      </c>
    </row>
    <row r="3249" spans="1:7" ht="20.25">
      <c r="A3249">
        <v>3867</v>
      </c>
      <c r="B3249" s="125">
        <v>0</v>
      </c>
      <c r="C3249" s="34">
        <v>0</v>
      </c>
      <c r="D3249" s="35">
        <v>0</v>
      </c>
      <c r="E3249" s="36" t="s">
        <v>19</v>
      </c>
      <c r="F3249" s="33">
        <v>8</v>
      </c>
      <c r="G3249" t="str">
        <f t="shared" si="173"/>
        <v>‏623000 אגף הגביה המאוחדת</v>
      </c>
    </row>
    <row r="3250" spans="1:7" ht="20.25">
      <c r="A3250">
        <v>3868</v>
      </c>
      <c r="B3250" s="125">
        <v>0</v>
      </c>
      <c r="C3250" s="34">
        <v>0</v>
      </c>
      <c r="D3250" s="35">
        <v>0</v>
      </c>
      <c r="E3250" s="36" t="s">
        <v>20</v>
      </c>
      <c r="F3250" s="33">
        <v>9</v>
      </c>
      <c r="G3250" t="str">
        <f t="shared" si="173"/>
        <v>‏623000 אגף הגביה המאוחדת</v>
      </c>
    </row>
    <row r="3251" spans="1:7" ht="20.25">
      <c r="A3251">
        <v>3869</v>
      </c>
      <c r="B3251" s="125">
        <v>0</v>
      </c>
      <c r="C3251" s="34">
        <v>0</v>
      </c>
      <c r="D3251" s="35">
        <v>0</v>
      </c>
      <c r="E3251" s="36" t="s">
        <v>21</v>
      </c>
      <c r="F3251" s="33">
        <v>99</v>
      </c>
      <c r="G3251" t="str">
        <f t="shared" si="173"/>
        <v>‏623000 אגף הגביה המאוחדת</v>
      </c>
    </row>
    <row r="3252" spans="1:7" ht="20.25">
      <c r="A3252">
        <v>3870</v>
      </c>
      <c r="B3252" s="125">
        <v>23889000</v>
      </c>
      <c r="C3252" s="37">
        <v>25615400</v>
      </c>
      <c r="D3252" s="35">
        <v>25707000</v>
      </c>
      <c r="E3252" s="36" t="s">
        <v>22</v>
      </c>
      <c r="F3252" s="33"/>
    </row>
    <row r="3253" spans="1:7" ht="20.25">
      <c r="A3253">
        <v>3871</v>
      </c>
      <c r="C3253" s="40">
        <v>2015</v>
      </c>
      <c r="D3253" s="40">
        <v>2016</v>
      </c>
      <c r="F3253" s="39"/>
    </row>
    <row r="3254" spans="1:7" ht="20.25">
      <c r="A3254">
        <v>3872</v>
      </c>
      <c r="C3254" s="42">
        <v>123</v>
      </c>
      <c r="D3254" s="42">
        <v>123</v>
      </c>
      <c r="E3254" s="43" t="s">
        <v>23</v>
      </c>
      <c r="F3254" s="39"/>
    </row>
    <row r="3255" spans="1:7" ht="20.25">
      <c r="A3255">
        <v>3873</v>
      </c>
      <c r="C3255" s="38"/>
      <c r="D3255" s="44">
        <v>64</v>
      </c>
      <c r="F3255" s="41"/>
    </row>
    <row r="3256" spans="1:7" ht="20.25">
      <c r="A3256">
        <v>3874</v>
      </c>
      <c r="B3256" s="122" t="s">
        <v>416</v>
      </c>
      <c r="C3256" s="28"/>
      <c r="D3256" s="28"/>
      <c r="E3256" s="28"/>
      <c r="F3256" s="28"/>
    </row>
    <row r="3257" spans="1:7" ht="17.25" thickBot="1">
      <c r="A3257">
        <v>3875</v>
      </c>
      <c r="B3257" s="123" t="s">
        <v>1</v>
      </c>
      <c r="C3257" s="29"/>
      <c r="D3257" s="29"/>
      <c r="E3257" s="29"/>
      <c r="F3257" s="29"/>
    </row>
    <row r="3258" spans="1:7" ht="21" thickBot="1">
      <c r="A3258">
        <v>3879</v>
      </c>
      <c r="B3258" s="130">
        <v>2014</v>
      </c>
      <c r="C3258" s="52">
        <v>2015</v>
      </c>
      <c r="D3258" s="52">
        <v>2016</v>
      </c>
      <c r="E3258" s="8"/>
      <c r="F3258" s="9"/>
    </row>
    <row r="3259" spans="1:7" ht="20.25">
      <c r="A3259">
        <v>3880</v>
      </c>
      <c r="B3259" s="124"/>
      <c r="C3259" s="30"/>
      <c r="D3259" s="31"/>
      <c r="E3259" s="32" t="s">
        <v>408</v>
      </c>
      <c r="F3259" s="33"/>
    </row>
    <row r="3260" spans="1:7" ht="20.25">
      <c r="A3260">
        <v>3881</v>
      </c>
      <c r="B3260" s="124"/>
      <c r="C3260" s="30"/>
      <c r="D3260" s="31"/>
      <c r="E3260" s="32" t="s">
        <v>417</v>
      </c>
      <c r="F3260" s="33"/>
    </row>
    <row r="3261" spans="1:7" ht="20.25">
      <c r="A3261">
        <v>3882</v>
      </c>
      <c r="B3261" s="125">
        <v>13988600</v>
      </c>
      <c r="C3261" s="34">
        <v>15534800</v>
      </c>
      <c r="D3261" s="35">
        <v>15709800</v>
      </c>
      <c r="E3261" s="36" t="s">
        <v>12</v>
      </c>
      <c r="F3261" s="33">
        <v>1</v>
      </c>
      <c r="G3261" t="str">
        <f t="shared" ref="G3261:G3270" si="174">IF(F3261=1,E3260,IF(ISBLANK(F3261),"",G3260))</f>
        <v>‏623200 אגף אכיפת הגביה</v>
      </c>
    </row>
    <row r="3262" spans="1:7" ht="20.25">
      <c r="A3262">
        <v>3883</v>
      </c>
      <c r="B3262" s="125">
        <v>0</v>
      </c>
      <c r="C3262" s="34">
        <v>0</v>
      </c>
      <c r="D3262" s="35">
        <v>0</v>
      </c>
      <c r="E3262" s="36" t="s">
        <v>13</v>
      </c>
      <c r="F3262" s="33">
        <v>2</v>
      </c>
      <c r="G3262" t="str">
        <f t="shared" si="174"/>
        <v>‏623200 אגף אכיפת הגביה</v>
      </c>
    </row>
    <row r="3263" spans="1:7" ht="20.25">
      <c r="A3263">
        <v>3884</v>
      </c>
      <c r="B3263" s="125">
        <v>383900</v>
      </c>
      <c r="C3263" s="34">
        <v>287200</v>
      </c>
      <c r="D3263" s="35">
        <v>287200</v>
      </c>
      <c r="E3263" s="36" t="s">
        <v>14</v>
      </c>
      <c r="F3263" s="33">
        <v>3</v>
      </c>
      <c r="G3263" t="str">
        <f t="shared" si="174"/>
        <v>‏623200 אגף אכיפת הגביה</v>
      </c>
    </row>
    <row r="3264" spans="1:7" ht="20.25">
      <c r="A3264">
        <v>3885</v>
      </c>
      <c r="B3264" s="125">
        <v>580800</v>
      </c>
      <c r="C3264" s="34">
        <v>704500</v>
      </c>
      <c r="D3264" s="35">
        <v>670100</v>
      </c>
      <c r="E3264" s="36" t="s">
        <v>15</v>
      </c>
      <c r="F3264" s="33">
        <v>4</v>
      </c>
      <c r="G3264" t="str">
        <f t="shared" si="174"/>
        <v>‏623200 אגף אכיפת הגביה</v>
      </c>
    </row>
    <row r="3265" spans="1:7" ht="20.25">
      <c r="A3265">
        <v>3886</v>
      </c>
      <c r="B3265" s="125">
        <v>98800</v>
      </c>
      <c r="C3265" s="34">
        <v>155000</v>
      </c>
      <c r="D3265" s="35">
        <v>165000</v>
      </c>
      <c r="E3265" s="36" t="s">
        <v>16</v>
      </c>
      <c r="F3265" s="33">
        <v>5</v>
      </c>
      <c r="G3265" t="str">
        <f t="shared" si="174"/>
        <v>‏623200 אגף אכיפת הגביה</v>
      </c>
    </row>
    <row r="3266" spans="1:7" ht="20.25">
      <c r="A3266">
        <v>3887</v>
      </c>
      <c r="B3266" s="125">
        <v>9800</v>
      </c>
      <c r="C3266" s="34">
        <v>17800</v>
      </c>
      <c r="D3266" s="35">
        <v>17800</v>
      </c>
      <c r="E3266" s="36" t="s">
        <v>17</v>
      </c>
      <c r="F3266" s="33">
        <v>6</v>
      </c>
      <c r="G3266" t="str">
        <f t="shared" si="174"/>
        <v>‏623200 אגף אכיפת הגביה</v>
      </c>
    </row>
    <row r="3267" spans="1:7" ht="20.25">
      <c r="A3267">
        <v>3888</v>
      </c>
      <c r="B3267" s="125">
        <v>17712800</v>
      </c>
      <c r="C3267" s="34">
        <v>35122700</v>
      </c>
      <c r="D3267" s="35">
        <v>22405800</v>
      </c>
      <c r="E3267" s="36" t="s">
        <v>18</v>
      </c>
      <c r="F3267" s="33">
        <v>7</v>
      </c>
      <c r="G3267" t="str">
        <f t="shared" si="174"/>
        <v>‏623200 אגף אכיפת הגביה</v>
      </c>
    </row>
    <row r="3268" spans="1:7" ht="20.25">
      <c r="A3268">
        <v>3889</v>
      </c>
      <c r="B3268" s="125">
        <v>0</v>
      </c>
      <c r="C3268" s="34">
        <v>0</v>
      </c>
      <c r="D3268" s="35">
        <v>0</v>
      </c>
      <c r="E3268" s="36" t="s">
        <v>19</v>
      </c>
      <c r="F3268" s="33">
        <v>8</v>
      </c>
      <c r="G3268" t="str">
        <f t="shared" si="174"/>
        <v>‏623200 אגף אכיפת הגביה</v>
      </c>
    </row>
    <row r="3269" spans="1:7" ht="20.25">
      <c r="A3269">
        <v>3890</v>
      </c>
      <c r="B3269" s="125">
        <v>0</v>
      </c>
      <c r="C3269" s="34">
        <v>0</v>
      </c>
      <c r="D3269" s="35">
        <v>0</v>
      </c>
      <c r="E3269" s="36" t="s">
        <v>20</v>
      </c>
      <c r="F3269" s="33">
        <v>9</v>
      </c>
      <c r="G3269" t="str">
        <f t="shared" si="174"/>
        <v>‏623200 אגף אכיפת הגביה</v>
      </c>
    </row>
    <row r="3270" spans="1:7" ht="20.25">
      <c r="A3270">
        <v>3891</v>
      </c>
      <c r="B3270" s="125">
        <v>0</v>
      </c>
      <c r="C3270" s="34">
        <v>0</v>
      </c>
      <c r="D3270" s="35">
        <v>0</v>
      </c>
      <c r="E3270" s="36" t="s">
        <v>21</v>
      </c>
      <c r="F3270" s="33">
        <v>99</v>
      </c>
      <c r="G3270" t="str">
        <f t="shared" si="174"/>
        <v>‏623200 אגף אכיפת הגביה</v>
      </c>
    </row>
    <row r="3271" spans="1:7" ht="20.25">
      <c r="A3271">
        <v>3892</v>
      </c>
      <c r="B3271" s="125">
        <v>32774700</v>
      </c>
      <c r="C3271" s="37">
        <v>51822000</v>
      </c>
      <c r="D3271" s="35">
        <v>39255700</v>
      </c>
      <c r="E3271" s="36" t="s">
        <v>22</v>
      </c>
      <c r="F3271" s="33"/>
    </row>
    <row r="3272" spans="1:7" ht="20.25">
      <c r="A3272">
        <v>3893</v>
      </c>
      <c r="C3272" s="40">
        <v>2015</v>
      </c>
      <c r="D3272" s="40">
        <v>2016</v>
      </c>
      <c r="F3272" s="39"/>
    </row>
    <row r="3273" spans="1:7" ht="20.25">
      <c r="A3273">
        <v>3894</v>
      </c>
      <c r="C3273" s="42">
        <v>106</v>
      </c>
      <c r="D3273" s="42">
        <v>106</v>
      </c>
      <c r="E3273" s="43" t="s">
        <v>23</v>
      </c>
      <c r="F3273" s="39"/>
    </row>
    <row r="3274" spans="1:7" ht="20.25">
      <c r="A3274">
        <v>3895</v>
      </c>
      <c r="C3274" s="38"/>
      <c r="D3274" s="44">
        <v>65</v>
      </c>
      <c r="F3274" s="41"/>
    </row>
    <row r="3275" spans="1:7" ht="20.25">
      <c r="A3275">
        <v>3896</v>
      </c>
      <c r="B3275" s="122" t="s">
        <v>418</v>
      </c>
      <c r="C3275" s="28"/>
      <c r="D3275" s="28"/>
      <c r="E3275" s="28"/>
      <c r="F3275" s="28"/>
    </row>
    <row r="3276" spans="1:7" ht="17.25" thickBot="1">
      <c r="A3276">
        <v>3897</v>
      </c>
      <c r="B3276" s="123" t="s">
        <v>1</v>
      </c>
      <c r="C3276" s="29"/>
      <c r="D3276" s="29"/>
      <c r="E3276" s="29"/>
      <c r="F3276" s="29"/>
    </row>
    <row r="3277" spans="1:7" ht="21" thickBot="1">
      <c r="A3277">
        <v>3901</v>
      </c>
      <c r="B3277" s="130">
        <v>2014</v>
      </c>
      <c r="C3277" s="52">
        <v>2015</v>
      </c>
      <c r="D3277" s="52">
        <v>2016</v>
      </c>
      <c r="E3277" s="8"/>
      <c r="F3277" s="9"/>
    </row>
    <row r="3278" spans="1:7" ht="20.25">
      <c r="A3278">
        <v>3902</v>
      </c>
      <c r="B3278" s="124"/>
      <c r="C3278" s="30"/>
      <c r="D3278" s="31"/>
      <c r="E3278" s="32" t="s">
        <v>408</v>
      </c>
      <c r="F3278" s="33"/>
    </row>
    <row r="3279" spans="1:7" ht="20.25">
      <c r="A3279">
        <v>3903</v>
      </c>
      <c r="B3279" s="124"/>
      <c r="C3279" s="30"/>
      <c r="D3279" s="31"/>
      <c r="E3279" s="32" t="s">
        <v>419</v>
      </c>
      <c r="F3279" s="33"/>
    </row>
    <row r="3280" spans="1:7" ht="20.25">
      <c r="A3280">
        <v>3904</v>
      </c>
      <c r="B3280" s="124"/>
      <c r="C3280" s="30"/>
      <c r="D3280" s="31"/>
      <c r="E3280" s="32" t="s">
        <v>420</v>
      </c>
      <c r="F3280" s="33"/>
    </row>
    <row r="3281" spans="1:7" ht="20.25">
      <c r="A3281">
        <v>3905</v>
      </c>
      <c r="B3281" s="125">
        <v>1195100</v>
      </c>
      <c r="C3281" s="34">
        <v>1200800</v>
      </c>
      <c r="D3281" s="35">
        <v>1214800</v>
      </c>
      <c r="E3281" s="36" t="s">
        <v>12</v>
      </c>
      <c r="F3281" s="33">
        <v>1</v>
      </c>
      <c r="G3281" t="str">
        <f t="shared" ref="G3281:G3290" si="175">IF(F3281=1,E3280,IF(ISBLANK(F3281),"",G3280))</f>
        <v xml:space="preserve">‏6196 הנהלת אגף לוגיסטיקה </v>
      </c>
    </row>
    <row r="3282" spans="1:7" ht="20.25">
      <c r="A3282">
        <v>3906</v>
      </c>
      <c r="B3282" s="125">
        <v>0</v>
      </c>
      <c r="C3282" s="34">
        <v>0</v>
      </c>
      <c r="D3282" s="35">
        <v>0</v>
      </c>
      <c r="E3282" s="36" t="s">
        <v>13</v>
      </c>
      <c r="F3282" s="33">
        <v>2</v>
      </c>
      <c r="G3282" t="str">
        <f t="shared" si="175"/>
        <v xml:space="preserve">‏6196 הנהלת אגף לוגיסטיקה </v>
      </c>
    </row>
    <row r="3283" spans="1:7" ht="20.25">
      <c r="A3283">
        <v>3907</v>
      </c>
      <c r="B3283" s="125">
        <v>23200</v>
      </c>
      <c r="C3283" s="34">
        <v>24200</v>
      </c>
      <c r="D3283" s="35">
        <v>24200</v>
      </c>
      <c r="E3283" s="36" t="s">
        <v>14</v>
      </c>
      <c r="F3283" s="33">
        <v>3</v>
      </c>
      <c r="G3283" t="str">
        <f t="shared" si="175"/>
        <v xml:space="preserve">‏6196 הנהלת אגף לוגיסטיקה </v>
      </c>
    </row>
    <row r="3284" spans="1:7" ht="20.25">
      <c r="A3284">
        <v>3908</v>
      </c>
      <c r="B3284" s="125">
        <v>19400</v>
      </c>
      <c r="C3284" s="34">
        <v>29100</v>
      </c>
      <c r="D3284" s="35">
        <v>29100</v>
      </c>
      <c r="E3284" s="36" t="s">
        <v>15</v>
      </c>
      <c r="F3284" s="33">
        <v>4</v>
      </c>
      <c r="G3284" t="str">
        <f t="shared" si="175"/>
        <v xml:space="preserve">‏6196 הנהלת אגף לוגיסטיקה </v>
      </c>
    </row>
    <row r="3285" spans="1:7" ht="20.25">
      <c r="A3285">
        <v>3909</v>
      </c>
      <c r="B3285" s="125">
        <v>800</v>
      </c>
      <c r="C3285" s="34">
        <v>10000</v>
      </c>
      <c r="D3285" s="35">
        <v>10000</v>
      </c>
      <c r="E3285" s="36" t="s">
        <v>16</v>
      </c>
      <c r="F3285" s="33">
        <v>5</v>
      </c>
      <c r="G3285" t="str">
        <f t="shared" si="175"/>
        <v xml:space="preserve">‏6196 הנהלת אגף לוגיסטיקה </v>
      </c>
    </row>
    <row r="3286" spans="1:7" ht="20.25">
      <c r="A3286">
        <v>3910</v>
      </c>
      <c r="B3286" s="125">
        <v>400</v>
      </c>
      <c r="C3286" s="34">
        <v>2400</v>
      </c>
      <c r="D3286" s="35">
        <v>2400</v>
      </c>
      <c r="E3286" s="36" t="s">
        <v>17</v>
      </c>
      <c r="F3286" s="33">
        <v>6</v>
      </c>
      <c r="G3286" t="str">
        <f t="shared" si="175"/>
        <v xml:space="preserve">‏6196 הנהלת אגף לוגיסטיקה </v>
      </c>
    </row>
    <row r="3287" spans="1:7" ht="20.25">
      <c r="A3287">
        <v>3911</v>
      </c>
      <c r="B3287" s="125">
        <v>28900</v>
      </c>
      <c r="C3287" s="34">
        <v>30500</v>
      </c>
      <c r="D3287" s="35">
        <v>28400</v>
      </c>
      <c r="E3287" s="36" t="s">
        <v>18</v>
      </c>
      <c r="F3287" s="33">
        <v>7</v>
      </c>
      <c r="G3287" t="str">
        <f t="shared" si="175"/>
        <v xml:space="preserve">‏6196 הנהלת אגף לוגיסטיקה </v>
      </c>
    </row>
    <row r="3288" spans="1:7" ht="20.25">
      <c r="A3288">
        <v>3912</v>
      </c>
      <c r="B3288" s="125">
        <v>0</v>
      </c>
      <c r="C3288" s="34">
        <v>0</v>
      </c>
      <c r="D3288" s="35">
        <v>0</v>
      </c>
      <c r="E3288" s="36" t="s">
        <v>19</v>
      </c>
      <c r="F3288" s="33">
        <v>8</v>
      </c>
      <c r="G3288" t="str">
        <f t="shared" si="175"/>
        <v xml:space="preserve">‏6196 הנהלת אגף לוגיסטיקה </v>
      </c>
    </row>
    <row r="3289" spans="1:7" ht="20.25">
      <c r="A3289">
        <v>3913</v>
      </c>
      <c r="B3289" s="125">
        <v>0</v>
      </c>
      <c r="C3289" s="34">
        <v>0</v>
      </c>
      <c r="D3289" s="35">
        <v>0</v>
      </c>
      <c r="E3289" s="36" t="s">
        <v>20</v>
      </c>
      <c r="F3289" s="33">
        <v>9</v>
      </c>
      <c r="G3289" t="str">
        <f t="shared" si="175"/>
        <v xml:space="preserve">‏6196 הנהלת אגף לוגיסטיקה </v>
      </c>
    </row>
    <row r="3290" spans="1:7" ht="20.25">
      <c r="A3290">
        <v>3914</v>
      </c>
      <c r="B3290" s="125">
        <v>0</v>
      </c>
      <c r="C3290" s="34">
        <v>0</v>
      </c>
      <c r="D3290" s="35">
        <v>0</v>
      </c>
      <c r="E3290" s="36" t="s">
        <v>21</v>
      </c>
      <c r="F3290" s="33">
        <v>99</v>
      </c>
      <c r="G3290" t="str">
        <f t="shared" si="175"/>
        <v xml:space="preserve">‏6196 הנהלת אגף לוגיסטיקה </v>
      </c>
    </row>
    <row r="3291" spans="1:7" ht="20.25">
      <c r="A3291">
        <v>3915</v>
      </c>
      <c r="B3291" s="125">
        <v>1267800</v>
      </c>
      <c r="C3291" s="37">
        <v>1297000</v>
      </c>
      <c r="D3291" s="35">
        <v>1308900</v>
      </c>
      <c r="E3291" s="36" t="s">
        <v>22</v>
      </c>
      <c r="F3291" s="33"/>
    </row>
    <row r="3292" spans="1:7" ht="20.25">
      <c r="A3292">
        <v>3916</v>
      </c>
      <c r="C3292" s="40">
        <v>2015</v>
      </c>
      <c r="D3292" s="40">
        <v>2016</v>
      </c>
      <c r="F3292" s="39"/>
    </row>
    <row r="3293" spans="1:7" ht="20.25">
      <c r="A3293">
        <v>3917</v>
      </c>
      <c r="C3293" s="42">
        <v>5</v>
      </c>
      <c r="D3293" s="42">
        <v>5</v>
      </c>
      <c r="E3293" s="43" t="s">
        <v>23</v>
      </c>
      <c r="F3293" s="39"/>
    </row>
    <row r="3294" spans="1:7" ht="20.25">
      <c r="A3294">
        <v>3918</v>
      </c>
      <c r="C3294" s="38"/>
      <c r="D3294" s="44">
        <v>66</v>
      </c>
      <c r="F3294" s="41"/>
    </row>
    <row r="3295" spans="1:7" ht="20.25">
      <c r="A3295">
        <v>3919</v>
      </c>
      <c r="B3295" s="122" t="s">
        <v>421</v>
      </c>
      <c r="C3295" s="28"/>
      <c r="D3295" s="28"/>
      <c r="E3295" s="28"/>
      <c r="F3295" s="28"/>
    </row>
    <row r="3296" spans="1:7" ht="17.25" thickBot="1">
      <c r="A3296">
        <v>3920</v>
      </c>
      <c r="B3296" s="123" t="s">
        <v>1</v>
      </c>
      <c r="C3296" s="29"/>
      <c r="D3296" s="29"/>
      <c r="E3296" s="29"/>
      <c r="F3296" s="29"/>
    </row>
    <row r="3297" spans="1:7" ht="21" thickBot="1">
      <c r="A3297">
        <v>3924</v>
      </c>
      <c r="B3297" s="130">
        <v>2014</v>
      </c>
      <c r="C3297" s="52">
        <v>2015</v>
      </c>
      <c r="D3297" s="52">
        <v>2016</v>
      </c>
      <c r="E3297" s="8"/>
      <c r="F3297" s="9"/>
    </row>
    <row r="3298" spans="1:7" ht="20.25">
      <c r="A3298">
        <v>3925</v>
      </c>
      <c r="B3298" s="124"/>
      <c r="C3298" s="30"/>
      <c r="D3298" s="31"/>
      <c r="E3298" s="32" t="s">
        <v>408</v>
      </c>
      <c r="F3298" s="33"/>
    </row>
    <row r="3299" spans="1:7" ht="20.25">
      <c r="A3299">
        <v>3926</v>
      </c>
      <c r="B3299" s="124"/>
      <c r="C3299" s="30"/>
      <c r="D3299" s="31"/>
      <c r="E3299" s="32" t="s">
        <v>419</v>
      </c>
      <c r="F3299" s="33"/>
    </row>
    <row r="3300" spans="1:7" ht="20.25">
      <c r="A3300">
        <v>3927</v>
      </c>
      <c r="B3300" s="124"/>
      <c r="C3300" s="30"/>
      <c r="D3300" s="31"/>
      <c r="E3300" s="32" t="s">
        <v>422</v>
      </c>
      <c r="F3300" s="33"/>
    </row>
    <row r="3301" spans="1:7" ht="20.25">
      <c r="A3301">
        <v>3928</v>
      </c>
      <c r="B3301" s="125">
        <v>1677100</v>
      </c>
      <c r="C3301" s="34">
        <v>1142500</v>
      </c>
      <c r="D3301" s="35">
        <v>1516500</v>
      </c>
      <c r="E3301" s="36" t="s">
        <v>12</v>
      </c>
      <c r="F3301" s="33">
        <v>1</v>
      </c>
      <c r="G3301" t="str">
        <f t="shared" ref="G3301:G3310" si="176">IF(F3301=1,E3300,IF(ISBLANK(F3301),"",G3300))</f>
        <v>‏6195 המחלקה לאחזקת מבנים</v>
      </c>
    </row>
    <row r="3302" spans="1:7" ht="20.25">
      <c r="A3302">
        <v>3929</v>
      </c>
      <c r="B3302" s="125">
        <v>0</v>
      </c>
      <c r="C3302" s="34">
        <v>0</v>
      </c>
      <c r="D3302" s="35">
        <v>0</v>
      </c>
      <c r="E3302" s="36" t="s">
        <v>13</v>
      </c>
      <c r="F3302" s="33">
        <v>2</v>
      </c>
      <c r="G3302" t="str">
        <f t="shared" si="176"/>
        <v>‏6195 המחלקה לאחזקת מבנים</v>
      </c>
    </row>
    <row r="3303" spans="1:7" ht="20.25">
      <c r="A3303">
        <v>3930</v>
      </c>
      <c r="B3303" s="125">
        <v>89400</v>
      </c>
      <c r="C3303" s="34">
        <v>97500</v>
      </c>
      <c r="D3303" s="35">
        <v>97500</v>
      </c>
      <c r="E3303" s="36" t="s">
        <v>14</v>
      </c>
      <c r="F3303" s="33">
        <v>3</v>
      </c>
      <c r="G3303" t="str">
        <f t="shared" si="176"/>
        <v>‏6195 המחלקה לאחזקת מבנים</v>
      </c>
    </row>
    <row r="3304" spans="1:7" ht="20.25">
      <c r="A3304">
        <v>3931</v>
      </c>
      <c r="B3304" s="125">
        <v>9700</v>
      </c>
      <c r="C3304" s="34">
        <v>13200</v>
      </c>
      <c r="D3304" s="35">
        <v>12000</v>
      </c>
      <c r="E3304" s="36" t="s">
        <v>15</v>
      </c>
      <c r="F3304" s="33">
        <v>4</v>
      </c>
      <c r="G3304" t="str">
        <f t="shared" si="176"/>
        <v>‏6195 המחלקה לאחזקת מבנים</v>
      </c>
    </row>
    <row r="3305" spans="1:7" ht="20.25">
      <c r="A3305">
        <v>3932</v>
      </c>
      <c r="B3305" s="125">
        <v>37700</v>
      </c>
      <c r="C3305" s="34">
        <v>120500</v>
      </c>
      <c r="D3305" s="35">
        <v>120500</v>
      </c>
      <c r="E3305" s="36" t="s">
        <v>16</v>
      </c>
      <c r="F3305" s="33">
        <v>5</v>
      </c>
      <c r="G3305" t="str">
        <f t="shared" si="176"/>
        <v>‏6195 המחלקה לאחזקת מבנים</v>
      </c>
    </row>
    <row r="3306" spans="1:7" ht="20.25">
      <c r="A3306">
        <v>3933</v>
      </c>
      <c r="B3306" s="125">
        <v>600</v>
      </c>
      <c r="C3306" s="34">
        <v>2000</v>
      </c>
      <c r="D3306" s="35">
        <v>2000</v>
      </c>
      <c r="E3306" s="36" t="s">
        <v>17</v>
      </c>
      <c r="F3306" s="33">
        <v>6</v>
      </c>
      <c r="G3306" t="str">
        <f t="shared" si="176"/>
        <v>‏6195 המחלקה לאחזקת מבנים</v>
      </c>
    </row>
    <row r="3307" spans="1:7" ht="20.25">
      <c r="A3307">
        <v>3934</v>
      </c>
      <c r="B3307" s="125">
        <v>14800</v>
      </c>
      <c r="C3307" s="34">
        <v>16300</v>
      </c>
      <c r="D3307" s="35">
        <v>13200</v>
      </c>
      <c r="E3307" s="36" t="s">
        <v>18</v>
      </c>
      <c r="F3307" s="33">
        <v>7</v>
      </c>
      <c r="G3307" t="str">
        <f t="shared" si="176"/>
        <v>‏6195 המחלקה לאחזקת מבנים</v>
      </c>
    </row>
    <row r="3308" spans="1:7" ht="20.25">
      <c r="A3308">
        <v>3935</v>
      </c>
      <c r="B3308" s="125">
        <v>0</v>
      </c>
      <c r="C3308" s="34">
        <v>0</v>
      </c>
      <c r="D3308" s="35">
        <v>0</v>
      </c>
      <c r="E3308" s="36" t="s">
        <v>19</v>
      </c>
      <c r="F3308" s="33">
        <v>8</v>
      </c>
      <c r="G3308" t="str">
        <f t="shared" si="176"/>
        <v>‏6195 המחלקה לאחזקת מבנים</v>
      </c>
    </row>
    <row r="3309" spans="1:7" ht="20.25">
      <c r="A3309">
        <v>3936</v>
      </c>
      <c r="B3309" s="125">
        <v>0</v>
      </c>
      <c r="C3309" s="34">
        <v>0</v>
      </c>
      <c r="D3309" s="35">
        <v>0</v>
      </c>
      <c r="E3309" s="36" t="s">
        <v>20</v>
      </c>
      <c r="F3309" s="33">
        <v>9</v>
      </c>
      <c r="G3309" t="str">
        <f t="shared" si="176"/>
        <v>‏6195 המחלקה לאחזקת מבנים</v>
      </c>
    </row>
    <row r="3310" spans="1:7" ht="20.25">
      <c r="A3310">
        <v>3937</v>
      </c>
      <c r="B3310" s="125">
        <v>0</v>
      </c>
      <c r="C3310" s="34">
        <v>0</v>
      </c>
      <c r="D3310" s="35">
        <v>0</v>
      </c>
      <c r="E3310" s="36" t="s">
        <v>21</v>
      </c>
      <c r="F3310" s="33">
        <v>99</v>
      </c>
      <c r="G3310" t="str">
        <f t="shared" si="176"/>
        <v>‏6195 המחלקה לאחזקת מבנים</v>
      </c>
    </row>
    <row r="3311" spans="1:7" ht="20.25">
      <c r="A3311">
        <v>3938</v>
      </c>
      <c r="B3311" s="125">
        <v>1829300</v>
      </c>
      <c r="C3311" s="37">
        <v>1392000</v>
      </c>
      <c r="D3311" s="35">
        <v>1761700</v>
      </c>
      <c r="E3311" s="36" t="s">
        <v>22</v>
      </c>
      <c r="F3311" s="33"/>
    </row>
    <row r="3312" spans="1:7" ht="20.25">
      <c r="A3312">
        <v>3939</v>
      </c>
      <c r="C3312" s="40">
        <v>2015</v>
      </c>
      <c r="D3312" s="40">
        <v>2016</v>
      </c>
      <c r="F3312" s="39"/>
    </row>
    <row r="3313" spans="1:7" ht="20.25">
      <c r="A3313">
        <v>3940</v>
      </c>
      <c r="C3313" s="42">
        <v>9</v>
      </c>
      <c r="D3313" s="42">
        <v>9</v>
      </c>
      <c r="E3313" s="43" t="s">
        <v>23</v>
      </c>
      <c r="F3313" s="39"/>
    </row>
    <row r="3314" spans="1:7" ht="20.25">
      <c r="A3314">
        <v>3941</v>
      </c>
      <c r="C3314" s="38"/>
      <c r="D3314" s="44">
        <v>67</v>
      </c>
      <c r="F3314" s="41"/>
    </row>
    <row r="3315" spans="1:7" ht="20.25">
      <c r="A3315">
        <v>3942</v>
      </c>
      <c r="B3315" s="122" t="s">
        <v>423</v>
      </c>
      <c r="C3315" s="28"/>
      <c r="D3315" s="28"/>
      <c r="E3315" s="28"/>
      <c r="F3315" s="28"/>
    </row>
    <row r="3316" spans="1:7" ht="17.25" thickBot="1">
      <c r="A3316">
        <v>3943</v>
      </c>
      <c r="B3316" s="123" t="s">
        <v>1</v>
      </c>
      <c r="C3316" s="29"/>
      <c r="D3316" s="29"/>
      <c r="E3316" s="29"/>
      <c r="F3316" s="29"/>
    </row>
    <row r="3317" spans="1:7" ht="21" thickBot="1">
      <c r="A3317">
        <v>3947</v>
      </c>
      <c r="B3317" s="130">
        <v>2014</v>
      </c>
      <c r="C3317" s="52">
        <v>2015</v>
      </c>
      <c r="D3317" s="52">
        <v>2016</v>
      </c>
      <c r="E3317" s="8"/>
      <c r="F3317" s="9"/>
    </row>
    <row r="3318" spans="1:7" ht="20.25">
      <c r="A3318">
        <v>3948</v>
      </c>
      <c r="B3318" s="124"/>
      <c r="C3318" s="30"/>
      <c r="D3318" s="31"/>
      <c r="E3318" s="32" t="s">
        <v>408</v>
      </c>
      <c r="F3318" s="33"/>
    </row>
    <row r="3319" spans="1:7" ht="20.25">
      <c r="A3319">
        <v>3949</v>
      </c>
      <c r="B3319" s="124"/>
      <c r="C3319" s="30"/>
      <c r="D3319" s="31"/>
      <c r="E3319" s="32" t="s">
        <v>419</v>
      </c>
      <c r="F3319" s="33"/>
    </row>
    <row r="3320" spans="1:7" ht="20.25">
      <c r="A3320">
        <v>3950</v>
      </c>
      <c r="B3320" s="124"/>
      <c r="C3320" s="30"/>
      <c r="D3320" s="31"/>
      <c r="E3320" s="32" t="s">
        <v>424</v>
      </c>
      <c r="F3320" s="33"/>
    </row>
    <row r="3321" spans="1:7" ht="20.25">
      <c r="A3321">
        <v>3951</v>
      </c>
      <c r="B3321" s="125">
        <v>1844100</v>
      </c>
      <c r="C3321" s="34">
        <v>1657500</v>
      </c>
      <c r="D3321" s="35">
        <v>1676500</v>
      </c>
      <c r="E3321" s="36" t="s">
        <v>12</v>
      </c>
      <c r="F3321" s="33">
        <v>1</v>
      </c>
      <c r="G3321" t="str">
        <f t="shared" ref="G3321:G3330" si="177">IF(F3321=1,E3320,IF(ISBLANK(F3321),"",G3320))</f>
        <v>‏6194 רכש ואספקה</v>
      </c>
    </row>
    <row r="3322" spans="1:7" ht="20.25">
      <c r="A3322">
        <v>3952</v>
      </c>
      <c r="B3322" s="125">
        <v>0</v>
      </c>
      <c r="C3322" s="34">
        <v>0</v>
      </c>
      <c r="D3322" s="35">
        <v>0</v>
      </c>
      <c r="E3322" s="36" t="s">
        <v>13</v>
      </c>
      <c r="F3322" s="33">
        <v>2</v>
      </c>
      <c r="G3322" t="str">
        <f t="shared" si="177"/>
        <v>‏6194 רכש ואספקה</v>
      </c>
    </row>
    <row r="3323" spans="1:7" ht="20.25">
      <c r="A3323">
        <v>3953</v>
      </c>
      <c r="B3323" s="125">
        <v>52600</v>
      </c>
      <c r="C3323" s="34">
        <v>48500</v>
      </c>
      <c r="D3323" s="35">
        <v>48500</v>
      </c>
      <c r="E3323" s="36" t="s">
        <v>14</v>
      </c>
      <c r="F3323" s="33">
        <v>3</v>
      </c>
      <c r="G3323" t="str">
        <f t="shared" si="177"/>
        <v>‏6194 רכש ואספקה</v>
      </c>
    </row>
    <row r="3324" spans="1:7" ht="20.25">
      <c r="A3324">
        <v>3954</v>
      </c>
      <c r="B3324" s="125">
        <v>106200</v>
      </c>
      <c r="C3324" s="34">
        <v>82400</v>
      </c>
      <c r="D3324" s="35">
        <v>101600</v>
      </c>
      <c r="E3324" s="36" t="s">
        <v>15</v>
      </c>
      <c r="F3324" s="33">
        <v>4</v>
      </c>
      <c r="G3324" t="str">
        <f t="shared" si="177"/>
        <v>‏6194 רכש ואספקה</v>
      </c>
    </row>
    <row r="3325" spans="1:7" ht="20.25">
      <c r="A3325">
        <v>3955</v>
      </c>
      <c r="B3325" s="125">
        <v>21500</v>
      </c>
      <c r="C3325" s="34">
        <v>22100</v>
      </c>
      <c r="D3325" s="35">
        <v>23100</v>
      </c>
      <c r="E3325" s="36" t="s">
        <v>16</v>
      </c>
      <c r="F3325" s="33">
        <v>5</v>
      </c>
      <c r="G3325" t="str">
        <f t="shared" si="177"/>
        <v>‏6194 רכש ואספקה</v>
      </c>
    </row>
    <row r="3326" spans="1:7" ht="20.25">
      <c r="A3326">
        <v>3956</v>
      </c>
      <c r="B3326" s="125">
        <v>300</v>
      </c>
      <c r="C3326" s="34">
        <v>800</v>
      </c>
      <c r="D3326" s="35">
        <v>800</v>
      </c>
      <c r="E3326" s="36" t="s">
        <v>17</v>
      </c>
      <c r="F3326" s="33">
        <v>6</v>
      </c>
      <c r="G3326" t="str">
        <f t="shared" si="177"/>
        <v>‏6194 רכש ואספקה</v>
      </c>
    </row>
    <row r="3327" spans="1:7" ht="20.25">
      <c r="A3327">
        <v>3957</v>
      </c>
      <c r="B3327" s="125">
        <v>412400</v>
      </c>
      <c r="C3327" s="34">
        <v>484700</v>
      </c>
      <c r="D3327" s="35">
        <v>447600</v>
      </c>
      <c r="E3327" s="36" t="s">
        <v>18</v>
      </c>
      <c r="F3327" s="33">
        <v>7</v>
      </c>
      <c r="G3327" t="str">
        <f t="shared" si="177"/>
        <v>‏6194 רכש ואספקה</v>
      </c>
    </row>
    <row r="3328" spans="1:7" ht="20.25">
      <c r="A3328">
        <v>3958</v>
      </c>
      <c r="B3328" s="125">
        <v>0</v>
      </c>
      <c r="C3328" s="34">
        <v>0</v>
      </c>
      <c r="D3328" s="35">
        <v>0</v>
      </c>
      <c r="E3328" s="36" t="s">
        <v>19</v>
      </c>
      <c r="F3328" s="33">
        <v>8</v>
      </c>
      <c r="G3328" t="str">
        <f t="shared" si="177"/>
        <v>‏6194 רכש ואספקה</v>
      </c>
    </row>
    <row r="3329" spans="1:7" ht="20.25">
      <c r="A3329">
        <v>3959</v>
      </c>
      <c r="B3329" s="125">
        <v>0</v>
      </c>
      <c r="C3329" s="34">
        <v>0</v>
      </c>
      <c r="D3329" s="35"/>
      <c r="E3329" s="36" t="s">
        <v>20</v>
      </c>
      <c r="F3329" s="33">
        <v>9</v>
      </c>
      <c r="G3329" t="str">
        <f t="shared" si="177"/>
        <v>‏6194 רכש ואספקה</v>
      </c>
    </row>
    <row r="3330" spans="1:7" ht="20.25">
      <c r="A3330">
        <v>3960</v>
      </c>
      <c r="B3330" s="125">
        <v>0</v>
      </c>
      <c r="C3330" s="34">
        <v>0</v>
      </c>
      <c r="D3330" s="35">
        <v>0</v>
      </c>
      <c r="E3330" s="36" t="s">
        <v>21</v>
      </c>
      <c r="F3330" s="33">
        <v>99</v>
      </c>
      <c r="G3330" t="str">
        <f t="shared" si="177"/>
        <v>‏6194 רכש ואספקה</v>
      </c>
    </row>
    <row r="3331" spans="1:7" ht="20.25">
      <c r="A3331">
        <v>3961</v>
      </c>
      <c r="B3331" s="125">
        <v>2437100</v>
      </c>
      <c r="C3331" s="37">
        <v>2296000</v>
      </c>
      <c r="D3331" s="35">
        <v>2298100</v>
      </c>
      <c r="E3331" s="36" t="s">
        <v>22</v>
      </c>
      <c r="F3331" s="33"/>
    </row>
    <row r="3332" spans="1:7" ht="20.25">
      <c r="A3332">
        <v>3962</v>
      </c>
      <c r="C3332" s="40">
        <v>2015</v>
      </c>
      <c r="D3332" s="40">
        <v>2016</v>
      </c>
      <c r="F3332" s="39"/>
    </row>
    <row r="3333" spans="1:7" ht="20.25">
      <c r="A3333">
        <v>3963</v>
      </c>
      <c r="C3333" s="42">
        <v>11</v>
      </c>
      <c r="D3333" s="42">
        <v>11</v>
      </c>
      <c r="E3333" s="43" t="s">
        <v>23</v>
      </c>
      <c r="F3333" s="39"/>
    </row>
    <row r="3334" spans="1:7" ht="20.25">
      <c r="A3334">
        <v>3964</v>
      </c>
      <c r="C3334" s="38"/>
      <c r="D3334" s="44">
        <v>68</v>
      </c>
      <c r="F3334" s="41"/>
    </row>
    <row r="3335" spans="1:7" ht="20.25">
      <c r="A3335">
        <v>3965</v>
      </c>
      <c r="B3335" s="122" t="s">
        <v>425</v>
      </c>
      <c r="C3335" s="28"/>
      <c r="D3335" s="28"/>
      <c r="E3335" s="28"/>
      <c r="F3335" s="28"/>
    </row>
    <row r="3336" spans="1:7" ht="17.25" thickBot="1">
      <c r="A3336">
        <v>3966</v>
      </c>
      <c r="B3336" s="123" t="s">
        <v>1</v>
      </c>
      <c r="C3336" s="29"/>
      <c r="D3336" s="29"/>
      <c r="E3336" s="29"/>
      <c r="F3336" s="29"/>
    </row>
    <row r="3337" spans="1:7" ht="21" thickBot="1">
      <c r="A3337">
        <v>3970</v>
      </c>
      <c r="B3337" s="130">
        <v>2014</v>
      </c>
      <c r="C3337" s="52">
        <v>2015</v>
      </c>
      <c r="D3337" s="52">
        <v>2016</v>
      </c>
      <c r="E3337" s="8"/>
      <c r="F3337" s="9"/>
    </row>
    <row r="3338" spans="1:7" ht="20.25">
      <c r="A3338">
        <v>3971</v>
      </c>
      <c r="B3338" s="124"/>
      <c r="C3338" s="30"/>
      <c r="D3338" s="31"/>
      <c r="E3338" s="32" t="s">
        <v>408</v>
      </c>
      <c r="F3338" s="33"/>
    </row>
    <row r="3339" spans="1:7" ht="20.25">
      <c r="A3339">
        <v>3972</v>
      </c>
      <c r="B3339" s="124"/>
      <c r="C3339" s="30"/>
      <c r="D3339" s="31"/>
      <c r="E3339" s="32" t="s">
        <v>419</v>
      </c>
      <c r="F3339" s="33"/>
    </row>
    <row r="3340" spans="1:7" ht="20.25">
      <c r="A3340">
        <v>3973</v>
      </c>
      <c r="B3340" s="124"/>
      <c r="C3340" s="30"/>
      <c r="D3340" s="31"/>
      <c r="E3340" s="32" t="s">
        <v>426</v>
      </c>
      <c r="F3340" s="33"/>
    </row>
    <row r="3341" spans="1:7" ht="20.25">
      <c r="A3341">
        <v>3974</v>
      </c>
      <c r="B3341" s="125">
        <v>1231500</v>
      </c>
      <c r="C3341" s="34">
        <v>1175600</v>
      </c>
      <c r="D3341" s="35">
        <v>1189600</v>
      </c>
      <c r="E3341" s="36" t="s">
        <v>12</v>
      </c>
      <c r="F3341" s="33">
        <v>1</v>
      </c>
      <c r="G3341" t="str">
        <f t="shared" ref="G3341:G3350" si="178">IF(F3341=1,E3340,IF(ISBLANK(F3341),"",G3340))</f>
        <v>‏61321 בית דפוס עירוני</v>
      </c>
    </row>
    <row r="3342" spans="1:7" ht="20.25">
      <c r="A3342">
        <v>3975</v>
      </c>
      <c r="B3342" s="125">
        <v>0</v>
      </c>
      <c r="C3342" s="34">
        <v>0</v>
      </c>
      <c r="D3342" s="35">
        <v>0</v>
      </c>
      <c r="E3342" s="36" t="s">
        <v>13</v>
      </c>
      <c r="F3342" s="33">
        <v>2</v>
      </c>
      <c r="G3342" t="str">
        <f t="shared" si="178"/>
        <v>‏61321 בית דפוס עירוני</v>
      </c>
    </row>
    <row r="3343" spans="1:7" ht="20.25">
      <c r="A3343">
        <v>3976</v>
      </c>
      <c r="B3343" s="125">
        <v>95900</v>
      </c>
      <c r="C3343" s="34">
        <v>85400</v>
      </c>
      <c r="D3343" s="35">
        <v>85400</v>
      </c>
      <c r="E3343" s="36" t="s">
        <v>14</v>
      </c>
      <c r="F3343" s="33">
        <v>3</v>
      </c>
      <c r="G3343" t="str">
        <f t="shared" si="178"/>
        <v>‏61321 בית דפוס עירוני</v>
      </c>
    </row>
    <row r="3344" spans="1:7" ht="20.25">
      <c r="A3344">
        <v>3977</v>
      </c>
      <c r="B3344" s="125">
        <v>1200</v>
      </c>
      <c r="C3344" s="34">
        <v>1800</v>
      </c>
      <c r="D3344" s="35">
        <v>1800</v>
      </c>
      <c r="E3344" s="36" t="s">
        <v>15</v>
      </c>
      <c r="F3344" s="33">
        <v>4</v>
      </c>
      <c r="G3344" t="str">
        <f t="shared" si="178"/>
        <v>‏61321 בית דפוס עירוני</v>
      </c>
    </row>
    <row r="3345" spans="1:7" ht="20.25">
      <c r="A3345">
        <v>3978</v>
      </c>
      <c r="B3345" s="125">
        <v>3600</v>
      </c>
      <c r="C3345" s="34">
        <v>8500</v>
      </c>
      <c r="D3345" s="35">
        <v>5400</v>
      </c>
      <c r="E3345" s="36" t="s">
        <v>16</v>
      </c>
      <c r="F3345" s="33">
        <v>5</v>
      </c>
      <c r="G3345" t="str">
        <f t="shared" si="178"/>
        <v>‏61321 בית דפוס עירוני</v>
      </c>
    </row>
    <row r="3346" spans="1:7" ht="20.25">
      <c r="A3346">
        <v>3979</v>
      </c>
      <c r="B3346" s="125">
        <v>0</v>
      </c>
      <c r="C3346" s="34">
        <v>0</v>
      </c>
      <c r="D3346" s="35">
        <v>0</v>
      </c>
      <c r="E3346" s="36" t="s">
        <v>17</v>
      </c>
      <c r="F3346" s="33">
        <v>6</v>
      </c>
      <c r="G3346" t="str">
        <f t="shared" si="178"/>
        <v>‏61321 בית דפוס עירוני</v>
      </c>
    </row>
    <row r="3347" spans="1:7" ht="20.25">
      <c r="A3347">
        <v>3980</v>
      </c>
      <c r="B3347" s="125">
        <v>9300</v>
      </c>
      <c r="C3347" s="34">
        <v>6700</v>
      </c>
      <c r="D3347" s="35">
        <v>9300</v>
      </c>
      <c r="E3347" s="36" t="s">
        <v>18</v>
      </c>
      <c r="F3347" s="33">
        <v>7</v>
      </c>
      <c r="G3347" t="str">
        <f t="shared" si="178"/>
        <v>‏61321 בית דפוס עירוני</v>
      </c>
    </row>
    <row r="3348" spans="1:7" ht="20.25">
      <c r="A3348">
        <v>3981</v>
      </c>
      <c r="B3348" s="125">
        <v>0</v>
      </c>
      <c r="C3348" s="34">
        <v>0</v>
      </c>
      <c r="D3348" s="35">
        <v>0</v>
      </c>
      <c r="E3348" s="36" t="s">
        <v>19</v>
      </c>
      <c r="F3348" s="33">
        <v>8</v>
      </c>
      <c r="G3348" t="str">
        <f t="shared" si="178"/>
        <v>‏61321 בית דפוס עירוני</v>
      </c>
    </row>
    <row r="3349" spans="1:7" ht="20.25">
      <c r="A3349">
        <v>3982</v>
      </c>
      <c r="B3349" s="125">
        <v>0</v>
      </c>
      <c r="C3349" s="34">
        <v>0</v>
      </c>
      <c r="D3349" s="35">
        <v>0</v>
      </c>
      <c r="E3349" s="36" t="s">
        <v>20</v>
      </c>
      <c r="F3349" s="33">
        <v>9</v>
      </c>
      <c r="G3349" t="str">
        <f t="shared" si="178"/>
        <v>‏61321 בית דפוס עירוני</v>
      </c>
    </row>
    <row r="3350" spans="1:7" ht="20.25">
      <c r="A3350">
        <v>3983</v>
      </c>
      <c r="B3350" s="125">
        <v>0</v>
      </c>
      <c r="C3350" s="34">
        <v>0</v>
      </c>
      <c r="D3350" s="35">
        <v>0</v>
      </c>
      <c r="E3350" s="36" t="s">
        <v>21</v>
      </c>
      <c r="F3350" s="33">
        <v>99</v>
      </c>
      <c r="G3350" t="str">
        <f t="shared" si="178"/>
        <v>‏61321 בית דפוס עירוני</v>
      </c>
    </row>
    <row r="3351" spans="1:7" ht="20.25">
      <c r="A3351">
        <v>3984</v>
      </c>
      <c r="B3351" s="125">
        <v>1341500</v>
      </c>
      <c r="C3351" s="37">
        <v>1278000</v>
      </c>
      <c r="D3351" s="35">
        <v>1291500</v>
      </c>
      <c r="E3351" s="36" t="s">
        <v>22</v>
      </c>
      <c r="F3351" s="33"/>
    </row>
    <row r="3352" spans="1:7" ht="20.25">
      <c r="A3352">
        <v>3985</v>
      </c>
      <c r="C3352" s="40">
        <v>2015</v>
      </c>
      <c r="D3352" s="40">
        <v>2016</v>
      </c>
      <c r="F3352" s="39"/>
    </row>
    <row r="3353" spans="1:7" ht="20.25">
      <c r="A3353">
        <v>3986</v>
      </c>
      <c r="C3353" s="42">
        <v>6</v>
      </c>
      <c r="D3353" s="42">
        <v>6</v>
      </c>
      <c r="E3353" s="43" t="s">
        <v>23</v>
      </c>
      <c r="F3353" s="39"/>
    </row>
    <row r="3354" spans="1:7" ht="20.25">
      <c r="A3354">
        <v>3987</v>
      </c>
      <c r="C3354" s="38"/>
      <c r="D3354" s="44">
        <v>69</v>
      </c>
      <c r="F3354" s="41"/>
    </row>
    <row r="3355" spans="1:7" ht="20.25">
      <c r="A3355">
        <v>3988</v>
      </c>
      <c r="B3355" s="122" t="s">
        <v>427</v>
      </c>
      <c r="C3355" s="28"/>
      <c r="D3355" s="28"/>
      <c r="E3355" s="28"/>
      <c r="F3355" s="28"/>
    </row>
    <row r="3356" spans="1:7" ht="17.25" thickBot="1">
      <c r="A3356">
        <v>3989</v>
      </c>
      <c r="B3356" s="123" t="s">
        <v>1</v>
      </c>
      <c r="C3356" s="29"/>
      <c r="D3356" s="29"/>
      <c r="E3356" s="29"/>
      <c r="F3356" s="29"/>
    </row>
    <row r="3357" spans="1:7" ht="21" thickBot="1">
      <c r="A3357">
        <v>3993</v>
      </c>
      <c r="B3357" s="130">
        <v>2014</v>
      </c>
      <c r="C3357" s="52">
        <v>2015</v>
      </c>
      <c r="D3357" s="52">
        <v>2016</v>
      </c>
      <c r="E3357" s="8"/>
      <c r="F3357" s="9"/>
    </row>
    <row r="3358" spans="1:7" ht="20.25">
      <c r="A3358">
        <v>3994</v>
      </c>
      <c r="B3358" s="124"/>
      <c r="C3358" s="30"/>
      <c r="D3358" s="31"/>
      <c r="E3358" s="32" t="s">
        <v>408</v>
      </c>
      <c r="F3358" s="33"/>
    </row>
    <row r="3359" spans="1:7" ht="20.25">
      <c r="A3359">
        <v>3995</v>
      </c>
      <c r="B3359" s="124"/>
      <c r="C3359" s="30"/>
      <c r="D3359" s="31"/>
      <c r="E3359" s="32" t="s">
        <v>428</v>
      </c>
      <c r="F3359" s="33"/>
    </row>
    <row r="3360" spans="1:7" ht="20.25">
      <c r="A3360">
        <v>3996</v>
      </c>
      <c r="B3360" s="125">
        <v>3576100</v>
      </c>
      <c r="C3360" s="34">
        <v>3916100</v>
      </c>
      <c r="D3360" s="35">
        <v>4161100</v>
      </c>
      <c r="E3360" s="36" t="s">
        <v>12</v>
      </c>
      <c r="F3360" s="33">
        <v>1</v>
      </c>
      <c r="G3360" t="str">
        <f t="shared" ref="G3360:G3369" si="179">IF(F3360=1,E3359,IF(ISBLANK(F3360),"",G3359))</f>
        <v>‏7641 המרכז למיחשוב</v>
      </c>
    </row>
    <row r="3361" spans="1:7" ht="20.25">
      <c r="A3361">
        <v>3997</v>
      </c>
      <c r="B3361" s="125">
        <v>0</v>
      </c>
      <c r="C3361" s="34">
        <v>0</v>
      </c>
      <c r="D3361" s="35">
        <v>0</v>
      </c>
      <c r="E3361" s="36" t="s">
        <v>13</v>
      </c>
      <c r="F3361" s="33">
        <v>2</v>
      </c>
      <c r="G3361" t="str">
        <f t="shared" si="179"/>
        <v>‏7641 המרכז למיחשוב</v>
      </c>
    </row>
    <row r="3362" spans="1:7" ht="20.25">
      <c r="A3362">
        <v>3998</v>
      </c>
      <c r="B3362" s="125">
        <v>153500</v>
      </c>
      <c r="C3362" s="34">
        <v>122900</v>
      </c>
      <c r="D3362" s="35">
        <v>122900</v>
      </c>
      <c r="E3362" s="36" t="s">
        <v>14</v>
      </c>
      <c r="F3362" s="33">
        <v>3</v>
      </c>
      <c r="G3362" t="str">
        <f t="shared" si="179"/>
        <v>‏7641 המרכז למיחשוב</v>
      </c>
    </row>
    <row r="3363" spans="1:7" ht="20.25">
      <c r="A3363">
        <v>3999</v>
      </c>
      <c r="B3363" s="125">
        <v>16600</v>
      </c>
      <c r="C3363" s="34">
        <v>21100</v>
      </c>
      <c r="D3363" s="35">
        <v>16700</v>
      </c>
      <c r="E3363" s="36" t="s">
        <v>15</v>
      </c>
      <c r="F3363" s="33">
        <v>4</v>
      </c>
      <c r="G3363" t="str">
        <f t="shared" si="179"/>
        <v>‏7641 המרכז למיחשוב</v>
      </c>
    </row>
    <row r="3364" spans="1:7" ht="20.25">
      <c r="A3364">
        <v>4000</v>
      </c>
      <c r="B3364" s="125">
        <v>28700</v>
      </c>
      <c r="C3364" s="34">
        <v>42100</v>
      </c>
      <c r="D3364" s="35">
        <v>39400</v>
      </c>
      <c r="E3364" s="36" t="s">
        <v>16</v>
      </c>
      <c r="F3364" s="33">
        <v>5</v>
      </c>
      <c r="G3364" t="str">
        <f t="shared" si="179"/>
        <v>‏7641 המרכז למיחשוב</v>
      </c>
    </row>
    <row r="3365" spans="1:7" ht="20.25">
      <c r="A3365">
        <v>4001</v>
      </c>
      <c r="B3365" s="125">
        <v>0</v>
      </c>
      <c r="C3365" s="34">
        <v>0</v>
      </c>
      <c r="D3365" s="35">
        <v>0</v>
      </c>
      <c r="E3365" s="36" t="s">
        <v>17</v>
      </c>
      <c r="F3365" s="33">
        <v>6</v>
      </c>
      <c r="G3365" t="str">
        <f t="shared" si="179"/>
        <v>‏7641 המרכז למיחשוב</v>
      </c>
    </row>
    <row r="3366" spans="1:7" ht="20.25">
      <c r="A3366">
        <v>4002</v>
      </c>
      <c r="B3366" s="125">
        <v>26200</v>
      </c>
      <c r="C3366" s="34">
        <v>19100</v>
      </c>
      <c r="D3366" s="35">
        <v>23800</v>
      </c>
      <c r="E3366" s="36" t="s">
        <v>18</v>
      </c>
      <c r="F3366" s="33">
        <v>7</v>
      </c>
      <c r="G3366" t="str">
        <f t="shared" si="179"/>
        <v>‏7641 המרכז למיחשוב</v>
      </c>
    </row>
    <row r="3367" spans="1:7" ht="20.25">
      <c r="A3367">
        <v>4003</v>
      </c>
      <c r="B3367" s="125">
        <v>0</v>
      </c>
      <c r="C3367" s="34">
        <v>0</v>
      </c>
      <c r="D3367" s="35">
        <v>0</v>
      </c>
      <c r="E3367" s="36" t="s">
        <v>19</v>
      </c>
      <c r="F3367" s="33">
        <v>8</v>
      </c>
      <c r="G3367" t="str">
        <f t="shared" si="179"/>
        <v>‏7641 המרכז למיחשוב</v>
      </c>
    </row>
    <row r="3368" spans="1:7" ht="20.25">
      <c r="A3368">
        <v>4004</v>
      </c>
      <c r="B3368" s="125">
        <v>0</v>
      </c>
      <c r="C3368" s="34">
        <v>0</v>
      </c>
      <c r="D3368" s="35">
        <v>0</v>
      </c>
      <c r="E3368" s="36" t="s">
        <v>20</v>
      </c>
      <c r="F3368" s="33">
        <v>9</v>
      </c>
      <c r="G3368" t="str">
        <f t="shared" si="179"/>
        <v>‏7641 המרכז למיחשוב</v>
      </c>
    </row>
    <row r="3369" spans="1:7" ht="20.25">
      <c r="A3369">
        <v>4005</v>
      </c>
      <c r="B3369" s="125">
        <v>0</v>
      </c>
      <c r="C3369" s="34">
        <v>0</v>
      </c>
      <c r="D3369" s="35">
        <v>0</v>
      </c>
      <c r="E3369" s="36" t="s">
        <v>21</v>
      </c>
      <c r="F3369" s="33">
        <v>99</v>
      </c>
      <c r="G3369" t="str">
        <f t="shared" si="179"/>
        <v>‏7641 המרכז למיחשוב</v>
      </c>
    </row>
    <row r="3370" spans="1:7" ht="20.25">
      <c r="A3370">
        <v>4006</v>
      </c>
      <c r="B3370" s="125">
        <v>3801100</v>
      </c>
      <c r="C3370" s="37">
        <v>4121300</v>
      </c>
      <c r="D3370" s="35">
        <v>4363900</v>
      </c>
      <c r="E3370" s="36" t="s">
        <v>22</v>
      </c>
      <c r="F3370" s="33"/>
    </row>
    <row r="3371" spans="1:7" ht="20.25">
      <c r="A3371">
        <v>4007</v>
      </c>
      <c r="C3371" s="40">
        <v>2015</v>
      </c>
      <c r="D3371" s="40">
        <v>2016</v>
      </c>
      <c r="F3371" s="39"/>
    </row>
    <row r="3372" spans="1:7" ht="20.25">
      <c r="A3372">
        <v>4008</v>
      </c>
      <c r="C3372" s="42">
        <v>19</v>
      </c>
      <c r="D3372" s="42">
        <v>19</v>
      </c>
      <c r="E3372" s="43" t="s">
        <v>23</v>
      </c>
      <c r="F3372" s="39"/>
    </row>
    <row r="3373" spans="1:7" ht="20.25">
      <c r="A3373">
        <v>4009</v>
      </c>
      <c r="C3373" s="38"/>
      <c r="D3373" s="44">
        <v>70</v>
      </c>
      <c r="F3373" s="41"/>
    </row>
    <row r="3374" spans="1:7" ht="20.25">
      <c r="A3374">
        <v>4010</v>
      </c>
      <c r="B3374" s="122" t="s">
        <v>429</v>
      </c>
      <c r="C3374" s="28"/>
      <c r="D3374" s="28"/>
      <c r="E3374" s="28"/>
      <c r="F3374" s="28"/>
    </row>
    <row r="3375" spans="1:7" ht="17.25" thickBot="1">
      <c r="A3375">
        <v>4011</v>
      </c>
      <c r="B3375" s="123" t="s">
        <v>1</v>
      </c>
      <c r="C3375" s="29"/>
      <c r="D3375" s="29"/>
      <c r="E3375" s="29"/>
      <c r="F3375" s="29"/>
    </row>
    <row r="3376" spans="1:7" ht="21" thickBot="1">
      <c r="A3376">
        <v>4015</v>
      </c>
      <c r="B3376" s="130">
        <v>2014</v>
      </c>
      <c r="C3376" s="52">
        <v>2015</v>
      </c>
      <c r="D3376" s="52">
        <v>2016</v>
      </c>
      <c r="E3376" s="8"/>
      <c r="F3376" s="9"/>
    </row>
    <row r="3377" spans="1:7" ht="20.25">
      <c r="A3377">
        <v>4016</v>
      </c>
      <c r="B3377" s="124"/>
      <c r="C3377" s="30"/>
      <c r="D3377" s="31"/>
      <c r="E3377" s="32" t="s">
        <v>408</v>
      </c>
      <c r="F3377" s="33"/>
    </row>
    <row r="3378" spans="1:7" ht="20.25">
      <c r="A3378">
        <v>4017</v>
      </c>
      <c r="B3378" s="124"/>
      <c r="C3378" s="30"/>
      <c r="D3378" s="31"/>
      <c r="E3378" s="32" t="s">
        <v>430</v>
      </c>
      <c r="F3378" s="33"/>
    </row>
    <row r="3379" spans="1:7" ht="20.25">
      <c r="A3379">
        <v>4018</v>
      </c>
      <c r="B3379" s="125">
        <v>0</v>
      </c>
      <c r="C3379" s="34">
        <v>0</v>
      </c>
      <c r="D3379" s="35">
        <v>0</v>
      </c>
      <c r="E3379" s="36" t="s">
        <v>12</v>
      </c>
      <c r="F3379" s="33">
        <v>1</v>
      </c>
      <c r="G3379" t="str">
        <f t="shared" ref="G3379:G3388" si="180">IF(F3379=1,E3378,IF(ISBLANK(F3379),"",G3378))</f>
        <v>‏7642 מיכון</v>
      </c>
    </row>
    <row r="3380" spans="1:7" ht="20.25">
      <c r="A3380">
        <v>4019</v>
      </c>
      <c r="B3380" s="125">
        <v>0</v>
      </c>
      <c r="C3380" s="34">
        <v>0</v>
      </c>
      <c r="D3380" s="35">
        <v>0</v>
      </c>
      <c r="E3380" s="36" t="s">
        <v>13</v>
      </c>
      <c r="F3380" s="33">
        <v>2</v>
      </c>
      <c r="G3380" t="str">
        <f t="shared" si="180"/>
        <v>‏7642 מיכון</v>
      </c>
    </row>
    <row r="3381" spans="1:7" ht="20.25">
      <c r="A3381">
        <v>4020</v>
      </c>
      <c r="B3381" s="125">
        <v>0</v>
      </c>
      <c r="C3381" s="34">
        <v>0</v>
      </c>
      <c r="D3381" s="35">
        <v>0</v>
      </c>
      <c r="E3381" s="36" t="s">
        <v>14</v>
      </c>
      <c r="F3381" s="33">
        <v>3</v>
      </c>
      <c r="G3381" t="str">
        <f t="shared" si="180"/>
        <v>‏7642 מיכון</v>
      </c>
    </row>
    <row r="3382" spans="1:7" ht="20.25">
      <c r="A3382">
        <v>4021</v>
      </c>
      <c r="B3382" s="125">
        <v>0</v>
      </c>
      <c r="C3382" s="34">
        <v>0</v>
      </c>
      <c r="D3382" s="35">
        <v>0</v>
      </c>
      <c r="E3382" s="36" t="s">
        <v>15</v>
      </c>
      <c r="F3382" s="33">
        <v>4</v>
      </c>
      <c r="G3382" t="str">
        <f t="shared" si="180"/>
        <v>‏7642 מיכון</v>
      </c>
    </row>
    <row r="3383" spans="1:7" ht="20.25">
      <c r="A3383">
        <v>4022</v>
      </c>
      <c r="B3383" s="125">
        <v>0</v>
      </c>
      <c r="C3383" s="34">
        <v>0</v>
      </c>
      <c r="D3383" s="35">
        <v>0</v>
      </c>
      <c r="E3383" s="36" t="s">
        <v>16</v>
      </c>
      <c r="F3383" s="33">
        <v>5</v>
      </c>
      <c r="G3383" t="str">
        <f t="shared" si="180"/>
        <v>‏7642 מיכון</v>
      </c>
    </row>
    <row r="3384" spans="1:7" ht="20.25">
      <c r="A3384">
        <v>4023</v>
      </c>
      <c r="B3384" s="125">
        <v>0</v>
      </c>
      <c r="C3384" s="34">
        <v>0</v>
      </c>
      <c r="D3384" s="35">
        <v>0</v>
      </c>
      <c r="E3384" s="36" t="s">
        <v>17</v>
      </c>
      <c r="F3384" s="33">
        <v>6</v>
      </c>
      <c r="G3384" t="str">
        <f t="shared" si="180"/>
        <v>‏7642 מיכון</v>
      </c>
    </row>
    <row r="3385" spans="1:7" ht="20.25">
      <c r="A3385">
        <v>4024</v>
      </c>
      <c r="B3385" s="125">
        <v>16286600</v>
      </c>
      <c r="C3385" s="34">
        <v>18000000</v>
      </c>
      <c r="D3385" s="35">
        <v>17485900</v>
      </c>
      <c r="E3385" s="36" t="s">
        <v>18</v>
      </c>
      <c r="F3385" s="33">
        <v>7</v>
      </c>
      <c r="G3385" t="str">
        <f t="shared" si="180"/>
        <v>‏7642 מיכון</v>
      </c>
    </row>
    <row r="3386" spans="1:7" ht="20.25">
      <c r="A3386">
        <v>4025</v>
      </c>
      <c r="B3386" s="125">
        <v>0</v>
      </c>
      <c r="C3386" s="34">
        <v>0</v>
      </c>
      <c r="D3386" s="35">
        <v>0</v>
      </c>
      <c r="E3386" s="36" t="s">
        <v>19</v>
      </c>
      <c r="F3386" s="33">
        <v>8</v>
      </c>
      <c r="G3386" t="str">
        <f t="shared" si="180"/>
        <v>‏7642 מיכון</v>
      </c>
    </row>
    <row r="3387" spans="1:7" ht="20.25">
      <c r="A3387">
        <v>4026</v>
      </c>
      <c r="B3387" s="125">
        <v>0</v>
      </c>
      <c r="C3387" s="34">
        <v>0</v>
      </c>
      <c r="D3387" s="35">
        <v>0</v>
      </c>
      <c r="E3387" s="36" t="s">
        <v>20</v>
      </c>
      <c r="F3387" s="33">
        <v>9</v>
      </c>
      <c r="G3387" t="str">
        <f t="shared" si="180"/>
        <v>‏7642 מיכון</v>
      </c>
    </row>
    <row r="3388" spans="1:7" ht="20.25">
      <c r="A3388">
        <v>4027</v>
      </c>
      <c r="B3388" s="125">
        <v>0</v>
      </c>
      <c r="C3388" s="34">
        <v>0</v>
      </c>
      <c r="D3388" s="35">
        <v>0</v>
      </c>
      <c r="E3388" s="36" t="s">
        <v>21</v>
      </c>
      <c r="F3388" s="33">
        <v>99</v>
      </c>
      <c r="G3388" t="str">
        <f t="shared" si="180"/>
        <v>‏7642 מיכון</v>
      </c>
    </row>
    <row r="3389" spans="1:7" ht="20.25">
      <c r="A3389">
        <v>4028</v>
      </c>
      <c r="B3389" s="125">
        <v>16286600</v>
      </c>
      <c r="C3389" s="37">
        <v>18000000</v>
      </c>
      <c r="D3389" s="35">
        <v>17485900</v>
      </c>
      <c r="E3389" s="36" t="s">
        <v>22</v>
      </c>
      <c r="F3389" s="33"/>
    </row>
    <row r="3390" spans="1:7" ht="20.25">
      <c r="A3390">
        <v>4029</v>
      </c>
      <c r="C3390" s="40">
        <v>2015</v>
      </c>
      <c r="D3390" s="40">
        <v>2016</v>
      </c>
      <c r="F3390" s="39"/>
    </row>
    <row r="3391" spans="1:7" ht="20.25">
      <c r="A3391">
        <v>4031</v>
      </c>
      <c r="C3391" s="38"/>
      <c r="D3391" s="44">
        <v>71</v>
      </c>
      <c r="F3391" s="41"/>
    </row>
    <row r="3392" spans="1:7" ht="20.25">
      <c r="A3392">
        <v>4032</v>
      </c>
      <c r="B3392" s="122" t="s">
        <v>431</v>
      </c>
      <c r="C3392" s="28"/>
      <c r="D3392" s="28"/>
      <c r="E3392" s="28"/>
      <c r="F3392" s="28"/>
    </row>
    <row r="3393" spans="1:7" ht="17.25" thickBot="1">
      <c r="A3393">
        <v>4033</v>
      </c>
      <c r="B3393" s="123" t="s">
        <v>1</v>
      </c>
      <c r="C3393" s="29"/>
      <c r="D3393" s="29"/>
      <c r="E3393" s="29"/>
      <c r="F3393" s="29"/>
    </row>
    <row r="3394" spans="1:7" ht="21" thickBot="1">
      <c r="A3394">
        <v>4037</v>
      </c>
      <c r="B3394" s="130">
        <v>2014</v>
      </c>
      <c r="C3394" s="52">
        <v>2015</v>
      </c>
      <c r="D3394" s="52">
        <v>2016</v>
      </c>
      <c r="E3394" s="8"/>
      <c r="F3394" s="9"/>
    </row>
    <row r="3395" spans="1:7" ht="20.25">
      <c r="A3395">
        <v>4038</v>
      </c>
      <c r="B3395" s="124"/>
      <c r="C3395" s="30"/>
      <c r="D3395" s="31"/>
      <c r="E3395" s="32" t="s">
        <v>408</v>
      </c>
      <c r="F3395" s="33"/>
    </row>
    <row r="3396" spans="1:7" ht="20.25">
      <c r="A3396">
        <v>4039</v>
      </c>
      <c r="B3396" s="124"/>
      <c r="C3396" s="30"/>
      <c r="D3396" s="31"/>
      <c r="E3396" s="32" t="s">
        <v>432</v>
      </c>
      <c r="F3396" s="33"/>
    </row>
    <row r="3397" spans="1:7" ht="20.25">
      <c r="A3397">
        <v>4040</v>
      </c>
      <c r="B3397" s="125">
        <v>2040700</v>
      </c>
      <c r="C3397" s="34">
        <v>2070100</v>
      </c>
      <c r="D3397" s="35">
        <v>2094100</v>
      </c>
      <c r="E3397" s="36" t="s">
        <v>12</v>
      </c>
      <c r="F3397" s="33">
        <v>1</v>
      </c>
      <c r="G3397" t="str">
        <f t="shared" ref="G3397:G3406" si="181">IF(F3397=1,E3396,IF(ISBLANK(F3397),"",G3396))</f>
        <v>‏7114  היחידה לשלטים</v>
      </c>
    </row>
    <row r="3398" spans="1:7" ht="20.25">
      <c r="A3398">
        <v>4041</v>
      </c>
      <c r="B3398" s="125">
        <v>0</v>
      </c>
      <c r="C3398" s="34">
        <v>0</v>
      </c>
      <c r="D3398" s="35">
        <v>0</v>
      </c>
      <c r="E3398" s="36" t="s">
        <v>13</v>
      </c>
      <c r="F3398" s="33">
        <v>2</v>
      </c>
      <c r="G3398" t="str">
        <f t="shared" si="181"/>
        <v>‏7114  היחידה לשלטים</v>
      </c>
    </row>
    <row r="3399" spans="1:7" ht="20.25">
      <c r="A3399">
        <v>4042</v>
      </c>
      <c r="B3399" s="125">
        <v>64700</v>
      </c>
      <c r="C3399" s="34">
        <v>51900</v>
      </c>
      <c r="D3399" s="35">
        <v>51900</v>
      </c>
      <c r="E3399" s="36" t="s">
        <v>14</v>
      </c>
      <c r="F3399" s="33">
        <v>3</v>
      </c>
      <c r="G3399" t="str">
        <f t="shared" si="181"/>
        <v>‏7114  היחידה לשלטים</v>
      </c>
    </row>
    <row r="3400" spans="1:7" ht="20.25">
      <c r="A3400">
        <v>4043</v>
      </c>
      <c r="B3400" s="125">
        <v>46500</v>
      </c>
      <c r="C3400" s="34">
        <v>75700</v>
      </c>
      <c r="D3400" s="35">
        <v>79700</v>
      </c>
      <c r="E3400" s="36" t="s">
        <v>15</v>
      </c>
      <c r="F3400" s="33">
        <v>4</v>
      </c>
      <c r="G3400" t="str">
        <f t="shared" si="181"/>
        <v>‏7114  היחידה לשלטים</v>
      </c>
    </row>
    <row r="3401" spans="1:7" ht="20.25">
      <c r="A3401">
        <v>4044</v>
      </c>
      <c r="B3401" s="125">
        <v>45900</v>
      </c>
      <c r="C3401" s="34">
        <v>68100</v>
      </c>
      <c r="D3401" s="35">
        <v>62500</v>
      </c>
      <c r="E3401" s="36" t="s">
        <v>16</v>
      </c>
      <c r="F3401" s="33">
        <v>5</v>
      </c>
      <c r="G3401" t="str">
        <f t="shared" si="181"/>
        <v>‏7114  היחידה לשלטים</v>
      </c>
    </row>
    <row r="3402" spans="1:7" ht="20.25">
      <c r="A3402">
        <v>4045</v>
      </c>
      <c r="B3402" s="125">
        <v>2100</v>
      </c>
      <c r="C3402" s="34">
        <v>5000</v>
      </c>
      <c r="D3402" s="35">
        <v>5000</v>
      </c>
      <c r="E3402" s="36" t="s">
        <v>17</v>
      </c>
      <c r="F3402" s="33">
        <v>6</v>
      </c>
      <c r="G3402" t="str">
        <f t="shared" si="181"/>
        <v>‏7114  היחידה לשלטים</v>
      </c>
    </row>
    <row r="3403" spans="1:7" ht="20.25">
      <c r="A3403">
        <v>4046</v>
      </c>
      <c r="B3403" s="125">
        <v>794600</v>
      </c>
      <c r="C3403" s="34">
        <v>2529500</v>
      </c>
      <c r="D3403" s="35">
        <v>2454600</v>
      </c>
      <c r="E3403" s="36" t="s">
        <v>18</v>
      </c>
      <c r="F3403" s="33">
        <v>7</v>
      </c>
      <c r="G3403" t="str">
        <f t="shared" si="181"/>
        <v>‏7114  היחידה לשלטים</v>
      </c>
    </row>
    <row r="3404" spans="1:7" ht="20.25">
      <c r="A3404">
        <v>4047</v>
      </c>
      <c r="B3404" s="125">
        <v>0</v>
      </c>
      <c r="C3404" s="34">
        <v>0</v>
      </c>
      <c r="D3404" s="35">
        <v>0</v>
      </c>
      <c r="E3404" s="36" t="s">
        <v>19</v>
      </c>
      <c r="F3404" s="33">
        <v>8</v>
      </c>
      <c r="G3404" t="str">
        <f t="shared" si="181"/>
        <v>‏7114  היחידה לשלטים</v>
      </c>
    </row>
    <row r="3405" spans="1:7" ht="20.25">
      <c r="A3405">
        <v>4048</v>
      </c>
      <c r="B3405" s="125">
        <v>0</v>
      </c>
      <c r="C3405" s="34">
        <v>0</v>
      </c>
      <c r="D3405" s="35">
        <v>0</v>
      </c>
      <c r="E3405" s="36" t="s">
        <v>20</v>
      </c>
      <c r="F3405" s="33">
        <v>9</v>
      </c>
      <c r="G3405" t="str">
        <f t="shared" si="181"/>
        <v>‏7114  היחידה לשלטים</v>
      </c>
    </row>
    <row r="3406" spans="1:7" ht="20.25">
      <c r="A3406">
        <v>4049</v>
      </c>
      <c r="B3406" s="125">
        <v>0</v>
      </c>
      <c r="C3406" s="34">
        <v>0</v>
      </c>
      <c r="D3406" s="35">
        <v>0</v>
      </c>
      <c r="E3406" s="36" t="s">
        <v>21</v>
      </c>
      <c r="F3406" s="33">
        <v>99</v>
      </c>
      <c r="G3406" t="str">
        <f t="shared" si="181"/>
        <v>‏7114  היחידה לשלטים</v>
      </c>
    </row>
    <row r="3407" spans="1:7" ht="20.25">
      <c r="A3407">
        <v>4050</v>
      </c>
      <c r="B3407" s="125">
        <v>2994500</v>
      </c>
      <c r="C3407" s="37">
        <v>4800300</v>
      </c>
      <c r="D3407" s="35">
        <v>4747800</v>
      </c>
      <c r="E3407" s="36" t="s">
        <v>22</v>
      </c>
      <c r="F3407" s="33"/>
    </row>
    <row r="3408" spans="1:7" ht="20.25">
      <c r="A3408">
        <v>4051</v>
      </c>
      <c r="C3408" s="40">
        <v>2015</v>
      </c>
      <c r="D3408" s="40">
        <v>2016</v>
      </c>
      <c r="F3408" s="39"/>
    </row>
    <row r="3409" spans="1:7" ht="20.25">
      <c r="A3409">
        <v>4052</v>
      </c>
      <c r="C3409" s="42">
        <v>13</v>
      </c>
      <c r="D3409" s="42">
        <v>13</v>
      </c>
      <c r="E3409" s="43" t="s">
        <v>23</v>
      </c>
      <c r="F3409" s="39"/>
    </row>
    <row r="3410" spans="1:7" ht="20.25">
      <c r="A3410">
        <v>4053</v>
      </c>
      <c r="C3410" s="38"/>
      <c r="D3410" s="44">
        <v>72</v>
      </c>
      <c r="F3410" s="41"/>
    </row>
    <row r="3411" spans="1:7" ht="20.25">
      <c r="A3411">
        <v>4054</v>
      </c>
      <c r="B3411" s="122" t="s">
        <v>433</v>
      </c>
      <c r="C3411" s="28"/>
      <c r="D3411" s="28"/>
      <c r="E3411" s="28"/>
      <c r="F3411" s="28"/>
    </row>
    <row r="3412" spans="1:7" ht="17.25" thickBot="1">
      <c r="A3412">
        <v>4055</v>
      </c>
      <c r="B3412" s="123" t="s">
        <v>1</v>
      </c>
      <c r="C3412" s="29"/>
      <c r="D3412" s="29"/>
      <c r="E3412" s="29"/>
      <c r="F3412" s="29"/>
    </row>
    <row r="3413" spans="1:7" ht="21" thickBot="1">
      <c r="A3413">
        <v>4059</v>
      </c>
      <c r="B3413" s="130">
        <v>2014</v>
      </c>
      <c r="C3413" s="52">
        <v>2015</v>
      </c>
      <c r="D3413" s="52">
        <v>2016</v>
      </c>
      <c r="E3413" s="8"/>
      <c r="F3413" s="9"/>
    </row>
    <row r="3414" spans="1:7" ht="20.25">
      <c r="A3414">
        <v>4060</v>
      </c>
      <c r="B3414" s="124"/>
      <c r="C3414" s="30"/>
      <c r="D3414" s="31"/>
      <c r="E3414" s="32" t="s">
        <v>408</v>
      </c>
      <c r="F3414" s="33"/>
    </row>
    <row r="3415" spans="1:7" ht="20.25">
      <c r="A3415">
        <v>4061</v>
      </c>
      <c r="B3415" s="124"/>
      <c r="C3415" s="30"/>
      <c r="D3415" s="31"/>
      <c r="E3415" s="32" t="s">
        <v>434</v>
      </c>
      <c r="F3415" s="33"/>
    </row>
    <row r="3416" spans="1:7" ht="20.25">
      <c r="A3416">
        <v>4062</v>
      </c>
      <c r="B3416" s="125">
        <v>0</v>
      </c>
      <c r="C3416" s="34">
        <v>0</v>
      </c>
      <c r="D3416" s="35">
        <v>0</v>
      </c>
      <c r="E3416" s="36" t="s">
        <v>12</v>
      </c>
      <c r="F3416" s="33">
        <v>1</v>
      </c>
      <c r="G3416" t="str">
        <f t="shared" ref="G3416:G3425" si="182">IF(F3416=1,E3415,IF(ISBLANK(F3416),"",G3415))</f>
        <v>‏63 הוצאות מימון</v>
      </c>
    </row>
    <row r="3417" spans="1:7" ht="20.25">
      <c r="A3417">
        <v>4063</v>
      </c>
      <c r="B3417" s="125">
        <v>0</v>
      </c>
      <c r="C3417" s="34">
        <v>0</v>
      </c>
      <c r="D3417" s="35">
        <v>0</v>
      </c>
      <c r="E3417" s="36" t="s">
        <v>13</v>
      </c>
      <c r="F3417" s="33">
        <v>2</v>
      </c>
      <c r="G3417" t="str">
        <f t="shared" si="182"/>
        <v>‏63 הוצאות מימון</v>
      </c>
    </row>
    <row r="3418" spans="1:7" ht="20.25">
      <c r="A3418">
        <v>4064</v>
      </c>
      <c r="B3418" s="125">
        <v>0</v>
      </c>
      <c r="C3418" s="34">
        <v>0</v>
      </c>
      <c r="D3418" s="35">
        <v>0</v>
      </c>
      <c r="E3418" s="36" t="s">
        <v>14</v>
      </c>
      <c r="F3418" s="33">
        <v>3</v>
      </c>
      <c r="G3418" t="str">
        <f t="shared" si="182"/>
        <v>‏63 הוצאות מימון</v>
      </c>
    </row>
    <row r="3419" spans="1:7" ht="20.25">
      <c r="A3419">
        <v>4065</v>
      </c>
      <c r="B3419" s="125">
        <v>0</v>
      </c>
      <c r="C3419" s="34">
        <v>0</v>
      </c>
      <c r="D3419" s="35">
        <v>0</v>
      </c>
      <c r="E3419" s="36" t="s">
        <v>15</v>
      </c>
      <c r="F3419" s="33">
        <v>4</v>
      </c>
      <c r="G3419" t="str">
        <f t="shared" si="182"/>
        <v>‏63 הוצאות מימון</v>
      </c>
    </row>
    <row r="3420" spans="1:7" ht="20.25">
      <c r="A3420">
        <v>4066</v>
      </c>
      <c r="B3420" s="125">
        <v>0</v>
      </c>
      <c r="C3420" s="34">
        <v>0</v>
      </c>
      <c r="D3420" s="35">
        <v>0</v>
      </c>
      <c r="E3420" s="36" t="s">
        <v>16</v>
      </c>
      <c r="F3420" s="33">
        <v>5</v>
      </c>
      <c r="G3420" t="str">
        <f t="shared" si="182"/>
        <v>‏63 הוצאות מימון</v>
      </c>
    </row>
    <row r="3421" spans="1:7" ht="20.25">
      <c r="A3421">
        <v>4067</v>
      </c>
      <c r="B3421" s="125">
        <v>0</v>
      </c>
      <c r="C3421" s="34">
        <v>0</v>
      </c>
      <c r="D3421" s="35">
        <v>0</v>
      </c>
      <c r="E3421" s="36" t="s">
        <v>17</v>
      </c>
      <c r="F3421" s="33">
        <v>6</v>
      </c>
      <c r="G3421" t="str">
        <f t="shared" si="182"/>
        <v>‏63 הוצאות מימון</v>
      </c>
    </row>
    <row r="3422" spans="1:7" ht="20.25">
      <c r="A3422">
        <v>4068</v>
      </c>
      <c r="B3422" s="125">
        <v>16115100</v>
      </c>
      <c r="C3422" s="34">
        <v>15100000</v>
      </c>
      <c r="D3422" s="35">
        <v>15100000</v>
      </c>
      <c r="E3422" s="36" t="s">
        <v>18</v>
      </c>
      <c r="F3422" s="33">
        <v>7</v>
      </c>
      <c r="G3422" t="str">
        <f t="shared" si="182"/>
        <v>‏63 הוצאות מימון</v>
      </c>
    </row>
    <row r="3423" spans="1:7" ht="20.25">
      <c r="A3423">
        <v>4069</v>
      </c>
      <c r="B3423" s="125">
        <v>0</v>
      </c>
      <c r="C3423" s="34">
        <v>0</v>
      </c>
      <c r="D3423" s="35">
        <v>0</v>
      </c>
      <c r="E3423" s="36" t="s">
        <v>19</v>
      </c>
      <c r="F3423" s="33">
        <v>8</v>
      </c>
      <c r="G3423" t="str">
        <f t="shared" si="182"/>
        <v>‏63 הוצאות מימון</v>
      </c>
    </row>
    <row r="3424" spans="1:7" ht="20.25">
      <c r="A3424">
        <v>4070</v>
      </c>
      <c r="B3424" s="125">
        <v>0</v>
      </c>
      <c r="C3424" s="34">
        <v>0</v>
      </c>
      <c r="D3424" s="35">
        <v>0</v>
      </c>
      <c r="E3424" s="36" t="s">
        <v>20</v>
      </c>
      <c r="F3424" s="33">
        <v>9</v>
      </c>
      <c r="G3424" t="str">
        <f t="shared" si="182"/>
        <v>‏63 הוצאות מימון</v>
      </c>
    </row>
    <row r="3425" spans="1:7" ht="20.25">
      <c r="A3425">
        <v>4071</v>
      </c>
      <c r="B3425" s="125">
        <v>0</v>
      </c>
      <c r="C3425" s="34">
        <v>0</v>
      </c>
      <c r="D3425" s="35">
        <v>0</v>
      </c>
      <c r="E3425" s="36" t="s">
        <v>21</v>
      </c>
      <c r="F3425" s="33">
        <v>99</v>
      </c>
      <c r="G3425" t="str">
        <f t="shared" si="182"/>
        <v>‏63 הוצאות מימון</v>
      </c>
    </row>
    <row r="3426" spans="1:7" ht="20.25">
      <c r="A3426">
        <v>4072</v>
      </c>
      <c r="B3426" s="125">
        <v>16115100</v>
      </c>
      <c r="C3426" s="37">
        <v>15100000</v>
      </c>
      <c r="D3426" s="35">
        <v>15100000</v>
      </c>
      <c r="E3426" s="36" t="s">
        <v>22</v>
      </c>
      <c r="F3426" s="33"/>
    </row>
    <row r="3427" spans="1:7" ht="20.25">
      <c r="A3427">
        <v>4073</v>
      </c>
      <c r="C3427" s="40">
        <v>2015</v>
      </c>
      <c r="D3427" s="40">
        <v>2016</v>
      </c>
      <c r="F3427" s="39"/>
    </row>
    <row r="3428" spans="1:7" ht="20.25">
      <c r="A3428">
        <v>4075</v>
      </c>
      <c r="C3428" s="38"/>
      <c r="D3428" s="44">
        <v>73</v>
      </c>
      <c r="F3428" s="41"/>
    </row>
    <row r="3429" spans="1:7" ht="20.25">
      <c r="A3429">
        <v>4076</v>
      </c>
      <c r="B3429" s="122" t="s">
        <v>435</v>
      </c>
      <c r="C3429" s="28"/>
      <c r="D3429" s="28"/>
      <c r="E3429" s="28"/>
      <c r="F3429" s="28"/>
    </row>
    <row r="3430" spans="1:7" ht="17.25" thickBot="1">
      <c r="A3430">
        <v>4077</v>
      </c>
      <c r="B3430" s="123" t="s">
        <v>1</v>
      </c>
      <c r="C3430" s="29"/>
      <c r="D3430" s="29"/>
      <c r="E3430" s="29"/>
      <c r="F3430" s="29"/>
    </row>
    <row r="3431" spans="1:7" ht="21" thickBot="1">
      <c r="A3431">
        <v>4081</v>
      </c>
      <c r="B3431" s="116">
        <v>2014</v>
      </c>
      <c r="C3431" s="7">
        <v>2015</v>
      </c>
      <c r="D3431" s="7">
        <v>2016</v>
      </c>
      <c r="E3431" s="8"/>
      <c r="F3431" s="9"/>
    </row>
    <row r="3432" spans="1:7" ht="20.25">
      <c r="A3432">
        <v>4082</v>
      </c>
      <c r="B3432" s="124"/>
      <c r="C3432" s="30"/>
      <c r="D3432" s="31"/>
      <c r="E3432" s="32" t="s">
        <v>436</v>
      </c>
      <c r="F3432" s="33"/>
    </row>
    <row r="3433" spans="1:7" ht="20.25">
      <c r="A3433">
        <v>4083</v>
      </c>
      <c r="B3433" s="124"/>
      <c r="C3433" s="30"/>
      <c r="D3433" s="31"/>
      <c r="E3433" s="32" t="s">
        <v>437</v>
      </c>
      <c r="F3433" s="33"/>
    </row>
    <row r="3434" spans="1:7" ht="20.25">
      <c r="A3434">
        <v>4084</v>
      </c>
      <c r="B3434" s="125">
        <v>2168200</v>
      </c>
      <c r="C3434" s="34">
        <v>2404500</v>
      </c>
      <c r="D3434" s="35">
        <v>2431500</v>
      </c>
      <c r="E3434" s="36" t="s">
        <v>12</v>
      </c>
      <c r="F3434" s="33">
        <v>1</v>
      </c>
      <c r="G3434" t="str">
        <f t="shared" ref="G3434:G3443" si="183">IF(F3434=1,E3433,IF(ISBLANK(F3434),"",G3433))</f>
        <v>‏711  הנהלת מינהל התיפעול</v>
      </c>
    </row>
    <row r="3435" spans="1:7" ht="20.25">
      <c r="A3435">
        <v>4085</v>
      </c>
      <c r="B3435" s="125">
        <v>0</v>
      </c>
      <c r="C3435" s="34">
        <v>0</v>
      </c>
      <c r="D3435" s="35">
        <v>0</v>
      </c>
      <c r="E3435" s="36" t="s">
        <v>13</v>
      </c>
      <c r="F3435" s="33">
        <v>2</v>
      </c>
      <c r="G3435" t="str">
        <f t="shared" si="183"/>
        <v>‏711  הנהלת מינהל התיפעול</v>
      </c>
    </row>
    <row r="3436" spans="1:7" ht="20.25">
      <c r="A3436">
        <v>4086</v>
      </c>
      <c r="B3436" s="125">
        <v>46200</v>
      </c>
      <c r="C3436" s="34">
        <v>41500</v>
      </c>
      <c r="D3436" s="35">
        <v>41500</v>
      </c>
      <c r="E3436" s="36" t="s">
        <v>14</v>
      </c>
      <c r="F3436" s="33">
        <v>3</v>
      </c>
      <c r="G3436" t="str">
        <f t="shared" si="183"/>
        <v>‏711  הנהלת מינהל התיפעול</v>
      </c>
    </row>
    <row r="3437" spans="1:7" ht="20.25">
      <c r="A3437">
        <v>4087</v>
      </c>
      <c r="B3437" s="125">
        <v>7800</v>
      </c>
      <c r="C3437" s="34">
        <v>9600</v>
      </c>
      <c r="D3437" s="35">
        <v>9300</v>
      </c>
      <c r="E3437" s="36" t="s">
        <v>15</v>
      </c>
      <c r="F3437" s="33">
        <v>4</v>
      </c>
      <c r="G3437" t="str">
        <f t="shared" si="183"/>
        <v>‏711  הנהלת מינהל התיפעול</v>
      </c>
    </row>
    <row r="3438" spans="1:7" ht="20.25">
      <c r="A3438">
        <v>4088</v>
      </c>
      <c r="B3438" s="125">
        <v>86800</v>
      </c>
      <c r="C3438" s="34">
        <v>98500</v>
      </c>
      <c r="D3438" s="35">
        <v>95500</v>
      </c>
      <c r="E3438" s="36" t="s">
        <v>16</v>
      </c>
      <c r="F3438" s="33">
        <v>5</v>
      </c>
      <c r="G3438" t="str">
        <f t="shared" si="183"/>
        <v>‏711  הנהלת מינהל התיפעול</v>
      </c>
    </row>
    <row r="3439" spans="1:7" ht="20.25">
      <c r="A3439">
        <v>4089</v>
      </c>
      <c r="B3439" s="125">
        <v>136900</v>
      </c>
      <c r="C3439" s="34">
        <v>188600</v>
      </c>
      <c r="D3439" s="35">
        <v>182900</v>
      </c>
      <c r="E3439" s="36" t="s">
        <v>17</v>
      </c>
      <c r="F3439" s="33">
        <v>6</v>
      </c>
      <c r="G3439" t="str">
        <f t="shared" si="183"/>
        <v>‏711  הנהלת מינהל התיפעול</v>
      </c>
    </row>
    <row r="3440" spans="1:7" ht="20.25">
      <c r="A3440">
        <v>4090</v>
      </c>
      <c r="B3440" s="125">
        <v>56200</v>
      </c>
      <c r="C3440" s="34">
        <v>41300</v>
      </c>
      <c r="D3440" s="35">
        <v>40600</v>
      </c>
      <c r="E3440" s="36" t="s">
        <v>18</v>
      </c>
      <c r="F3440" s="33">
        <v>7</v>
      </c>
      <c r="G3440" t="str">
        <f t="shared" si="183"/>
        <v>‏711  הנהלת מינהל התיפעול</v>
      </c>
    </row>
    <row r="3441" spans="1:7" ht="20.25">
      <c r="A3441">
        <v>4091</v>
      </c>
      <c r="B3441" s="125">
        <v>0</v>
      </c>
      <c r="C3441" s="34">
        <v>0</v>
      </c>
      <c r="D3441" s="35">
        <v>0</v>
      </c>
      <c r="E3441" s="36" t="s">
        <v>19</v>
      </c>
      <c r="F3441" s="33">
        <v>8</v>
      </c>
      <c r="G3441" t="str">
        <f t="shared" si="183"/>
        <v>‏711  הנהלת מינהל התיפעול</v>
      </c>
    </row>
    <row r="3442" spans="1:7" ht="20.25">
      <c r="A3442">
        <v>4092</v>
      </c>
      <c r="B3442" s="125">
        <v>0</v>
      </c>
      <c r="C3442" s="34">
        <v>0</v>
      </c>
      <c r="D3442" s="35">
        <v>0</v>
      </c>
      <c r="E3442" s="36" t="s">
        <v>20</v>
      </c>
      <c r="F3442" s="33">
        <v>9</v>
      </c>
      <c r="G3442" t="str">
        <f t="shared" si="183"/>
        <v>‏711  הנהלת מינהל התיפעול</v>
      </c>
    </row>
    <row r="3443" spans="1:7" ht="20.25">
      <c r="A3443">
        <v>4093</v>
      </c>
      <c r="B3443" s="125">
        <v>0</v>
      </c>
      <c r="C3443" s="34">
        <v>0</v>
      </c>
      <c r="D3443" s="35">
        <v>0</v>
      </c>
      <c r="E3443" s="36" t="s">
        <v>21</v>
      </c>
      <c r="F3443" s="33">
        <v>99</v>
      </c>
      <c r="G3443" t="str">
        <f t="shared" si="183"/>
        <v>‏711  הנהלת מינהל התיפעול</v>
      </c>
    </row>
    <row r="3444" spans="1:7" ht="20.25">
      <c r="A3444">
        <v>4094</v>
      </c>
      <c r="B3444" s="125">
        <v>2502100</v>
      </c>
      <c r="C3444" s="37">
        <v>2784000</v>
      </c>
      <c r="D3444" s="35">
        <v>2801300</v>
      </c>
      <c r="E3444" s="36" t="s">
        <v>22</v>
      </c>
      <c r="F3444" s="33"/>
    </row>
    <row r="3445" spans="1:7" ht="20.25">
      <c r="A3445">
        <v>4095</v>
      </c>
      <c r="C3445" s="40">
        <v>2015</v>
      </c>
      <c r="D3445" s="40">
        <v>2016</v>
      </c>
      <c r="F3445" s="39"/>
    </row>
    <row r="3446" spans="1:7" ht="20.25">
      <c r="A3446">
        <v>4096</v>
      </c>
      <c r="C3446" s="41">
        <v>9.9</v>
      </c>
      <c r="D3446" s="41">
        <v>9.9</v>
      </c>
      <c r="E3446" s="43" t="s">
        <v>23</v>
      </c>
      <c r="F3446" s="39"/>
    </row>
    <row r="3447" spans="1:7" ht="20.25">
      <c r="A3447">
        <v>4097</v>
      </c>
      <c r="C3447" s="38"/>
      <c r="D3447" s="44">
        <v>95</v>
      </c>
      <c r="F3447" s="41"/>
    </row>
    <row r="3448" spans="1:7" ht="20.25">
      <c r="A3448">
        <v>4098</v>
      </c>
      <c r="B3448" s="122" t="s">
        <v>438</v>
      </c>
      <c r="C3448" s="28"/>
      <c r="D3448" s="28"/>
      <c r="E3448" s="28"/>
      <c r="F3448" s="28"/>
    </row>
    <row r="3449" spans="1:7" ht="17.25" thickBot="1">
      <c r="A3449">
        <v>4099</v>
      </c>
      <c r="B3449" s="123" t="s">
        <v>1</v>
      </c>
      <c r="C3449" s="29"/>
      <c r="D3449" s="29"/>
      <c r="E3449" s="29"/>
      <c r="F3449" s="29"/>
    </row>
    <row r="3450" spans="1:7" ht="21" thickBot="1">
      <c r="A3450">
        <v>4103</v>
      </c>
      <c r="B3450" s="116">
        <v>2014</v>
      </c>
      <c r="C3450" s="7">
        <v>2015</v>
      </c>
      <c r="D3450" s="7">
        <v>2016</v>
      </c>
      <c r="E3450" s="8"/>
      <c r="F3450" s="9"/>
    </row>
    <row r="3451" spans="1:7" ht="20.25">
      <c r="A3451">
        <v>4104</v>
      </c>
      <c r="B3451" s="124"/>
      <c r="C3451" s="30"/>
      <c r="D3451" s="31"/>
      <c r="E3451" s="32" t="s">
        <v>436</v>
      </c>
      <c r="F3451" s="33"/>
    </row>
    <row r="3452" spans="1:7" ht="20.25">
      <c r="A3452">
        <v>4105</v>
      </c>
      <c r="B3452" s="124"/>
      <c r="C3452" s="30"/>
      <c r="D3452" s="31"/>
      <c r="E3452" s="32" t="s">
        <v>439</v>
      </c>
      <c r="F3452" s="33"/>
    </row>
    <row r="3453" spans="1:7" ht="20.25">
      <c r="A3453">
        <v>4106</v>
      </c>
      <c r="B3453" s="125">
        <v>4160800</v>
      </c>
      <c r="C3453" s="34">
        <v>4430300</v>
      </c>
      <c r="D3453" s="35">
        <v>4480300</v>
      </c>
      <c r="E3453" s="36" t="s">
        <v>12</v>
      </c>
      <c r="F3453" s="33">
        <v>1</v>
      </c>
      <c r="G3453" t="str">
        <f t="shared" ref="G3453:G3462" si="184">IF(F3453=1,E3452,IF(ISBLANK(F3453),"",G3452))</f>
        <v>‏7141  פיקוח וטרינרי</v>
      </c>
    </row>
    <row r="3454" spans="1:7" ht="20.25">
      <c r="A3454">
        <v>4107</v>
      </c>
      <c r="B3454" s="125">
        <v>0</v>
      </c>
      <c r="C3454" s="34">
        <v>0</v>
      </c>
      <c r="D3454" s="35">
        <v>0</v>
      </c>
      <c r="E3454" s="36" t="s">
        <v>13</v>
      </c>
      <c r="F3454" s="33">
        <v>2</v>
      </c>
      <c r="G3454" t="str">
        <f t="shared" si="184"/>
        <v>‏7141  פיקוח וטרינרי</v>
      </c>
    </row>
    <row r="3455" spans="1:7" ht="20.25">
      <c r="A3455">
        <v>4108</v>
      </c>
      <c r="B3455" s="125">
        <v>112000</v>
      </c>
      <c r="C3455" s="34">
        <v>106700</v>
      </c>
      <c r="D3455" s="35">
        <v>106700</v>
      </c>
      <c r="E3455" s="36" t="s">
        <v>14</v>
      </c>
      <c r="F3455" s="33">
        <v>3</v>
      </c>
      <c r="G3455" t="str">
        <f t="shared" si="184"/>
        <v>‏7141  פיקוח וטרינרי</v>
      </c>
    </row>
    <row r="3456" spans="1:7" ht="20.25">
      <c r="A3456">
        <v>4109</v>
      </c>
      <c r="B3456" s="125">
        <v>5600</v>
      </c>
      <c r="C3456" s="34">
        <v>6100</v>
      </c>
      <c r="D3456" s="35">
        <v>5600</v>
      </c>
      <c r="E3456" s="36" t="s">
        <v>15</v>
      </c>
      <c r="F3456" s="33">
        <v>4</v>
      </c>
      <c r="G3456" t="str">
        <f t="shared" si="184"/>
        <v>‏7141  פיקוח וטרינרי</v>
      </c>
    </row>
    <row r="3457" spans="1:7" ht="20.25">
      <c r="A3457">
        <v>4110</v>
      </c>
      <c r="B3457" s="125">
        <v>76500</v>
      </c>
      <c r="C3457" s="34">
        <v>74400</v>
      </c>
      <c r="D3457" s="35">
        <v>72500</v>
      </c>
      <c r="E3457" s="36" t="s">
        <v>16</v>
      </c>
      <c r="F3457" s="33">
        <v>5</v>
      </c>
      <c r="G3457" t="str">
        <f t="shared" si="184"/>
        <v>‏7141  פיקוח וטרינרי</v>
      </c>
    </row>
    <row r="3458" spans="1:7" ht="20.25">
      <c r="A3458">
        <v>4111</v>
      </c>
      <c r="B3458" s="125">
        <v>200</v>
      </c>
      <c r="C3458" s="34">
        <v>400</v>
      </c>
      <c r="D3458" s="35">
        <v>400</v>
      </c>
      <c r="E3458" s="36" t="s">
        <v>17</v>
      </c>
      <c r="F3458" s="33">
        <v>6</v>
      </c>
      <c r="G3458" t="str">
        <f t="shared" si="184"/>
        <v>‏7141  פיקוח וטרינרי</v>
      </c>
    </row>
    <row r="3459" spans="1:7" ht="20.25">
      <c r="A3459">
        <v>4112</v>
      </c>
      <c r="B3459" s="125">
        <v>0</v>
      </c>
      <c r="C3459" s="34">
        <v>2000</v>
      </c>
      <c r="D3459" s="35">
        <v>2000</v>
      </c>
      <c r="E3459" s="36" t="s">
        <v>18</v>
      </c>
      <c r="F3459" s="33">
        <v>7</v>
      </c>
      <c r="G3459" t="str">
        <f t="shared" si="184"/>
        <v>‏7141  פיקוח וטרינרי</v>
      </c>
    </row>
    <row r="3460" spans="1:7" ht="20.25">
      <c r="A3460">
        <v>4113</v>
      </c>
      <c r="B3460" s="125">
        <v>0</v>
      </c>
      <c r="C3460" s="34">
        <v>0</v>
      </c>
      <c r="D3460" s="35">
        <v>0</v>
      </c>
      <c r="E3460" s="36" t="s">
        <v>19</v>
      </c>
      <c r="F3460" s="33">
        <v>8</v>
      </c>
      <c r="G3460" t="str">
        <f t="shared" si="184"/>
        <v>‏7141  פיקוח וטרינרי</v>
      </c>
    </row>
    <row r="3461" spans="1:7" ht="20.25">
      <c r="A3461">
        <v>4114</v>
      </c>
      <c r="B3461" s="125">
        <v>0</v>
      </c>
      <c r="C3461" s="34">
        <v>0</v>
      </c>
      <c r="D3461" s="35">
        <v>0</v>
      </c>
      <c r="E3461" s="36" t="s">
        <v>20</v>
      </c>
      <c r="F3461" s="33">
        <v>9</v>
      </c>
      <c r="G3461" t="str">
        <f t="shared" si="184"/>
        <v>‏7141  פיקוח וטרינרי</v>
      </c>
    </row>
    <row r="3462" spans="1:7" ht="20.25">
      <c r="A3462">
        <v>4115</v>
      </c>
      <c r="B3462" s="125">
        <v>0</v>
      </c>
      <c r="C3462" s="34">
        <v>0</v>
      </c>
      <c r="D3462" s="35">
        <v>0</v>
      </c>
      <c r="E3462" s="36" t="s">
        <v>21</v>
      </c>
      <c r="F3462" s="33">
        <v>99</v>
      </c>
      <c r="G3462" t="str">
        <f t="shared" si="184"/>
        <v>‏7141  פיקוח וטרינרי</v>
      </c>
    </row>
    <row r="3463" spans="1:7" ht="20.25">
      <c r="A3463">
        <v>4116</v>
      </c>
      <c r="B3463" s="125">
        <v>4355100</v>
      </c>
      <c r="C3463" s="37">
        <v>4619900</v>
      </c>
      <c r="D3463" s="35">
        <v>4667500</v>
      </c>
      <c r="E3463" s="36" t="s">
        <v>22</v>
      </c>
      <c r="F3463" s="33"/>
    </row>
    <row r="3464" spans="1:7" ht="20.25">
      <c r="A3464">
        <v>4117</v>
      </c>
      <c r="C3464" s="40">
        <v>2015</v>
      </c>
      <c r="D3464" s="40">
        <v>2016</v>
      </c>
      <c r="F3464" s="39"/>
    </row>
    <row r="3465" spans="1:7" ht="20.25">
      <c r="A3465">
        <v>4118</v>
      </c>
      <c r="C3465" s="42">
        <v>17</v>
      </c>
      <c r="D3465" s="42">
        <v>17</v>
      </c>
      <c r="E3465" s="43" t="s">
        <v>23</v>
      </c>
      <c r="F3465" s="39"/>
    </row>
    <row r="3466" spans="1:7" ht="20.25">
      <c r="A3466">
        <v>4119</v>
      </c>
      <c r="C3466" s="38"/>
      <c r="D3466" s="44">
        <v>96</v>
      </c>
      <c r="F3466" s="41"/>
    </row>
    <row r="3467" spans="1:7" ht="20.25">
      <c r="A3467">
        <v>4120</v>
      </c>
      <c r="B3467" s="122" t="s">
        <v>440</v>
      </c>
      <c r="C3467" s="28"/>
      <c r="D3467" s="28"/>
      <c r="E3467" s="28"/>
      <c r="F3467" s="28"/>
    </row>
    <row r="3468" spans="1:7" ht="17.25" thickBot="1">
      <c r="A3468">
        <v>4121</v>
      </c>
      <c r="B3468" s="123" t="s">
        <v>1</v>
      </c>
      <c r="C3468" s="29"/>
      <c r="D3468" s="29"/>
      <c r="E3468" s="29"/>
      <c r="F3468" s="29"/>
    </row>
    <row r="3469" spans="1:7" ht="21" thickBot="1">
      <c r="A3469">
        <v>4125</v>
      </c>
      <c r="B3469" s="116">
        <v>2014</v>
      </c>
      <c r="C3469" s="7">
        <v>2015</v>
      </c>
      <c r="D3469" s="7">
        <v>2016</v>
      </c>
      <c r="E3469" s="8"/>
      <c r="F3469" s="9"/>
    </row>
    <row r="3470" spans="1:7" ht="20.25">
      <c r="A3470">
        <v>4126</v>
      </c>
      <c r="B3470" s="124"/>
      <c r="C3470" s="30"/>
      <c r="D3470" s="31"/>
      <c r="E3470" s="32" t="s">
        <v>436</v>
      </c>
      <c r="F3470" s="33"/>
    </row>
    <row r="3471" spans="1:7" ht="20.25">
      <c r="A3471">
        <v>4127</v>
      </c>
      <c r="B3471" s="124"/>
      <c r="C3471" s="30"/>
      <c r="D3471" s="31"/>
      <c r="E3471" s="32" t="s">
        <v>441</v>
      </c>
      <c r="F3471" s="33"/>
    </row>
    <row r="3472" spans="1:7" ht="20.25">
      <c r="A3472">
        <v>4128</v>
      </c>
      <c r="B3472" s="125">
        <v>0</v>
      </c>
      <c r="C3472" s="34">
        <v>0</v>
      </c>
      <c r="D3472" s="35">
        <v>0</v>
      </c>
      <c r="E3472" s="36" t="s">
        <v>12</v>
      </c>
      <c r="F3472" s="33">
        <v>1</v>
      </c>
      <c r="G3472" t="str">
        <f t="shared" ref="G3472:G3481" si="185">IF(F3472=1,E3471,IF(ISBLANK(F3472),"",G3471))</f>
        <v>‏714105  משתלם שרות וטרינרי</v>
      </c>
    </row>
    <row r="3473" spans="1:7" ht="20.25">
      <c r="A3473">
        <v>4129</v>
      </c>
      <c r="B3473" s="125">
        <v>0</v>
      </c>
      <c r="C3473" s="34">
        <v>0</v>
      </c>
      <c r="D3473" s="35">
        <v>0</v>
      </c>
      <c r="E3473" s="36" t="s">
        <v>13</v>
      </c>
      <c r="F3473" s="33">
        <v>2</v>
      </c>
      <c r="G3473" t="str">
        <f t="shared" si="185"/>
        <v>‏714105  משתלם שרות וטרינרי</v>
      </c>
    </row>
    <row r="3474" spans="1:7" ht="20.25">
      <c r="A3474">
        <v>4130</v>
      </c>
      <c r="B3474" s="125">
        <v>0</v>
      </c>
      <c r="C3474" s="34">
        <v>0</v>
      </c>
      <c r="D3474" s="35">
        <v>0</v>
      </c>
      <c r="E3474" s="36" t="s">
        <v>14</v>
      </c>
      <c r="F3474" s="33">
        <v>3</v>
      </c>
      <c r="G3474" t="str">
        <f t="shared" si="185"/>
        <v>‏714105  משתלם שרות וטרינרי</v>
      </c>
    </row>
    <row r="3475" spans="1:7" ht="20.25">
      <c r="A3475">
        <v>4131</v>
      </c>
      <c r="B3475" s="125">
        <v>0</v>
      </c>
      <c r="C3475" s="34">
        <v>0</v>
      </c>
      <c r="D3475" s="35">
        <v>0</v>
      </c>
      <c r="E3475" s="36" t="s">
        <v>15</v>
      </c>
      <c r="F3475" s="33">
        <v>4</v>
      </c>
      <c r="G3475" t="str">
        <f t="shared" si="185"/>
        <v>‏714105  משתלם שרות וטרינרי</v>
      </c>
    </row>
    <row r="3476" spans="1:7" ht="20.25">
      <c r="A3476">
        <v>4132</v>
      </c>
      <c r="B3476" s="125">
        <v>0</v>
      </c>
      <c r="C3476" s="34">
        <v>0</v>
      </c>
      <c r="D3476" s="35">
        <v>0</v>
      </c>
      <c r="E3476" s="36" t="s">
        <v>16</v>
      </c>
      <c r="F3476" s="33">
        <v>5</v>
      </c>
      <c r="G3476" t="str">
        <f t="shared" si="185"/>
        <v>‏714105  משתלם שרות וטרינרי</v>
      </c>
    </row>
    <row r="3477" spans="1:7" ht="20.25">
      <c r="A3477">
        <v>4133</v>
      </c>
      <c r="B3477" s="125">
        <v>0</v>
      </c>
      <c r="C3477" s="34">
        <v>0</v>
      </c>
      <c r="D3477" s="35">
        <v>0</v>
      </c>
      <c r="E3477" s="36" t="s">
        <v>17</v>
      </c>
      <c r="F3477" s="33">
        <v>6</v>
      </c>
      <c r="G3477" t="str">
        <f t="shared" si="185"/>
        <v>‏714105  משתלם שרות וטרינרי</v>
      </c>
    </row>
    <row r="3478" spans="1:7" ht="20.25">
      <c r="A3478">
        <v>4134</v>
      </c>
      <c r="B3478" s="125">
        <v>420000</v>
      </c>
      <c r="C3478" s="34">
        <v>532500</v>
      </c>
      <c r="D3478" s="35">
        <v>532500</v>
      </c>
      <c r="E3478" s="36" t="s">
        <v>18</v>
      </c>
      <c r="F3478" s="33">
        <v>7</v>
      </c>
      <c r="G3478" t="str">
        <f t="shared" si="185"/>
        <v>‏714105  משתלם שרות וטרינרי</v>
      </c>
    </row>
    <row r="3479" spans="1:7" ht="20.25">
      <c r="A3479">
        <v>4135</v>
      </c>
      <c r="B3479" s="125">
        <v>0</v>
      </c>
      <c r="C3479" s="34">
        <v>0</v>
      </c>
      <c r="D3479" s="35">
        <v>0</v>
      </c>
      <c r="E3479" s="36" t="s">
        <v>19</v>
      </c>
      <c r="F3479" s="33">
        <v>8</v>
      </c>
      <c r="G3479" t="str">
        <f t="shared" si="185"/>
        <v>‏714105  משתלם שרות וטרינרי</v>
      </c>
    </row>
    <row r="3480" spans="1:7" ht="20.25">
      <c r="A3480">
        <v>4136</v>
      </c>
      <c r="B3480" s="125">
        <v>0</v>
      </c>
      <c r="C3480" s="34">
        <v>0</v>
      </c>
      <c r="D3480" s="35">
        <v>0</v>
      </c>
      <c r="E3480" s="36" t="s">
        <v>20</v>
      </c>
      <c r="F3480" s="33">
        <v>9</v>
      </c>
      <c r="G3480" t="str">
        <f t="shared" si="185"/>
        <v>‏714105  משתלם שרות וטרינרי</v>
      </c>
    </row>
    <row r="3481" spans="1:7" ht="20.25">
      <c r="A3481">
        <v>4137</v>
      </c>
      <c r="B3481" s="125">
        <v>0</v>
      </c>
      <c r="C3481" s="34">
        <v>0</v>
      </c>
      <c r="D3481" s="35">
        <v>0</v>
      </c>
      <c r="E3481" s="36" t="s">
        <v>21</v>
      </c>
      <c r="F3481" s="33">
        <v>99</v>
      </c>
      <c r="G3481" t="str">
        <f t="shared" si="185"/>
        <v>‏714105  משתלם שרות וטרינרי</v>
      </c>
    </row>
    <row r="3482" spans="1:7" ht="20.25">
      <c r="A3482">
        <v>4138</v>
      </c>
      <c r="B3482" s="125">
        <v>420000</v>
      </c>
      <c r="C3482" s="37">
        <v>532500</v>
      </c>
      <c r="D3482" s="35">
        <v>532500</v>
      </c>
      <c r="E3482" s="36" t="s">
        <v>22</v>
      </c>
      <c r="F3482" s="33"/>
    </row>
    <row r="3483" spans="1:7" ht="20.25">
      <c r="A3483">
        <v>4139</v>
      </c>
      <c r="C3483" s="40">
        <v>2015</v>
      </c>
      <c r="D3483" s="40">
        <v>2016</v>
      </c>
      <c r="F3483" s="39"/>
    </row>
    <row r="3484" spans="1:7" ht="20.25">
      <c r="A3484">
        <v>4141</v>
      </c>
      <c r="C3484" s="38"/>
      <c r="D3484" s="44">
        <v>97</v>
      </c>
      <c r="F3484" s="41"/>
    </row>
    <row r="3485" spans="1:7" ht="20.25">
      <c r="A3485">
        <v>4142</v>
      </c>
      <c r="B3485" s="122" t="s">
        <v>442</v>
      </c>
      <c r="C3485" s="28"/>
      <c r="D3485" s="28"/>
      <c r="E3485" s="28"/>
      <c r="F3485" s="28"/>
    </row>
    <row r="3486" spans="1:7" ht="17.25" thickBot="1">
      <c r="A3486">
        <v>4143</v>
      </c>
      <c r="B3486" s="123" t="s">
        <v>1</v>
      </c>
      <c r="C3486" s="29"/>
      <c r="D3486" s="29"/>
      <c r="E3486" s="29"/>
      <c r="F3486" s="29"/>
    </row>
    <row r="3487" spans="1:7" ht="21" thickBot="1">
      <c r="A3487">
        <v>4147</v>
      </c>
      <c r="B3487" s="116">
        <v>2014</v>
      </c>
      <c r="C3487" s="7">
        <v>2015</v>
      </c>
      <c r="D3487" s="7">
        <v>2016</v>
      </c>
      <c r="E3487" s="8"/>
      <c r="F3487" s="9"/>
    </row>
    <row r="3488" spans="1:7" ht="20.25">
      <c r="A3488">
        <v>4148</v>
      </c>
      <c r="B3488" s="124"/>
      <c r="C3488" s="30"/>
      <c r="D3488" s="31"/>
      <c r="E3488" s="32" t="s">
        <v>436</v>
      </c>
      <c r="F3488" s="33"/>
    </row>
    <row r="3489" spans="1:7" ht="20.25">
      <c r="A3489">
        <v>4149</v>
      </c>
      <c r="B3489" s="124"/>
      <c r="C3489" s="30"/>
      <c r="D3489" s="31"/>
      <c r="E3489" s="32" t="s">
        <v>443</v>
      </c>
      <c r="F3489" s="33"/>
    </row>
    <row r="3490" spans="1:7" ht="20.25">
      <c r="A3490">
        <v>4150</v>
      </c>
      <c r="B3490" s="124"/>
      <c r="C3490" s="30"/>
      <c r="D3490" s="31"/>
      <c r="E3490" s="32" t="s">
        <v>444</v>
      </c>
      <c r="F3490" s="33"/>
    </row>
    <row r="3491" spans="1:7" ht="20.25">
      <c r="A3491">
        <v>4151</v>
      </c>
      <c r="B3491" s="125">
        <v>3240900</v>
      </c>
      <c r="C3491" s="34">
        <v>3375400</v>
      </c>
      <c r="D3491" s="35">
        <v>3415400</v>
      </c>
      <c r="E3491" s="36" t="s">
        <v>12</v>
      </c>
      <c r="F3491" s="33">
        <v>1</v>
      </c>
      <c r="G3491" t="str">
        <f t="shared" ref="G3491:G3500" si="186">IF(F3491=1,E3490,IF(ISBLANK(F3491),"",G3490))</f>
        <v>‏715  שרותים מונעים</v>
      </c>
    </row>
    <row r="3492" spans="1:7" ht="20.25">
      <c r="A3492">
        <v>4152</v>
      </c>
      <c r="B3492" s="125">
        <v>0</v>
      </c>
      <c r="C3492" s="34">
        <v>0</v>
      </c>
      <c r="D3492" s="35">
        <v>0</v>
      </c>
      <c r="E3492" s="36" t="s">
        <v>13</v>
      </c>
      <c r="F3492" s="33">
        <v>2</v>
      </c>
      <c r="G3492" t="str">
        <f t="shared" si="186"/>
        <v>‏715  שרותים מונעים</v>
      </c>
    </row>
    <row r="3493" spans="1:7" ht="20.25">
      <c r="A3493">
        <v>4153</v>
      </c>
      <c r="B3493" s="125">
        <v>201500</v>
      </c>
      <c r="C3493" s="34">
        <v>251600</v>
      </c>
      <c r="D3493" s="35">
        <v>251600</v>
      </c>
      <c r="E3493" s="36" t="s">
        <v>14</v>
      </c>
      <c r="F3493" s="33">
        <v>3</v>
      </c>
      <c r="G3493" t="str">
        <f t="shared" si="186"/>
        <v>‏715  שרותים מונעים</v>
      </c>
    </row>
    <row r="3494" spans="1:7" ht="20.25">
      <c r="A3494">
        <v>4154</v>
      </c>
      <c r="B3494" s="125">
        <v>110000</v>
      </c>
      <c r="C3494" s="34">
        <v>121400</v>
      </c>
      <c r="D3494" s="35">
        <v>116400</v>
      </c>
      <c r="E3494" s="36" t="s">
        <v>15</v>
      </c>
      <c r="F3494" s="33">
        <v>4</v>
      </c>
      <c r="G3494" t="str">
        <f t="shared" si="186"/>
        <v>‏715  שרותים מונעים</v>
      </c>
    </row>
    <row r="3495" spans="1:7" ht="20.25">
      <c r="A3495">
        <v>4155</v>
      </c>
      <c r="B3495" s="125">
        <v>4700</v>
      </c>
      <c r="C3495" s="34">
        <v>12000</v>
      </c>
      <c r="D3495" s="35">
        <v>10000</v>
      </c>
      <c r="E3495" s="36" t="s">
        <v>16</v>
      </c>
      <c r="F3495" s="33">
        <v>5</v>
      </c>
      <c r="G3495" t="str">
        <f t="shared" si="186"/>
        <v>‏715  שרותים מונעים</v>
      </c>
    </row>
    <row r="3496" spans="1:7" ht="20.25">
      <c r="A3496">
        <v>4156</v>
      </c>
      <c r="B3496" s="125">
        <v>3100</v>
      </c>
      <c r="C3496" s="34">
        <v>7000</v>
      </c>
      <c r="D3496" s="35">
        <v>6000</v>
      </c>
      <c r="E3496" s="36" t="s">
        <v>17</v>
      </c>
      <c r="F3496" s="33">
        <v>6</v>
      </c>
      <c r="G3496" t="str">
        <f t="shared" si="186"/>
        <v>‏715  שרותים מונעים</v>
      </c>
    </row>
    <row r="3497" spans="1:7" ht="20.25">
      <c r="A3497">
        <v>4157</v>
      </c>
      <c r="B3497" s="125">
        <v>800300</v>
      </c>
      <c r="C3497" s="34">
        <v>723800</v>
      </c>
      <c r="D3497" s="35">
        <v>705500</v>
      </c>
      <c r="E3497" s="36" t="s">
        <v>18</v>
      </c>
      <c r="F3497" s="33">
        <v>7</v>
      </c>
      <c r="G3497" t="str">
        <f t="shared" si="186"/>
        <v>‏715  שרותים מונעים</v>
      </c>
    </row>
    <row r="3498" spans="1:7" ht="20.25">
      <c r="A3498">
        <v>4158</v>
      </c>
      <c r="B3498" s="125">
        <v>0</v>
      </c>
      <c r="C3498" s="34">
        <v>58000</v>
      </c>
      <c r="D3498" s="35">
        <v>58000</v>
      </c>
      <c r="E3498" s="36" t="s">
        <v>19</v>
      </c>
      <c r="F3498" s="33">
        <v>8</v>
      </c>
      <c r="G3498" t="str">
        <f t="shared" si="186"/>
        <v>‏715  שרותים מונעים</v>
      </c>
    </row>
    <row r="3499" spans="1:7" ht="20.25">
      <c r="A3499">
        <v>4159</v>
      </c>
      <c r="B3499" s="125">
        <v>0</v>
      </c>
      <c r="C3499" s="34">
        <v>0</v>
      </c>
      <c r="D3499" s="35">
        <v>0</v>
      </c>
      <c r="E3499" s="36" t="s">
        <v>20</v>
      </c>
      <c r="F3499" s="33">
        <v>9</v>
      </c>
      <c r="G3499" t="str">
        <f t="shared" si="186"/>
        <v>‏715  שרותים מונעים</v>
      </c>
    </row>
    <row r="3500" spans="1:7" ht="20.25">
      <c r="A3500">
        <v>4160</v>
      </c>
      <c r="B3500" s="125">
        <v>0</v>
      </c>
      <c r="C3500" s="34">
        <v>0</v>
      </c>
      <c r="D3500" s="35">
        <v>0</v>
      </c>
      <c r="E3500" s="36" t="s">
        <v>21</v>
      </c>
      <c r="F3500" s="33">
        <v>99</v>
      </c>
      <c r="G3500" t="str">
        <f t="shared" si="186"/>
        <v>‏715  שרותים מונעים</v>
      </c>
    </row>
    <row r="3501" spans="1:7" ht="20.25">
      <c r="A3501">
        <v>4161</v>
      </c>
      <c r="B3501" s="125">
        <v>4360500</v>
      </c>
      <c r="C3501" s="37">
        <v>4549200</v>
      </c>
      <c r="D3501" s="35">
        <v>4562900</v>
      </c>
      <c r="E3501" s="36" t="s">
        <v>22</v>
      </c>
      <c r="F3501" s="33"/>
    </row>
    <row r="3502" spans="1:7" ht="20.25">
      <c r="A3502">
        <v>4162</v>
      </c>
      <c r="C3502" s="40">
        <v>2015</v>
      </c>
      <c r="D3502" s="40">
        <v>2016</v>
      </c>
      <c r="F3502" s="39"/>
    </row>
    <row r="3503" spans="1:7" ht="20.25">
      <c r="A3503">
        <v>4163</v>
      </c>
      <c r="C3503" s="45">
        <v>22</v>
      </c>
      <c r="D3503" s="45">
        <v>22</v>
      </c>
      <c r="E3503" s="43" t="s">
        <v>23</v>
      </c>
      <c r="F3503" s="39"/>
    </row>
    <row r="3504" spans="1:7" ht="20.25">
      <c r="A3504">
        <v>4164</v>
      </c>
      <c r="C3504" s="38"/>
      <c r="D3504" s="44">
        <v>98</v>
      </c>
      <c r="F3504" s="41"/>
    </row>
    <row r="3505" spans="1:7" ht="20.25">
      <c r="A3505">
        <v>4165</v>
      </c>
      <c r="B3505" s="122" t="s">
        <v>445</v>
      </c>
      <c r="C3505" s="28"/>
      <c r="D3505" s="28"/>
      <c r="E3505" s="28"/>
      <c r="F3505" s="28"/>
    </row>
    <row r="3506" spans="1:7" ht="17.25" thickBot="1">
      <c r="A3506">
        <v>4166</v>
      </c>
      <c r="B3506" s="123" t="s">
        <v>1</v>
      </c>
      <c r="C3506" s="29"/>
      <c r="D3506" s="29"/>
      <c r="E3506" s="29"/>
      <c r="F3506" s="29"/>
    </row>
    <row r="3507" spans="1:7" ht="21" thickBot="1">
      <c r="A3507">
        <v>4170</v>
      </c>
      <c r="B3507" s="116">
        <v>2014</v>
      </c>
      <c r="C3507" s="7">
        <v>2015</v>
      </c>
      <c r="D3507" s="7">
        <v>2016</v>
      </c>
      <c r="E3507" s="8"/>
      <c r="F3507" s="9"/>
    </row>
    <row r="3508" spans="1:7" ht="20.25">
      <c r="A3508">
        <v>4171</v>
      </c>
      <c r="B3508" s="124"/>
      <c r="C3508" s="30"/>
      <c r="D3508" s="31"/>
      <c r="E3508" s="32" t="s">
        <v>436</v>
      </c>
      <c r="F3508" s="33"/>
    </row>
    <row r="3509" spans="1:7" ht="20.25">
      <c r="A3509">
        <v>4172</v>
      </c>
      <c r="B3509" s="124"/>
      <c r="C3509" s="30"/>
      <c r="D3509" s="31"/>
      <c r="E3509" s="32" t="s">
        <v>443</v>
      </c>
      <c r="F3509" s="33"/>
    </row>
    <row r="3510" spans="1:7" ht="20.25">
      <c r="A3510">
        <v>4173</v>
      </c>
      <c r="B3510" s="124"/>
      <c r="C3510" s="30"/>
      <c r="D3510" s="31"/>
      <c r="E3510" s="32" t="s">
        <v>446</v>
      </c>
      <c r="F3510" s="33"/>
    </row>
    <row r="3511" spans="1:7" ht="20.25">
      <c r="A3511">
        <v>4174</v>
      </c>
      <c r="B3511" s="125">
        <v>50901600</v>
      </c>
      <c r="C3511" s="34">
        <v>51073000</v>
      </c>
      <c r="D3511" s="35">
        <v>51675000</v>
      </c>
      <c r="E3511" s="36" t="s">
        <v>12</v>
      </c>
      <c r="F3511" s="33">
        <v>1</v>
      </c>
      <c r="G3511" t="str">
        <f t="shared" ref="G3511:G3520" si="187">IF(F3511=1,E3510,IF(ISBLANK(F3511),"",G3510))</f>
        <v>‏712  מחלקת הנקיון</v>
      </c>
    </row>
    <row r="3512" spans="1:7" ht="20.25">
      <c r="A3512">
        <v>4175</v>
      </c>
      <c r="B3512" s="125">
        <v>0</v>
      </c>
      <c r="C3512" s="34">
        <v>0</v>
      </c>
      <c r="D3512" s="35">
        <v>0</v>
      </c>
      <c r="E3512" s="36" t="s">
        <v>13</v>
      </c>
      <c r="F3512" s="33">
        <v>2</v>
      </c>
      <c r="G3512" t="str">
        <f t="shared" si="187"/>
        <v>‏712  מחלקת הנקיון</v>
      </c>
    </row>
    <row r="3513" spans="1:7" ht="20.25">
      <c r="A3513">
        <v>4176</v>
      </c>
      <c r="B3513" s="125">
        <v>3316200</v>
      </c>
      <c r="C3513" s="34">
        <v>3256000</v>
      </c>
      <c r="D3513" s="35">
        <v>3256000</v>
      </c>
      <c r="E3513" s="36" t="s">
        <v>14</v>
      </c>
      <c r="F3513" s="33">
        <v>3</v>
      </c>
      <c r="G3513" t="str">
        <f t="shared" si="187"/>
        <v>‏712  מחלקת הנקיון</v>
      </c>
    </row>
    <row r="3514" spans="1:7" ht="20.25">
      <c r="A3514">
        <v>4177</v>
      </c>
      <c r="B3514" s="125">
        <v>1409800</v>
      </c>
      <c r="C3514" s="34">
        <v>1558500</v>
      </c>
      <c r="D3514" s="35">
        <v>1511700</v>
      </c>
      <c r="E3514" s="36" t="s">
        <v>15</v>
      </c>
      <c r="F3514" s="33">
        <v>4</v>
      </c>
      <c r="G3514" t="str">
        <f t="shared" si="187"/>
        <v>‏712  מחלקת הנקיון</v>
      </c>
    </row>
    <row r="3515" spans="1:7" ht="20.25">
      <c r="A3515">
        <v>4178</v>
      </c>
      <c r="B3515" s="125">
        <v>391300</v>
      </c>
      <c r="C3515" s="34">
        <v>469700</v>
      </c>
      <c r="D3515" s="35">
        <v>457600</v>
      </c>
      <c r="E3515" s="36" t="s">
        <v>16</v>
      </c>
      <c r="F3515" s="33">
        <v>5</v>
      </c>
      <c r="G3515" t="str">
        <f t="shared" si="187"/>
        <v>‏712  מחלקת הנקיון</v>
      </c>
    </row>
    <row r="3516" spans="1:7" ht="20.25">
      <c r="A3516">
        <v>4179</v>
      </c>
      <c r="B3516" s="125">
        <v>4000</v>
      </c>
      <c r="C3516" s="34">
        <v>7400</v>
      </c>
      <c r="D3516" s="35">
        <v>7100</v>
      </c>
      <c r="E3516" s="36" t="s">
        <v>17</v>
      </c>
      <c r="F3516" s="33">
        <v>6</v>
      </c>
      <c r="G3516" t="str">
        <f t="shared" si="187"/>
        <v>‏712  מחלקת הנקיון</v>
      </c>
    </row>
    <row r="3517" spans="1:7" ht="20.25">
      <c r="A3517">
        <v>4180</v>
      </c>
      <c r="B3517" s="125">
        <v>521800</v>
      </c>
      <c r="C3517" s="34">
        <v>670200</v>
      </c>
      <c r="D3517" s="35">
        <v>652100</v>
      </c>
      <c r="E3517" s="36" t="s">
        <v>18</v>
      </c>
      <c r="F3517" s="33">
        <v>7</v>
      </c>
      <c r="G3517" t="str">
        <f t="shared" si="187"/>
        <v>‏712  מחלקת הנקיון</v>
      </c>
    </row>
    <row r="3518" spans="1:7" ht="20.25">
      <c r="A3518">
        <v>4181</v>
      </c>
      <c r="B3518" s="125">
        <v>0</v>
      </c>
      <c r="C3518" s="34">
        <v>0</v>
      </c>
      <c r="D3518" s="35">
        <v>0</v>
      </c>
      <c r="E3518" s="36" t="s">
        <v>19</v>
      </c>
      <c r="F3518" s="33">
        <v>8</v>
      </c>
      <c r="G3518" t="str">
        <f t="shared" si="187"/>
        <v>‏712  מחלקת הנקיון</v>
      </c>
    </row>
    <row r="3519" spans="1:7" ht="20.25">
      <c r="A3519">
        <v>4182</v>
      </c>
      <c r="B3519" s="125">
        <v>0</v>
      </c>
      <c r="C3519" s="34">
        <v>0</v>
      </c>
      <c r="D3519" s="35">
        <v>0</v>
      </c>
      <c r="E3519" s="36" t="s">
        <v>20</v>
      </c>
      <c r="F3519" s="33">
        <v>9</v>
      </c>
      <c r="G3519" t="str">
        <f t="shared" si="187"/>
        <v>‏712  מחלקת הנקיון</v>
      </c>
    </row>
    <row r="3520" spans="1:7" ht="20.25">
      <c r="A3520">
        <v>4183</v>
      </c>
      <c r="B3520" s="125">
        <v>0</v>
      </c>
      <c r="C3520" s="34">
        <v>0</v>
      </c>
      <c r="D3520" s="35">
        <v>0</v>
      </c>
      <c r="E3520" s="36" t="s">
        <v>21</v>
      </c>
      <c r="F3520" s="33">
        <v>99</v>
      </c>
      <c r="G3520" t="str">
        <f t="shared" si="187"/>
        <v>‏712  מחלקת הנקיון</v>
      </c>
    </row>
    <row r="3521" spans="1:7" ht="20.25">
      <c r="A3521">
        <v>4184</v>
      </c>
      <c r="B3521" s="125">
        <v>56544700</v>
      </c>
      <c r="C3521" s="37">
        <v>57034800</v>
      </c>
      <c r="D3521" s="35">
        <v>57559500</v>
      </c>
      <c r="E3521" s="36" t="s">
        <v>22</v>
      </c>
      <c r="F3521" s="33"/>
    </row>
    <row r="3522" spans="1:7" ht="20.25">
      <c r="A3522">
        <v>4185</v>
      </c>
      <c r="C3522" s="40">
        <v>2015</v>
      </c>
      <c r="D3522" s="40">
        <v>2016</v>
      </c>
      <c r="F3522" s="39"/>
    </row>
    <row r="3523" spans="1:7" ht="20.25">
      <c r="A3523">
        <v>4186</v>
      </c>
      <c r="C3523" s="45">
        <v>350</v>
      </c>
      <c r="D3523" s="45">
        <v>350</v>
      </c>
      <c r="E3523" s="43" t="s">
        <v>23</v>
      </c>
      <c r="F3523" s="39"/>
    </row>
    <row r="3524" spans="1:7" ht="20.25">
      <c r="A3524">
        <v>4187</v>
      </c>
      <c r="C3524" s="38"/>
      <c r="D3524" s="44">
        <v>99</v>
      </c>
      <c r="F3524" s="41"/>
    </row>
    <row r="3525" spans="1:7" ht="20.25">
      <c r="A3525">
        <v>4188</v>
      </c>
      <c r="B3525" s="122" t="s">
        <v>447</v>
      </c>
      <c r="C3525" s="28"/>
      <c r="D3525" s="28"/>
      <c r="E3525" s="28"/>
      <c r="F3525" s="28"/>
    </row>
    <row r="3526" spans="1:7" ht="17.25" thickBot="1">
      <c r="A3526">
        <v>4189</v>
      </c>
      <c r="B3526" s="123" t="s">
        <v>1</v>
      </c>
      <c r="C3526" s="29"/>
      <c r="D3526" s="29"/>
      <c r="E3526" s="29"/>
      <c r="F3526" s="29"/>
    </row>
    <row r="3527" spans="1:7" ht="21" thickBot="1">
      <c r="A3527">
        <v>4193</v>
      </c>
      <c r="B3527" s="116">
        <v>2014</v>
      </c>
      <c r="C3527" s="7">
        <v>2015</v>
      </c>
      <c r="D3527" s="7">
        <v>2016</v>
      </c>
      <c r="E3527" s="8"/>
      <c r="F3527" s="9"/>
    </row>
    <row r="3528" spans="1:7" ht="20.25">
      <c r="A3528">
        <v>4194</v>
      </c>
      <c r="B3528" s="124"/>
      <c r="C3528" s="30"/>
      <c r="D3528" s="31"/>
      <c r="E3528" s="32" t="s">
        <v>436</v>
      </c>
      <c r="F3528" s="33"/>
    </row>
    <row r="3529" spans="1:7" ht="20.25">
      <c r="A3529">
        <v>4195</v>
      </c>
      <c r="B3529" s="124"/>
      <c r="C3529" s="30"/>
      <c r="D3529" s="31"/>
      <c r="E3529" s="32" t="s">
        <v>443</v>
      </c>
      <c r="F3529" s="33"/>
    </row>
    <row r="3530" spans="1:7" ht="20.25">
      <c r="A3530">
        <v>4196</v>
      </c>
      <c r="B3530" s="124"/>
      <c r="C3530" s="30"/>
      <c r="D3530" s="31"/>
      <c r="E3530" s="70" t="s">
        <v>448</v>
      </c>
      <c r="F3530" s="33"/>
    </row>
    <row r="3531" spans="1:7" ht="20.25">
      <c r="A3531">
        <v>4197</v>
      </c>
      <c r="B3531" s="125">
        <v>0</v>
      </c>
      <c r="C3531" s="34">
        <v>2327000</v>
      </c>
      <c r="D3531" s="35">
        <v>2756000</v>
      </c>
      <c r="E3531" s="36" t="s">
        <v>12</v>
      </c>
      <c r="F3531" s="33">
        <v>1</v>
      </c>
      <c r="G3531" t="str">
        <f t="shared" ref="G3531:G3540" si="188">IF(F3531=1,E3530,IF(ISBLANK(F3531),"",G3530))</f>
        <v xml:space="preserve"> 71274 המח' לניהול פסולת ומיחזור</v>
      </c>
    </row>
    <row r="3532" spans="1:7" ht="20.25">
      <c r="A3532">
        <v>4198</v>
      </c>
      <c r="B3532" s="125">
        <v>0</v>
      </c>
      <c r="C3532" s="34">
        <v>0</v>
      </c>
      <c r="D3532" s="35">
        <v>0</v>
      </c>
      <c r="E3532" s="36" t="s">
        <v>13</v>
      </c>
      <c r="F3532" s="33">
        <v>2</v>
      </c>
      <c r="G3532" t="str">
        <f t="shared" si="188"/>
        <v xml:space="preserve"> 71274 המח' לניהול פסולת ומיחזור</v>
      </c>
    </row>
    <row r="3533" spans="1:7" ht="20.25">
      <c r="A3533">
        <v>4199</v>
      </c>
      <c r="B3533" s="125">
        <v>0</v>
      </c>
      <c r="C3533" s="34">
        <v>256000</v>
      </c>
      <c r="D3533" s="35">
        <v>256000</v>
      </c>
      <c r="E3533" s="36" t="s">
        <v>14</v>
      </c>
      <c r="F3533" s="33">
        <v>3</v>
      </c>
      <c r="G3533" t="str">
        <f t="shared" si="188"/>
        <v xml:space="preserve"> 71274 המח' לניהול פסולת ומיחזור</v>
      </c>
    </row>
    <row r="3534" spans="1:7" ht="20.25">
      <c r="A3534">
        <v>4200</v>
      </c>
      <c r="B3534" s="125">
        <v>0</v>
      </c>
      <c r="C3534" s="34">
        <v>0</v>
      </c>
      <c r="D3534" s="35">
        <v>0</v>
      </c>
      <c r="E3534" s="36" t="s">
        <v>15</v>
      </c>
      <c r="F3534" s="33">
        <v>4</v>
      </c>
      <c r="G3534" t="str">
        <f t="shared" si="188"/>
        <v xml:space="preserve"> 71274 המח' לניהול פסולת ומיחזור</v>
      </c>
    </row>
    <row r="3535" spans="1:7" ht="20.25">
      <c r="A3535">
        <v>4201</v>
      </c>
      <c r="B3535" s="125">
        <v>0</v>
      </c>
      <c r="C3535" s="34">
        <v>0</v>
      </c>
      <c r="D3535" s="35">
        <v>0</v>
      </c>
      <c r="E3535" s="36" t="s">
        <v>16</v>
      </c>
      <c r="F3535" s="33">
        <v>5</v>
      </c>
      <c r="G3535" t="str">
        <f t="shared" si="188"/>
        <v xml:space="preserve"> 71274 המח' לניהול פסולת ומיחזור</v>
      </c>
    </row>
    <row r="3536" spans="1:7" ht="20.25">
      <c r="A3536">
        <v>4202</v>
      </c>
      <c r="B3536" s="125">
        <v>0</v>
      </c>
      <c r="C3536" s="34">
        <v>0</v>
      </c>
      <c r="D3536" s="35">
        <v>0</v>
      </c>
      <c r="E3536" s="36" t="s">
        <v>17</v>
      </c>
      <c r="F3536" s="33">
        <v>6</v>
      </c>
      <c r="G3536" t="str">
        <f t="shared" si="188"/>
        <v xml:space="preserve"> 71274 המח' לניהול פסולת ומיחזור</v>
      </c>
    </row>
    <row r="3537" spans="1:7" ht="20.25">
      <c r="A3537">
        <v>4203</v>
      </c>
      <c r="B3537" s="125">
        <v>0</v>
      </c>
      <c r="C3537" s="34">
        <v>0</v>
      </c>
      <c r="D3537" s="35">
        <v>0</v>
      </c>
      <c r="E3537" s="36" t="s">
        <v>18</v>
      </c>
      <c r="F3537" s="33">
        <v>7</v>
      </c>
      <c r="G3537" t="str">
        <f t="shared" si="188"/>
        <v xml:space="preserve"> 71274 המח' לניהול פסולת ומיחזור</v>
      </c>
    </row>
    <row r="3538" spans="1:7" ht="20.25">
      <c r="A3538">
        <v>4204</v>
      </c>
      <c r="B3538" s="125">
        <v>0</v>
      </c>
      <c r="C3538" s="34">
        <v>0</v>
      </c>
      <c r="D3538" s="35">
        <v>0</v>
      </c>
      <c r="E3538" s="36" t="s">
        <v>19</v>
      </c>
      <c r="F3538" s="33">
        <v>8</v>
      </c>
      <c r="G3538" t="str">
        <f t="shared" si="188"/>
        <v xml:space="preserve"> 71274 המח' לניהול פסולת ומיחזור</v>
      </c>
    </row>
    <row r="3539" spans="1:7" ht="20.25">
      <c r="A3539">
        <v>4205</v>
      </c>
      <c r="B3539" s="125">
        <v>0</v>
      </c>
      <c r="C3539" s="34">
        <v>0</v>
      </c>
      <c r="D3539" s="35">
        <v>0</v>
      </c>
      <c r="E3539" s="36" t="s">
        <v>20</v>
      </c>
      <c r="F3539" s="33">
        <v>9</v>
      </c>
      <c r="G3539" t="str">
        <f t="shared" si="188"/>
        <v xml:space="preserve"> 71274 המח' לניהול פסולת ומיחזור</v>
      </c>
    </row>
    <row r="3540" spans="1:7" ht="20.25">
      <c r="A3540">
        <v>4206</v>
      </c>
      <c r="B3540" s="125">
        <v>0</v>
      </c>
      <c r="C3540" s="34">
        <v>0</v>
      </c>
      <c r="D3540" s="35">
        <v>0</v>
      </c>
      <c r="E3540" s="36" t="s">
        <v>21</v>
      </c>
      <c r="F3540" s="33">
        <v>99</v>
      </c>
      <c r="G3540" t="str">
        <f t="shared" si="188"/>
        <v xml:space="preserve"> 71274 המח' לניהול פסולת ומיחזור</v>
      </c>
    </row>
    <row r="3541" spans="1:7" ht="20.25">
      <c r="A3541">
        <v>4207</v>
      </c>
      <c r="B3541" s="125">
        <v>0</v>
      </c>
      <c r="C3541" s="37">
        <v>2583000</v>
      </c>
      <c r="D3541" s="35">
        <v>3012000</v>
      </c>
      <c r="E3541" s="36" t="s">
        <v>22</v>
      </c>
      <c r="F3541" s="33"/>
    </row>
    <row r="3542" spans="1:7" ht="20.25">
      <c r="A3542">
        <v>4208</v>
      </c>
      <c r="C3542" s="40">
        <v>2015</v>
      </c>
      <c r="D3542" s="40">
        <v>2016</v>
      </c>
      <c r="F3542" s="39"/>
    </row>
    <row r="3543" spans="1:7" ht="20.25">
      <c r="A3543">
        <v>4209</v>
      </c>
      <c r="C3543" s="45">
        <v>19</v>
      </c>
      <c r="D3543" s="45">
        <v>19</v>
      </c>
      <c r="E3543" s="43" t="s">
        <v>23</v>
      </c>
      <c r="F3543" s="39"/>
    </row>
    <row r="3544" spans="1:7" ht="20.25">
      <c r="A3544">
        <v>4210</v>
      </c>
      <c r="C3544" s="38"/>
      <c r="D3544" s="44">
        <v>100</v>
      </c>
      <c r="F3544" s="41"/>
    </row>
    <row r="3545" spans="1:7" ht="20.25">
      <c r="A3545">
        <v>4211</v>
      </c>
      <c r="B3545" s="122" t="s">
        <v>449</v>
      </c>
      <c r="C3545" s="28"/>
      <c r="D3545" s="28"/>
      <c r="E3545" s="28"/>
      <c r="F3545" s="28"/>
    </row>
    <row r="3546" spans="1:7" ht="17.25" thickBot="1">
      <c r="A3546">
        <v>4212</v>
      </c>
      <c r="B3546" s="123" t="s">
        <v>1</v>
      </c>
      <c r="C3546" s="29"/>
      <c r="D3546" s="29"/>
      <c r="E3546" s="29"/>
      <c r="F3546" s="29"/>
    </row>
    <row r="3547" spans="1:7" ht="21" thickBot="1">
      <c r="A3547">
        <v>4216</v>
      </c>
      <c r="B3547" s="116">
        <v>2014</v>
      </c>
      <c r="C3547" s="7">
        <v>2015</v>
      </c>
      <c r="D3547" s="7">
        <v>2016</v>
      </c>
      <c r="E3547" s="8"/>
      <c r="F3547" s="9"/>
    </row>
    <row r="3548" spans="1:7" ht="20.25">
      <c r="A3548">
        <v>4217</v>
      </c>
      <c r="B3548" s="124"/>
      <c r="C3548" s="30"/>
      <c r="D3548" s="31"/>
      <c r="E3548" s="32" t="s">
        <v>436</v>
      </c>
      <c r="F3548" s="33"/>
    </row>
    <row r="3549" spans="1:7" ht="20.25">
      <c r="A3549">
        <v>4218</v>
      </c>
      <c r="B3549" s="124"/>
      <c r="C3549" s="30"/>
      <c r="D3549" s="31"/>
      <c r="E3549" s="32" t="s">
        <v>450</v>
      </c>
      <c r="F3549" s="33"/>
    </row>
    <row r="3550" spans="1:7" ht="20.25">
      <c r="A3550">
        <v>4219</v>
      </c>
      <c r="B3550" s="125">
        <v>0</v>
      </c>
      <c r="C3550" s="34">
        <v>0</v>
      </c>
      <c r="D3550" s="35">
        <v>0</v>
      </c>
      <c r="E3550" s="36" t="s">
        <v>12</v>
      </c>
      <c r="F3550" s="33">
        <v>1</v>
      </c>
      <c r="G3550" t="str">
        <f t="shared" ref="G3550:G3559" si="189">IF(F3550=1,E3549,IF(ISBLANK(F3550),"",G3549))</f>
        <v>‏712305  משתלם מכירת עגלות</v>
      </c>
    </row>
    <row r="3551" spans="1:7" ht="20.25">
      <c r="A3551">
        <v>4220</v>
      </c>
      <c r="B3551" s="125">
        <v>0</v>
      </c>
      <c r="C3551" s="34">
        <v>0</v>
      </c>
      <c r="D3551" s="35">
        <v>0</v>
      </c>
      <c r="E3551" s="36" t="s">
        <v>13</v>
      </c>
      <c r="F3551" s="33">
        <v>2</v>
      </c>
      <c r="G3551" t="str">
        <f t="shared" si="189"/>
        <v>‏712305  משתלם מכירת עגלות</v>
      </c>
    </row>
    <row r="3552" spans="1:7" ht="20.25">
      <c r="A3552">
        <v>4221</v>
      </c>
      <c r="B3552" s="125">
        <v>0</v>
      </c>
      <c r="C3552" s="34">
        <v>0</v>
      </c>
      <c r="D3552" s="35">
        <v>0</v>
      </c>
      <c r="E3552" s="36" t="s">
        <v>14</v>
      </c>
      <c r="F3552" s="33">
        <v>3</v>
      </c>
      <c r="G3552" t="str">
        <f t="shared" si="189"/>
        <v>‏712305  משתלם מכירת עגלות</v>
      </c>
    </row>
    <row r="3553" spans="1:7" ht="20.25">
      <c r="A3553">
        <v>4222</v>
      </c>
      <c r="B3553" s="125">
        <v>0</v>
      </c>
      <c r="C3553" s="34">
        <v>0</v>
      </c>
      <c r="D3553" s="35">
        <v>0</v>
      </c>
      <c r="E3553" s="36" t="s">
        <v>15</v>
      </c>
      <c r="F3553" s="33">
        <v>4</v>
      </c>
      <c r="G3553" t="str">
        <f t="shared" si="189"/>
        <v>‏712305  משתלם מכירת עגלות</v>
      </c>
    </row>
    <row r="3554" spans="1:7" ht="20.25">
      <c r="A3554">
        <v>4223</v>
      </c>
      <c r="B3554" s="125">
        <v>0</v>
      </c>
      <c r="C3554" s="34">
        <v>0</v>
      </c>
      <c r="D3554" s="35">
        <v>0</v>
      </c>
      <c r="E3554" s="36" t="s">
        <v>16</v>
      </c>
      <c r="F3554" s="33">
        <v>5</v>
      </c>
      <c r="G3554" t="str">
        <f t="shared" si="189"/>
        <v>‏712305  משתלם מכירת עגלות</v>
      </c>
    </row>
    <row r="3555" spans="1:7" ht="20.25">
      <c r="A3555">
        <v>4224</v>
      </c>
      <c r="B3555" s="125">
        <v>0</v>
      </c>
      <c r="C3555" s="34">
        <v>0</v>
      </c>
      <c r="D3555" s="35">
        <v>0</v>
      </c>
      <c r="E3555" s="36" t="s">
        <v>17</v>
      </c>
      <c r="F3555" s="33">
        <v>6</v>
      </c>
      <c r="G3555" t="str">
        <f t="shared" si="189"/>
        <v>‏712305  משתלם מכירת עגלות</v>
      </c>
    </row>
    <row r="3556" spans="1:7" ht="20.25">
      <c r="A3556">
        <v>4225</v>
      </c>
      <c r="B3556" s="125">
        <v>71800</v>
      </c>
      <c r="C3556" s="34">
        <v>50000</v>
      </c>
      <c r="D3556" s="35">
        <v>50000</v>
      </c>
      <c r="E3556" s="36" t="s">
        <v>18</v>
      </c>
      <c r="F3556" s="33">
        <v>7</v>
      </c>
      <c r="G3556" t="str">
        <f t="shared" si="189"/>
        <v>‏712305  משתלם מכירת עגלות</v>
      </c>
    </row>
    <row r="3557" spans="1:7" ht="20.25">
      <c r="A3557">
        <v>4226</v>
      </c>
      <c r="B3557" s="125">
        <v>0</v>
      </c>
      <c r="C3557" s="34">
        <v>0</v>
      </c>
      <c r="D3557" s="35">
        <v>0</v>
      </c>
      <c r="E3557" s="36" t="s">
        <v>19</v>
      </c>
      <c r="F3557" s="33">
        <v>8</v>
      </c>
      <c r="G3557" t="str">
        <f t="shared" si="189"/>
        <v>‏712305  משתלם מכירת עגלות</v>
      </c>
    </row>
    <row r="3558" spans="1:7" ht="20.25">
      <c r="A3558">
        <v>4227</v>
      </c>
      <c r="B3558" s="125">
        <v>0</v>
      </c>
      <c r="C3558" s="34">
        <v>0</v>
      </c>
      <c r="D3558" s="35">
        <v>0</v>
      </c>
      <c r="E3558" s="36" t="s">
        <v>20</v>
      </c>
      <c r="F3558" s="33">
        <v>9</v>
      </c>
      <c r="G3558" t="str">
        <f t="shared" si="189"/>
        <v>‏712305  משתלם מכירת עגלות</v>
      </c>
    </row>
    <row r="3559" spans="1:7" ht="20.25">
      <c r="A3559">
        <v>4228</v>
      </c>
      <c r="B3559" s="125">
        <v>0</v>
      </c>
      <c r="C3559" s="34">
        <v>0</v>
      </c>
      <c r="D3559" s="35">
        <v>0</v>
      </c>
      <c r="E3559" s="36" t="s">
        <v>21</v>
      </c>
      <c r="F3559" s="33">
        <v>99</v>
      </c>
      <c r="G3559" t="str">
        <f t="shared" si="189"/>
        <v>‏712305  משתלם מכירת עגלות</v>
      </c>
    </row>
    <row r="3560" spans="1:7" ht="20.25">
      <c r="A3560">
        <v>4229</v>
      </c>
      <c r="B3560" s="125">
        <v>71800</v>
      </c>
      <c r="C3560" s="37">
        <v>50000</v>
      </c>
      <c r="D3560" s="35">
        <v>50000</v>
      </c>
      <c r="E3560" s="36" t="s">
        <v>22</v>
      </c>
      <c r="F3560" s="33"/>
    </row>
    <row r="3561" spans="1:7" ht="20.25">
      <c r="A3561">
        <v>4230</v>
      </c>
      <c r="C3561" s="40">
        <v>2015</v>
      </c>
      <c r="D3561" s="40">
        <v>2016</v>
      </c>
      <c r="F3561" s="39"/>
    </row>
    <row r="3562" spans="1:7" ht="20.25">
      <c r="A3562">
        <v>4232</v>
      </c>
      <c r="C3562" s="38"/>
      <c r="D3562" s="44">
        <v>101</v>
      </c>
      <c r="F3562" s="41"/>
    </row>
    <row r="3563" spans="1:7" ht="20.25">
      <c r="A3563">
        <v>4233</v>
      </c>
      <c r="B3563" s="122" t="s">
        <v>451</v>
      </c>
      <c r="C3563" s="28"/>
      <c r="D3563" s="28"/>
      <c r="E3563" s="28"/>
      <c r="F3563" s="28"/>
    </row>
    <row r="3564" spans="1:7" ht="17.25" thickBot="1">
      <c r="A3564">
        <v>4234</v>
      </c>
      <c r="B3564" s="123" t="s">
        <v>1</v>
      </c>
      <c r="C3564" s="29"/>
      <c r="D3564" s="29"/>
      <c r="E3564" s="29"/>
      <c r="F3564" s="29"/>
    </row>
    <row r="3565" spans="1:7" ht="21" thickBot="1">
      <c r="A3565">
        <v>4238</v>
      </c>
      <c r="B3565" s="116">
        <v>2014</v>
      </c>
      <c r="C3565" s="7">
        <v>2015</v>
      </c>
      <c r="D3565" s="7">
        <v>2016</v>
      </c>
      <c r="E3565" s="8"/>
      <c r="F3565" s="9"/>
    </row>
    <row r="3566" spans="1:7" ht="20.25">
      <c r="A3566">
        <v>4239</v>
      </c>
      <c r="B3566" s="124"/>
      <c r="C3566" s="30"/>
      <c r="D3566" s="31"/>
      <c r="E3566" s="32" t="s">
        <v>436</v>
      </c>
      <c r="F3566" s="33"/>
    </row>
    <row r="3567" spans="1:7" ht="20.25">
      <c r="A3567">
        <v>4240</v>
      </c>
      <c r="B3567" s="124"/>
      <c r="C3567" s="30"/>
      <c r="D3567" s="31"/>
      <c r="E3567" s="32" t="s">
        <v>443</v>
      </c>
      <c r="F3567" s="33"/>
    </row>
    <row r="3568" spans="1:7" ht="20.25">
      <c r="A3568">
        <v>4241</v>
      </c>
      <c r="B3568" s="124"/>
      <c r="C3568" s="30"/>
      <c r="D3568" s="31"/>
      <c r="E3568" s="32" t="s">
        <v>452</v>
      </c>
      <c r="F3568" s="33"/>
    </row>
    <row r="3569" spans="1:7" ht="20.25">
      <c r="A3569">
        <v>4242</v>
      </c>
      <c r="B3569" s="125">
        <v>3674800</v>
      </c>
      <c r="C3569" s="34">
        <v>3720100</v>
      </c>
      <c r="D3569" s="35">
        <v>3772100</v>
      </c>
      <c r="E3569" s="36" t="s">
        <v>12</v>
      </c>
      <c r="F3569" s="33">
        <v>1</v>
      </c>
      <c r="G3569" t="str">
        <f t="shared" ref="G3569:G3578" si="190">IF(F3569=1,E3568,IF(ISBLANK(F3569),"",G3568))</f>
        <v>‏71271  הנהלת אגף התברואה</v>
      </c>
    </row>
    <row r="3570" spans="1:7" ht="20.25">
      <c r="A3570">
        <v>4243</v>
      </c>
      <c r="B3570" s="125">
        <v>0</v>
      </c>
      <c r="C3570" s="34">
        <v>0</v>
      </c>
      <c r="D3570" s="35">
        <v>0</v>
      </c>
      <c r="E3570" s="36" t="s">
        <v>13</v>
      </c>
      <c r="F3570" s="33">
        <v>2</v>
      </c>
      <c r="G3570" t="str">
        <f t="shared" si="190"/>
        <v>‏71271  הנהלת אגף התברואה</v>
      </c>
    </row>
    <row r="3571" spans="1:7" ht="20.25">
      <c r="A3571">
        <v>4244</v>
      </c>
      <c r="B3571" s="125">
        <v>265000</v>
      </c>
      <c r="C3571" s="34">
        <v>192900</v>
      </c>
      <c r="D3571" s="35">
        <v>192900</v>
      </c>
      <c r="E3571" s="36" t="s">
        <v>14</v>
      </c>
      <c r="F3571" s="33">
        <v>3</v>
      </c>
      <c r="G3571" t="str">
        <f t="shared" si="190"/>
        <v>‏71271  הנהלת אגף התברואה</v>
      </c>
    </row>
    <row r="3572" spans="1:7" ht="20.25">
      <c r="A3572">
        <v>4245</v>
      </c>
      <c r="B3572" s="125">
        <v>0</v>
      </c>
      <c r="C3572" s="34">
        <v>0</v>
      </c>
      <c r="D3572" s="35">
        <v>0</v>
      </c>
      <c r="E3572" s="36" t="s">
        <v>15</v>
      </c>
      <c r="F3572" s="33">
        <v>4</v>
      </c>
      <c r="G3572" t="str">
        <f t="shared" si="190"/>
        <v>‏71271  הנהלת אגף התברואה</v>
      </c>
    </row>
    <row r="3573" spans="1:7" ht="20.25">
      <c r="A3573">
        <v>4246</v>
      </c>
      <c r="B3573" s="125">
        <v>0</v>
      </c>
      <c r="C3573" s="34">
        <v>0</v>
      </c>
      <c r="D3573" s="35">
        <v>0</v>
      </c>
      <c r="E3573" s="36" t="s">
        <v>16</v>
      </c>
      <c r="F3573" s="33">
        <v>5</v>
      </c>
      <c r="G3573" t="str">
        <f t="shared" si="190"/>
        <v>‏71271  הנהלת אגף התברואה</v>
      </c>
    </row>
    <row r="3574" spans="1:7" ht="20.25">
      <c r="A3574">
        <v>4247</v>
      </c>
      <c r="B3574" s="125">
        <v>0</v>
      </c>
      <c r="C3574" s="34">
        <v>0</v>
      </c>
      <c r="D3574" s="35">
        <v>0</v>
      </c>
      <c r="E3574" s="36" t="s">
        <v>17</v>
      </c>
      <c r="F3574" s="33">
        <v>6</v>
      </c>
      <c r="G3574" t="str">
        <f t="shared" si="190"/>
        <v>‏71271  הנהלת אגף התברואה</v>
      </c>
    </row>
    <row r="3575" spans="1:7" ht="20.25">
      <c r="A3575">
        <v>4248</v>
      </c>
      <c r="B3575" s="125">
        <v>0</v>
      </c>
      <c r="C3575" s="34">
        <v>0</v>
      </c>
      <c r="D3575" s="35">
        <v>0</v>
      </c>
      <c r="E3575" s="36" t="s">
        <v>18</v>
      </c>
      <c r="F3575" s="33">
        <v>7</v>
      </c>
      <c r="G3575" t="str">
        <f t="shared" si="190"/>
        <v>‏71271  הנהלת אגף התברואה</v>
      </c>
    </row>
    <row r="3576" spans="1:7" ht="20.25">
      <c r="A3576">
        <v>4249</v>
      </c>
      <c r="B3576" s="125">
        <v>0</v>
      </c>
      <c r="C3576" s="34">
        <v>0</v>
      </c>
      <c r="D3576" s="35">
        <v>0</v>
      </c>
      <c r="E3576" s="36" t="s">
        <v>19</v>
      </c>
      <c r="F3576" s="33">
        <v>8</v>
      </c>
      <c r="G3576" t="str">
        <f t="shared" si="190"/>
        <v>‏71271  הנהלת אגף התברואה</v>
      </c>
    </row>
    <row r="3577" spans="1:7" ht="20.25">
      <c r="A3577">
        <v>4250</v>
      </c>
      <c r="B3577" s="125">
        <v>0</v>
      </c>
      <c r="C3577" s="34">
        <v>0</v>
      </c>
      <c r="D3577" s="35">
        <v>0</v>
      </c>
      <c r="E3577" s="36" t="s">
        <v>20</v>
      </c>
      <c r="F3577" s="33">
        <v>9</v>
      </c>
      <c r="G3577" t="str">
        <f t="shared" si="190"/>
        <v>‏71271  הנהלת אגף התברואה</v>
      </c>
    </row>
    <row r="3578" spans="1:7" ht="20.25">
      <c r="A3578">
        <v>4251</v>
      </c>
      <c r="B3578" s="125">
        <v>0</v>
      </c>
      <c r="C3578" s="34">
        <v>0</v>
      </c>
      <c r="D3578" s="35">
        <v>0</v>
      </c>
      <c r="E3578" s="36" t="s">
        <v>21</v>
      </c>
      <c r="F3578" s="33">
        <v>99</v>
      </c>
      <c r="G3578" t="str">
        <f t="shared" si="190"/>
        <v>‏71271  הנהלת אגף התברואה</v>
      </c>
    </row>
    <row r="3579" spans="1:7" ht="20.25">
      <c r="A3579">
        <v>4252</v>
      </c>
      <c r="B3579" s="125">
        <v>3939800</v>
      </c>
      <c r="C3579" s="37">
        <v>3913000</v>
      </c>
      <c r="D3579" s="35">
        <v>3965000</v>
      </c>
      <c r="E3579" s="36" t="s">
        <v>22</v>
      </c>
      <c r="F3579" s="33"/>
    </row>
    <row r="3580" spans="1:7" ht="20.25">
      <c r="A3580">
        <v>4253</v>
      </c>
      <c r="C3580" s="40">
        <v>2015</v>
      </c>
      <c r="D3580" s="40">
        <v>2016</v>
      </c>
      <c r="F3580" s="39"/>
    </row>
    <row r="3581" spans="1:7" ht="20.25">
      <c r="A3581">
        <v>4254</v>
      </c>
      <c r="C3581" s="45">
        <v>17</v>
      </c>
      <c r="D3581" s="45">
        <v>17</v>
      </c>
      <c r="E3581" s="43" t="s">
        <v>23</v>
      </c>
      <c r="F3581" s="39"/>
    </row>
    <row r="3582" spans="1:7" ht="20.25">
      <c r="A3582">
        <v>4255</v>
      </c>
      <c r="C3582" s="38"/>
      <c r="D3582" s="44">
        <v>102</v>
      </c>
      <c r="F3582" s="41"/>
    </row>
    <row r="3583" spans="1:7" ht="20.25">
      <c r="A3583">
        <v>4256</v>
      </c>
      <c r="B3583" s="122" t="s">
        <v>453</v>
      </c>
      <c r="C3583" s="28"/>
      <c r="D3583" s="28"/>
      <c r="E3583" s="28"/>
      <c r="F3583" s="28"/>
    </row>
    <row r="3584" spans="1:7" ht="17.25" thickBot="1">
      <c r="A3584">
        <v>4257</v>
      </c>
      <c r="B3584" s="123" t="s">
        <v>1</v>
      </c>
      <c r="C3584" s="29"/>
      <c r="D3584" s="29"/>
      <c r="E3584" s="29"/>
      <c r="F3584" s="29"/>
    </row>
    <row r="3585" spans="1:7" ht="21" thickBot="1">
      <c r="A3585">
        <v>4261</v>
      </c>
      <c r="B3585" s="116">
        <v>2014</v>
      </c>
      <c r="C3585" s="7">
        <v>2015</v>
      </c>
      <c r="D3585" s="7">
        <v>2016</v>
      </c>
      <c r="E3585" s="8"/>
      <c r="F3585" s="9"/>
    </row>
    <row r="3586" spans="1:7" ht="20.25">
      <c r="A3586">
        <v>4262</v>
      </c>
      <c r="B3586" s="124"/>
      <c r="C3586" s="30"/>
      <c r="D3586" s="31"/>
      <c r="E3586" s="32" t="s">
        <v>436</v>
      </c>
      <c r="F3586" s="33"/>
    </row>
    <row r="3587" spans="1:7" ht="20.25">
      <c r="A3587">
        <v>4263</v>
      </c>
      <c r="B3587" s="124"/>
      <c r="C3587" s="30"/>
      <c r="D3587" s="31"/>
      <c r="E3587" s="32" t="s">
        <v>443</v>
      </c>
      <c r="F3587" s="33"/>
    </row>
    <row r="3588" spans="1:7" ht="20.25">
      <c r="A3588">
        <v>4264</v>
      </c>
      <c r="B3588" s="124"/>
      <c r="C3588" s="30"/>
      <c r="D3588" s="31"/>
      <c r="E3588" s="32" t="s">
        <v>454</v>
      </c>
      <c r="F3588" s="33"/>
    </row>
    <row r="3589" spans="1:7" ht="20.25">
      <c r="A3589">
        <v>4265</v>
      </c>
      <c r="B3589" s="125">
        <v>18787200</v>
      </c>
      <c r="C3589" s="34">
        <v>19375500</v>
      </c>
      <c r="D3589" s="35">
        <v>19606500</v>
      </c>
      <c r="E3589" s="36" t="s">
        <v>12</v>
      </c>
      <c r="F3589" s="33">
        <v>1</v>
      </c>
      <c r="G3589" t="str">
        <f t="shared" ref="G3589:G3598" si="191">IF(F3589=1,E3588,IF(ISBLANK(F3589),"",G3588))</f>
        <v xml:space="preserve">‏71272  תברואה תובלה </v>
      </c>
    </row>
    <row r="3590" spans="1:7" ht="20.25">
      <c r="A3590">
        <v>4266</v>
      </c>
      <c r="B3590" s="125">
        <v>0</v>
      </c>
      <c r="C3590" s="34">
        <v>0</v>
      </c>
      <c r="D3590" s="35">
        <v>0</v>
      </c>
      <c r="E3590" s="36" t="s">
        <v>13</v>
      </c>
      <c r="F3590" s="33">
        <v>2</v>
      </c>
      <c r="G3590" t="str">
        <f t="shared" si="191"/>
        <v xml:space="preserve">‏71272  תברואה תובלה </v>
      </c>
    </row>
    <row r="3591" spans="1:7" ht="20.25">
      <c r="A3591">
        <v>4267</v>
      </c>
      <c r="B3591" s="125">
        <v>1539000</v>
      </c>
      <c r="C3591" s="34">
        <v>1479500</v>
      </c>
      <c r="D3591" s="35">
        <v>1479500</v>
      </c>
      <c r="E3591" s="36" t="s">
        <v>14</v>
      </c>
      <c r="F3591" s="33">
        <v>3</v>
      </c>
      <c r="G3591" t="str">
        <f t="shared" si="191"/>
        <v xml:space="preserve">‏71272  תברואה תובלה </v>
      </c>
    </row>
    <row r="3592" spans="1:7" ht="20.25">
      <c r="A3592">
        <v>4268</v>
      </c>
      <c r="B3592" s="125">
        <v>164800</v>
      </c>
      <c r="C3592" s="34">
        <v>173800</v>
      </c>
      <c r="D3592" s="35">
        <v>168600</v>
      </c>
      <c r="E3592" s="36" t="s">
        <v>15</v>
      </c>
      <c r="F3592" s="33">
        <v>4</v>
      </c>
      <c r="G3592" t="str">
        <f t="shared" si="191"/>
        <v xml:space="preserve">‏71272  תברואה תובלה </v>
      </c>
    </row>
    <row r="3593" spans="1:7" ht="20.25">
      <c r="A3593">
        <v>4269</v>
      </c>
      <c r="B3593" s="125">
        <v>15037100</v>
      </c>
      <c r="C3593" s="34">
        <v>15749100</v>
      </c>
      <c r="D3593" s="35">
        <v>15276600</v>
      </c>
      <c r="E3593" s="36" t="s">
        <v>16</v>
      </c>
      <c r="F3593" s="33">
        <v>5</v>
      </c>
      <c r="G3593" t="str">
        <f t="shared" si="191"/>
        <v xml:space="preserve">‏71272  תברואה תובלה </v>
      </c>
    </row>
    <row r="3594" spans="1:7" ht="20.25">
      <c r="A3594">
        <v>4270</v>
      </c>
      <c r="B3594" s="125">
        <v>5200</v>
      </c>
      <c r="C3594" s="34">
        <v>8600</v>
      </c>
      <c r="D3594" s="35">
        <v>8300</v>
      </c>
      <c r="E3594" s="36" t="s">
        <v>17</v>
      </c>
      <c r="F3594" s="33">
        <v>6</v>
      </c>
      <c r="G3594" t="str">
        <f t="shared" si="191"/>
        <v xml:space="preserve">‏71272  תברואה תובלה </v>
      </c>
    </row>
    <row r="3595" spans="1:7" ht="20.25">
      <c r="A3595">
        <v>4271</v>
      </c>
      <c r="B3595" s="125">
        <v>12389000</v>
      </c>
      <c r="C3595" s="34">
        <v>13085600</v>
      </c>
      <c r="D3595" s="35">
        <v>12734900</v>
      </c>
      <c r="E3595" s="36" t="s">
        <v>18</v>
      </c>
      <c r="F3595" s="33">
        <v>7</v>
      </c>
      <c r="G3595" t="str">
        <f t="shared" si="191"/>
        <v xml:space="preserve">‏71272  תברואה תובלה </v>
      </c>
    </row>
    <row r="3596" spans="1:7" ht="20.25">
      <c r="A3596">
        <v>4272</v>
      </c>
      <c r="B3596" s="125">
        <v>0</v>
      </c>
      <c r="C3596" s="34">
        <v>0</v>
      </c>
      <c r="D3596" s="35">
        <v>0</v>
      </c>
      <c r="E3596" s="36" t="s">
        <v>19</v>
      </c>
      <c r="F3596" s="33">
        <v>8</v>
      </c>
      <c r="G3596" t="str">
        <f t="shared" si="191"/>
        <v xml:space="preserve">‏71272  תברואה תובלה </v>
      </c>
    </row>
    <row r="3597" spans="1:7" ht="20.25">
      <c r="A3597">
        <v>4273</v>
      </c>
      <c r="B3597" s="125">
        <v>0</v>
      </c>
      <c r="C3597" s="34">
        <v>0</v>
      </c>
      <c r="D3597" s="35">
        <v>0</v>
      </c>
      <c r="E3597" s="36" t="s">
        <v>20</v>
      </c>
      <c r="F3597" s="33">
        <v>9</v>
      </c>
      <c r="G3597" t="str">
        <f t="shared" si="191"/>
        <v xml:space="preserve">‏71272  תברואה תובלה </v>
      </c>
    </row>
    <row r="3598" spans="1:7" ht="20.25">
      <c r="A3598">
        <v>4274</v>
      </c>
      <c r="B3598" s="125">
        <v>0</v>
      </c>
      <c r="C3598" s="34">
        <v>0</v>
      </c>
      <c r="D3598" s="35">
        <v>0</v>
      </c>
      <c r="E3598" s="36" t="s">
        <v>21</v>
      </c>
      <c r="F3598" s="33">
        <v>99</v>
      </c>
      <c r="G3598" t="str">
        <f t="shared" si="191"/>
        <v xml:space="preserve">‏71272  תברואה תובלה </v>
      </c>
    </row>
    <row r="3599" spans="1:7" ht="20.25">
      <c r="A3599">
        <v>4275</v>
      </c>
      <c r="B3599" s="125">
        <v>47922300</v>
      </c>
      <c r="C3599" s="37">
        <v>49872100</v>
      </c>
      <c r="D3599" s="35">
        <v>49274400</v>
      </c>
      <c r="E3599" s="36" t="s">
        <v>22</v>
      </c>
      <c r="F3599" s="33"/>
    </row>
    <row r="3600" spans="1:7" ht="20.25">
      <c r="A3600">
        <v>4276</v>
      </c>
      <c r="C3600" s="40">
        <v>2015</v>
      </c>
      <c r="D3600" s="40">
        <v>2016</v>
      </c>
      <c r="F3600" s="39"/>
    </row>
    <row r="3601" spans="1:7" ht="20.25">
      <c r="A3601">
        <v>4277</v>
      </c>
      <c r="C3601" s="45">
        <v>100</v>
      </c>
      <c r="D3601" s="45">
        <v>100</v>
      </c>
      <c r="E3601" s="43" t="s">
        <v>23</v>
      </c>
      <c r="F3601" s="39"/>
    </row>
    <row r="3602" spans="1:7" ht="20.25">
      <c r="A3602">
        <v>4278</v>
      </c>
      <c r="C3602" s="38"/>
      <c r="D3602" s="44">
        <v>103</v>
      </c>
      <c r="F3602" s="41"/>
    </row>
    <row r="3603" spans="1:7" ht="20.25">
      <c r="A3603">
        <v>4279</v>
      </c>
      <c r="B3603" s="122" t="s">
        <v>455</v>
      </c>
      <c r="C3603" s="28"/>
      <c r="D3603" s="28"/>
      <c r="E3603" s="28"/>
      <c r="F3603" s="28"/>
    </row>
    <row r="3604" spans="1:7" ht="17.25" thickBot="1">
      <c r="A3604">
        <v>4280</v>
      </c>
      <c r="B3604" s="123" t="s">
        <v>1</v>
      </c>
      <c r="C3604" s="29"/>
      <c r="D3604" s="29"/>
      <c r="E3604" s="29"/>
      <c r="F3604" s="29"/>
    </row>
    <row r="3605" spans="1:7" ht="21" thickBot="1">
      <c r="A3605">
        <v>4284</v>
      </c>
      <c r="B3605" s="116">
        <v>2014</v>
      </c>
      <c r="C3605" s="7">
        <v>2015</v>
      </c>
      <c r="D3605" s="7">
        <v>2016</v>
      </c>
      <c r="E3605" s="8"/>
      <c r="F3605" s="9"/>
    </row>
    <row r="3606" spans="1:7" ht="20.25">
      <c r="A3606">
        <v>4285</v>
      </c>
      <c r="B3606" s="124"/>
      <c r="C3606" s="30"/>
      <c r="D3606" s="31"/>
      <c r="E3606" s="32" t="s">
        <v>436</v>
      </c>
      <c r="F3606" s="33"/>
    </row>
    <row r="3607" spans="1:7" ht="20.25">
      <c r="A3607">
        <v>4286</v>
      </c>
      <c r="B3607" s="124"/>
      <c r="C3607" s="30"/>
      <c r="D3607" s="31"/>
      <c r="E3607" s="32" t="s">
        <v>443</v>
      </c>
      <c r="F3607" s="33"/>
    </row>
    <row r="3608" spans="1:7" ht="20.25">
      <c r="A3608">
        <v>4287</v>
      </c>
      <c r="B3608" s="124"/>
      <c r="C3608" s="30"/>
      <c r="D3608" s="31"/>
      <c r="E3608" s="32" t="s">
        <v>456</v>
      </c>
      <c r="F3608" s="33"/>
    </row>
    <row r="3609" spans="1:7" ht="20.25">
      <c r="A3609">
        <v>4288</v>
      </c>
      <c r="B3609" s="125">
        <v>3916500</v>
      </c>
      <c r="C3609" s="34">
        <v>3972600</v>
      </c>
      <c r="D3609" s="35">
        <v>4010600</v>
      </c>
      <c r="E3609" s="36" t="s">
        <v>12</v>
      </c>
      <c r="F3609" s="33">
        <v>1</v>
      </c>
      <c r="G3609" t="str">
        <f t="shared" ref="G3609:G3618" si="192">IF(F3609=1,E3608,IF(ISBLANK(F3609),"",G3608))</f>
        <v>‏71273  מוסך</v>
      </c>
    </row>
    <row r="3610" spans="1:7" ht="20.25">
      <c r="A3610">
        <v>4289</v>
      </c>
      <c r="B3610" s="125">
        <v>0</v>
      </c>
      <c r="C3610" s="34">
        <v>0</v>
      </c>
      <c r="D3610" s="35">
        <v>0</v>
      </c>
      <c r="E3610" s="36" t="s">
        <v>13</v>
      </c>
      <c r="F3610" s="33">
        <v>2</v>
      </c>
      <c r="G3610" t="str">
        <f t="shared" si="192"/>
        <v>‏71273  מוסך</v>
      </c>
    </row>
    <row r="3611" spans="1:7" ht="20.25">
      <c r="A3611">
        <v>4290</v>
      </c>
      <c r="B3611" s="125">
        <v>286800</v>
      </c>
      <c r="C3611" s="34">
        <v>314400</v>
      </c>
      <c r="D3611" s="35">
        <v>314400</v>
      </c>
      <c r="E3611" s="36" t="s">
        <v>14</v>
      </c>
      <c r="F3611" s="33">
        <v>3</v>
      </c>
      <c r="G3611" t="str">
        <f t="shared" si="192"/>
        <v>‏71273  מוסך</v>
      </c>
    </row>
    <row r="3612" spans="1:7" ht="20.25">
      <c r="A3612">
        <v>4291</v>
      </c>
      <c r="B3612" s="125">
        <v>153400</v>
      </c>
      <c r="C3612" s="34">
        <v>124300</v>
      </c>
      <c r="D3612" s="35">
        <v>121800</v>
      </c>
      <c r="E3612" s="36" t="s">
        <v>15</v>
      </c>
      <c r="F3612" s="33">
        <v>4</v>
      </c>
      <c r="G3612" t="str">
        <f t="shared" si="192"/>
        <v>‏71273  מוסך</v>
      </c>
    </row>
    <row r="3613" spans="1:7" ht="20.25">
      <c r="A3613">
        <v>4292</v>
      </c>
      <c r="B3613" s="125">
        <v>0</v>
      </c>
      <c r="C3613" s="34">
        <v>0</v>
      </c>
      <c r="D3613" s="35">
        <v>0</v>
      </c>
      <c r="E3613" s="36" t="s">
        <v>16</v>
      </c>
      <c r="F3613" s="33">
        <v>5</v>
      </c>
      <c r="G3613" t="str">
        <f t="shared" si="192"/>
        <v>‏71273  מוסך</v>
      </c>
    </row>
    <row r="3614" spans="1:7" ht="20.25">
      <c r="A3614">
        <v>4293</v>
      </c>
      <c r="B3614" s="125">
        <v>0</v>
      </c>
      <c r="C3614" s="34">
        <v>0</v>
      </c>
      <c r="D3614" s="35">
        <v>0</v>
      </c>
      <c r="E3614" s="36" t="s">
        <v>17</v>
      </c>
      <c r="F3614" s="33">
        <v>6</v>
      </c>
      <c r="G3614" t="str">
        <f t="shared" si="192"/>
        <v>‏71273  מוסך</v>
      </c>
    </row>
    <row r="3615" spans="1:7" ht="20.25">
      <c r="A3615">
        <v>4294</v>
      </c>
      <c r="B3615" s="125">
        <v>52200</v>
      </c>
      <c r="C3615" s="34">
        <v>69400</v>
      </c>
      <c r="D3615" s="35">
        <v>66400</v>
      </c>
      <c r="E3615" s="36" t="s">
        <v>18</v>
      </c>
      <c r="F3615" s="33">
        <v>7</v>
      </c>
      <c r="G3615" t="str">
        <f t="shared" si="192"/>
        <v>‏71273  מוסך</v>
      </c>
    </row>
    <row r="3616" spans="1:7" ht="20.25">
      <c r="A3616">
        <v>4295</v>
      </c>
      <c r="B3616" s="125">
        <v>0</v>
      </c>
      <c r="C3616" s="34">
        <v>0</v>
      </c>
      <c r="D3616" s="35">
        <v>0</v>
      </c>
      <c r="E3616" s="36" t="s">
        <v>19</v>
      </c>
      <c r="F3616" s="33">
        <v>8</v>
      </c>
      <c r="G3616" t="str">
        <f t="shared" si="192"/>
        <v>‏71273  מוסך</v>
      </c>
    </row>
    <row r="3617" spans="1:7" ht="20.25">
      <c r="A3617">
        <v>4296</v>
      </c>
      <c r="B3617" s="125">
        <v>0</v>
      </c>
      <c r="C3617" s="34">
        <v>0</v>
      </c>
      <c r="D3617" s="35">
        <v>0</v>
      </c>
      <c r="E3617" s="36" t="s">
        <v>20</v>
      </c>
      <c r="F3617" s="33">
        <v>9</v>
      </c>
      <c r="G3617" t="str">
        <f t="shared" si="192"/>
        <v>‏71273  מוסך</v>
      </c>
    </row>
    <row r="3618" spans="1:7" ht="20.25">
      <c r="A3618">
        <v>4297</v>
      </c>
      <c r="B3618" s="125">
        <v>0</v>
      </c>
      <c r="C3618" s="34">
        <v>0</v>
      </c>
      <c r="D3618" s="35">
        <v>0</v>
      </c>
      <c r="E3618" s="36" t="s">
        <v>21</v>
      </c>
      <c r="F3618" s="33">
        <v>99</v>
      </c>
      <c r="G3618" t="str">
        <f t="shared" si="192"/>
        <v>‏71273  מוסך</v>
      </c>
    </row>
    <row r="3619" spans="1:7" ht="20.25">
      <c r="A3619">
        <v>4298</v>
      </c>
      <c r="B3619" s="125">
        <v>4408900</v>
      </c>
      <c r="C3619" s="37">
        <v>4480700</v>
      </c>
      <c r="D3619" s="35">
        <v>4513200</v>
      </c>
      <c r="E3619" s="36" t="s">
        <v>22</v>
      </c>
      <c r="F3619" s="33"/>
    </row>
    <row r="3620" spans="1:7" ht="20.25">
      <c r="A3620">
        <v>4299</v>
      </c>
      <c r="C3620" s="40">
        <v>2015</v>
      </c>
      <c r="D3620" s="40">
        <v>2016</v>
      </c>
      <c r="F3620" s="39"/>
    </row>
    <row r="3621" spans="1:7" ht="20.25">
      <c r="A3621">
        <v>4300</v>
      </c>
      <c r="C3621" s="45">
        <v>23</v>
      </c>
      <c r="D3621" s="45">
        <v>23</v>
      </c>
      <c r="E3621" s="43" t="s">
        <v>23</v>
      </c>
      <c r="F3621" s="39"/>
    </row>
    <row r="3622" spans="1:7" ht="20.25">
      <c r="A3622">
        <v>4301</v>
      </c>
      <c r="C3622" s="38"/>
      <c r="D3622" s="44">
        <v>104</v>
      </c>
      <c r="F3622" s="41"/>
    </row>
    <row r="3623" spans="1:7" ht="20.25">
      <c r="A3623">
        <v>4302</v>
      </c>
      <c r="B3623" s="122" t="s">
        <v>457</v>
      </c>
      <c r="C3623" s="28"/>
      <c r="D3623" s="28"/>
      <c r="E3623" s="28"/>
      <c r="F3623" s="28"/>
    </row>
    <row r="3624" spans="1:7" ht="17.25" thickBot="1">
      <c r="A3624">
        <v>4303</v>
      </c>
      <c r="B3624" s="123" t="s">
        <v>1</v>
      </c>
      <c r="C3624" s="29"/>
      <c r="D3624" s="29"/>
      <c r="E3624" s="29"/>
      <c r="F3624" s="29"/>
    </row>
    <row r="3625" spans="1:7" ht="21" thickBot="1">
      <c r="A3625">
        <v>4307</v>
      </c>
      <c r="B3625" s="116">
        <v>2014</v>
      </c>
      <c r="C3625" s="7">
        <v>2015</v>
      </c>
      <c r="D3625" s="7">
        <v>2016</v>
      </c>
      <c r="E3625" s="8"/>
      <c r="F3625" s="9"/>
    </row>
    <row r="3626" spans="1:7" ht="20.25">
      <c r="A3626">
        <v>4308</v>
      </c>
      <c r="B3626" s="124"/>
      <c r="C3626" s="30"/>
      <c r="D3626" s="31"/>
      <c r="E3626" s="32" t="s">
        <v>436</v>
      </c>
      <c r="F3626" s="33"/>
    </row>
    <row r="3627" spans="1:7" ht="20.25">
      <c r="A3627">
        <v>4309</v>
      </c>
      <c r="B3627" s="124"/>
      <c r="C3627" s="30"/>
      <c r="D3627" s="31"/>
      <c r="E3627" s="32" t="s">
        <v>458</v>
      </c>
      <c r="F3627" s="33"/>
    </row>
    <row r="3628" spans="1:7" ht="20.25">
      <c r="A3628">
        <v>4310</v>
      </c>
      <c r="B3628" s="124"/>
      <c r="C3628" s="30"/>
      <c r="D3628" s="31"/>
      <c r="E3628" s="32" t="s">
        <v>459</v>
      </c>
      <c r="F3628" s="33"/>
    </row>
    <row r="3629" spans="1:7" ht="20.25">
      <c r="A3629">
        <v>4311</v>
      </c>
      <c r="B3629" s="125">
        <v>3338800</v>
      </c>
      <c r="C3629" s="34">
        <v>3767000</v>
      </c>
      <c r="D3629" s="35">
        <v>3810000</v>
      </c>
      <c r="E3629" s="36" t="s">
        <v>12</v>
      </c>
      <c r="F3629" s="33">
        <v>1</v>
      </c>
      <c r="G3629" t="str">
        <f t="shared" ref="G3629:G3638" si="193">IF(F3629=1,E3628,IF(ISBLANK(F3629),"",G3628))</f>
        <v>‏7421  הנהלת האגף</v>
      </c>
    </row>
    <row r="3630" spans="1:7" ht="20.25">
      <c r="A3630">
        <v>4312</v>
      </c>
      <c r="B3630" s="125">
        <v>0</v>
      </c>
      <c r="C3630" s="34">
        <v>0</v>
      </c>
      <c r="D3630" s="35">
        <v>0</v>
      </c>
      <c r="E3630" s="36" t="s">
        <v>13</v>
      </c>
      <c r="F3630" s="33">
        <v>2</v>
      </c>
      <c r="G3630" t="str">
        <f t="shared" si="193"/>
        <v>‏7421  הנהלת האגף</v>
      </c>
    </row>
    <row r="3631" spans="1:7" ht="20.25">
      <c r="A3631">
        <v>4313</v>
      </c>
      <c r="B3631" s="125">
        <v>100100</v>
      </c>
      <c r="C3631" s="34">
        <v>127000</v>
      </c>
      <c r="D3631" s="35">
        <v>127000</v>
      </c>
      <c r="E3631" s="36" t="s">
        <v>14</v>
      </c>
      <c r="F3631" s="33">
        <v>3</v>
      </c>
      <c r="G3631" t="str">
        <f t="shared" si="193"/>
        <v>‏7421  הנהלת האגף</v>
      </c>
    </row>
    <row r="3632" spans="1:7" ht="20.25">
      <c r="A3632">
        <v>4314</v>
      </c>
      <c r="B3632" s="125">
        <v>31200</v>
      </c>
      <c r="C3632" s="34">
        <v>31000</v>
      </c>
      <c r="D3632" s="35">
        <v>29000</v>
      </c>
      <c r="E3632" s="36" t="s">
        <v>15</v>
      </c>
      <c r="F3632" s="33">
        <v>4</v>
      </c>
      <c r="G3632" t="str">
        <f t="shared" si="193"/>
        <v>‏7421  הנהלת האגף</v>
      </c>
    </row>
    <row r="3633" spans="1:7" ht="20.25">
      <c r="A3633">
        <v>4315</v>
      </c>
      <c r="B3633" s="125">
        <v>70200</v>
      </c>
      <c r="C3633" s="34">
        <v>73600</v>
      </c>
      <c r="D3633" s="35">
        <v>71900</v>
      </c>
      <c r="E3633" s="36" t="s">
        <v>16</v>
      </c>
      <c r="F3633" s="33">
        <v>5</v>
      </c>
      <c r="G3633" t="str">
        <f t="shared" si="193"/>
        <v>‏7421  הנהלת האגף</v>
      </c>
    </row>
    <row r="3634" spans="1:7" ht="20.25">
      <c r="A3634">
        <v>4316</v>
      </c>
      <c r="B3634" s="125">
        <v>7500</v>
      </c>
      <c r="C3634" s="34">
        <v>12000</v>
      </c>
      <c r="D3634" s="35">
        <v>12000</v>
      </c>
      <c r="E3634" s="36" t="s">
        <v>17</v>
      </c>
      <c r="F3634" s="33">
        <v>6</v>
      </c>
      <c r="G3634" t="str">
        <f t="shared" si="193"/>
        <v>‏7421  הנהלת האגף</v>
      </c>
    </row>
    <row r="3635" spans="1:7" ht="20.25">
      <c r="A3635">
        <v>4317</v>
      </c>
      <c r="B3635" s="125">
        <v>11100</v>
      </c>
      <c r="C3635" s="34">
        <v>11500</v>
      </c>
      <c r="D3635" s="35">
        <v>11500</v>
      </c>
      <c r="E3635" s="36" t="s">
        <v>18</v>
      </c>
      <c r="F3635" s="33">
        <v>7</v>
      </c>
      <c r="G3635" t="str">
        <f t="shared" si="193"/>
        <v>‏7421  הנהלת האגף</v>
      </c>
    </row>
    <row r="3636" spans="1:7" ht="20.25">
      <c r="A3636">
        <v>4318</v>
      </c>
      <c r="B3636" s="125">
        <v>0</v>
      </c>
      <c r="C3636" s="34">
        <v>0</v>
      </c>
      <c r="D3636" s="35">
        <v>0</v>
      </c>
      <c r="E3636" s="36" t="s">
        <v>19</v>
      </c>
      <c r="F3636" s="33">
        <v>8</v>
      </c>
      <c r="G3636" t="str">
        <f t="shared" si="193"/>
        <v>‏7421  הנהלת האגף</v>
      </c>
    </row>
    <row r="3637" spans="1:7" ht="20.25">
      <c r="A3637">
        <v>4319</v>
      </c>
      <c r="B3637" s="125">
        <v>0</v>
      </c>
      <c r="C3637" s="34">
        <v>0</v>
      </c>
      <c r="D3637" s="35">
        <v>0</v>
      </c>
      <c r="E3637" s="36" t="s">
        <v>20</v>
      </c>
      <c r="F3637" s="33">
        <v>9</v>
      </c>
      <c r="G3637" t="str">
        <f t="shared" si="193"/>
        <v>‏7421  הנהלת האגף</v>
      </c>
    </row>
    <row r="3638" spans="1:7" ht="20.25">
      <c r="A3638">
        <v>4320</v>
      </c>
      <c r="B3638" s="125">
        <v>0</v>
      </c>
      <c r="C3638" s="34">
        <v>0</v>
      </c>
      <c r="D3638" s="35">
        <v>0</v>
      </c>
      <c r="E3638" s="36" t="s">
        <v>21</v>
      </c>
      <c r="F3638" s="33">
        <v>99</v>
      </c>
      <c r="G3638" t="str">
        <f t="shared" si="193"/>
        <v>‏7421  הנהלת האגף</v>
      </c>
    </row>
    <row r="3639" spans="1:7" ht="20.25">
      <c r="A3639">
        <v>4321</v>
      </c>
      <c r="B3639" s="125">
        <v>3558900</v>
      </c>
      <c r="C3639" s="37">
        <v>4022100</v>
      </c>
      <c r="D3639" s="35">
        <v>4061400</v>
      </c>
      <c r="E3639" s="36" t="s">
        <v>22</v>
      </c>
      <c r="F3639" s="33"/>
    </row>
    <row r="3640" spans="1:7" ht="20.25">
      <c r="A3640">
        <v>4322</v>
      </c>
      <c r="C3640" s="40">
        <v>2015</v>
      </c>
      <c r="D3640" s="40">
        <v>2016</v>
      </c>
      <c r="F3640" s="39"/>
    </row>
    <row r="3641" spans="1:7" ht="20.25">
      <c r="A3641">
        <v>4323</v>
      </c>
      <c r="C3641" s="41">
        <v>20.6</v>
      </c>
      <c r="D3641" s="41">
        <v>20.6</v>
      </c>
      <c r="E3641" s="43" t="s">
        <v>23</v>
      </c>
      <c r="F3641" s="39"/>
    </row>
    <row r="3642" spans="1:7" ht="20.25">
      <c r="A3642">
        <v>4324</v>
      </c>
      <c r="C3642" s="38"/>
      <c r="D3642" s="44">
        <v>105</v>
      </c>
      <c r="F3642" s="41"/>
    </row>
    <row r="3643" spans="1:7" ht="20.25">
      <c r="A3643">
        <v>4325</v>
      </c>
      <c r="B3643" s="122" t="s">
        <v>460</v>
      </c>
      <c r="C3643" s="28"/>
      <c r="D3643" s="28"/>
      <c r="E3643" s="28"/>
      <c r="F3643" s="28"/>
    </row>
    <row r="3644" spans="1:7" ht="17.25" thickBot="1">
      <c r="A3644">
        <v>4326</v>
      </c>
      <c r="B3644" s="123" t="s">
        <v>1</v>
      </c>
      <c r="C3644" s="29"/>
      <c r="D3644" s="29"/>
      <c r="E3644" s="29"/>
      <c r="F3644" s="29"/>
    </row>
    <row r="3645" spans="1:7" ht="21" thickBot="1">
      <c r="A3645">
        <v>4330</v>
      </c>
      <c r="B3645" s="116">
        <v>2014</v>
      </c>
      <c r="C3645" s="7">
        <v>2015</v>
      </c>
      <c r="D3645" s="7">
        <v>2016</v>
      </c>
      <c r="E3645" s="8"/>
      <c r="F3645" s="9"/>
    </row>
    <row r="3646" spans="1:7" ht="20.25">
      <c r="A3646">
        <v>4331</v>
      </c>
      <c r="B3646" s="124"/>
      <c r="C3646" s="30"/>
      <c r="D3646" s="31"/>
      <c r="E3646" s="32" t="s">
        <v>436</v>
      </c>
      <c r="F3646" s="33"/>
    </row>
    <row r="3647" spans="1:7" ht="20.25">
      <c r="A3647">
        <v>4332</v>
      </c>
      <c r="B3647" s="124"/>
      <c r="C3647" s="30"/>
      <c r="D3647" s="31"/>
      <c r="E3647" s="32" t="s">
        <v>458</v>
      </c>
      <c r="F3647" s="33"/>
    </row>
    <row r="3648" spans="1:7" ht="20.25">
      <c r="A3648">
        <v>4333</v>
      </c>
      <c r="B3648" s="124"/>
      <c r="C3648" s="30"/>
      <c r="D3648" s="31"/>
      <c r="E3648" s="32" t="s">
        <v>461</v>
      </c>
      <c r="F3648" s="33"/>
    </row>
    <row r="3649" spans="1:7" ht="20.25">
      <c r="A3649">
        <v>4334</v>
      </c>
      <c r="B3649" s="125">
        <v>8686500</v>
      </c>
      <c r="C3649" s="34">
        <v>9022600</v>
      </c>
      <c r="D3649" s="35">
        <v>9130600</v>
      </c>
      <c r="E3649" s="36" t="s">
        <v>12</v>
      </c>
      <c r="F3649" s="33">
        <v>1</v>
      </c>
      <c r="G3649" t="str">
        <f t="shared" ref="G3649:G3658" si="194">IF(F3649=1,E3648,IF(ISBLANK(F3649),"",G3648))</f>
        <v>‏7422  מחלקת דרכים</v>
      </c>
    </row>
    <row r="3650" spans="1:7" ht="20.25">
      <c r="A3650">
        <v>4335</v>
      </c>
      <c r="B3650" s="125">
        <v>0</v>
      </c>
      <c r="C3650" s="34">
        <v>0</v>
      </c>
      <c r="D3650" s="35">
        <v>0</v>
      </c>
      <c r="E3650" s="36" t="s">
        <v>13</v>
      </c>
      <c r="F3650" s="33">
        <v>2</v>
      </c>
      <c r="G3650" t="str">
        <f t="shared" si="194"/>
        <v>‏7422  מחלקת דרכים</v>
      </c>
    </row>
    <row r="3651" spans="1:7" ht="20.25">
      <c r="A3651">
        <v>4336</v>
      </c>
      <c r="B3651" s="125">
        <v>425700</v>
      </c>
      <c r="C3651" s="34">
        <v>680400</v>
      </c>
      <c r="D3651" s="35">
        <v>680400</v>
      </c>
      <c r="E3651" s="36" t="s">
        <v>14</v>
      </c>
      <c r="F3651" s="33">
        <v>3</v>
      </c>
      <c r="G3651" t="str">
        <f t="shared" si="194"/>
        <v>‏7422  מחלקת דרכים</v>
      </c>
    </row>
    <row r="3652" spans="1:7" ht="20.25">
      <c r="A3652">
        <v>4337</v>
      </c>
      <c r="B3652" s="125">
        <v>11900</v>
      </c>
      <c r="C3652" s="34">
        <v>3000</v>
      </c>
      <c r="D3652" s="35">
        <v>3000</v>
      </c>
      <c r="E3652" s="36" t="s">
        <v>15</v>
      </c>
      <c r="F3652" s="33">
        <v>4</v>
      </c>
      <c r="G3652" t="str">
        <f t="shared" si="194"/>
        <v>‏7422  מחלקת דרכים</v>
      </c>
    </row>
    <row r="3653" spans="1:7" ht="20.25">
      <c r="A3653">
        <v>4338</v>
      </c>
      <c r="B3653" s="125">
        <v>78200</v>
      </c>
      <c r="C3653" s="34">
        <v>87000</v>
      </c>
      <c r="D3653" s="35">
        <v>83000</v>
      </c>
      <c r="E3653" s="36" t="s">
        <v>16</v>
      </c>
      <c r="F3653" s="33">
        <v>5</v>
      </c>
      <c r="G3653" t="str">
        <f t="shared" si="194"/>
        <v>‏7422  מחלקת דרכים</v>
      </c>
    </row>
    <row r="3654" spans="1:7" ht="20.25">
      <c r="A3654">
        <v>4339</v>
      </c>
      <c r="B3654" s="125">
        <v>0</v>
      </c>
      <c r="C3654" s="34">
        <v>0</v>
      </c>
      <c r="D3654" s="35">
        <v>0</v>
      </c>
      <c r="E3654" s="36" t="s">
        <v>17</v>
      </c>
      <c r="F3654" s="33">
        <v>6</v>
      </c>
      <c r="G3654" t="str">
        <f t="shared" si="194"/>
        <v>‏7422  מחלקת דרכים</v>
      </c>
    </row>
    <row r="3655" spans="1:7" ht="20.25">
      <c r="A3655">
        <v>4340</v>
      </c>
      <c r="B3655" s="125">
        <v>243700</v>
      </c>
      <c r="C3655" s="34">
        <v>217500</v>
      </c>
      <c r="D3655" s="35">
        <v>212700</v>
      </c>
      <c r="E3655" s="36" t="s">
        <v>18</v>
      </c>
      <c r="F3655" s="33">
        <v>7</v>
      </c>
      <c r="G3655" t="str">
        <f t="shared" si="194"/>
        <v>‏7422  מחלקת דרכים</v>
      </c>
    </row>
    <row r="3656" spans="1:7" ht="20.25">
      <c r="A3656">
        <v>4341</v>
      </c>
      <c r="B3656" s="125">
        <v>0</v>
      </c>
      <c r="C3656" s="34">
        <v>0</v>
      </c>
      <c r="D3656" s="35">
        <v>0</v>
      </c>
      <c r="E3656" s="36" t="s">
        <v>19</v>
      </c>
      <c r="F3656" s="33">
        <v>8</v>
      </c>
      <c r="G3656" t="str">
        <f t="shared" si="194"/>
        <v>‏7422  מחלקת דרכים</v>
      </c>
    </row>
    <row r="3657" spans="1:7" ht="20.25">
      <c r="A3657">
        <v>4342</v>
      </c>
      <c r="B3657" s="125">
        <v>0</v>
      </c>
      <c r="C3657" s="34">
        <v>0</v>
      </c>
      <c r="D3657" s="35">
        <v>0</v>
      </c>
      <c r="E3657" s="36" t="s">
        <v>20</v>
      </c>
      <c r="F3657" s="33">
        <v>9</v>
      </c>
      <c r="G3657" t="str">
        <f t="shared" si="194"/>
        <v>‏7422  מחלקת דרכים</v>
      </c>
    </row>
    <row r="3658" spans="1:7" ht="20.25">
      <c r="A3658">
        <v>4343</v>
      </c>
      <c r="B3658" s="125">
        <v>0</v>
      </c>
      <c r="C3658" s="34">
        <v>0</v>
      </c>
      <c r="D3658" s="35">
        <v>0</v>
      </c>
      <c r="E3658" s="36" t="s">
        <v>21</v>
      </c>
      <c r="F3658" s="33">
        <v>99</v>
      </c>
      <c r="G3658" t="str">
        <f t="shared" si="194"/>
        <v>‏7422  מחלקת דרכים</v>
      </c>
    </row>
    <row r="3659" spans="1:7" ht="20.25">
      <c r="A3659">
        <v>4344</v>
      </c>
      <c r="B3659" s="125">
        <v>9446000</v>
      </c>
      <c r="C3659" s="37">
        <v>10010500</v>
      </c>
      <c r="D3659" s="35">
        <v>10109700</v>
      </c>
      <c r="E3659" s="36" t="s">
        <v>22</v>
      </c>
      <c r="F3659" s="33"/>
    </row>
    <row r="3660" spans="1:7" ht="20.25">
      <c r="A3660">
        <v>4345</v>
      </c>
      <c r="C3660" s="40">
        <v>2015</v>
      </c>
      <c r="D3660" s="40">
        <v>2016</v>
      </c>
      <c r="F3660" s="39"/>
    </row>
    <row r="3661" spans="1:7" ht="20.25">
      <c r="A3661">
        <v>4346</v>
      </c>
      <c r="C3661" s="41">
        <v>46.599999999999994</v>
      </c>
      <c r="D3661" s="41">
        <v>46.599999999999994</v>
      </c>
      <c r="E3661" s="43" t="s">
        <v>23</v>
      </c>
      <c r="F3661" s="39"/>
    </row>
    <row r="3662" spans="1:7" ht="20.25">
      <c r="A3662">
        <v>4347</v>
      </c>
      <c r="C3662" s="38"/>
      <c r="D3662" s="44">
        <v>106</v>
      </c>
      <c r="F3662" s="41"/>
    </row>
    <row r="3663" spans="1:7" ht="20.25">
      <c r="A3663">
        <v>4348</v>
      </c>
      <c r="B3663" s="122" t="s">
        <v>462</v>
      </c>
      <c r="C3663" s="28"/>
      <c r="D3663" s="28"/>
      <c r="E3663" s="28"/>
      <c r="F3663" s="28"/>
    </row>
    <row r="3664" spans="1:7" ht="17.25" thickBot="1">
      <c r="A3664">
        <v>4349</v>
      </c>
      <c r="B3664" s="123" t="s">
        <v>1</v>
      </c>
      <c r="C3664" s="29"/>
      <c r="D3664" s="29"/>
      <c r="E3664" s="29"/>
      <c r="F3664" s="29"/>
    </row>
    <row r="3665" spans="1:7" ht="21" thickBot="1">
      <c r="A3665">
        <v>4353</v>
      </c>
      <c r="B3665" s="116">
        <v>2014</v>
      </c>
      <c r="C3665" s="7">
        <v>2015</v>
      </c>
      <c r="D3665" s="7">
        <v>2016</v>
      </c>
      <c r="E3665" s="8"/>
      <c r="F3665" s="9"/>
    </row>
    <row r="3666" spans="1:7" ht="20.25">
      <c r="A3666">
        <v>4354</v>
      </c>
      <c r="B3666" s="124"/>
      <c r="C3666" s="30"/>
      <c r="D3666" s="31"/>
      <c r="E3666" s="32" t="s">
        <v>436</v>
      </c>
      <c r="F3666" s="33"/>
    </row>
    <row r="3667" spans="1:7" ht="20.25">
      <c r="A3667">
        <v>4355</v>
      </c>
      <c r="B3667" s="124"/>
      <c r="C3667" s="30"/>
      <c r="D3667" s="31"/>
      <c r="E3667" s="32" t="s">
        <v>458</v>
      </c>
      <c r="F3667" s="33"/>
    </row>
    <row r="3668" spans="1:7" ht="20.25">
      <c r="A3668">
        <v>4356</v>
      </c>
      <c r="B3668" s="124"/>
      <c r="C3668" s="30"/>
      <c r="D3668" s="31"/>
      <c r="E3668" s="32" t="s">
        <v>463</v>
      </c>
      <c r="F3668" s="33"/>
    </row>
    <row r="3669" spans="1:7" ht="20.25">
      <c r="A3669">
        <v>4357</v>
      </c>
      <c r="B3669" s="125">
        <v>3168600</v>
      </c>
      <c r="C3669" s="34">
        <v>3443400</v>
      </c>
      <c r="D3669" s="35">
        <v>3483400</v>
      </c>
      <c r="E3669" s="36" t="s">
        <v>12</v>
      </c>
      <c r="F3669" s="33">
        <v>1</v>
      </c>
      <c r="G3669" t="str">
        <f t="shared" ref="G3669:G3678" si="195">IF(F3669=1,E3668,IF(ISBLANK(F3669),"",G3668))</f>
        <v>‏7431 תאורה חשמל ואנרגיה</v>
      </c>
    </row>
    <row r="3670" spans="1:7" ht="20.25">
      <c r="A3670">
        <v>4358</v>
      </c>
      <c r="B3670" s="125">
        <v>0</v>
      </c>
      <c r="C3670" s="34">
        <v>0</v>
      </c>
      <c r="D3670" s="35">
        <v>0</v>
      </c>
      <c r="E3670" s="36" t="s">
        <v>13</v>
      </c>
      <c r="F3670" s="33">
        <v>2</v>
      </c>
      <c r="G3670" t="str">
        <f t="shared" si="195"/>
        <v>‏7431 תאורה חשמל ואנרגיה</v>
      </c>
    </row>
    <row r="3671" spans="1:7" ht="20.25">
      <c r="A3671">
        <v>4359</v>
      </c>
      <c r="B3671" s="125">
        <v>157500</v>
      </c>
      <c r="C3671" s="34">
        <v>167600</v>
      </c>
      <c r="D3671" s="35">
        <v>167600</v>
      </c>
      <c r="E3671" s="36" t="s">
        <v>14</v>
      </c>
      <c r="F3671" s="33">
        <v>3</v>
      </c>
      <c r="G3671" t="str">
        <f t="shared" si="195"/>
        <v>‏7431 תאורה חשמל ואנרגיה</v>
      </c>
    </row>
    <row r="3672" spans="1:7" ht="20.25">
      <c r="A3672">
        <v>4360</v>
      </c>
      <c r="B3672" s="125">
        <v>18700</v>
      </c>
      <c r="C3672" s="34">
        <v>27600</v>
      </c>
      <c r="D3672" s="35">
        <v>27000</v>
      </c>
      <c r="E3672" s="36" t="s">
        <v>15</v>
      </c>
      <c r="F3672" s="33">
        <v>4</v>
      </c>
      <c r="G3672" t="str">
        <f t="shared" si="195"/>
        <v>‏7431 תאורה חשמל ואנרגיה</v>
      </c>
    </row>
    <row r="3673" spans="1:7" ht="20.25">
      <c r="A3673">
        <v>4361</v>
      </c>
      <c r="B3673" s="125">
        <v>70500</v>
      </c>
      <c r="C3673" s="34">
        <v>75900</v>
      </c>
      <c r="D3673" s="35">
        <v>75000</v>
      </c>
      <c r="E3673" s="36" t="s">
        <v>16</v>
      </c>
      <c r="F3673" s="33">
        <v>5</v>
      </c>
      <c r="G3673" t="str">
        <f t="shared" si="195"/>
        <v>‏7431 תאורה חשמל ואנרגיה</v>
      </c>
    </row>
    <row r="3674" spans="1:7" ht="20.25">
      <c r="A3674">
        <v>4362</v>
      </c>
      <c r="B3674" s="125">
        <v>8100</v>
      </c>
      <c r="C3674" s="34">
        <v>0</v>
      </c>
      <c r="D3674" s="35">
        <v>0</v>
      </c>
      <c r="E3674" s="36" t="s">
        <v>17</v>
      </c>
      <c r="F3674" s="33">
        <v>6</v>
      </c>
      <c r="G3674" t="str">
        <f t="shared" si="195"/>
        <v>‏7431 תאורה חשמל ואנרגיה</v>
      </c>
    </row>
    <row r="3675" spans="1:7" ht="20.25">
      <c r="A3675">
        <v>4363</v>
      </c>
      <c r="B3675" s="125">
        <v>13675200</v>
      </c>
      <c r="C3675" s="34">
        <v>14258400</v>
      </c>
      <c r="D3675" s="35">
        <v>13849700</v>
      </c>
      <c r="E3675" s="36" t="s">
        <v>18</v>
      </c>
      <c r="F3675" s="33">
        <v>7</v>
      </c>
      <c r="G3675" t="str">
        <f t="shared" si="195"/>
        <v>‏7431 תאורה חשמל ואנרגיה</v>
      </c>
    </row>
    <row r="3676" spans="1:7" ht="20.25">
      <c r="A3676">
        <v>4364</v>
      </c>
      <c r="B3676" s="125">
        <v>0</v>
      </c>
      <c r="C3676" s="34">
        <v>0</v>
      </c>
      <c r="D3676" s="35">
        <v>0</v>
      </c>
      <c r="E3676" s="36" t="s">
        <v>19</v>
      </c>
      <c r="F3676" s="33">
        <v>8</v>
      </c>
      <c r="G3676" t="str">
        <f t="shared" si="195"/>
        <v>‏7431 תאורה חשמל ואנרגיה</v>
      </c>
    </row>
    <row r="3677" spans="1:7" ht="20.25">
      <c r="A3677">
        <v>4365</v>
      </c>
      <c r="B3677" s="125">
        <v>0</v>
      </c>
      <c r="C3677" s="34">
        <v>0</v>
      </c>
      <c r="D3677" s="35">
        <v>0</v>
      </c>
      <c r="E3677" s="36" t="s">
        <v>20</v>
      </c>
      <c r="F3677" s="33">
        <v>9</v>
      </c>
      <c r="G3677" t="str">
        <f t="shared" si="195"/>
        <v>‏7431 תאורה חשמל ואנרגיה</v>
      </c>
    </row>
    <row r="3678" spans="1:7" ht="20.25">
      <c r="A3678">
        <v>4366</v>
      </c>
      <c r="B3678" s="125">
        <v>0</v>
      </c>
      <c r="C3678" s="34">
        <v>0</v>
      </c>
      <c r="D3678" s="35">
        <v>0</v>
      </c>
      <c r="E3678" s="36" t="s">
        <v>21</v>
      </c>
      <c r="F3678" s="33">
        <v>99</v>
      </c>
      <c r="G3678" t="str">
        <f t="shared" si="195"/>
        <v>‏7431 תאורה חשמל ואנרגיה</v>
      </c>
    </row>
    <row r="3679" spans="1:7" ht="20.25">
      <c r="A3679">
        <v>4367</v>
      </c>
      <c r="B3679" s="125">
        <v>17098600</v>
      </c>
      <c r="C3679" s="37">
        <v>17972900</v>
      </c>
      <c r="D3679" s="35">
        <v>17602700</v>
      </c>
      <c r="E3679" s="36" t="s">
        <v>22</v>
      </c>
      <c r="F3679" s="33"/>
    </row>
    <row r="3680" spans="1:7" ht="20.25">
      <c r="A3680">
        <v>4368</v>
      </c>
      <c r="C3680" s="40">
        <v>2015</v>
      </c>
      <c r="D3680" s="40">
        <v>2016</v>
      </c>
      <c r="F3680" s="39"/>
    </row>
    <row r="3681" spans="1:7" ht="20.25">
      <c r="A3681">
        <v>4369</v>
      </c>
      <c r="C3681" s="45">
        <v>18</v>
      </c>
      <c r="D3681" s="45">
        <v>18</v>
      </c>
      <c r="E3681" s="43" t="s">
        <v>23</v>
      </c>
      <c r="F3681" s="39"/>
    </row>
    <row r="3682" spans="1:7" ht="20.25">
      <c r="A3682">
        <v>4370</v>
      </c>
      <c r="C3682" s="38"/>
      <c r="D3682" s="44">
        <v>107</v>
      </c>
      <c r="F3682" s="41"/>
    </row>
    <row r="3683" spans="1:7" ht="20.25">
      <c r="A3683">
        <v>4371</v>
      </c>
      <c r="B3683" s="122" t="s">
        <v>464</v>
      </c>
      <c r="C3683" s="28"/>
      <c r="D3683" s="28"/>
      <c r="E3683" s="28"/>
      <c r="F3683" s="28"/>
    </row>
    <row r="3684" spans="1:7" ht="17.25" thickBot="1">
      <c r="A3684">
        <v>4372</v>
      </c>
      <c r="B3684" s="123" t="s">
        <v>1</v>
      </c>
      <c r="C3684" s="29"/>
      <c r="D3684" s="29"/>
      <c r="E3684" s="29"/>
      <c r="F3684" s="29"/>
    </row>
    <row r="3685" spans="1:7" ht="21" thickBot="1">
      <c r="A3685">
        <v>4376</v>
      </c>
      <c r="B3685" s="116">
        <v>2014</v>
      </c>
      <c r="C3685" s="7">
        <v>2015</v>
      </c>
      <c r="D3685" s="7">
        <v>2016</v>
      </c>
      <c r="E3685" s="8"/>
      <c r="F3685" s="9"/>
    </row>
    <row r="3686" spans="1:7" ht="20.25">
      <c r="A3686">
        <v>4377</v>
      </c>
      <c r="B3686" s="124"/>
      <c r="C3686" s="30"/>
      <c r="D3686" s="31"/>
      <c r="E3686" s="32" t="s">
        <v>436</v>
      </c>
      <c r="F3686" s="33"/>
    </row>
    <row r="3687" spans="1:7" ht="20.25">
      <c r="A3687">
        <v>4378</v>
      </c>
      <c r="B3687" s="124"/>
      <c r="C3687" s="30"/>
      <c r="D3687" s="31"/>
      <c r="E3687" s="32" t="s">
        <v>458</v>
      </c>
      <c r="F3687" s="33"/>
    </row>
    <row r="3688" spans="1:7" ht="20.25">
      <c r="A3688">
        <v>4379</v>
      </c>
      <c r="B3688" s="124"/>
      <c r="C3688" s="30"/>
      <c r="D3688" s="31"/>
      <c r="E3688" s="32" t="s">
        <v>465</v>
      </c>
      <c r="F3688" s="33"/>
    </row>
    <row r="3689" spans="1:7" ht="20.25">
      <c r="A3689">
        <v>4380</v>
      </c>
      <c r="B3689" s="125">
        <v>2340800</v>
      </c>
      <c r="C3689" s="34">
        <v>2404900</v>
      </c>
      <c r="D3689" s="35">
        <v>2432900</v>
      </c>
      <c r="E3689" s="36" t="s">
        <v>12</v>
      </c>
      <c r="F3689" s="33">
        <v>1</v>
      </c>
      <c r="G3689" t="str">
        <f t="shared" ref="G3689:G3698" si="196">IF(F3689=1,E3688,IF(ISBLANK(F3689),"",G3688))</f>
        <v>‏7432 מרכז בקרה לרמזורים ותאורה</v>
      </c>
    </row>
    <row r="3690" spans="1:7" ht="20.25">
      <c r="A3690">
        <v>4381</v>
      </c>
      <c r="B3690" s="125">
        <v>0</v>
      </c>
      <c r="C3690" s="34">
        <v>0</v>
      </c>
      <c r="D3690" s="35">
        <v>0</v>
      </c>
      <c r="E3690" s="36" t="s">
        <v>13</v>
      </c>
      <c r="F3690" s="33">
        <v>2</v>
      </c>
      <c r="G3690" t="str">
        <f t="shared" si="196"/>
        <v>‏7432 מרכז בקרה לרמזורים ותאורה</v>
      </c>
    </row>
    <row r="3691" spans="1:7" ht="20.25">
      <c r="A3691">
        <v>4382</v>
      </c>
      <c r="B3691" s="125">
        <v>172100</v>
      </c>
      <c r="C3691" s="34">
        <v>145100</v>
      </c>
      <c r="D3691" s="35">
        <v>145100</v>
      </c>
      <c r="E3691" s="36" t="s">
        <v>14</v>
      </c>
      <c r="F3691" s="33">
        <v>3</v>
      </c>
      <c r="G3691" t="str">
        <f t="shared" si="196"/>
        <v>‏7432 מרכז בקרה לרמזורים ותאורה</v>
      </c>
    </row>
    <row r="3692" spans="1:7" ht="20.25">
      <c r="A3692">
        <v>4383</v>
      </c>
      <c r="B3692" s="125">
        <v>1700</v>
      </c>
      <c r="C3692" s="34">
        <v>9000</v>
      </c>
      <c r="D3692" s="35">
        <v>9000</v>
      </c>
      <c r="E3692" s="36" t="s">
        <v>15</v>
      </c>
      <c r="F3692" s="33">
        <v>4</v>
      </c>
      <c r="G3692" t="str">
        <f t="shared" si="196"/>
        <v>‏7432 מרכז בקרה לרמזורים ותאורה</v>
      </c>
    </row>
    <row r="3693" spans="1:7" ht="20.25">
      <c r="A3693">
        <v>4384</v>
      </c>
      <c r="B3693" s="125">
        <v>43900</v>
      </c>
      <c r="C3693" s="34">
        <v>72000</v>
      </c>
      <c r="D3693" s="35">
        <v>70000</v>
      </c>
      <c r="E3693" s="36" t="s">
        <v>16</v>
      </c>
      <c r="F3693" s="33">
        <v>5</v>
      </c>
      <c r="G3693" t="str">
        <f t="shared" si="196"/>
        <v>‏7432 מרכז בקרה לרמזורים ותאורה</v>
      </c>
    </row>
    <row r="3694" spans="1:7" ht="20.25">
      <c r="A3694">
        <v>4385</v>
      </c>
      <c r="B3694" s="125">
        <v>0</v>
      </c>
      <c r="C3694" s="34">
        <v>0</v>
      </c>
      <c r="D3694" s="35">
        <v>0</v>
      </c>
      <c r="E3694" s="36" t="s">
        <v>17</v>
      </c>
      <c r="F3694" s="33">
        <v>6</v>
      </c>
      <c r="G3694" t="str">
        <f t="shared" si="196"/>
        <v>‏7432 מרכז בקרה לרמזורים ותאורה</v>
      </c>
    </row>
    <row r="3695" spans="1:7" ht="20.25">
      <c r="A3695">
        <v>4386</v>
      </c>
      <c r="B3695" s="125">
        <v>2821600</v>
      </c>
      <c r="C3695" s="34">
        <v>3838900</v>
      </c>
      <c r="D3695" s="35">
        <v>3728900</v>
      </c>
      <c r="E3695" s="36" t="s">
        <v>18</v>
      </c>
      <c r="F3695" s="33">
        <v>7</v>
      </c>
      <c r="G3695" t="str">
        <f t="shared" si="196"/>
        <v>‏7432 מרכז בקרה לרמזורים ותאורה</v>
      </c>
    </row>
    <row r="3696" spans="1:7" ht="20.25">
      <c r="A3696">
        <v>4387</v>
      </c>
      <c r="B3696" s="125">
        <v>0</v>
      </c>
      <c r="C3696" s="34">
        <v>0</v>
      </c>
      <c r="D3696" s="35">
        <v>0</v>
      </c>
      <c r="E3696" s="36" t="s">
        <v>19</v>
      </c>
      <c r="F3696" s="33">
        <v>8</v>
      </c>
      <c r="G3696" t="str">
        <f t="shared" si="196"/>
        <v>‏7432 מרכז בקרה לרמזורים ותאורה</v>
      </c>
    </row>
    <row r="3697" spans="1:7" ht="20.25">
      <c r="A3697">
        <v>4388</v>
      </c>
      <c r="B3697" s="125">
        <v>0</v>
      </c>
      <c r="C3697" s="34">
        <v>0</v>
      </c>
      <c r="D3697" s="35">
        <v>0</v>
      </c>
      <c r="E3697" s="36" t="s">
        <v>20</v>
      </c>
      <c r="F3697" s="33">
        <v>9</v>
      </c>
      <c r="G3697" t="str">
        <f t="shared" si="196"/>
        <v>‏7432 מרכז בקרה לרמזורים ותאורה</v>
      </c>
    </row>
    <row r="3698" spans="1:7" ht="20.25">
      <c r="A3698">
        <v>4389</v>
      </c>
      <c r="B3698" s="125">
        <v>0</v>
      </c>
      <c r="C3698" s="34">
        <v>0</v>
      </c>
      <c r="D3698" s="35">
        <v>0</v>
      </c>
      <c r="E3698" s="36" t="s">
        <v>21</v>
      </c>
      <c r="F3698" s="33">
        <v>99</v>
      </c>
      <c r="G3698" t="str">
        <f t="shared" si="196"/>
        <v>‏7432 מרכז בקרה לרמזורים ותאורה</v>
      </c>
    </row>
    <row r="3699" spans="1:7" ht="20.25">
      <c r="A3699">
        <v>4390</v>
      </c>
      <c r="B3699" s="125">
        <v>5380100</v>
      </c>
      <c r="C3699" s="37">
        <v>6469900</v>
      </c>
      <c r="D3699" s="35">
        <v>6385900</v>
      </c>
      <c r="E3699" s="36" t="s">
        <v>22</v>
      </c>
      <c r="F3699" s="33"/>
    </row>
    <row r="3700" spans="1:7" ht="20.25">
      <c r="A3700">
        <v>4391</v>
      </c>
      <c r="C3700" s="40">
        <v>2015</v>
      </c>
      <c r="D3700" s="40">
        <v>2016</v>
      </c>
      <c r="F3700" s="39"/>
    </row>
    <row r="3701" spans="1:7" ht="20.25">
      <c r="A3701">
        <v>4392</v>
      </c>
      <c r="C3701" s="45">
        <v>12</v>
      </c>
      <c r="D3701" s="45">
        <v>12</v>
      </c>
      <c r="E3701" s="43" t="s">
        <v>23</v>
      </c>
      <c r="F3701" s="39"/>
    </row>
    <row r="3702" spans="1:7" ht="20.25">
      <c r="A3702">
        <v>4393</v>
      </c>
      <c r="C3702" s="38"/>
      <c r="D3702" s="44">
        <v>108</v>
      </c>
      <c r="F3702" s="41"/>
    </row>
    <row r="3703" spans="1:7" ht="20.25">
      <c r="A3703">
        <v>4394</v>
      </c>
      <c r="B3703" s="122" t="s">
        <v>466</v>
      </c>
      <c r="C3703" s="28"/>
      <c r="D3703" s="28"/>
      <c r="E3703" s="28"/>
      <c r="F3703" s="28"/>
    </row>
    <row r="3704" spans="1:7" ht="17.25" thickBot="1">
      <c r="A3704">
        <v>4395</v>
      </c>
      <c r="B3704" s="123" t="s">
        <v>1</v>
      </c>
      <c r="C3704" s="29"/>
      <c r="D3704" s="29"/>
      <c r="E3704" s="29"/>
      <c r="F3704" s="29"/>
    </row>
    <row r="3705" spans="1:7" ht="21" thickBot="1">
      <c r="A3705">
        <v>4399</v>
      </c>
      <c r="B3705" s="116">
        <v>2014</v>
      </c>
      <c r="C3705" s="7">
        <v>2015</v>
      </c>
      <c r="D3705" s="7">
        <v>2016</v>
      </c>
      <c r="E3705" s="8"/>
      <c r="F3705" s="9"/>
    </row>
    <row r="3706" spans="1:7" ht="20.25">
      <c r="A3706">
        <v>4400</v>
      </c>
      <c r="B3706" s="124"/>
      <c r="C3706" s="30"/>
      <c r="D3706" s="31"/>
      <c r="E3706" s="32" t="s">
        <v>436</v>
      </c>
      <c r="F3706" s="33"/>
    </row>
    <row r="3707" spans="1:7" ht="20.25">
      <c r="A3707">
        <v>4401</v>
      </c>
      <c r="B3707" s="124"/>
      <c r="C3707" s="30"/>
      <c r="D3707" s="31"/>
      <c r="E3707" s="32" t="s">
        <v>458</v>
      </c>
      <c r="F3707" s="33"/>
    </row>
    <row r="3708" spans="1:7" ht="20.25">
      <c r="A3708">
        <v>4402</v>
      </c>
      <c r="B3708" s="124"/>
      <c r="C3708" s="30"/>
      <c r="D3708" s="31"/>
      <c r="E3708" s="32" t="s">
        <v>467</v>
      </c>
      <c r="F3708" s="33"/>
    </row>
    <row r="3709" spans="1:7" ht="20.25">
      <c r="A3709">
        <v>4403</v>
      </c>
      <c r="B3709" s="125">
        <v>6514100</v>
      </c>
      <c r="C3709" s="34">
        <v>6873700</v>
      </c>
      <c r="D3709" s="35">
        <v>6952700</v>
      </c>
      <c r="E3709" s="36" t="s">
        <v>12</v>
      </c>
      <c r="F3709" s="33">
        <v>1</v>
      </c>
      <c r="G3709" t="str">
        <f t="shared" ref="G3709:G3718" si="197">IF(F3709=1,E3708,IF(ISBLANK(F3709),"",G3708))</f>
        <v>‏7462  גנים ונוף</v>
      </c>
    </row>
    <row r="3710" spans="1:7" ht="20.25">
      <c r="A3710">
        <v>4404</v>
      </c>
      <c r="B3710" s="125">
        <v>0</v>
      </c>
      <c r="C3710" s="34">
        <v>0</v>
      </c>
      <c r="D3710" s="35">
        <v>0</v>
      </c>
      <c r="E3710" s="36" t="s">
        <v>13</v>
      </c>
      <c r="F3710" s="33">
        <v>2</v>
      </c>
      <c r="G3710" t="str">
        <f t="shared" si="197"/>
        <v>‏7462  גנים ונוף</v>
      </c>
    </row>
    <row r="3711" spans="1:7" ht="20.25">
      <c r="A3711">
        <v>4405</v>
      </c>
      <c r="B3711" s="125">
        <v>240500</v>
      </c>
      <c r="C3711" s="34">
        <v>274300</v>
      </c>
      <c r="D3711" s="35">
        <v>274300</v>
      </c>
      <c r="E3711" s="36" t="s">
        <v>14</v>
      </c>
      <c r="F3711" s="33">
        <v>3</v>
      </c>
      <c r="G3711" t="str">
        <f t="shared" si="197"/>
        <v>‏7462  גנים ונוף</v>
      </c>
    </row>
    <row r="3712" spans="1:7" ht="20.25">
      <c r="A3712">
        <v>4406</v>
      </c>
      <c r="B3712" s="125">
        <v>82700</v>
      </c>
      <c r="C3712" s="34">
        <v>55000</v>
      </c>
      <c r="D3712" s="35">
        <v>55000</v>
      </c>
      <c r="E3712" s="36" t="s">
        <v>15</v>
      </c>
      <c r="F3712" s="33">
        <v>4</v>
      </c>
      <c r="G3712" t="str">
        <f t="shared" si="197"/>
        <v>‏7462  גנים ונוף</v>
      </c>
    </row>
    <row r="3713" spans="1:7" ht="20.25">
      <c r="A3713">
        <v>4407</v>
      </c>
      <c r="B3713" s="125">
        <v>47500</v>
      </c>
      <c r="C3713" s="34">
        <v>46600</v>
      </c>
      <c r="D3713" s="35">
        <v>46600</v>
      </c>
      <c r="E3713" s="36" t="s">
        <v>16</v>
      </c>
      <c r="F3713" s="33">
        <v>5</v>
      </c>
      <c r="G3713" t="str">
        <f t="shared" si="197"/>
        <v>‏7462  גנים ונוף</v>
      </c>
    </row>
    <row r="3714" spans="1:7" ht="20.25">
      <c r="A3714">
        <v>4408</v>
      </c>
      <c r="B3714" s="125">
        <v>6800</v>
      </c>
      <c r="C3714" s="34">
        <v>10000</v>
      </c>
      <c r="D3714" s="35">
        <v>10000</v>
      </c>
      <c r="E3714" s="36" t="s">
        <v>17</v>
      </c>
      <c r="F3714" s="33">
        <v>6</v>
      </c>
      <c r="G3714" t="str">
        <f t="shared" si="197"/>
        <v>‏7462  גנים ונוף</v>
      </c>
    </row>
    <row r="3715" spans="1:7" ht="20.25">
      <c r="A3715">
        <v>4409</v>
      </c>
      <c r="B3715" s="125">
        <v>29894500</v>
      </c>
      <c r="C3715" s="34">
        <v>29446700</v>
      </c>
      <c r="D3715" s="35">
        <v>28602500</v>
      </c>
      <c r="E3715" s="36" t="s">
        <v>18</v>
      </c>
      <c r="F3715" s="33">
        <v>7</v>
      </c>
      <c r="G3715" t="str">
        <f t="shared" si="197"/>
        <v>‏7462  גנים ונוף</v>
      </c>
    </row>
    <row r="3716" spans="1:7" ht="20.25">
      <c r="A3716">
        <v>4410</v>
      </c>
      <c r="B3716" s="125">
        <v>0</v>
      </c>
      <c r="C3716" s="34">
        <v>0</v>
      </c>
      <c r="D3716" s="35">
        <v>0</v>
      </c>
      <c r="E3716" s="36" t="s">
        <v>19</v>
      </c>
      <c r="F3716" s="33">
        <v>8</v>
      </c>
      <c r="G3716" t="str">
        <f t="shared" si="197"/>
        <v>‏7462  גנים ונוף</v>
      </c>
    </row>
    <row r="3717" spans="1:7" ht="20.25">
      <c r="A3717">
        <v>4411</v>
      </c>
      <c r="B3717" s="125">
        <v>0</v>
      </c>
      <c r="C3717" s="34">
        <v>0</v>
      </c>
      <c r="D3717" s="35">
        <v>0</v>
      </c>
      <c r="E3717" s="36" t="s">
        <v>20</v>
      </c>
      <c r="F3717" s="33">
        <v>9</v>
      </c>
      <c r="G3717" t="str">
        <f t="shared" si="197"/>
        <v>‏7462  גנים ונוף</v>
      </c>
    </row>
    <row r="3718" spans="1:7" ht="20.25">
      <c r="A3718">
        <v>4412</v>
      </c>
      <c r="B3718" s="125">
        <v>0</v>
      </c>
      <c r="C3718" s="34">
        <v>0</v>
      </c>
      <c r="D3718" s="35">
        <v>0</v>
      </c>
      <c r="E3718" s="36" t="s">
        <v>21</v>
      </c>
      <c r="F3718" s="33">
        <v>99</v>
      </c>
      <c r="G3718" t="str">
        <f t="shared" si="197"/>
        <v>‏7462  גנים ונוף</v>
      </c>
    </row>
    <row r="3719" spans="1:7" ht="20.25">
      <c r="A3719">
        <v>4413</v>
      </c>
      <c r="B3719" s="125">
        <v>36786100</v>
      </c>
      <c r="C3719" s="37">
        <v>36706300</v>
      </c>
      <c r="D3719" s="35">
        <v>35941100</v>
      </c>
      <c r="E3719" s="36" t="s">
        <v>22</v>
      </c>
      <c r="F3719" s="33"/>
    </row>
    <row r="3720" spans="1:7" ht="20.25">
      <c r="A3720">
        <v>4414</v>
      </c>
      <c r="C3720" s="40">
        <v>2015</v>
      </c>
      <c r="D3720" s="40">
        <v>2016</v>
      </c>
      <c r="F3720" s="39"/>
    </row>
    <row r="3721" spans="1:7" ht="20.25">
      <c r="A3721">
        <v>4415</v>
      </c>
      <c r="C3721" s="41">
        <v>34.5</v>
      </c>
      <c r="D3721" s="41">
        <v>34.5</v>
      </c>
      <c r="E3721" s="43" t="s">
        <v>23</v>
      </c>
      <c r="F3721" s="39"/>
    </row>
    <row r="3722" spans="1:7" ht="20.25">
      <c r="A3722">
        <v>4416</v>
      </c>
      <c r="C3722" s="38"/>
      <c r="D3722" s="44">
        <v>109</v>
      </c>
      <c r="F3722" s="41"/>
    </row>
    <row r="3723" spans="1:7" ht="20.25">
      <c r="A3723">
        <v>4417</v>
      </c>
      <c r="B3723" s="122" t="s">
        <v>468</v>
      </c>
      <c r="C3723" s="28"/>
      <c r="D3723" s="28"/>
      <c r="E3723" s="28"/>
      <c r="F3723" s="28"/>
    </row>
    <row r="3724" spans="1:7" ht="17.25" thickBot="1">
      <c r="A3724">
        <v>4418</v>
      </c>
      <c r="B3724" s="123" t="s">
        <v>1</v>
      </c>
      <c r="C3724" s="29"/>
      <c r="D3724" s="29"/>
      <c r="E3724" s="29"/>
      <c r="F3724" s="29"/>
    </row>
    <row r="3725" spans="1:7" ht="21" thickBot="1">
      <c r="A3725">
        <v>4422</v>
      </c>
      <c r="B3725" s="116">
        <v>2014</v>
      </c>
      <c r="C3725" s="7">
        <v>2015</v>
      </c>
      <c r="D3725" s="7">
        <v>2016</v>
      </c>
      <c r="E3725" s="8"/>
      <c r="F3725" s="9"/>
    </row>
    <row r="3726" spans="1:7" ht="20.25">
      <c r="A3726">
        <v>4423</v>
      </c>
      <c r="B3726" s="124"/>
      <c r="C3726" s="30"/>
      <c r="D3726" s="31"/>
      <c r="E3726" s="32" t="s">
        <v>436</v>
      </c>
      <c r="F3726" s="33"/>
    </row>
    <row r="3727" spans="1:7" ht="20.25">
      <c r="A3727">
        <v>4424</v>
      </c>
      <c r="B3727" s="124"/>
      <c r="C3727" s="30"/>
      <c r="D3727" s="31"/>
      <c r="E3727" s="32" t="s">
        <v>458</v>
      </c>
      <c r="F3727" s="33"/>
    </row>
    <row r="3728" spans="1:7" ht="20.25">
      <c r="A3728">
        <v>4425</v>
      </c>
      <c r="B3728" s="124"/>
      <c r="C3728" s="30"/>
      <c r="D3728" s="31"/>
      <c r="E3728" s="32" t="s">
        <v>469</v>
      </c>
      <c r="F3728" s="33"/>
    </row>
    <row r="3729" spans="1:7" ht="20.25">
      <c r="A3729">
        <v>4426</v>
      </c>
      <c r="B3729" s="125">
        <v>3828500</v>
      </c>
      <c r="C3729" s="34">
        <v>3793600</v>
      </c>
      <c r="D3729" s="35">
        <v>3838600</v>
      </c>
      <c r="E3729" s="36" t="s">
        <v>12</v>
      </c>
      <c r="F3729" s="33">
        <v>1</v>
      </c>
      <c r="G3729" t="str">
        <f t="shared" ref="G3729:G3738" si="198">IF(F3729=1,E3728,IF(ISBLANK(F3729),"",G3728))</f>
        <v>‏ 716 ניקוז ומזרקות</v>
      </c>
    </row>
    <row r="3730" spans="1:7" ht="20.25">
      <c r="A3730">
        <v>4427</v>
      </c>
      <c r="B3730" s="125">
        <v>0</v>
      </c>
      <c r="C3730" s="34">
        <v>0</v>
      </c>
      <c r="D3730" s="35">
        <v>0</v>
      </c>
      <c r="E3730" s="36" t="s">
        <v>13</v>
      </c>
      <c r="F3730" s="33">
        <v>2</v>
      </c>
      <c r="G3730" t="str">
        <f t="shared" si="198"/>
        <v>‏ 716 ניקוז ומזרקות</v>
      </c>
    </row>
    <row r="3731" spans="1:7" ht="20.25">
      <c r="A3731">
        <v>4428</v>
      </c>
      <c r="B3731" s="125">
        <v>197700</v>
      </c>
      <c r="C3731" s="34">
        <v>294400</v>
      </c>
      <c r="D3731" s="35">
        <v>294400</v>
      </c>
      <c r="E3731" s="36" t="s">
        <v>14</v>
      </c>
      <c r="F3731" s="33">
        <v>3</v>
      </c>
      <c r="G3731" t="str">
        <f t="shared" si="198"/>
        <v>‏ 716 ניקוז ומזרקות</v>
      </c>
    </row>
    <row r="3732" spans="1:7" ht="20.25">
      <c r="A3732">
        <v>4429</v>
      </c>
      <c r="B3732" s="125">
        <v>144400</v>
      </c>
      <c r="C3732" s="34">
        <v>129000</v>
      </c>
      <c r="D3732" s="35">
        <v>129000</v>
      </c>
      <c r="E3732" s="36" t="s">
        <v>15</v>
      </c>
      <c r="F3732" s="33">
        <v>4</v>
      </c>
      <c r="G3732" t="str">
        <f t="shared" si="198"/>
        <v>‏ 716 ניקוז ומזרקות</v>
      </c>
    </row>
    <row r="3733" spans="1:7" ht="20.25">
      <c r="A3733">
        <v>4430</v>
      </c>
      <c r="B3733" s="125">
        <v>6100</v>
      </c>
      <c r="C3733" s="34">
        <v>22400</v>
      </c>
      <c r="D3733" s="35">
        <v>22400</v>
      </c>
      <c r="E3733" s="36" t="s">
        <v>16</v>
      </c>
      <c r="F3733" s="33">
        <v>5</v>
      </c>
      <c r="G3733" t="str">
        <f t="shared" si="198"/>
        <v>‏ 716 ניקוז ומזרקות</v>
      </c>
    </row>
    <row r="3734" spans="1:7" ht="20.25">
      <c r="A3734">
        <v>4431</v>
      </c>
      <c r="B3734" s="125">
        <v>1200</v>
      </c>
      <c r="C3734" s="34">
        <v>2000</v>
      </c>
      <c r="D3734" s="35">
        <v>2000</v>
      </c>
      <c r="E3734" s="36" t="s">
        <v>17</v>
      </c>
      <c r="F3734" s="33">
        <v>6</v>
      </c>
      <c r="G3734" t="str">
        <f t="shared" si="198"/>
        <v>‏ 716 ניקוז ומזרקות</v>
      </c>
    </row>
    <row r="3735" spans="1:7" ht="20.25">
      <c r="A3735">
        <v>4432</v>
      </c>
      <c r="B3735" s="125">
        <v>68000</v>
      </c>
      <c r="C3735" s="34">
        <v>59900</v>
      </c>
      <c r="D3735" s="35">
        <v>53800</v>
      </c>
      <c r="E3735" s="36" t="s">
        <v>18</v>
      </c>
      <c r="F3735" s="33">
        <v>7</v>
      </c>
      <c r="G3735" t="str">
        <f t="shared" si="198"/>
        <v>‏ 716 ניקוז ומזרקות</v>
      </c>
    </row>
    <row r="3736" spans="1:7" ht="20.25">
      <c r="A3736">
        <v>4433</v>
      </c>
      <c r="B3736" s="125">
        <v>0</v>
      </c>
      <c r="C3736" s="34">
        <v>0</v>
      </c>
      <c r="D3736" s="35">
        <v>0</v>
      </c>
      <c r="E3736" s="36" t="s">
        <v>19</v>
      </c>
      <c r="F3736" s="33">
        <v>8</v>
      </c>
      <c r="G3736" t="str">
        <f t="shared" si="198"/>
        <v>‏ 716 ניקוז ומזרקות</v>
      </c>
    </row>
    <row r="3737" spans="1:7" ht="20.25">
      <c r="A3737">
        <v>4434</v>
      </c>
      <c r="B3737" s="125">
        <v>0</v>
      </c>
      <c r="C3737" s="34">
        <v>0</v>
      </c>
      <c r="D3737" s="35">
        <v>0</v>
      </c>
      <c r="E3737" s="36" t="s">
        <v>20</v>
      </c>
      <c r="F3737" s="33">
        <v>9</v>
      </c>
      <c r="G3737" t="str">
        <f t="shared" si="198"/>
        <v>‏ 716 ניקוז ומזרקות</v>
      </c>
    </row>
    <row r="3738" spans="1:7" ht="20.25">
      <c r="A3738">
        <v>4435</v>
      </c>
      <c r="B3738" s="125">
        <v>0</v>
      </c>
      <c r="C3738" s="34">
        <v>0</v>
      </c>
      <c r="D3738" s="35">
        <v>0</v>
      </c>
      <c r="E3738" s="36" t="s">
        <v>21</v>
      </c>
      <c r="F3738" s="33">
        <v>99</v>
      </c>
      <c r="G3738" t="str">
        <f t="shared" si="198"/>
        <v>‏ 716 ניקוז ומזרקות</v>
      </c>
    </row>
    <row r="3739" spans="1:7" ht="20.25">
      <c r="A3739">
        <v>4436</v>
      </c>
      <c r="B3739" s="125">
        <v>4245900</v>
      </c>
      <c r="C3739" s="37">
        <v>4301300</v>
      </c>
      <c r="D3739" s="35">
        <v>4340200</v>
      </c>
      <c r="E3739" s="36" t="s">
        <v>22</v>
      </c>
      <c r="F3739" s="33"/>
    </row>
    <row r="3740" spans="1:7" ht="20.25">
      <c r="A3740">
        <v>4437</v>
      </c>
      <c r="C3740" s="40">
        <v>2015</v>
      </c>
      <c r="D3740" s="40">
        <v>2016</v>
      </c>
      <c r="F3740" s="39"/>
    </row>
    <row r="3741" spans="1:7" ht="20.25">
      <c r="A3741">
        <v>4438</v>
      </c>
      <c r="C3741" s="45">
        <v>20</v>
      </c>
      <c r="D3741" s="45">
        <v>20</v>
      </c>
      <c r="E3741" s="43" t="s">
        <v>23</v>
      </c>
      <c r="F3741" s="39"/>
    </row>
    <row r="3742" spans="1:7" ht="20.25">
      <c r="A3742">
        <v>4439</v>
      </c>
      <c r="C3742" s="38"/>
      <c r="D3742" s="44">
        <v>110</v>
      </c>
      <c r="F3742" s="41"/>
    </row>
    <row r="3743" spans="1:7" ht="20.25">
      <c r="A3743">
        <v>4440</v>
      </c>
      <c r="B3743" s="122" t="s">
        <v>470</v>
      </c>
      <c r="C3743" s="28"/>
      <c r="D3743" s="28"/>
      <c r="E3743" s="28"/>
      <c r="F3743" s="28"/>
    </row>
    <row r="3744" spans="1:7" ht="17.25" thickBot="1">
      <c r="A3744">
        <v>4441</v>
      </c>
      <c r="B3744" s="123" t="s">
        <v>1</v>
      </c>
      <c r="C3744" s="29"/>
      <c r="D3744" s="29"/>
      <c r="E3744" s="29"/>
      <c r="F3744" s="29"/>
    </row>
    <row r="3745" spans="1:7" ht="21" thickBot="1">
      <c r="A3745">
        <v>4445</v>
      </c>
      <c r="B3745" s="116">
        <v>2014</v>
      </c>
      <c r="C3745" s="7">
        <v>2015</v>
      </c>
      <c r="D3745" s="7">
        <v>2016</v>
      </c>
      <c r="E3745" s="8"/>
      <c r="F3745" s="9"/>
    </row>
    <row r="3746" spans="1:7" ht="20.25">
      <c r="A3746">
        <v>4446</v>
      </c>
      <c r="B3746" s="124"/>
      <c r="C3746" s="30"/>
      <c r="D3746" s="31"/>
      <c r="E3746" s="32" t="s">
        <v>436</v>
      </c>
      <c r="F3746" s="33"/>
    </row>
    <row r="3747" spans="1:7" ht="20.25">
      <c r="A3747">
        <v>4447</v>
      </c>
      <c r="B3747" s="124"/>
      <c r="C3747" s="30"/>
      <c r="D3747" s="31"/>
      <c r="E3747" s="32" t="s">
        <v>471</v>
      </c>
      <c r="F3747" s="33"/>
    </row>
    <row r="3748" spans="1:7" ht="20.25">
      <c r="A3748">
        <v>4448</v>
      </c>
      <c r="B3748" s="125">
        <v>1568000</v>
      </c>
      <c r="C3748" s="34">
        <v>1641300</v>
      </c>
      <c r="D3748" s="35">
        <v>1660300</v>
      </c>
      <c r="E3748" s="36" t="s">
        <v>12</v>
      </c>
      <c r="F3748" s="33">
        <v>1</v>
      </c>
      <c r="G3748" t="str">
        <f t="shared" ref="G3748:G3757" si="199">IF(F3748=1,E3747,IF(ISBLANK(F3748),"",G3747))</f>
        <v>‏7474  בית מרחץ עירוני</v>
      </c>
    </row>
    <row r="3749" spans="1:7" ht="20.25">
      <c r="A3749">
        <v>4449</v>
      </c>
      <c r="B3749" s="125">
        <v>0</v>
      </c>
      <c r="C3749" s="34">
        <v>0</v>
      </c>
      <c r="D3749" s="35">
        <v>0</v>
      </c>
      <c r="E3749" s="36" t="s">
        <v>13</v>
      </c>
      <c r="F3749" s="33">
        <v>2</v>
      </c>
      <c r="G3749" t="str">
        <f t="shared" si="199"/>
        <v>‏7474  בית מרחץ עירוני</v>
      </c>
    </row>
    <row r="3750" spans="1:7" ht="20.25">
      <c r="A3750">
        <v>4450</v>
      </c>
      <c r="B3750" s="125">
        <v>129100</v>
      </c>
      <c r="C3750" s="34">
        <v>117700</v>
      </c>
      <c r="D3750" s="35">
        <v>117700</v>
      </c>
      <c r="E3750" s="36" t="s">
        <v>14</v>
      </c>
      <c r="F3750" s="33">
        <v>3</v>
      </c>
      <c r="G3750" t="str">
        <f t="shared" si="199"/>
        <v>‏7474  בית מרחץ עירוני</v>
      </c>
    </row>
    <row r="3751" spans="1:7" ht="20.25">
      <c r="A3751">
        <v>4451</v>
      </c>
      <c r="B3751" s="125">
        <v>228000</v>
      </c>
      <c r="C3751" s="34">
        <v>204700</v>
      </c>
      <c r="D3751" s="35">
        <v>198700</v>
      </c>
      <c r="E3751" s="36" t="s">
        <v>15</v>
      </c>
      <c r="F3751" s="33">
        <v>4</v>
      </c>
      <c r="G3751" t="str">
        <f t="shared" si="199"/>
        <v>‏7474  בית מרחץ עירוני</v>
      </c>
    </row>
    <row r="3752" spans="1:7" ht="20.25">
      <c r="A3752">
        <v>4452</v>
      </c>
      <c r="B3752" s="125">
        <v>9000</v>
      </c>
      <c r="C3752" s="34">
        <v>9900</v>
      </c>
      <c r="D3752" s="35">
        <v>8800</v>
      </c>
      <c r="E3752" s="36" t="s">
        <v>16</v>
      </c>
      <c r="F3752" s="33">
        <v>5</v>
      </c>
      <c r="G3752" t="str">
        <f t="shared" si="199"/>
        <v>‏7474  בית מרחץ עירוני</v>
      </c>
    </row>
    <row r="3753" spans="1:7" ht="20.25">
      <c r="A3753">
        <v>4453</v>
      </c>
      <c r="B3753" s="125">
        <v>0</v>
      </c>
      <c r="C3753" s="34">
        <v>0</v>
      </c>
      <c r="D3753" s="35">
        <v>0</v>
      </c>
      <c r="E3753" s="36" t="s">
        <v>17</v>
      </c>
      <c r="F3753" s="33">
        <v>6</v>
      </c>
      <c r="G3753" t="str">
        <f t="shared" si="199"/>
        <v>‏7474  בית מרחץ עירוני</v>
      </c>
    </row>
    <row r="3754" spans="1:7" ht="20.25">
      <c r="A3754">
        <v>4454</v>
      </c>
      <c r="B3754" s="125">
        <v>230900</v>
      </c>
      <c r="C3754" s="34">
        <v>223800</v>
      </c>
      <c r="D3754" s="35">
        <v>218400</v>
      </c>
      <c r="E3754" s="36" t="s">
        <v>18</v>
      </c>
      <c r="F3754" s="33">
        <v>7</v>
      </c>
      <c r="G3754" t="str">
        <f t="shared" si="199"/>
        <v>‏7474  בית מרחץ עירוני</v>
      </c>
    </row>
    <row r="3755" spans="1:7" ht="20.25">
      <c r="A3755">
        <v>4455</v>
      </c>
      <c r="B3755" s="125">
        <v>0</v>
      </c>
      <c r="C3755" s="34">
        <v>0</v>
      </c>
      <c r="D3755" s="35">
        <v>0</v>
      </c>
      <c r="E3755" s="36" t="s">
        <v>19</v>
      </c>
      <c r="F3755" s="33">
        <v>8</v>
      </c>
      <c r="G3755" t="str">
        <f t="shared" si="199"/>
        <v>‏7474  בית מרחץ עירוני</v>
      </c>
    </row>
    <row r="3756" spans="1:7" ht="20.25">
      <c r="A3756">
        <v>4456</v>
      </c>
      <c r="B3756" s="125">
        <v>0</v>
      </c>
      <c r="C3756" s="34">
        <v>0</v>
      </c>
      <c r="D3756" s="35">
        <v>0</v>
      </c>
      <c r="E3756" s="36" t="s">
        <v>20</v>
      </c>
      <c r="F3756" s="33">
        <v>9</v>
      </c>
      <c r="G3756" t="str">
        <f t="shared" si="199"/>
        <v>‏7474  בית מרחץ עירוני</v>
      </c>
    </row>
    <row r="3757" spans="1:7" ht="20.25">
      <c r="A3757">
        <v>4457</v>
      </c>
      <c r="B3757" s="125">
        <v>0</v>
      </c>
      <c r="C3757" s="34">
        <v>0</v>
      </c>
      <c r="D3757" s="35">
        <v>0</v>
      </c>
      <c r="E3757" s="36" t="s">
        <v>21</v>
      </c>
      <c r="F3757" s="33">
        <v>99</v>
      </c>
      <c r="G3757" t="str">
        <f t="shared" si="199"/>
        <v>‏7474  בית מרחץ עירוני</v>
      </c>
    </row>
    <row r="3758" spans="1:7" ht="20.25">
      <c r="A3758">
        <v>4458</v>
      </c>
      <c r="B3758" s="125">
        <v>2165000</v>
      </c>
      <c r="C3758" s="37">
        <v>2197400</v>
      </c>
      <c r="D3758" s="35">
        <v>2203900</v>
      </c>
      <c r="E3758" s="36" t="s">
        <v>22</v>
      </c>
      <c r="F3758" s="33"/>
    </row>
    <row r="3759" spans="1:7" ht="20.25">
      <c r="A3759">
        <v>4459</v>
      </c>
      <c r="C3759" s="40">
        <v>2015</v>
      </c>
      <c r="D3759" s="40">
        <v>2016</v>
      </c>
      <c r="F3759" s="39"/>
    </row>
    <row r="3760" spans="1:7" ht="20.25">
      <c r="A3760">
        <v>4460</v>
      </c>
      <c r="C3760" s="41">
        <v>10.5</v>
      </c>
      <c r="D3760" s="41">
        <v>10.5</v>
      </c>
      <c r="E3760" s="43" t="s">
        <v>23</v>
      </c>
      <c r="F3760" s="39"/>
    </row>
    <row r="3761" spans="1:7" ht="20.25">
      <c r="A3761">
        <v>4461</v>
      </c>
      <c r="C3761" s="38"/>
      <c r="D3761" s="44">
        <v>111</v>
      </c>
      <c r="F3761" s="41"/>
    </row>
    <row r="3762" spans="1:7" ht="20.25">
      <c r="A3762">
        <v>4462</v>
      </c>
      <c r="B3762" s="122" t="s">
        <v>472</v>
      </c>
      <c r="C3762" s="28"/>
      <c r="D3762" s="28"/>
      <c r="E3762" s="28"/>
      <c r="F3762" s="28"/>
    </row>
    <row r="3763" spans="1:7" ht="17.25" thickBot="1">
      <c r="A3763">
        <v>4463</v>
      </c>
      <c r="B3763" s="123" t="s">
        <v>1</v>
      </c>
      <c r="C3763" s="29"/>
      <c r="D3763" s="29"/>
      <c r="E3763" s="29"/>
      <c r="F3763" s="29"/>
    </row>
    <row r="3764" spans="1:7" ht="21" thickBot="1">
      <c r="A3764">
        <v>4467</v>
      </c>
      <c r="B3764" s="116">
        <v>2014</v>
      </c>
      <c r="C3764" s="7">
        <v>2015</v>
      </c>
      <c r="D3764" s="7">
        <v>2016</v>
      </c>
      <c r="E3764" s="8"/>
      <c r="F3764" s="9"/>
    </row>
    <row r="3765" spans="1:7" ht="20.25">
      <c r="A3765">
        <v>4468</v>
      </c>
      <c r="B3765" s="124"/>
      <c r="C3765" s="30"/>
      <c r="D3765" s="31"/>
      <c r="E3765" s="32" t="s">
        <v>436</v>
      </c>
      <c r="F3765" s="33"/>
    </row>
    <row r="3766" spans="1:7" ht="20.25">
      <c r="A3766">
        <v>4469</v>
      </c>
      <c r="B3766" s="124"/>
      <c r="C3766" s="30"/>
      <c r="D3766" s="31"/>
      <c r="E3766" s="32" t="s">
        <v>473</v>
      </c>
      <c r="F3766" s="33"/>
    </row>
    <row r="3767" spans="1:7" ht="20.25">
      <c r="A3767">
        <v>4470</v>
      </c>
      <c r="B3767" s="125">
        <v>15168400</v>
      </c>
      <c r="C3767" s="34">
        <v>16553100</v>
      </c>
      <c r="D3767" s="35">
        <v>16790100</v>
      </c>
      <c r="E3767" s="36" t="s">
        <v>12</v>
      </c>
      <c r="F3767" s="33">
        <v>1</v>
      </c>
      <c r="G3767" t="str">
        <f t="shared" ref="G3767:G3776" si="200">IF(F3767=1,E3766,IF(ISBLANK(F3767),"",G3766))</f>
        <v>‏7472  חופים עירוניים</v>
      </c>
    </row>
    <row r="3768" spans="1:7" ht="20.25">
      <c r="A3768">
        <v>4471</v>
      </c>
      <c r="B3768" s="125">
        <v>0</v>
      </c>
      <c r="C3768" s="34">
        <v>0</v>
      </c>
      <c r="D3768" s="35">
        <v>0</v>
      </c>
      <c r="E3768" s="36" t="s">
        <v>13</v>
      </c>
      <c r="F3768" s="33">
        <v>2</v>
      </c>
      <c r="G3768" t="str">
        <f t="shared" si="200"/>
        <v>‏7472  חופים עירוניים</v>
      </c>
    </row>
    <row r="3769" spans="1:7" ht="20.25">
      <c r="A3769">
        <v>4472</v>
      </c>
      <c r="B3769" s="125">
        <v>4879900</v>
      </c>
      <c r="C3769" s="34">
        <v>4835900</v>
      </c>
      <c r="D3769" s="35">
        <v>4835900</v>
      </c>
      <c r="E3769" s="36" t="s">
        <v>14</v>
      </c>
      <c r="F3769" s="33">
        <v>3</v>
      </c>
      <c r="G3769" t="str">
        <f t="shared" si="200"/>
        <v>‏7472  חופים עירוניים</v>
      </c>
    </row>
    <row r="3770" spans="1:7" ht="20.25">
      <c r="A3770">
        <v>4473</v>
      </c>
      <c r="B3770" s="125">
        <v>5385900</v>
      </c>
      <c r="C3770" s="34">
        <v>5130000</v>
      </c>
      <c r="D3770" s="35">
        <v>4895900</v>
      </c>
      <c r="E3770" s="36" t="s">
        <v>15</v>
      </c>
      <c r="F3770" s="33">
        <v>4</v>
      </c>
      <c r="G3770" t="str">
        <f t="shared" si="200"/>
        <v>‏7472  חופים עירוניים</v>
      </c>
    </row>
    <row r="3771" spans="1:7" ht="20.25">
      <c r="A3771">
        <v>4474</v>
      </c>
      <c r="B3771" s="125">
        <v>146600</v>
      </c>
      <c r="C3771" s="34">
        <v>152500</v>
      </c>
      <c r="D3771" s="35">
        <v>152500</v>
      </c>
      <c r="E3771" s="36" t="s">
        <v>16</v>
      </c>
      <c r="F3771" s="33">
        <v>5</v>
      </c>
      <c r="G3771" t="str">
        <f t="shared" si="200"/>
        <v>‏7472  חופים עירוניים</v>
      </c>
    </row>
    <row r="3772" spans="1:7" ht="20.25">
      <c r="A3772">
        <v>4475</v>
      </c>
      <c r="B3772" s="125">
        <v>1500</v>
      </c>
      <c r="C3772" s="34">
        <v>2800</v>
      </c>
      <c r="D3772" s="35">
        <v>2800</v>
      </c>
      <c r="E3772" s="36" t="s">
        <v>17</v>
      </c>
      <c r="F3772" s="33">
        <v>6</v>
      </c>
      <c r="G3772" t="str">
        <f t="shared" si="200"/>
        <v>‏7472  חופים עירוניים</v>
      </c>
    </row>
    <row r="3773" spans="1:7" ht="20.25">
      <c r="A3773">
        <v>4476</v>
      </c>
      <c r="B3773" s="125">
        <v>2789000</v>
      </c>
      <c r="C3773" s="34">
        <v>2912400</v>
      </c>
      <c r="D3773" s="35">
        <v>2912400</v>
      </c>
      <c r="E3773" s="36" t="s">
        <v>18</v>
      </c>
      <c r="F3773" s="33">
        <v>7</v>
      </c>
      <c r="G3773" t="str">
        <f t="shared" si="200"/>
        <v>‏7472  חופים עירוניים</v>
      </c>
    </row>
    <row r="3774" spans="1:7" ht="20.25">
      <c r="A3774">
        <v>4477</v>
      </c>
      <c r="B3774" s="125">
        <v>0</v>
      </c>
      <c r="C3774" s="34">
        <v>0</v>
      </c>
      <c r="D3774" s="35">
        <v>0</v>
      </c>
      <c r="E3774" s="36" t="s">
        <v>19</v>
      </c>
      <c r="F3774" s="33">
        <v>8</v>
      </c>
      <c r="G3774" t="str">
        <f t="shared" si="200"/>
        <v>‏7472  חופים עירוניים</v>
      </c>
    </row>
    <row r="3775" spans="1:7" ht="20.25">
      <c r="A3775">
        <v>4478</v>
      </c>
      <c r="B3775" s="125">
        <v>0</v>
      </c>
      <c r="C3775" s="34">
        <v>0</v>
      </c>
      <c r="D3775" s="35">
        <v>0</v>
      </c>
      <c r="E3775" s="36" t="s">
        <v>20</v>
      </c>
      <c r="F3775" s="33">
        <v>9</v>
      </c>
      <c r="G3775" t="str">
        <f t="shared" si="200"/>
        <v>‏7472  חופים עירוניים</v>
      </c>
    </row>
    <row r="3776" spans="1:7" ht="20.25">
      <c r="A3776">
        <v>4479</v>
      </c>
      <c r="B3776" s="125">
        <v>0</v>
      </c>
      <c r="C3776" s="34">
        <v>0</v>
      </c>
      <c r="D3776" s="35">
        <v>0</v>
      </c>
      <c r="E3776" s="36" t="s">
        <v>21</v>
      </c>
      <c r="F3776" s="33">
        <v>99</v>
      </c>
      <c r="G3776" t="str">
        <f t="shared" si="200"/>
        <v>‏7472  חופים עירוניים</v>
      </c>
    </row>
    <row r="3777" spans="1:7" ht="20.25">
      <c r="A3777">
        <v>4480</v>
      </c>
      <c r="B3777" s="125">
        <v>28371300</v>
      </c>
      <c r="C3777" s="37">
        <v>29586700</v>
      </c>
      <c r="D3777" s="35">
        <v>29589600</v>
      </c>
      <c r="E3777" s="36" t="s">
        <v>22</v>
      </c>
      <c r="F3777" s="33"/>
    </row>
    <row r="3778" spans="1:7" ht="20.25">
      <c r="A3778">
        <v>4481</v>
      </c>
      <c r="C3778" s="40">
        <v>2015</v>
      </c>
      <c r="D3778" s="40">
        <v>2016</v>
      </c>
      <c r="F3778" s="39"/>
    </row>
    <row r="3779" spans="1:7" ht="20.25">
      <c r="A3779">
        <v>4482</v>
      </c>
      <c r="C3779" s="45">
        <v>50</v>
      </c>
      <c r="D3779" s="45">
        <v>50</v>
      </c>
      <c r="E3779" s="43" t="s">
        <v>23</v>
      </c>
      <c r="F3779" s="39"/>
    </row>
    <row r="3780" spans="1:7" ht="20.25">
      <c r="A3780">
        <v>4483</v>
      </c>
      <c r="C3780" s="38"/>
      <c r="D3780" s="44">
        <v>112</v>
      </c>
      <c r="F3780" s="41"/>
    </row>
    <row r="3781" spans="1:7" ht="20.25">
      <c r="A3781">
        <v>4484</v>
      </c>
      <c r="B3781" s="122" t="s">
        <v>474</v>
      </c>
      <c r="C3781" s="28"/>
      <c r="D3781" s="28"/>
      <c r="E3781" s="28"/>
      <c r="F3781" s="28"/>
    </row>
    <row r="3782" spans="1:7" ht="17.25" thickBot="1">
      <c r="A3782">
        <v>4485</v>
      </c>
      <c r="B3782" s="123" t="s">
        <v>1</v>
      </c>
      <c r="C3782" s="29"/>
      <c r="D3782" s="29"/>
      <c r="E3782" s="29"/>
      <c r="F3782" s="29"/>
    </row>
    <row r="3783" spans="1:7" ht="21" thickBot="1">
      <c r="A3783">
        <v>4489</v>
      </c>
      <c r="B3783" s="116">
        <v>2014</v>
      </c>
      <c r="C3783" s="7">
        <v>2015</v>
      </c>
      <c r="D3783" s="7">
        <v>2016</v>
      </c>
      <c r="E3783" s="8"/>
      <c r="F3783" s="9"/>
    </row>
    <row r="3784" spans="1:7" ht="20.25">
      <c r="A3784">
        <v>4490</v>
      </c>
      <c r="B3784" s="124"/>
      <c r="C3784" s="30"/>
      <c r="D3784" s="31"/>
      <c r="E3784" s="32" t="s">
        <v>436</v>
      </c>
      <c r="F3784" s="33"/>
    </row>
    <row r="3785" spans="1:7" ht="20.25">
      <c r="A3785">
        <v>4491</v>
      </c>
      <c r="B3785" s="124"/>
      <c r="C3785" s="30"/>
      <c r="D3785" s="31"/>
      <c r="E3785" s="32" t="s">
        <v>475</v>
      </c>
      <c r="F3785" s="33"/>
    </row>
    <row r="3786" spans="1:7" ht="20.25">
      <c r="A3786">
        <v>4492</v>
      </c>
      <c r="B3786" s="125">
        <v>10613500</v>
      </c>
      <c r="C3786" s="34">
        <v>11202300</v>
      </c>
      <c r="D3786" s="35">
        <v>11638300</v>
      </c>
      <c r="E3786" s="36" t="s">
        <v>12</v>
      </c>
      <c r="F3786" s="33">
        <v>1</v>
      </c>
      <c r="G3786" t="str">
        <f t="shared" ref="G3786:G3795" si="201">IF(F3786=1,E3785,IF(ISBLANK(F3786),"",G3785))</f>
        <v>‏781  אגף פיקוח כללי</v>
      </c>
    </row>
    <row r="3787" spans="1:7" ht="20.25">
      <c r="A3787">
        <v>4493</v>
      </c>
      <c r="B3787" s="125">
        <v>0</v>
      </c>
      <c r="C3787" s="34">
        <v>0</v>
      </c>
      <c r="D3787" s="35">
        <v>0</v>
      </c>
      <c r="E3787" s="36" t="s">
        <v>13</v>
      </c>
      <c r="F3787" s="33">
        <v>2</v>
      </c>
      <c r="G3787" t="str">
        <f t="shared" si="201"/>
        <v>‏781  אגף פיקוח כללי</v>
      </c>
    </row>
    <row r="3788" spans="1:7" ht="20.25">
      <c r="A3788">
        <v>4494</v>
      </c>
      <c r="B3788" s="125">
        <v>1055400</v>
      </c>
      <c r="C3788" s="34">
        <v>1033700</v>
      </c>
      <c r="D3788" s="35">
        <v>1033700</v>
      </c>
      <c r="E3788" s="36" t="s">
        <v>14</v>
      </c>
      <c r="F3788" s="33">
        <v>3</v>
      </c>
      <c r="G3788" t="str">
        <f t="shared" si="201"/>
        <v>‏781  אגף פיקוח כללי</v>
      </c>
    </row>
    <row r="3789" spans="1:7" ht="20.25">
      <c r="A3789">
        <v>4495</v>
      </c>
      <c r="B3789" s="125">
        <v>83900</v>
      </c>
      <c r="C3789" s="34">
        <v>161300</v>
      </c>
      <c r="D3789" s="35">
        <v>161300</v>
      </c>
      <c r="E3789" s="36" t="s">
        <v>15</v>
      </c>
      <c r="F3789" s="33">
        <v>4</v>
      </c>
      <c r="G3789" t="str">
        <f t="shared" si="201"/>
        <v>‏781  אגף פיקוח כללי</v>
      </c>
    </row>
    <row r="3790" spans="1:7" ht="20.25">
      <c r="A3790">
        <v>4496</v>
      </c>
      <c r="B3790" s="125">
        <v>368300</v>
      </c>
      <c r="C3790" s="34">
        <v>427400</v>
      </c>
      <c r="D3790" s="35">
        <v>427400</v>
      </c>
      <c r="E3790" s="36" t="s">
        <v>16</v>
      </c>
      <c r="F3790" s="33">
        <v>5</v>
      </c>
      <c r="G3790" t="str">
        <f t="shared" si="201"/>
        <v>‏781  אגף פיקוח כללי</v>
      </c>
    </row>
    <row r="3791" spans="1:7" ht="20.25">
      <c r="A3791">
        <v>4497</v>
      </c>
      <c r="B3791" s="125">
        <v>1200</v>
      </c>
      <c r="C3791" s="34">
        <v>2000</v>
      </c>
      <c r="D3791" s="35">
        <v>2000</v>
      </c>
      <c r="E3791" s="36" t="s">
        <v>17</v>
      </c>
      <c r="F3791" s="33">
        <v>6</v>
      </c>
      <c r="G3791" t="str">
        <f t="shared" si="201"/>
        <v>‏781  אגף פיקוח כללי</v>
      </c>
    </row>
    <row r="3792" spans="1:7" ht="20.25">
      <c r="A3792">
        <v>4498</v>
      </c>
      <c r="B3792" s="125">
        <v>138300</v>
      </c>
      <c r="C3792" s="34">
        <v>194900</v>
      </c>
      <c r="D3792" s="35">
        <v>172500</v>
      </c>
      <c r="E3792" s="36" t="s">
        <v>18</v>
      </c>
      <c r="F3792" s="33">
        <v>7</v>
      </c>
      <c r="G3792" t="str">
        <f t="shared" si="201"/>
        <v>‏781  אגף פיקוח כללי</v>
      </c>
    </row>
    <row r="3793" spans="1:7" ht="20.25">
      <c r="A3793">
        <v>4499</v>
      </c>
      <c r="B3793" s="125">
        <v>0</v>
      </c>
      <c r="C3793" s="34">
        <v>0</v>
      </c>
      <c r="D3793" s="35">
        <v>0</v>
      </c>
      <c r="E3793" s="36" t="s">
        <v>19</v>
      </c>
      <c r="F3793" s="33">
        <v>8</v>
      </c>
      <c r="G3793" t="str">
        <f t="shared" si="201"/>
        <v>‏781  אגף פיקוח כללי</v>
      </c>
    </row>
    <row r="3794" spans="1:7" ht="20.25">
      <c r="A3794">
        <v>4500</v>
      </c>
      <c r="B3794" s="125">
        <v>0</v>
      </c>
      <c r="C3794" s="34">
        <v>0</v>
      </c>
      <c r="D3794" s="35">
        <v>0</v>
      </c>
      <c r="E3794" s="36" t="s">
        <v>20</v>
      </c>
      <c r="F3794" s="33">
        <v>9</v>
      </c>
      <c r="G3794" t="str">
        <f t="shared" si="201"/>
        <v>‏781  אגף פיקוח כללי</v>
      </c>
    </row>
    <row r="3795" spans="1:7" ht="20.25">
      <c r="A3795">
        <v>4501</v>
      </c>
      <c r="B3795" s="125">
        <v>0</v>
      </c>
      <c r="C3795" s="34">
        <v>0</v>
      </c>
      <c r="D3795" s="35">
        <v>0</v>
      </c>
      <c r="E3795" s="36" t="s">
        <v>21</v>
      </c>
      <c r="F3795" s="33">
        <v>99</v>
      </c>
      <c r="G3795" t="str">
        <f t="shared" si="201"/>
        <v>‏781  אגף פיקוח כללי</v>
      </c>
    </row>
    <row r="3796" spans="1:7" ht="20.25">
      <c r="A3796">
        <v>4502</v>
      </c>
      <c r="B3796" s="125">
        <v>12260600</v>
      </c>
      <c r="C3796" s="37">
        <v>13021600</v>
      </c>
      <c r="D3796" s="35">
        <v>13435200</v>
      </c>
      <c r="E3796" s="36" t="s">
        <v>22</v>
      </c>
      <c r="F3796" s="33"/>
    </row>
    <row r="3797" spans="1:7" ht="20.25">
      <c r="A3797">
        <v>4503</v>
      </c>
      <c r="C3797" s="40">
        <v>2015</v>
      </c>
      <c r="D3797" s="40">
        <v>2016</v>
      </c>
      <c r="F3797" s="39"/>
    </row>
    <row r="3798" spans="1:7" ht="20.25">
      <c r="A3798">
        <v>4504</v>
      </c>
      <c r="C3798" s="45">
        <v>69</v>
      </c>
      <c r="D3798" s="45">
        <v>69</v>
      </c>
      <c r="E3798" s="43" t="s">
        <v>23</v>
      </c>
      <c r="F3798" s="39"/>
    </row>
    <row r="3799" spans="1:7" ht="20.25">
      <c r="A3799">
        <v>4505</v>
      </c>
      <c r="C3799" s="38"/>
      <c r="D3799" s="44">
        <v>113</v>
      </c>
      <c r="F3799" s="41"/>
    </row>
    <row r="3800" spans="1:7" ht="20.25">
      <c r="A3800">
        <v>4506</v>
      </c>
      <c r="B3800" s="122" t="s">
        <v>476</v>
      </c>
      <c r="C3800" s="28"/>
      <c r="D3800" s="28"/>
      <c r="E3800" s="28"/>
      <c r="F3800" s="28"/>
    </row>
    <row r="3801" spans="1:7" ht="17.25" thickBot="1">
      <c r="A3801">
        <v>4507</v>
      </c>
      <c r="B3801" s="123" t="s">
        <v>1</v>
      </c>
      <c r="C3801" s="29"/>
      <c r="D3801" s="29"/>
      <c r="E3801" s="29"/>
      <c r="F3801" s="29"/>
    </row>
    <row r="3802" spans="1:7" ht="21" thickBot="1">
      <c r="A3802">
        <v>4511</v>
      </c>
      <c r="B3802" s="116">
        <v>2014</v>
      </c>
      <c r="C3802" s="7">
        <v>2015</v>
      </c>
      <c r="D3802" s="7">
        <v>2016</v>
      </c>
      <c r="E3802" s="8"/>
      <c r="F3802" s="9"/>
    </row>
    <row r="3803" spans="1:7" ht="20.25">
      <c r="A3803">
        <v>4512</v>
      </c>
      <c r="B3803" s="124"/>
      <c r="C3803" s="30"/>
      <c r="D3803" s="31"/>
      <c r="E3803" s="32" t="s">
        <v>436</v>
      </c>
      <c r="F3803" s="33"/>
    </row>
    <row r="3804" spans="1:7" ht="20.25">
      <c r="A3804">
        <v>4513</v>
      </c>
      <c r="B3804" s="124"/>
      <c r="C3804" s="30"/>
      <c r="D3804" s="31"/>
      <c r="E3804" s="32" t="s">
        <v>477</v>
      </c>
      <c r="F3804" s="33"/>
    </row>
    <row r="3805" spans="1:7" ht="20.25">
      <c r="A3805">
        <v>4514</v>
      </c>
      <c r="B3805" s="125">
        <v>0</v>
      </c>
      <c r="C3805" s="34">
        <v>0</v>
      </c>
      <c r="D3805" s="35">
        <v>0</v>
      </c>
      <c r="E3805" s="36" t="s">
        <v>12</v>
      </c>
      <c r="F3805" s="33">
        <v>1</v>
      </c>
      <c r="G3805" t="str">
        <f t="shared" ref="G3805:G3814" si="202">IF(F3805=1,E3804,IF(ISBLANK(F3805),"",G3804))</f>
        <v>‏781005  משתלם מגרש גרוטאות</v>
      </c>
    </row>
    <row r="3806" spans="1:7" ht="20.25">
      <c r="A3806">
        <v>4515</v>
      </c>
      <c r="B3806" s="125">
        <v>0</v>
      </c>
      <c r="C3806" s="34">
        <v>0</v>
      </c>
      <c r="D3806" s="35">
        <v>0</v>
      </c>
      <c r="E3806" s="36" t="s">
        <v>13</v>
      </c>
      <c r="F3806" s="33">
        <v>2</v>
      </c>
      <c r="G3806" t="str">
        <f t="shared" si="202"/>
        <v>‏781005  משתלם מגרש גרוטאות</v>
      </c>
    </row>
    <row r="3807" spans="1:7" ht="20.25">
      <c r="A3807">
        <v>4516</v>
      </c>
      <c r="B3807" s="125">
        <v>0</v>
      </c>
      <c r="C3807" s="34">
        <v>0</v>
      </c>
      <c r="D3807" s="35">
        <v>0</v>
      </c>
      <c r="E3807" s="36" t="s">
        <v>14</v>
      </c>
      <c r="F3807" s="33">
        <v>3</v>
      </c>
      <c r="G3807" t="str">
        <f t="shared" si="202"/>
        <v>‏781005  משתלם מגרש גרוטאות</v>
      </c>
    </row>
    <row r="3808" spans="1:7" ht="20.25">
      <c r="A3808">
        <v>4517</v>
      </c>
      <c r="B3808" s="125">
        <v>0</v>
      </c>
      <c r="C3808" s="34">
        <v>0</v>
      </c>
      <c r="D3808" s="35">
        <v>0</v>
      </c>
      <c r="E3808" s="36" t="s">
        <v>15</v>
      </c>
      <c r="F3808" s="33">
        <v>4</v>
      </c>
      <c r="G3808" t="str">
        <f t="shared" si="202"/>
        <v>‏781005  משתלם מגרש גרוטאות</v>
      </c>
    </row>
    <row r="3809" spans="1:7" ht="20.25">
      <c r="A3809">
        <v>4518</v>
      </c>
      <c r="B3809" s="125">
        <v>0</v>
      </c>
      <c r="C3809" s="34">
        <v>0</v>
      </c>
      <c r="D3809" s="35">
        <v>0</v>
      </c>
      <c r="E3809" s="36" t="s">
        <v>16</v>
      </c>
      <c r="F3809" s="33">
        <v>5</v>
      </c>
      <c r="G3809" t="str">
        <f t="shared" si="202"/>
        <v>‏781005  משתלם מגרש גרוטאות</v>
      </c>
    </row>
    <row r="3810" spans="1:7" ht="20.25">
      <c r="A3810">
        <v>4519</v>
      </c>
      <c r="B3810" s="125">
        <v>0</v>
      </c>
      <c r="C3810" s="34">
        <v>0</v>
      </c>
      <c r="D3810" s="35">
        <v>0</v>
      </c>
      <c r="E3810" s="36" t="s">
        <v>17</v>
      </c>
      <c r="F3810" s="33">
        <v>6</v>
      </c>
      <c r="G3810" t="str">
        <f t="shared" si="202"/>
        <v>‏781005  משתלם מגרש גרוטאות</v>
      </c>
    </row>
    <row r="3811" spans="1:7" ht="20.25">
      <c r="A3811">
        <v>4520</v>
      </c>
      <c r="B3811" s="125">
        <v>9100</v>
      </c>
      <c r="C3811" s="34">
        <v>20000</v>
      </c>
      <c r="D3811" s="35">
        <v>20000</v>
      </c>
      <c r="E3811" s="36" t="s">
        <v>18</v>
      </c>
      <c r="F3811" s="33">
        <v>7</v>
      </c>
      <c r="G3811" t="str">
        <f t="shared" si="202"/>
        <v>‏781005  משתלם מגרש גרוטאות</v>
      </c>
    </row>
    <row r="3812" spans="1:7" ht="20.25">
      <c r="A3812">
        <v>4521</v>
      </c>
      <c r="B3812" s="125">
        <v>0</v>
      </c>
      <c r="C3812" s="34">
        <v>0</v>
      </c>
      <c r="D3812" s="35">
        <v>0</v>
      </c>
      <c r="E3812" s="36" t="s">
        <v>19</v>
      </c>
      <c r="F3812" s="33">
        <v>8</v>
      </c>
      <c r="G3812" t="str">
        <f t="shared" si="202"/>
        <v>‏781005  משתלם מגרש גרוטאות</v>
      </c>
    </row>
    <row r="3813" spans="1:7" ht="20.25">
      <c r="A3813">
        <v>4522</v>
      </c>
      <c r="B3813" s="125">
        <v>0</v>
      </c>
      <c r="C3813" s="34">
        <v>0</v>
      </c>
      <c r="D3813" s="35">
        <v>0</v>
      </c>
      <c r="E3813" s="36" t="s">
        <v>20</v>
      </c>
      <c r="F3813" s="33">
        <v>9</v>
      </c>
      <c r="G3813" t="str">
        <f t="shared" si="202"/>
        <v>‏781005  משתלם מגרש גרוטאות</v>
      </c>
    </row>
    <row r="3814" spans="1:7" ht="20.25">
      <c r="A3814">
        <v>4523</v>
      </c>
      <c r="B3814" s="125">
        <v>0</v>
      </c>
      <c r="C3814" s="34">
        <v>0</v>
      </c>
      <c r="D3814" s="35">
        <v>0</v>
      </c>
      <c r="E3814" s="36" t="s">
        <v>21</v>
      </c>
      <c r="F3814" s="33">
        <v>99</v>
      </c>
      <c r="G3814" t="str">
        <f t="shared" si="202"/>
        <v>‏781005  משתלם מגרש גרוטאות</v>
      </c>
    </row>
    <row r="3815" spans="1:7" ht="20.25">
      <c r="A3815">
        <v>4524</v>
      </c>
      <c r="B3815" s="125">
        <v>9100</v>
      </c>
      <c r="C3815" s="37">
        <v>20000</v>
      </c>
      <c r="D3815" s="35">
        <v>20000</v>
      </c>
      <c r="E3815" s="36" t="s">
        <v>22</v>
      </c>
      <c r="F3815" s="33"/>
    </row>
    <row r="3816" spans="1:7" ht="20.25">
      <c r="A3816">
        <v>4525</v>
      </c>
      <c r="C3816" s="40">
        <v>2015</v>
      </c>
      <c r="D3816" s="40">
        <v>2016</v>
      </c>
      <c r="F3816" s="39"/>
    </row>
    <row r="3817" spans="1:7" ht="20.25">
      <c r="A3817">
        <v>4527</v>
      </c>
      <c r="C3817" s="38"/>
      <c r="D3817" s="44">
        <v>114</v>
      </c>
      <c r="F3817" s="41"/>
    </row>
    <row r="3818" spans="1:7" ht="20.25">
      <c r="A3818">
        <v>4528</v>
      </c>
      <c r="B3818" s="122" t="s">
        <v>478</v>
      </c>
      <c r="C3818" s="28"/>
      <c r="D3818" s="28"/>
      <c r="E3818" s="28"/>
      <c r="F3818" s="28"/>
    </row>
    <row r="3819" spans="1:7" ht="17.25" thickBot="1">
      <c r="A3819">
        <v>4529</v>
      </c>
      <c r="B3819" s="123" t="s">
        <v>1</v>
      </c>
      <c r="C3819" s="29"/>
      <c r="D3819" s="29"/>
      <c r="E3819" s="29"/>
      <c r="F3819" s="29"/>
    </row>
    <row r="3820" spans="1:7" ht="21" thickBot="1">
      <c r="A3820">
        <v>4533</v>
      </c>
      <c r="B3820" s="116">
        <v>2014</v>
      </c>
      <c r="C3820" s="7">
        <v>2015</v>
      </c>
      <c r="D3820" s="7">
        <v>2016</v>
      </c>
      <c r="E3820" s="8"/>
      <c r="F3820" s="9"/>
    </row>
    <row r="3821" spans="1:7" ht="20.25">
      <c r="A3821">
        <v>4534</v>
      </c>
      <c r="B3821" s="124"/>
      <c r="C3821" s="30"/>
      <c r="D3821" s="31"/>
      <c r="E3821" s="32" t="s">
        <v>436</v>
      </c>
      <c r="F3821" s="33"/>
    </row>
    <row r="3822" spans="1:7" ht="20.25">
      <c r="A3822">
        <v>4535</v>
      </c>
      <c r="B3822" s="124"/>
      <c r="C3822" s="30"/>
      <c r="D3822" s="31"/>
      <c r="E3822" s="32" t="s">
        <v>479</v>
      </c>
      <c r="F3822" s="33"/>
    </row>
    <row r="3823" spans="1:7" ht="20.25">
      <c r="A3823">
        <v>4536</v>
      </c>
      <c r="B3823" s="125">
        <v>7425700</v>
      </c>
      <c r="C3823" s="34">
        <v>7903100</v>
      </c>
      <c r="D3823" s="35">
        <v>7999100</v>
      </c>
      <c r="E3823" s="36" t="s">
        <v>12</v>
      </c>
      <c r="F3823" s="33">
        <v>1</v>
      </c>
      <c r="G3823" t="str">
        <f t="shared" ref="G3823:G3832" si="203">IF(F3823=1,E3822,IF(ISBLANK(F3823),"",G3822))</f>
        <v>‏781100 רשות חניה</v>
      </c>
    </row>
    <row r="3824" spans="1:7" ht="20.25">
      <c r="A3824">
        <v>4537</v>
      </c>
      <c r="B3824" s="125">
        <v>0</v>
      </c>
      <c r="C3824" s="34">
        <v>0</v>
      </c>
      <c r="D3824" s="35">
        <v>0</v>
      </c>
      <c r="E3824" s="36" t="s">
        <v>13</v>
      </c>
      <c r="F3824" s="33">
        <v>2</v>
      </c>
      <c r="G3824" t="str">
        <f t="shared" si="203"/>
        <v>‏781100 רשות חניה</v>
      </c>
    </row>
    <row r="3825" spans="1:7" ht="20.25">
      <c r="A3825">
        <v>4538</v>
      </c>
      <c r="B3825" s="125">
        <v>782600</v>
      </c>
      <c r="C3825" s="34">
        <v>749900</v>
      </c>
      <c r="D3825" s="35">
        <v>749900</v>
      </c>
      <c r="E3825" s="36" t="s">
        <v>14</v>
      </c>
      <c r="F3825" s="33">
        <v>3</v>
      </c>
      <c r="G3825" t="str">
        <f t="shared" si="203"/>
        <v>‏781100 רשות חניה</v>
      </c>
    </row>
    <row r="3826" spans="1:7" ht="20.25">
      <c r="A3826">
        <v>4539</v>
      </c>
      <c r="B3826" s="125">
        <v>162900</v>
      </c>
      <c r="C3826" s="34">
        <v>262000</v>
      </c>
      <c r="D3826" s="35">
        <v>262000</v>
      </c>
      <c r="E3826" s="36" t="s">
        <v>15</v>
      </c>
      <c r="F3826" s="33">
        <v>4</v>
      </c>
      <c r="G3826" t="str">
        <f t="shared" si="203"/>
        <v>‏781100 רשות חניה</v>
      </c>
    </row>
    <row r="3827" spans="1:7" ht="20.25">
      <c r="A3827">
        <v>4540</v>
      </c>
      <c r="B3827" s="125">
        <v>1157700</v>
      </c>
      <c r="C3827" s="34">
        <v>982000</v>
      </c>
      <c r="D3827" s="35">
        <v>982000</v>
      </c>
      <c r="E3827" s="36" t="s">
        <v>16</v>
      </c>
      <c r="F3827" s="33">
        <v>5</v>
      </c>
      <c r="G3827" t="str">
        <f t="shared" si="203"/>
        <v>‏781100 רשות חניה</v>
      </c>
    </row>
    <row r="3828" spans="1:7" ht="20.25">
      <c r="A3828">
        <v>4541</v>
      </c>
      <c r="B3828" s="125">
        <v>3700</v>
      </c>
      <c r="C3828" s="34">
        <v>14000</v>
      </c>
      <c r="D3828" s="35">
        <v>14000</v>
      </c>
      <c r="E3828" s="36" t="s">
        <v>17</v>
      </c>
      <c r="F3828" s="33">
        <v>6</v>
      </c>
      <c r="G3828" t="str">
        <f t="shared" si="203"/>
        <v>‏781100 רשות חניה</v>
      </c>
    </row>
    <row r="3829" spans="1:7" ht="20.25">
      <c r="A3829">
        <v>4542</v>
      </c>
      <c r="B3829" s="125">
        <v>1080400</v>
      </c>
      <c r="C3829" s="34">
        <v>1155000</v>
      </c>
      <c r="D3829" s="35">
        <v>1086100</v>
      </c>
      <c r="E3829" s="36" t="s">
        <v>18</v>
      </c>
      <c r="F3829" s="33">
        <v>7</v>
      </c>
      <c r="G3829" t="str">
        <f t="shared" si="203"/>
        <v>‏781100 רשות חניה</v>
      </c>
    </row>
    <row r="3830" spans="1:7" ht="20.25">
      <c r="A3830">
        <v>4543</v>
      </c>
      <c r="B3830" s="125">
        <v>0</v>
      </c>
      <c r="C3830" s="34">
        <v>0</v>
      </c>
      <c r="D3830" s="35">
        <v>0</v>
      </c>
      <c r="E3830" s="36" t="s">
        <v>19</v>
      </c>
      <c r="F3830" s="33">
        <v>8</v>
      </c>
      <c r="G3830" t="str">
        <f t="shared" si="203"/>
        <v>‏781100 רשות חניה</v>
      </c>
    </row>
    <row r="3831" spans="1:7" ht="20.25">
      <c r="A3831">
        <v>4544</v>
      </c>
      <c r="B3831" s="125">
        <v>0</v>
      </c>
      <c r="C3831" s="34">
        <v>0</v>
      </c>
      <c r="D3831" s="35">
        <v>0</v>
      </c>
      <c r="E3831" s="36" t="s">
        <v>20</v>
      </c>
      <c r="F3831" s="33">
        <v>9</v>
      </c>
      <c r="G3831" t="str">
        <f t="shared" si="203"/>
        <v>‏781100 רשות חניה</v>
      </c>
    </row>
    <row r="3832" spans="1:7" ht="20.25">
      <c r="A3832">
        <v>4545</v>
      </c>
      <c r="B3832" s="125">
        <v>0</v>
      </c>
      <c r="C3832" s="34">
        <v>0</v>
      </c>
      <c r="D3832" s="35">
        <v>0</v>
      </c>
      <c r="E3832" s="36" t="s">
        <v>21</v>
      </c>
      <c r="F3832" s="33">
        <v>99</v>
      </c>
      <c r="G3832" t="str">
        <f t="shared" si="203"/>
        <v>‏781100 רשות חניה</v>
      </c>
    </row>
    <row r="3833" spans="1:7" ht="20.25">
      <c r="A3833">
        <v>4546</v>
      </c>
      <c r="B3833" s="125">
        <v>10613000</v>
      </c>
      <c r="C3833" s="37">
        <v>11066000</v>
      </c>
      <c r="D3833" s="35">
        <v>11093100</v>
      </c>
      <c r="E3833" s="36" t="s">
        <v>22</v>
      </c>
      <c r="F3833" s="33"/>
    </row>
    <row r="3834" spans="1:7" ht="20.25">
      <c r="A3834">
        <v>4547</v>
      </c>
      <c r="C3834" s="40">
        <v>2015</v>
      </c>
      <c r="D3834" s="40">
        <v>2016</v>
      </c>
      <c r="F3834" s="39"/>
    </row>
    <row r="3835" spans="1:7" ht="20.25">
      <c r="A3835">
        <v>4548</v>
      </c>
      <c r="C3835" s="45">
        <v>64</v>
      </c>
      <c r="D3835" s="45">
        <v>64</v>
      </c>
      <c r="E3835" s="43" t="s">
        <v>23</v>
      </c>
      <c r="F3835" s="39"/>
    </row>
    <row r="3836" spans="1:7" ht="20.25">
      <c r="A3836">
        <v>4549</v>
      </c>
      <c r="C3836" s="38"/>
      <c r="D3836" s="44">
        <v>115</v>
      </c>
      <c r="F3836" s="41"/>
    </row>
    <row r="3837" spans="1:7" ht="20.25">
      <c r="A3837">
        <v>4550</v>
      </c>
      <c r="B3837" s="122" t="s">
        <v>480</v>
      </c>
      <c r="C3837" s="28"/>
      <c r="D3837" s="28"/>
      <c r="E3837" s="28"/>
      <c r="F3837" s="28"/>
    </row>
    <row r="3838" spans="1:7" ht="17.25" thickBot="1">
      <c r="A3838">
        <v>4551</v>
      </c>
      <c r="B3838" s="123" t="s">
        <v>1</v>
      </c>
      <c r="C3838" s="29"/>
      <c r="D3838" s="29"/>
      <c r="E3838" s="29"/>
      <c r="F3838" s="29"/>
    </row>
    <row r="3839" spans="1:7" ht="21" thickBot="1">
      <c r="A3839">
        <v>4555</v>
      </c>
      <c r="B3839" s="116">
        <v>2014</v>
      </c>
      <c r="C3839" s="7">
        <v>2015</v>
      </c>
      <c r="D3839" s="7">
        <v>2016</v>
      </c>
      <c r="E3839" s="8"/>
      <c r="F3839" s="9"/>
    </row>
    <row r="3840" spans="1:7" ht="20.25">
      <c r="A3840">
        <v>4556</v>
      </c>
      <c r="B3840" s="124"/>
      <c r="C3840" s="30"/>
      <c r="D3840" s="31"/>
      <c r="E3840" s="32" t="s">
        <v>436</v>
      </c>
      <c r="F3840" s="33"/>
    </row>
    <row r="3841" spans="1:7" ht="20.25">
      <c r="A3841">
        <v>4557</v>
      </c>
      <c r="B3841" s="124"/>
      <c r="C3841" s="30"/>
      <c r="D3841" s="31"/>
      <c r="E3841" s="32" t="s">
        <v>481</v>
      </c>
      <c r="F3841" s="33"/>
    </row>
    <row r="3842" spans="1:7" ht="20.25">
      <c r="A3842">
        <v>4558</v>
      </c>
      <c r="B3842" s="125">
        <v>1109400</v>
      </c>
      <c r="C3842" s="34">
        <v>1092100</v>
      </c>
      <c r="D3842" s="35">
        <v>1104100</v>
      </c>
      <c r="E3842" s="36" t="s">
        <v>12</v>
      </c>
      <c r="F3842" s="33">
        <v>1</v>
      </c>
      <c r="G3842" t="str">
        <f t="shared" ref="G3842:G3851" si="204">IF(F3842=1,E3841,IF(ISBLANK(F3842),"",G3841))</f>
        <v>‏721 מחלקת בטחון</v>
      </c>
    </row>
    <row r="3843" spans="1:7" ht="20.25">
      <c r="A3843">
        <v>4559</v>
      </c>
      <c r="B3843" s="125">
        <v>0</v>
      </c>
      <c r="C3843" s="34">
        <v>0</v>
      </c>
      <c r="D3843" s="35">
        <v>0</v>
      </c>
      <c r="E3843" s="36" t="s">
        <v>13</v>
      </c>
      <c r="F3843" s="33">
        <v>2</v>
      </c>
      <c r="G3843" t="str">
        <f t="shared" si="204"/>
        <v>‏721 מחלקת בטחון</v>
      </c>
    </row>
    <row r="3844" spans="1:7" ht="20.25">
      <c r="A3844">
        <v>4560</v>
      </c>
      <c r="B3844" s="125">
        <v>9400</v>
      </c>
      <c r="C3844" s="34">
        <v>6900</v>
      </c>
      <c r="D3844" s="35">
        <v>6900</v>
      </c>
      <c r="E3844" s="36" t="s">
        <v>14</v>
      </c>
      <c r="F3844" s="33">
        <v>3</v>
      </c>
      <c r="G3844" t="str">
        <f t="shared" si="204"/>
        <v>‏721 מחלקת בטחון</v>
      </c>
    </row>
    <row r="3845" spans="1:7" ht="20.25">
      <c r="A3845">
        <v>4561</v>
      </c>
      <c r="B3845" s="125">
        <v>173700</v>
      </c>
      <c r="C3845" s="34">
        <v>154500</v>
      </c>
      <c r="D3845" s="35">
        <v>154500</v>
      </c>
      <c r="E3845" s="36" t="s">
        <v>15</v>
      </c>
      <c r="F3845" s="33">
        <v>4</v>
      </c>
      <c r="G3845" t="str">
        <f t="shared" si="204"/>
        <v>‏721 מחלקת בטחון</v>
      </c>
    </row>
    <row r="3846" spans="1:7" ht="20.25">
      <c r="A3846">
        <v>4562</v>
      </c>
      <c r="B3846" s="125">
        <v>68100</v>
      </c>
      <c r="C3846" s="34">
        <v>64500</v>
      </c>
      <c r="D3846" s="35">
        <v>60500</v>
      </c>
      <c r="E3846" s="36" t="s">
        <v>16</v>
      </c>
      <c r="F3846" s="33">
        <v>5</v>
      </c>
      <c r="G3846" t="str">
        <f t="shared" si="204"/>
        <v>‏721 מחלקת בטחון</v>
      </c>
    </row>
    <row r="3847" spans="1:7" ht="20.25">
      <c r="A3847">
        <v>4563</v>
      </c>
      <c r="B3847" s="125">
        <v>2500</v>
      </c>
      <c r="C3847" s="34">
        <v>3500</v>
      </c>
      <c r="D3847" s="35">
        <v>3500</v>
      </c>
      <c r="E3847" s="36" t="s">
        <v>17</v>
      </c>
      <c r="F3847" s="33">
        <v>6</v>
      </c>
      <c r="G3847" t="str">
        <f t="shared" si="204"/>
        <v>‏721 מחלקת בטחון</v>
      </c>
    </row>
    <row r="3848" spans="1:7" ht="20.25">
      <c r="A3848">
        <v>4564</v>
      </c>
      <c r="B3848" s="125">
        <v>33600</v>
      </c>
      <c r="C3848" s="34">
        <v>39300</v>
      </c>
      <c r="D3848" s="35">
        <v>35800</v>
      </c>
      <c r="E3848" s="36" t="s">
        <v>18</v>
      </c>
      <c r="F3848" s="33">
        <v>7</v>
      </c>
      <c r="G3848" t="str">
        <f t="shared" si="204"/>
        <v>‏721 מחלקת בטחון</v>
      </c>
    </row>
    <row r="3849" spans="1:7" ht="20.25">
      <c r="A3849">
        <v>4565</v>
      </c>
      <c r="B3849" s="125">
        <v>0</v>
      </c>
      <c r="C3849" s="34">
        <v>0</v>
      </c>
      <c r="D3849" s="35">
        <v>0</v>
      </c>
      <c r="E3849" s="36" t="s">
        <v>19</v>
      </c>
      <c r="F3849" s="33">
        <v>8</v>
      </c>
      <c r="G3849" t="str">
        <f t="shared" si="204"/>
        <v>‏721 מחלקת בטחון</v>
      </c>
    </row>
    <row r="3850" spans="1:7" ht="20.25">
      <c r="A3850">
        <v>4566</v>
      </c>
      <c r="B3850" s="125">
        <v>0</v>
      </c>
      <c r="C3850" s="34">
        <v>0</v>
      </c>
      <c r="D3850" s="35">
        <v>0</v>
      </c>
      <c r="E3850" s="36" t="s">
        <v>20</v>
      </c>
      <c r="F3850" s="33">
        <v>9</v>
      </c>
      <c r="G3850" t="str">
        <f t="shared" si="204"/>
        <v>‏721 מחלקת בטחון</v>
      </c>
    </row>
    <row r="3851" spans="1:7" ht="20.25">
      <c r="A3851">
        <v>4567</v>
      </c>
      <c r="B3851" s="125">
        <v>0</v>
      </c>
      <c r="C3851" s="34">
        <v>0</v>
      </c>
      <c r="D3851" s="35">
        <v>0</v>
      </c>
      <c r="E3851" s="36" t="s">
        <v>21</v>
      </c>
      <c r="F3851" s="33">
        <v>99</v>
      </c>
      <c r="G3851" t="str">
        <f t="shared" si="204"/>
        <v>‏721 מחלקת בטחון</v>
      </c>
    </row>
    <row r="3852" spans="1:7" ht="20.25">
      <c r="A3852">
        <v>4568</v>
      </c>
      <c r="B3852" s="125">
        <v>1396700</v>
      </c>
      <c r="C3852" s="37">
        <v>1360800</v>
      </c>
      <c r="D3852" s="35">
        <v>1365300</v>
      </c>
      <c r="E3852" s="36" t="s">
        <v>22</v>
      </c>
      <c r="F3852" s="33"/>
    </row>
    <row r="3853" spans="1:7" ht="20.25">
      <c r="A3853">
        <v>4569</v>
      </c>
      <c r="C3853" s="40">
        <v>2015</v>
      </c>
      <c r="D3853" s="40">
        <v>2016</v>
      </c>
      <c r="F3853" s="39"/>
    </row>
    <row r="3854" spans="1:7" ht="20.25">
      <c r="A3854">
        <v>4570</v>
      </c>
      <c r="C3854" s="41">
        <v>5.9</v>
      </c>
      <c r="D3854" s="41">
        <v>5.9</v>
      </c>
      <c r="E3854" s="43" t="s">
        <v>23</v>
      </c>
      <c r="F3854" s="39"/>
    </row>
    <row r="3855" spans="1:7" ht="20.25">
      <c r="A3855">
        <v>4571</v>
      </c>
      <c r="C3855" s="38"/>
      <c r="D3855" s="44">
        <v>116</v>
      </c>
      <c r="F3855" s="41"/>
    </row>
    <row r="3856" spans="1:7" ht="20.25">
      <c r="A3856">
        <v>4572</v>
      </c>
      <c r="B3856" s="122" t="s">
        <v>482</v>
      </c>
      <c r="C3856" s="28"/>
      <c r="D3856" s="28"/>
      <c r="E3856" s="28"/>
      <c r="F3856" s="28"/>
    </row>
    <row r="3857" spans="1:7" ht="17.25" thickBot="1">
      <c r="A3857">
        <v>4573</v>
      </c>
      <c r="B3857" s="123" t="s">
        <v>1</v>
      </c>
      <c r="C3857" s="29"/>
      <c r="D3857" s="29"/>
      <c r="E3857" s="29"/>
      <c r="F3857" s="29"/>
    </row>
    <row r="3858" spans="1:7" ht="21" thickBot="1">
      <c r="A3858">
        <v>4577</v>
      </c>
      <c r="B3858" s="116">
        <v>2014</v>
      </c>
      <c r="C3858" s="7">
        <v>2015</v>
      </c>
      <c r="D3858" s="7">
        <v>2016</v>
      </c>
      <c r="E3858" s="8"/>
      <c r="F3858" s="9"/>
    </row>
    <row r="3859" spans="1:7" ht="20.25">
      <c r="A3859">
        <v>4578</v>
      </c>
      <c r="B3859" s="124"/>
      <c r="C3859" s="30"/>
      <c r="D3859" s="31"/>
      <c r="E3859" s="32" t="s">
        <v>436</v>
      </c>
      <c r="F3859" s="33"/>
    </row>
    <row r="3860" spans="1:7" ht="20.25">
      <c r="A3860">
        <v>4579</v>
      </c>
      <c r="B3860" s="124"/>
      <c r="C3860" s="30"/>
      <c r="D3860" s="31"/>
      <c r="E3860" s="32" t="s">
        <v>483</v>
      </c>
      <c r="F3860" s="33"/>
    </row>
    <row r="3861" spans="1:7" ht="20.25">
      <c r="A3861">
        <v>4580</v>
      </c>
      <c r="B3861" s="125">
        <v>2473100</v>
      </c>
      <c r="C3861" s="34">
        <v>2755300</v>
      </c>
      <c r="D3861" s="35">
        <v>2790300</v>
      </c>
      <c r="E3861" s="36" t="s">
        <v>12</v>
      </c>
      <c r="F3861" s="33">
        <v>1</v>
      </c>
      <c r="G3861" t="str">
        <f t="shared" ref="G3861:G3870" si="205">IF(F3861=1,E3860,IF(ISBLANK(F3861),"",G3860))</f>
        <v>‏722 אבטחה בשכונות</v>
      </c>
    </row>
    <row r="3862" spans="1:7" ht="20.25">
      <c r="A3862">
        <v>4581</v>
      </c>
      <c r="B3862" s="125">
        <v>0</v>
      </c>
      <c r="C3862" s="34">
        <v>0</v>
      </c>
      <c r="D3862" s="35">
        <v>0</v>
      </c>
      <c r="E3862" s="36" t="s">
        <v>13</v>
      </c>
      <c r="F3862" s="33">
        <v>2</v>
      </c>
      <c r="G3862" t="str">
        <f t="shared" si="205"/>
        <v>‏722 אבטחה בשכונות</v>
      </c>
    </row>
    <row r="3863" spans="1:7" ht="20.25">
      <c r="A3863">
        <v>4582</v>
      </c>
      <c r="B3863" s="125">
        <v>567800</v>
      </c>
      <c r="C3863" s="34">
        <v>445700</v>
      </c>
      <c r="D3863" s="35">
        <v>445700</v>
      </c>
      <c r="E3863" s="36" t="s">
        <v>14</v>
      </c>
      <c r="F3863" s="33">
        <v>3</v>
      </c>
      <c r="G3863" t="str">
        <f t="shared" si="205"/>
        <v>‏722 אבטחה בשכונות</v>
      </c>
    </row>
    <row r="3864" spans="1:7" ht="20.25">
      <c r="A3864">
        <v>4583</v>
      </c>
      <c r="B3864" s="125">
        <v>0</v>
      </c>
      <c r="C3864" s="34">
        <v>0</v>
      </c>
      <c r="D3864" s="35">
        <v>0</v>
      </c>
      <c r="E3864" s="36" t="s">
        <v>15</v>
      </c>
      <c r="F3864" s="33">
        <v>4</v>
      </c>
      <c r="G3864" t="str">
        <f t="shared" si="205"/>
        <v>‏722 אבטחה בשכונות</v>
      </c>
    </row>
    <row r="3865" spans="1:7" ht="20.25">
      <c r="A3865">
        <v>4584</v>
      </c>
      <c r="B3865" s="125">
        <v>0</v>
      </c>
      <c r="C3865" s="34">
        <v>0</v>
      </c>
      <c r="D3865" s="35">
        <v>0</v>
      </c>
      <c r="E3865" s="36" t="s">
        <v>16</v>
      </c>
      <c r="F3865" s="33">
        <v>5</v>
      </c>
      <c r="G3865" t="str">
        <f t="shared" si="205"/>
        <v>‏722 אבטחה בשכונות</v>
      </c>
    </row>
    <row r="3866" spans="1:7" ht="20.25">
      <c r="A3866">
        <v>4585</v>
      </c>
      <c r="B3866" s="125">
        <v>0</v>
      </c>
      <c r="C3866" s="34">
        <v>0</v>
      </c>
      <c r="D3866" s="35">
        <v>0</v>
      </c>
      <c r="E3866" s="36" t="s">
        <v>484</v>
      </c>
      <c r="F3866" s="33">
        <v>6</v>
      </c>
      <c r="G3866" t="str">
        <f t="shared" si="205"/>
        <v>‏722 אבטחה בשכונות</v>
      </c>
    </row>
    <row r="3867" spans="1:7" ht="20.25">
      <c r="A3867">
        <v>4586</v>
      </c>
      <c r="B3867" s="125">
        <v>691400</v>
      </c>
      <c r="C3867" s="34">
        <v>800000</v>
      </c>
      <c r="D3867" s="35">
        <v>777200</v>
      </c>
      <c r="E3867" s="36" t="s">
        <v>18</v>
      </c>
      <c r="F3867" s="33">
        <v>7</v>
      </c>
      <c r="G3867" t="str">
        <f t="shared" si="205"/>
        <v>‏722 אבטחה בשכונות</v>
      </c>
    </row>
    <row r="3868" spans="1:7" ht="20.25">
      <c r="A3868">
        <v>4587</v>
      </c>
      <c r="B3868" s="125">
        <v>0</v>
      </c>
      <c r="C3868" s="34">
        <v>0</v>
      </c>
      <c r="D3868" s="35">
        <v>0</v>
      </c>
      <c r="E3868" s="36" t="s">
        <v>19</v>
      </c>
      <c r="F3868" s="33">
        <v>8</v>
      </c>
      <c r="G3868" t="str">
        <f t="shared" si="205"/>
        <v>‏722 אבטחה בשכונות</v>
      </c>
    </row>
    <row r="3869" spans="1:7" ht="20.25">
      <c r="A3869">
        <v>4588</v>
      </c>
      <c r="B3869" s="125">
        <v>0</v>
      </c>
      <c r="C3869" s="34">
        <v>0</v>
      </c>
      <c r="D3869" s="35">
        <v>0</v>
      </c>
      <c r="E3869" s="36" t="s">
        <v>20</v>
      </c>
      <c r="F3869" s="33">
        <v>9</v>
      </c>
      <c r="G3869" t="str">
        <f t="shared" si="205"/>
        <v>‏722 אבטחה בשכונות</v>
      </c>
    </row>
    <row r="3870" spans="1:7" ht="20.25">
      <c r="A3870">
        <v>4589</v>
      </c>
      <c r="B3870" s="125">
        <v>0</v>
      </c>
      <c r="C3870" s="34">
        <v>0</v>
      </c>
      <c r="D3870" s="35">
        <v>0</v>
      </c>
      <c r="E3870" s="36" t="s">
        <v>21</v>
      </c>
      <c r="F3870" s="33">
        <v>99</v>
      </c>
      <c r="G3870" t="str">
        <f t="shared" si="205"/>
        <v>‏722 אבטחה בשכונות</v>
      </c>
    </row>
    <row r="3871" spans="1:7" ht="20.25">
      <c r="A3871">
        <v>4590</v>
      </c>
      <c r="B3871" s="125">
        <v>3732300</v>
      </c>
      <c r="C3871" s="37">
        <v>4001000</v>
      </c>
      <c r="D3871" s="35">
        <v>4013200</v>
      </c>
      <c r="E3871" s="36" t="s">
        <v>22</v>
      </c>
      <c r="F3871" s="33"/>
    </row>
    <row r="3872" spans="1:7" ht="20.25">
      <c r="A3872">
        <v>4591</v>
      </c>
      <c r="C3872" s="40">
        <v>2015</v>
      </c>
      <c r="D3872" s="40">
        <v>2016</v>
      </c>
      <c r="F3872" s="39"/>
    </row>
    <row r="3873" spans="1:7" ht="20.25">
      <c r="A3873">
        <v>4592</v>
      </c>
      <c r="C3873" s="45">
        <v>21</v>
      </c>
      <c r="D3873" s="45">
        <v>21</v>
      </c>
      <c r="E3873" s="43" t="s">
        <v>23</v>
      </c>
      <c r="F3873" s="39"/>
    </row>
    <row r="3874" spans="1:7" ht="20.25">
      <c r="A3874">
        <v>4593</v>
      </c>
      <c r="C3874" s="38"/>
      <c r="D3874" s="44">
        <v>117</v>
      </c>
      <c r="F3874" s="41"/>
    </row>
    <row r="3875" spans="1:7" ht="20.25">
      <c r="A3875">
        <v>4594</v>
      </c>
      <c r="B3875" s="122" t="s">
        <v>485</v>
      </c>
      <c r="C3875" s="28"/>
      <c r="D3875" s="28"/>
      <c r="E3875" s="28"/>
      <c r="F3875" s="28"/>
    </row>
    <row r="3876" spans="1:7" ht="17.25" thickBot="1">
      <c r="A3876">
        <v>4595</v>
      </c>
      <c r="B3876" s="123" t="s">
        <v>1</v>
      </c>
      <c r="C3876" s="29"/>
      <c r="D3876" s="29"/>
      <c r="E3876" s="29"/>
      <c r="F3876" s="29"/>
    </row>
    <row r="3877" spans="1:7" ht="21" thickBot="1">
      <c r="A3877">
        <v>4599</v>
      </c>
      <c r="B3877" s="116">
        <v>2014</v>
      </c>
      <c r="C3877" s="7">
        <v>2015</v>
      </c>
      <c r="D3877" s="7">
        <v>2016</v>
      </c>
      <c r="E3877" s="8"/>
      <c r="F3877" s="9"/>
    </row>
    <row r="3878" spans="1:7" ht="20.25">
      <c r="A3878">
        <v>4600</v>
      </c>
      <c r="B3878" s="124"/>
      <c r="C3878" s="30"/>
      <c r="D3878" s="31"/>
      <c r="E3878" s="32" t="s">
        <v>436</v>
      </c>
      <c r="F3878" s="33"/>
    </row>
    <row r="3879" spans="1:7" ht="20.25">
      <c r="A3879">
        <v>4601</v>
      </c>
      <c r="B3879" s="124"/>
      <c r="C3879" s="30"/>
      <c r="D3879" s="31"/>
      <c r="E3879" s="32" t="s">
        <v>486</v>
      </c>
      <c r="F3879" s="33"/>
    </row>
    <row r="3880" spans="1:7" ht="20.25">
      <c r="A3880">
        <v>4602</v>
      </c>
      <c r="B3880" s="125">
        <v>2810700</v>
      </c>
      <c r="C3880" s="34">
        <v>2335200</v>
      </c>
      <c r="D3880" s="35">
        <v>2362200</v>
      </c>
      <c r="E3880" s="36" t="s">
        <v>12</v>
      </c>
      <c r="F3880" s="33">
        <v>1</v>
      </c>
      <c r="G3880" t="str">
        <f t="shared" ref="G3880:G3889" si="206">IF(F3880=1,E3879,IF(ISBLANK(F3880),"",G3879))</f>
        <v xml:space="preserve">‏723 הג"א </v>
      </c>
    </row>
    <row r="3881" spans="1:7" ht="20.25">
      <c r="A3881">
        <v>4603</v>
      </c>
      <c r="B3881" s="125">
        <v>0</v>
      </c>
      <c r="C3881" s="34">
        <v>0</v>
      </c>
      <c r="D3881" s="35">
        <v>0</v>
      </c>
      <c r="E3881" s="36" t="s">
        <v>13</v>
      </c>
      <c r="F3881" s="33">
        <v>2</v>
      </c>
      <c r="G3881" t="str">
        <f t="shared" si="206"/>
        <v xml:space="preserve">‏723 הג"א </v>
      </c>
    </row>
    <row r="3882" spans="1:7" ht="20.25">
      <c r="A3882">
        <v>4604</v>
      </c>
      <c r="B3882" s="125">
        <v>124600</v>
      </c>
      <c r="C3882" s="34">
        <v>120800</v>
      </c>
      <c r="D3882" s="35">
        <v>120800</v>
      </c>
      <c r="E3882" s="36" t="s">
        <v>14</v>
      </c>
      <c r="F3882" s="33">
        <v>3</v>
      </c>
      <c r="G3882" t="str">
        <f t="shared" si="206"/>
        <v xml:space="preserve">‏723 הג"א </v>
      </c>
    </row>
    <row r="3883" spans="1:7" ht="20.25">
      <c r="A3883">
        <v>4605</v>
      </c>
      <c r="B3883" s="125">
        <v>729500</v>
      </c>
      <c r="C3883" s="34">
        <v>562300</v>
      </c>
      <c r="D3883" s="35">
        <v>552300</v>
      </c>
      <c r="E3883" s="36" t="s">
        <v>15</v>
      </c>
      <c r="F3883" s="33">
        <v>4</v>
      </c>
      <c r="G3883" t="str">
        <f t="shared" si="206"/>
        <v xml:space="preserve">‏723 הג"א </v>
      </c>
    </row>
    <row r="3884" spans="1:7" ht="20.25">
      <c r="A3884">
        <v>4606</v>
      </c>
      <c r="B3884" s="125">
        <v>15200</v>
      </c>
      <c r="C3884" s="34">
        <v>20000</v>
      </c>
      <c r="D3884" s="35">
        <v>20000</v>
      </c>
      <c r="E3884" s="36" t="s">
        <v>16</v>
      </c>
      <c r="F3884" s="33">
        <v>5</v>
      </c>
      <c r="G3884" t="str">
        <f t="shared" si="206"/>
        <v xml:space="preserve">‏723 הג"א </v>
      </c>
    </row>
    <row r="3885" spans="1:7" ht="20.25">
      <c r="A3885">
        <v>4607</v>
      </c>
      <c r="B3885" s="125">
        <v>0</v>
      </c>
      <c r="C3885" s="34">
        <v>68300</v>
      </c>
      <c r="D3885" s="35">
        <v>63300</v>
      </c>
      <c r="E3885" s="36" t="s">
        <v>17</v>
      </c>
      <c r="F3885" s="33">
        <v>6</v>
      </c>
      <c r="G3885" t="str">
        <f t="shared" si="206"/>
        <v xml:space="preserve">‏723 הג"א </v>
      </c>
    </row>
    <row r="3886" spans="1:7" ht="20.25">
      <c r="A3886">
        <v>4608</v>
      </c>
      <c r="B3886" s="125">
        <v>12000</v>
      </c>
      <c r="C3886" s="34">
        <v>31900</v>
      </c>
      <c r="D3886" s="35">
        <v>27400</v>
      </c>
      <c r="E3886" s="36" t="s">
        <v>18</v>
      </c>
      <c r="F3886" s="33">
        <v>7</v>
      </c>
      <c r="G3886" t="str">
        <f t="shared" si="206"/>
        <v xml:space="preserve">‏723 הג"א </v>
      </c>
    </row>
    <row r="3887" spans="1:7" ht="20.25">
      <c r="A3887">
        <v>4609</v>
      </c>
      <c r="B3887" s="125">
        <v>0</v>
      </c>
      <c r="C3887" s="34">
        <v>0</v>
      </c>
      <c r="D3887" s="35">
        <v>0</v>
      </c>
      <c r="E3887" s="36" t="s">
        <v>19</v>
      </c>
      <c r="F3887" s="33">
        <v>8</v>
      </c>
      <c r="G3887" t="str">
        <f t="shared" si="206"/>
        <v xml:space="preserve">‏723 הג"א </v>
      </c>
    </row>
    <row r="3888" spans="1:7" ht="20.25">
      <c r="A3888">
        <v>4610</v>
      </c>
      <c r="B3888" s="125">
        <v>0</v>
      </c>
      <c r="C3888" s="34">
        <v>0</v>
      </c>
      <c r="D3888" s="35">
        <v>0</v>
      </c>
      <c r="E3888" s="36" t="s">
        <v>20</v>
      </c>
      <c r="F3888" s="33">
        <v>9</v>
      </c>
      <c r="G3888" t="str">
        <f t="shared" si="206"/>
        <v xml:space="preserve">‏723 הג"א </v>
      </c>
    </row>
    <row r="3889" spans="1:7" ht="20.25">
      <c r="A3889">
        <v>4611</v>
      </c>
      <c r="B3889" s="125">
        <v>0</v>
      </c>
      <c r="C3889" s="34">
        <v>0</v>
      </c>
      <c r="D3889" s="35">
        <v>0</v>
      </c>
      <c r="E3889" s="36" t="s">
        <v>21</v>
      </c>
      <c r="F3889" s="33">
        <v>99</v>
      </c>
      <c r="G3889" t="str">
        <f t="shared" si="206"/>
        <v xml:space="preserve">‏723 הג"א </v>
      </c>
    </row>
    <row r="3890" spans="1:7" ht="20.25">
      <c r="A3890">
        <v>4612</v>
      </c>
      <c r="B3890" s="125">
        <v>3692000</v>
      </c>
      <c r="C3890" s="37">
        <v>3138500</v>
      </c>
      <c r="D3890" s="35">
        <v>3146000</v>
      </c>
      <c r="E3890" s="36" t="s">
        <v>22</v>
      </c>
      <c r="F3890" s="33"/>
    </row>
    <row r="3891" spans="1:7" ht="20.25">
      <c r="A3891">
        <v>4613</v>
      </c>
      <c r="C3891" s="40">
        <v>2015</v>
      </c>
      <c r="D3891" s="40">
        <v>2016</v>
      </c>
      <c r="F3891" s="39"/>
    </row>
    <row r="3892" spans="1:7" ht="20.25">
      <c r="A3892">
        <v>4614</v>
      </c>
      <c r="C3892" s="45">
        <v>13</v>
      </c>
      <c r="D3892" s="45">
        <v>13</v>
      </c>
      <c r="E3892" s="43" t="s">
        <v>23</v>
      </c>
      <c r="F3892" s="39"/>
    </row>
    <row r="3893" spans="1:7" ht="20.25">
      <c r="A3893">
        <v>4615</v>
      </c>
      <c r="C3893" s="38"/>
      <c r="D3893" s="44">
        <v>118</v>
      </c>
      <c r="F3893" s="41"/>
    </row>
    <row r="3894" spans="1:7" ht="20.25">
      <c r="A3894">
        <v>4616</v>
      </c>
      <c r="B3894" s="122" t="s">
        <v>487</v>
      </c>
      <c r="C3894" s="28"/>
      <c r="D3894" s="28"/>
      <c r="E3894" s="28"/>
      <c r="F3894" s="28"/>
    </row>
    <row r="3895" spans="1:7" ht="17.25" thickBot="1">
      <c r="A3895">
        <v>4617</v>
      </c>
      <c r="B3895" s="123" t="s">
        <v>1</v>
      </c>
      <c r="C3895" s="29"/>
      <c r="D3895" s="29"/>
      <c r="E3895" s="29"/>
      <c r="F3895" s="29"/>
    </row>
    <row r="3896" spans="1:7" ht="21" thickBot="1">
      <c r="A3896">
        <v>4621</v>
      </c>
      <c r="B3896" s="116">
        <v>2014</v>
      </c>
      <c r="C3896" s="7">
        <v>2015</v>
      </c>
      <c r="D3896" s="7">
        <v>2016</v>
      </c>
      <c r="E3896" s="8"/>
      <c r="F3896" s="9"/>
    </row>
    <row r="3897" spans="1:7" ht="20.25">
      <c r="A3897">
        <v>4622</v>
      </c>
      <c r="B3897" s="124"/>
      <c r="C3897" s="30"/>
      <c r="D3897" s="31"/>
      <c r="E3897" s="32" t="s">
        <v>436</v>
      </c>
      <c r="F3897" s="33"/>
    </row>
    <row r="3898" spans="1:7" ht="20.25">
      <c r="A3898">
        <v>4623</v>
      </c>
      <c r="B3898" s="124"/>
      <c r="C3898" s="30"/>
      <c r="D3898" s="31"/>
      <c r="E3898" s="32" t="s">
        <v>488</v>
      </c>
      <c r="F3898" s="33"/>
    </row>
    <row r="3899" spans="1:7" ht="20.25">
      <c r="A3899">
        <v>4624</v>
      </c>
      <c r="B3899" s="125">
        <v>0</v>
      </c>
      <c r="C3899" s="34">
        <v>0</v>
      </c>
      <c r="D3899" s="35">
        <v>0</v>
      </c>
      <c r="E3899" s="36" t="s">
        <v>12</v>
      </c>
      <c r="F3899" s="33">
        <v>1</v>
      </c>
      <c r="G3899" t="str">
        <f t="shared" ref="G3899:G3908" si="207">IF(F3899=1,E3898,IF(ISBLANK(F3899),"",G3898))</f>
        <v>‏7235 פעולות הג"א ארציות</v>
      </c>
    </row>
    <row r="3900" spans="1:7" ht="20.25">
      <c r="A3900">
        <v>4625</v>
      </c>
      <c r="B3900" s="125">
        <v>0</v>
      </c>
      <c r="C3900" s="34">
        <v>0</v>
      </c>
      <c r="D3900" s="35">
        <v>0</v>
      </c>
      <c r="E3900" s="36" t="s">
        <v>13</v>
      </c>
      <c r="F3900" s="33">
        <v>2</v>
      </c>
      <c r="G3900" t="str">
        <f t="shared" si="207"/>
        <v>‏7235 פעולות הג"א ארציות</v>
      </c>
    </row>
    <row r="3901" spans="1:7" ht="20.25">
      <c r="A3901">
        <v>4626</v>
      </c>
      <c r="B3901" s="125">
        <v>0</v>
      </c>
      <c r="C3901" s="34">
        <v>0</v>
      </c>
      <c r="D3901" s="35">
        <v>0</v>
      </c>
      <c r="E3901" s="36" t="s">
        <v>14</v>
      </c>
      <c r="F3901" s="33">
        <v>3</v>
      </c>
      <c r="G3901" t="str">
        <f t="shared" si="207"/>
        <v>‏7235 פעולות הג"א ארציות</v>
      </c>
    </row>
    <row r="3902" spans="1:7" ht="20.25">
      <c r="A3902">
        <v>4627</v>
      </c>
      <c r="B3902" s="125">
        <v>0</v>
      </c>
      <c r="C3902" s="34">
        <v>0</v>
      </c>
      <c r="D3902" s="35">
        <v>0</v>
      </c>
      <c r="E3902" s="36" t="s">
        <v>15</v>
      </c>
      <c r="F3902" s="33">
        <v>4</v>
      </c>
      <c r="G3902" t="str">
        <f t="shared" si="207"/>
        <v>‏7235 פעולות הג"א ארציות</v>
      </c>
    </row>
    <row r="3903" spans="1:7" ht="20.25">
      <c r="A3903">
        <v>4628</v>
      </c>
      <c r="B3903" s="125">
        <v>0</v>
      </c>
      <c r="C3903" s="34">
        <v>0</v>
      </c>
      <c r="D3903" s="35">
        <v>0</v>
      </c>
      <c r="E3903" s="36" t="s">
        <v>16</v>
      </c>
      <c r="F3903" s="33">
        <v>5</v>
      </c>
      <c r="G3903" t="str">
        <f t="shared" si="207"/>
        <v>‏7235 פעולות הג"א ארציות</v>
      </c>
    </row>
    <row r="3904" spans="1:7" ht="20.25">
      <c r="A3904">
        <v>4629</v>
      </c>
      <c r="B3904" s="125">
        <v>0</v>
      </c>
      <c r="C3904" s="34">
        <v>0</v>
      </c>
      <c r="D3904" s="35">
        <v>0</v>
      </c>
      <c r="E3904" s="36" t="s">
        <v>17</v>
      </c>
      <c r="F3904" s="33">
        <v>6</v>
      </c>
      <c r="G3904" t="str">
        <f t="shared" si="207"/>
        <v>‏7235 פעולות הג"א ארציות</v>
      </c>
    </row>
    <row r="3905" spans="1:7" ht="20.25">
      <c r="A3905">
        <v>4630</v>
      </c>
      <c r="B3905" s="125">
        <v>0</v>
      </c>
      <c r="C3905" s="34">
        <v>0</v>
      </c>
      <c r="D3905" s="35">
        <v>0</v>
      </c>
      <c r="E3905" s="36" t="s">
        <v>18</v>
      </c>
      <c r="F3905" s="33">
        <v>7</v>
      </c>
      <c r="G3905" t="str">
        <f t="shared" si="207"/>
        <v>‏7235 פעולות הג"א ארציות</v>
      </c>
    </row>
    <row r="3906" spans="1:7" ht="20.25">
      <c r="A3906">
        <v>4631</v>
      </c>
      <c r="B3906" s="125">
        <v>1832800</v>
      </c>
      <c r="C3906" s="34">
        <v>1761000</v>
      </c>
      <c r="D3906" s="35">
        <v>1710700</v>
      </c>
      <c r="E3906" s="36" t="s">
        <v>19</v>
      </c>
      <c r="F3906" s="33">
        <v>8</v>
      </c>
      <c r="G3906" t="str">
        <f t="shared" si="207"/>
        <v>‏7235 פעולות הג"א ארציות</v>
      </c>
    </row>
    <row r="3907" spans="1:7" ht="20.25">
      <c r="A3907">
        <v>4632</v>
      </c>
      <c r="B3907" s="125">
        <v>0</v>
      </c>
      <c r="C3907" s="34">
        <v>0</v>
      </c>
      <c r="D3907" s="35">
        <v>0</v>
      </c>
      <c r="E3907" s="36" t="s">
        <v>20</v>
      </c>
      <c r="F3907" s="33">
        <v>9</v>
      </c>
      <c r="G3907" t="str">
        <f t="shared" si="207"/>
        <v>‏7235 פעולות הג"א ארציות</v>
      </c>
    </row>
    <row r="3908" spans="1:7" ht="20.25">
      <c r="A3908">
        <v>4633</v>
      </c>
      <c r="B3908" s="125">
        <v>0</v>
      </c>
      <c r="C3908" s="34">
        <v>0</v>
      </c>
      <c r="D3908" s="35">
        <v>0</v>
      </c>
      <c r="E3908" s="36" t="s">
        <v>21</v>
      </c>
      <c r="F3908" s="33">
        <v>99</v>
      </c>
      <c r="G3908" t="str">
        <f t="shared" si="207"/>
        <v>‏7235 פעולות הג"א ארציות</v>
      </c>
    </row>
    <row r="3909" spans="1:7" ht="20.25">
      <c r="A3909">
        <v>4634</v>
      </c>
      <c r="B3909" s="125">
        <v>1832800</v>
      </c>
      <c r="C3909" s="37">
        <v>1761000</v>
      </c>
      <c r="D3909" s="35">
        <v>1710700</v>
      </c>
      <c r="E3909" s="36" t="s">
        <v>22</v>
      </c>
      <c r="F3909" s="33"/>
    </row>
    <row r="3910" spans="1:7" ht="20.25">
      <c r="A3910">
        <v>4635</v>
      </c>
      <c r="C3910" s="40">
        <v>2015</v>
      </c>
      <c r="D3910" s="40">
        <v>2016</v>
      </c>
      <c r="F3910" s="39"/>
    </row>
    <row r="3911" spans="1:7" ht="20.25">
      <c r="A3911">
        <v>4637</v>
      </c>
      <c r="C3911" s="38"/>
      <c r="D3911" s="44">
        <v>119</v>
      </c>
      <c r="F3911" s="41"/>
    </row>
    <row r="3912" spans="1:7" ht="20.25">
      <c r="A3912">
        <v>4638</v>
      </c>
      <c r="B3912" s="122" t="s">
        <v>489</v>
      </c>
      <c r="C3912" s="28"/>
      <c r="D3912" s="28"/>
      <c r="E3912" s="28"/>
      <c r="F3912" s="28"/>
    </row>
    <row r="3913" spans="1:7" ht="17.25" thickBot="1">
      <c r="A3913">
        <v>4639</v>
      </c>
      <c r="B3913" s="123" t="s">
        <v>1</v>
      </c>
      <c r="C3913" s="29"/>
      <c r="D3913" s="29"/>
      <c r="E3913" s="29"/>
      <c r="F3913" s="29"/>
    </row>
    <row r="3914" spans="1:7" ht="21" thickBot="1">
      <c r="A3914">
        <v>4643</v>
      </c>
      <c r="B3914" s="116">
        <v>2014</v>
      </c>
      <c r="C3914" s="7">
        <v>2015</v>
      </c>
      <c r="D3914" s="7">
        <v>2016</v>
      </c>
      <c r="E3914" s="8"/>
      <c r="F3914" s="9"/>
    </row>
    <row r="3915" spans="1:7" ht="20.25">
      <c r="A3915">
        <v>4644</v>
      </c>
      <c r="B3915" s="124"/>
      <c r="C3915" s="30"/>
      <c r="D3915" s="31"/>
      <c r="E3915" s="32" t="s">
        <v>436</v>
      </c>
      <c r="F3915" s="33"/>
    </row>
    <row r="3916" spans="1:7" ht="20.25">
      <c r="A3916">
        <v>4645</v>
      </c>
      <c r="B3916" s="124"/>
      <c r="C3916" s="30"/>
      <c r="D3916" s="31"/>
      <c r="E3916" s="32" t="s">
        <v>490</v>
      </c>
      <c r="F3916" s="33"/>
    </row>
    <row r="3917" spans="1:7" ht="20.25">
      <c r="A3917">
        <v>4646</v>
      </c>
      <c r="B3917" s="125">
        <v>340900</v>
      </c>
      <c r="C3917" s="34">
        <v>349600</v>
      </c>
      <c r="D3917" s="35">
        <v>345800</v>
      </c>
      <c r="E3917" s="36" t="s">
        <v>12</v>
      </c>
      <c r="F3917" s="33">
        <v>1</v>
      </c>
      <c r="G3917" t="str">
        <f t="shared" ref="G3917:G3926" si="208">IF(F3917=1,E3916,IF(ISBLANK(F3917),"",G3916))</f>
        <v>‏725 משמר האזרחי</v>
      </c>
    </row>
    <row r="3918" spans="1:7" ht="20.25">
      <c r="A3918">
        <v>4647</v>
      </c>
      <c r="B3918" s="125">
        <v>0</v>
      </c>
      <c r="C3918" s="34">
        <v>0</v>
      </c>
      <c r="D3918" s="35">
        <v>0</v>
      </c>
      <c r="E3918" s="36" t="s">
        <v>13</v>
      </c>
      <c r="F3918" s="33">
        <v>2</v>
      </c>
      <c r="G3918" t="str">
        <f t="shared" si="208"/>
        <v>‏725 משמר האזרחי</v>
      </c>
    </row>
    <row r="3919" spans="1:7" ht="20.25">
      <c r="A3919">
        <v>4648</v>
      </c>
      <c r="B3919" s="125">
        <v>18100</v>
      </c>
      <c r="C3919" s="34">
        <v>19200</v>
      </c>
      <c r="D3919" s="35">
        <v>19200</v>
      </c>
      <c r="E3919" s="36" t="s">
        <v>14</v>
      </c>
      <c r="F3919" s="33">
        <v>3</v>
      </c>
      <c r="G3919" t="str">
        <f t="shared" si="208"/>
        <v>‏725 משמר האזרחי</v>
      </c>
    </row>
    <row r="3920" spans="1:7" ht="20.25">
      <c r="A3920">
        <v>4649</v>
      </c>
      <c r="B3920" s="125">
        <v>0</v>
      </c>
      <c r="C3920" s="34">
        <v>0</v>
      </c>
      <c r="D3920" s="35">
        <v>0</v>
      </c>
      <c r="E3920" s="36" t="s">
        <v>15</v>
      </c>
      <c r="F3920" s="33">
        <v>4</v>
      </c>
      <c r="G3920" t="str">
        <f t="shared" si="208"/>
        <v>‏725 משמר האזרחי</v>
      </c>
    </row>
    <row r="3921" spans="1:7" ht="20.25">
      <c r="A3921">
        <v>4650</v>
      </c>
      <c r="B3921" s="125">
        <v>0</v>
      </c>
      <c r="C3921" s="34">
        <v>0</v>
      </c>
      <c r="D3921" s="35">
        <v>0</v>
      </c>
      <c r="E3921" s="36" t="s">
        <v>16</v>
      </c>
      <c r="F3921" s="33">
        <v>5</v>
      </c>
      <c r="G3921" t="str">
        <f t="shared" si="208"/>
        <v>‏725 משמר האזרחי</v>
      </c>
    </row>
    <row r="3922" spans="1:7" ht="20.25">
      <c r="A3922">
        <v>4651</v>
      </c>
      <c r="B3922" s="125">
        <v>0</v>
      </c>
      <c r="C3922" s="34">
        <v>0</v>
      </c>
      <c r="D3922" s="35">
        <v>0</v>
      </c>
      <c r="E3922" s="36" t="s">
        <v>17</v>
      </c>
      <c r="F3922" s="33">
        <v>6</v>
      </c>
      <c r="G3922" t="str">
        <f t="shared" si="208"/>
        <v>‏725 משמר האזרחי</v>
      </c>
    </row>
    <row r="3923" spans="1:7" ht="20.25">
      <c r="A3923">
        <v>4652</v>
      </c>
      <c r="B3923" s="125">
        <v>469100</v>
      </c>
      <c r="C3923" s="34">
        <v>476000</v>
      </c>
      <c r="D3923" s="35">
        <v>462400</v>
      </c>
      <c r="E3923" s="36" t="s">
        <v>18</v>
      </c>
      <c r="F3923" s="33">
        <v>7</v>
      </c>
      <c r="G3923" t="str">
        <f t="shared" si="208"/>
        <v>‏725 משמר האזרחי</v>
      </c>
    </row>
    <row r="3924" spans="1:7" ht="20.25">
      <c r="A3924">
        <v>4653</v>
      </c>
      <c r="B3924" s="125">
        <v>0</v>
      </c>
      <c r="C3924" s="34">
        <v>0</v>
      </c>
      <c r="D3924" s="35">
        <v>0</v>
      </c>
      <c r="E3924" s="36" t="s">
        <v>19</v>
      </c>
      <c r="F3924" s="33">
        <v>8</v>
      </c>
      <c r="G3924" t="str">
        <f t="shared" si="208"/>
        <v>‏725 משמר האזרחי</v>
      </c>
    </row>
    <row r="3925" spans="1:7" ht="20.25">
      <c r="A3925">
        <v>4654</v>
      </c>
      <c r="B3925" s="125">
        <v>0</v>
      </c>
      <c r="C3925" s="34">
        <v>0</v>
      </c>
      <c r="D3925" s="35">
        <v>0</v>
      </c>
      <c r="E3925" s="36" t="s">
        <v>20</v>
      </c>
      <c r="F3925" s="33">
        <v>9</v>
      </c>
      <c r="G3925" t="str">
        <f t="shared" si="208"/>
        <v>‏725 משמר האזרחי</v>
      </c>
    </row>
    <row r="3926" spans="1:7" ht="20.25">
      <c r="A3926">
        <v>4655</v>
      </c>
      <c r="B3926" s="125">
        <v>0</v>
      </c>
      <c r="C3926" s="34">
        <v>0</v>
      </c>
      <c r="D3926" s="35">
        <v>0</v>
      </c>
      <c r="E3926" s="36" t="s">
        <v>21</v>
      </c>
      <c r="F3926" s="33">
        <v>99</v>
      </c>
      <c r="G3926" t="str">
        <f t="shared" si="208"/>
        <v>‏725 משמר האזרחי</v>
      </c>
    </row>
    <row r="3927" spans="1:7" ht="20.25">
      <c r="A3927">
        <v>4656</v>
      </c>
      <c r="B3927" s="125">
        <v>828100</v>
      </c>
      <c r="C3927" s="37">
        <v>844800</v>
      </c>
      <c r="D3927" s="35">
        <v>827400</v>
      </c>
      <c r="E3927" s="36" t="s">
        <v>22</v>
      </c>
      <c r="F3927" s="33"/>
    </row>
    <row r="3928" spans="1:7" ht="20.25">
      <c r="A3928">
        <v>4657</v>
      </c>
      <c r="C3928" s="40">
        <v>2015</v>
      </c>
      <c r="D3928" s="40">
        <v>2016</v>
      </c>
      <c r="F3928" s="39"/>
    </row>
    <row r="3929" spans="1:7" ht="20.25">
      <c r="A3929">
        <v>4658</v>
      </c>
      <c r="C3929" s="45">
        <v>2</v>
      </c>
      <c r="D3929" s="45">
        <v>2</v>
      </c>
      <c r="E3929" s="43" t="s">
        <v>23</v>
      </c>
      <c r="F3929" s="39"/>
    </row>
    <row r="3930" spans="1:7" ht="20.25">
      <c r="A3930">
        <v>4659</v>
      </c>
      <c r="C3930" s="38"/>
      <c r="D3930" s="44">
        <v>120</v>
      </c>
      <c r="F3930" s="41"/>
    </row>
    <row r="3931" spans="1:7" ht="20.25">
      <c r="A3931">
        <v>4660</v>
      </c>
      <c r="B3931" s="122" t="s">
        <v>491</v>
      </c>
      <c r="C3931" s="28"/>
      <c r="D3931" s="28"/>
      <c r="E3931" s="28"/>
      <c r="F3931" s="28"/>
    </row>
    <row r="3932" spans="1:7" ht="17.25" thickBot="1">
      <c r="A3932">
        <v>4661</v>
      </c>
      <c r="B3932" s="123" t="s">
        <v>1</v>
      </c>
      <c r="C3932" s="29"/>
      <c r="D3932" s="29"/>
      <c r="E3932" s="29"/>
      <c r="F3932" s="29"/>
    </row>
    <row r="3933" spans="1:7" ht="21" thickBot="1">
      <c r="A3933">
        <v>4665</v>
      </c>
      <c r="B3933" s="116">
        <v>2014</v>
      </c>
      <c r="C3933" s="7">
        <v>2015</v>
      </c>
      <c r="D3933" s="7">
        <v>2016</v>
      </c>
      <c r="E3933" s="8"/>
      <c r="F3933" s="9"/>
    </row>
    <row r="3934" spans="1:7" ht="20.25">
      <c r="A3934">
        <v>4666</v>
      </c>
      <c r="B3934" s="124"/>
      <c r="C3934" s="30"/>
      <c r="D3934" s="31"/>
      <c r="E3934" s="32" t="s">
        <v>436</v>
      </c>
      <c r="F3934" s="33"/>
    </row>
    <row r="3935" spans="1:7" ht="20.25">
      <c r="A3935">
        <v>4667</v>
      </c>
      <c r="B3935" s="124"/>
      <c r="C3935" s="30"/>
      <c r="D3935" s="31"/>
      <c r="E3935" s="32" t="s">
        <v>492</v>
      </c>
      <c r="F3935" s="33"/>
    </row>
    <row r="3936" spans="1:7" ht="20.25">
      <c r="A3936">
        <v>4668</v>
      </c>
      <c r="B3936" s="125">
        <v>789100</v>
      </c>
      <c r="C3936" s="34">
        <v>668900</v>
      </c>
      <c r="D3936" s="35">
        <v>676900</v>
      </c>
      <c r="E3936" s="36" t="s">
        <v>12</v>
      </c>
      <c r="F3936" s="33">
        <v>1</v>
      </c>
      <c r="G3936" t="str">
        <f t="shared" ref="G3936:G3945" si="209">IF(F3936=1,E3935,IF(ISBLANK(F3936),"",G3935))</f>
        <v>‏726 בטיחות</v>
      </c>
    </row>
    <row r="3937" spans="1:7" ht="20.25">
      <c r="A3937">
        <v>4669</v>
      </c>
      <c r="B3937" s="125">
        <v>0</v>
      </c>
      <c r="C3937" s="34">
        <v>0</v>
      </c>
      <c r="D3937" s="35">
        <v>0</v>
      </c>
      <c r="E3937" s="36" t="s">
        <v>13</v>
      </c>
      <c r="F3937" s="33">
        <v>2</v>
      </c>
      <c r="G3937" t="str">
        <f t="shared" si="209"/>
        <v>‏726 בטיחות</v>
      </c>
    </row>
    <row r="3938" spans="1:7" ht="20.25">
      <c r="A3938">
        <v>4670</v>
      </c>
      <c r="B3938" s="125">
        <v>59900</v>
      </c>
      <c r="C3938" s="34">
        <v>75100</v>
      </c>
      <c r="D3938" s="35">
        <v>75100</v>
      </c>
      <c r="E3938" s="36" t="s">
        <v>14</v>
      </c>
      <c r="F3938" s="33">
        <v>3</v>
      </c>
      <c r="G3938" t="str">
        <f t="shared" si="209"/>
        <v>‏726 בטיחות</v>
      </c>
    </row>
    <row r="3939" spans="1:7" ht="20.25">
      <c r="A3939">
        <v>4671</v>
      </c>
      <c r="B3939" s="125">
        <v>3600</v>
      </c>
      <c r="C3939" s="34">
        <v>3900</v>
      </c>
      <c r="D3939" s="35">
        <v>3300</v>
      </c>
      <c r="E3939" s="36" t="s">
        <v>15</v>
      </c>
      <c r="F3939" s="33">
        <v>4</v>
      </c>
      <c r="G3939" t="str">
        <f t="shared" si="209"/>
        <v>‏726 בטיחות</v>
      </c>
    </row>
    <row r="3940" spans="1:7" ht="20.25">
      <c r="A3940">
        <v>4672</v>
      </c>
      <c r="B3940" s="125">
        <v>2600</v>
      </c>
      <c r="C3940" s="34">
        <v>3400</v>
      </c>
      <c r="D3940" s="35">
        <v>3400</v>
      </c>
      <c r="E3940" s="36" t="s">
        <v>16</v>
      </c>
      <c r="F3940" s="33">
        <v>5</v>
      </c>
      <c r="G3940" t="str">
        <f t="shared" si="209"/>
        <v>‏726 בטיחות</v>
      </c>
    </row>
    <row r="3941" spans="1:7" ht="20.25">
      <c r="A3941">
        <v>4673</v>
      </c>
      <c r="B3941" s="125">
        <v>0</v>
      </c>
      <c r="C3941" s="34">
        <v>0</v>
      </c>
      <c r="D3941" s="35">
        <v>0</v>
      </c>
      <c r="E3941" s="36" t="s">
        <v>17</v>
      </c>
      <c r="F3941" s="33">
        <v>6</v>
      </c>
      <c r="G3941" t="str">
        <f t="shared" si="209"/>
        <v>‏726 בטיחות</v>
      </c>
    </row>
    <row r="3942" spans="1:7" ht="20.25">
      <c r="A3942">
        <v>4674</v>
      </c>
      <c r="B3942" s="125">
        <v>9900</v>
      </c>
      <c r="C3942" s="34">
        <v>12500</v>
      </c>
      <c r="D3942" s="35">
        <v>12500</v>
      </c>
      <c r="E3942" s="36" t="s">
        <v>18</v>
      </c>
      <c r="F3942" s="33">
        <v>7</v>
      </c>
      <c r="G3942" t="str">
        <f t="shared" si="209"/>
        <v>‏726 בטיחות</v>
      </c>
    </row>
    <row r="3943" spans="1:7" ht="20.25">
      <c r="A3943">
        <v>4675</v>
      </c>
      <c r="B3943" s="125">
        <v>0</v>
      </c>
      <c r="C3943" s="34">
        <v>0</v>
      </c>
      <c r="D3943" s="35">
        <v>0</v>
      </c>
      <c r="E3943" s="36" t="s">
        <v>19</v>
      </c>
      <c r="F3943" s="33">
        <v>8</v>
      </c>
      <c r="G3943" t="str">
        <f t="shared" si="209"/>
        <v>‏726 בטיחות</v>
      </c>
    </row>
    <row r="3944" spans="1:7" ht="20.25">
      <c r="A3944">
        <v>4676</v>
      </c>
      <c r="B3944" s="125">
        <v>0</v>
      </c>
      <c r="C3944" s="34">
        <v>0</v>
      </c>
      <c r="D3944" s="35">
        <v>0</v>
      </c>
      <c r="E3944" s="36" t="s">
        <v>20</v>
      </c>
      <c r="F3944" s="33">
        <v>9</v>
      </c>
      <c r="G3944" t="str">
        <f t="shared" si="209"/>
        <v>‏726 בטיחות</v>
      </c>
    </row>
    <row r="3945" spans="1:7" ht="20.25">
      <c r="A3945">
        <v>4677</v>
      </c>
      <c r="B3945" s="125">
        <v>0</v>
      </c>
      <c r="C3945" s="34">
        <v>0</v>
      </c>
      <c r="D3945" s="35">
        <v>0</v>
      </c>
      <c r="E3945" s="36" t="s">
        <v>21</v>
      </c>
      <c r="F3945" s="33">
        <v>99</v>
      </c>
      <c r="G3945" t="str">
        <f t="shared" si="209"/>
        <v>‏726 בטיחות</v>
      </c>
    </row>
    <row r="3946" spans="1:7" ht="20.25">
      <c r="A3946">
        <v>4678</v>
      </c>
      <c r="B3946" s="125">
        <v>865100</v>
      </c>
      <c r="C3946" s="37">
        <v>763800</v>
      </c>
      <c r="D3946" s="35">
        <v>771200</v>
      </c>
      <c r="E3946" s="36" t="s">
        <v>22</v>
      </c>
      <c r="F3946" s="33"/>
    </row>
    <row r="3947" spans="1:7" ht="20.25">
      <c r="A3947">
        <v>4679</v>
      </c>
      <c r="C3947" s="40">
        <v>2015</v>
      </c>
      <c r="D3947" s="40">
        <v>2016</v>
      </c>
      <c r="F3947" s="39"/>
    </row>
    <row r="3948" spans="1:7" ht="20.25">
      <c r="A3948">
        <v>4680</v>
      </c>
      <c r="C3948" s="45">
        <v>3</v>
      </c>
      <c r="D3948" s="45">
        <v>3</v>
      </c>
      <c r="E3948" s="43" t="s">
        <v>23</v>
      </c>
      <c r="F3948" s="39"/>
    </row>
    <row r="3949" spans="1:7" ht="20.25">
      <c r="A3949">
        <v>4681</v>
      </c>
      <c r="C3949" s="38"/>
      <c r="D3949" s="44">
        <v>121</v>
      </c>
      <c r="F3949" s="41"/>
    </row>
    <row r="3950" spans="1:7" ht="20.25">
      <c r="A3950">
        <v>4682</v>
      </c>
      <c r="B3950" s="122" t="s">
        <v>493</v>
      </c>
      <c r="C3950" s="28"/>
      <c r="D3950" s="28"/>
      <c r="E3950" s="28"/>
      <c r="F3950" s="28"/>
    </row>
    <row r="3951" spans="1:7" ht="17.25" thickBot="1">
      <c r="A3951">
        <v>4683</v>
      </c>
      <c r="B3951" s="123" t="s">
        <v>1</v>
      </c>
      <c r="C3951" s="29"/>
      <c r="D3951" s="29"/>
      <c r="E3951" s="29"/>
      <c r="F3951" s="29"/>
    </row>
    <row r="3952" spans="1:7" ht="21" thickBot="1">
      <c r="A3952">
        <v>4687</v>
      </c>
      <c r="B3952" s="116">
        <v>2014</v>
      </c>
      <c r="C3952" s="7">
        <v>2015</v>
      </c>
      <c r="D3952" s="7">
        <v>2016</v>
      </c>
      <c r="E3952" s="8"/>
      <c r="F3952" s="9"/>
    </row>
    <row r="3953" spans="1:7" ht="20.25">
      <c r="A3953">
        <v>4688</v>
      </c>
      <c r="B3953" s="124"/>
      <c r="C3953" s="30"/>
      <c r="D3953" s="31"/>
      <c r="E3953" s="32" t="s">
        <v>436</v>
      </c>
      <c r="F3953" s="33"/>
    </row>
    <row r="3954" spans="1:7" ht="20.25">
      <c r="A3954">
        <v>4689</v>
      </c>
      <c r="B3954" s="124"/>
      <c r="C3954" s="30"/>
      <c r="D3954" s="31"/>
      <c r="E3954" s="32" t="s">
        <v>494</v>
      </c>
      <c r="F3954" s="33"/>
    </row>
    <row r="3955" spans="1:7" ht="20.25">
      <c r="A3955">
        <v>4690</v>
      </c>
      <c r="B3955" s="125">
        <v>1644600</v>
      </c>
      <c r="C3955" s="34">
        <v>1699800</v>
      </c>
      <c r="D3955" s="35">
        <v>1720800</v>
      </c>
      <c r="E3955" s="36" t="s">
        <v>12</v>
      </c>
      <c r="F3955" s="33">
        <v>1</v>
      </c>
      <c r="G3955" t="str">
        <f t="shared" ref="G3955:G3964" si="210">IF(F3955=1,E3954,IF(ISBLANK(F3955),"",G3954))</f>
        <v>‏727 בטחון מוסדות חינוך</v>
      </c>
    </row>
    <row r="3956" spans="1:7" ht="20.25">
      <c r="A3956">
        <v>4691</v>
      </c>
      <c r="B3956" s="125">
        <v>0</v>
      </c>
      <c r="C3956" s="34">
        <v>0</v>
      </c>
      <c r="D3956" s="35">
        <v>0</v>
      </c>
      <c r="E3956" s="36" t="s">
        <v>13</v>
      </c>
      <c r="F3956" s="33">
        <v>2</v>
      </c>
      <c r="G3956" t="str">
        <f t="shared" si="210"/>
        <v>‏727 בטחון מוסדות חינוך</v>
      </c>
    </row>
    <row r="3957" spans="1:7" ht="20.25">
      <c r="A3957">
        <v>4692</v>
      </c>
      <c r="B3957" s="125">
        <v>146700</v>
      </c>
      <c r="C3957" s="34">
        <v>155200</v>
      </c>
      <c r="D3957" s="35">
        <v>155200</v>
      </c>
      <c r="E3957" s="36" t="s">
        <v>14</v>
      </c>
      <c r="F3957" s="33">
        <v>3</v>
      </c>
      <c r="G3957" t="str">
        <f t="shared" si="210"/>
        <v>‏727 בטחון מוסדות חינוך</v>
      </c>
    </row>
    <row r="3958" spans="1:7" ht="20.25">
      <c r="A3958">
        <v>4693</v>
      </c>
      <c r="B3958" s="125">
        <v>0</v>
      </c>
      <c r="C3958" s="34">
        <v>0</v>
      </c>
      <c r="D3958" s="35">
        <v>0</v>
      </c>
      <c r="E3958" s="36" t="s">
        <v>15</v>
      </c>
      <c r="F3958" s="33">
        <v>4</v>
      </c>
      <c r="G3958" t="str">
        <f t="shared" si="210"/>
        <v>‏727 בטחון מוסדות חינוך</v>
      </c>
    </row>
    <row r="3959" spans="1:7" ht="20.25">
      <c r="A3959">
        <v>4694</v>
      </c>
      <c r="B3959" s="125">
        <v>20400</v>
      </c>
      <c r="C3959" s="34">
        <v>24000</v>
      </c>
      <c r="D3959" s="35">
        <v>23500</v>
      </c>
      <c r="E3959" s="36" t="s">
        <v>16</v>
      </c>
      <c r="F3959" s="33">
        <v>5</v>
      </c>
      <c r="G3959" t="str">
        <f t="shared" si="210"/>
        <v>‏727 בטחון מוסדות חינוך</v>
      </c>
    </row>
    <row r="3960" spans="1:7" ht="20.25">
      <c r="A3960">
        <v>4695</v>
      </c>
      <c r="B3960" s="125">
        <v>0</v>
      </c>
      <c r="C3960" s="34">
        <v>0</v>
      </c>
      <c r="D3960" s="35">
        <v>0</v>
      </c>
      <c r="E3960" s="36" t="s">
        <v>17</v>
      </c>
      <c r="F3960" s="33">
        <v>6</v>
      </c>
      <c r="G3960" t="str">
        <f t="shared" si="210"/>
        <v>‏727 בטחון מוסדות חינוך</v>
      </c>
    </row>
    <row r="3961" spans="1:7" ht="20.25">
      <c r="A3961">
        <v>4696</v>
      </c>
      <c r="B3961" s="125">
        <v>9300</v>
      </c>
      <c r="C3961" s="34">
        <v>6700</v>
      </c>
      <c r="D3961" s="35">
        <v>6300</v>
      </c>
      <c r="E3961" s="36" t="s">
        <v>18</v>
      </c>
      <c r="F3961" s="33">
        <v>7</v>
      </c>
      <c r="G3961" t="str">
        <f t="shared" si="210"/>
        <v>‏727 בטחון מוסדות חינוך</v>
      </c>
    </row>
    <row r="3962" spans="1:7" ht="20.25">
      <c r="A3962">
        <v>4697</v>
      </c>
      <c r="B3962" s="125">
        <v>0</v>
      </c>
      <c r="C3962" s="34">
        <v>0</v>
      </c>
      <c r="D3962" s="35">
        <v>0</v>
      </c>
      <c r="E3962" s="36" t="s">
        <v>19</v>
      </c>
      <c r="F3962" s="33">
        <v>8</v>
      </c>
      <c r="G3962" t="str">
        <f t="shared" si="210"/>
        <v>‏727 בטחון מוסדות חינוך</v>
      </c>
    </row>
    <row r="3963" spans="1:7" ht="20.25">
      <c r="A3963">
        <v>4698</v>
      </c>
      <c r="B3963" s="125">
        <v>0</v>
      </c>
      <c r="C3963" s="34">
        <v>0</v>
      </c>
      <c r="D3963" s="35">
        <v>0</v>
      </c>
      <c r="E3963" s="36" t="s">
        <v>20</v>
      </c>
      <c r="F3963" s="33">
        <v>9</v>
      </c>
      <c r="G3963" t="str">
        <f t="shared" si="210"/>
        <v>‏727 בטחון מוסדות חינוך</v>
      </c>
    </row>
    <row r="3964" spans="1:7" ht="20.25">
      <c r="A3964">
        <v>4699</v>
      </c>
      <c r="B3964" s="125">
        <v>0</v>
      </c>
      <c r="C3964" s="34">
        <v>0</v>
      </c>
      <c r="D3964" s="35">
        <v>0</v>
      </c>
      <c r="E3964" s="36" t="s">
        <v>21</v>
      </c>
      <c r="F3964" s="33">
        <v>99</v>
      </c>
      <c r="G3964" t="str">
        <f t="shared" si="210"/>
        <v>‏727 בטחון מוסדות חינוך</v>
      </c>
    </row>
    <row r="3965" spans="1:7" ht="20.25">
      <c r="A3965">
        <v>4700</v>
      </c>
      <c r="B3965" s="125">
        <v>1821000</v>
      </c>
      <c r="C3965" s="37">
        <v>1885700</v>
      </c>
      <c r="D3965" s="35">
        <v>1905800</v>
      </c>
      <c r="E3965" s="36" t="s">
        <v>22</v>
      </c>
      <c r="F3965" s="33"/>
    </row>
    <row r="3966" spans="1:7" ht="20.25">
      <c r="A3966">
        <v>4701</v>
      </c>
      <c r="C3966" s="40">
        <v>2015</v>
      </c>
      <c r="D3966" s="40">
        <v>2016</v>
      </c>
      <c r="F3966" s="39"/>
    </row>
    <row r="3967" spans="1:7" ht="20.25">
      <c r="A3967">
        <v>4702</v>
      </c>
      <c r="C3967" s="45">
        <v>9</v>
      </c>
      <c r="D3967" s="45">
        <v>9</v>
      </c>
      <c r="E3967" s="43" t="s">
        <v>23</v>
      </c>
      <c r="F3967" s="39"/>
    </row>
    <row r="3968" spans="1:7" ht="20.25">
      <c r="A3968">
        <v>4703</v>
      </c>
      <c r="C3968" s="38"/>
      <c r="D3968" s="44">
        <v>122</v>
      </c>
      <c r="F3968" s="41"/>
    </row>
    <row r="3969" spans="1:7" ht="20.25">
      <c r="A3969">
        <v>4704</v>
      </c>
      <c r="B3969" s="122" t="s">
        <v>495</v>
      </c>
      <c r="C3969" s="28"/>
      <c r="D3969" s="28"/>
      <c r="E3969" s="28"/>
      <c r="F3969" s="28"/>
    </row>
    <row r="3970" spans="1:7" ht="17.25" thickBot="1">
      <c r="A3970">
        <v>4705</v>
      </c>
      <c r="B3970" s="123" t="s">
        <v>1</v>
      </c>
      <c r="C3970" s="29"/>
      <c r="D3970" s="29"/>
      <c r="E3970" s="29"/>
      <c r="F3970" s="29"/>
    </row>
    <row r="3971" spans="1:7" ht="21" thickBot="1">
      <c r="A3971">
        <v>4709</v>
      </c>
      <c r="B3971" s="116">
        <v>2014</v>
      </c>
      <c r="C3971" s="7">
        <v>2015</v>
      </c>
      <c r="D3971" s="7">
        <v>2016</v>
      </c>
      <c r="E3971" s="8"/>
      <c r="F3971" s="9"/>
    </row>
    <row r="3972" spans="1:7" ht="20.25">
      <c r="A3972">
        <v>4710</v>
      </c>
      <c r="B3972" s="124"/>
      <c r="C3972" s="30"/>
      <c r="D3972" s="31"/>
      <c r="E3972" s="32" t="s">
        <v>436</v>
      </c>
      <c r="F3972" s="33"/>
    </row>
    <row r="3973" spans="1:7" ht="20.25">
      <c r="A3973">
        <v>4711</v>
      </c>
      <c r="B3973" s="124"/>
      <c r="C3973" s="30"/>
      <c r="D3973" s="31"/>
      <c r="E3973" s="32" t="s">
        <v>496</v>
      </c>
      <c r="F3973" s="33"/>
    </row>
    <row r="3974" spans="1:7" ht="20.25">
      <c r="A3974">
        <v>4712</v>
      </c>
      <c r="B3974" s="125">
        <v>1994800</v>
      </c>
      <c r="C3974" s="34">
        <v>1952100</v>
      </c>
      <c r="D3974" s="35">
        <v>1984900</v>
      </c>
      <c r="E3974" s="36" t="s">
        <v>12</v>
      </c>
      <c r="F3974" s="33">
        <v>1</v>
      </c>
      <c r="G3974" t="str">
        <f t="shared" ref="G3974:G3983" si="211">IF(F3974=1,E3973,IF(ISBLANK(F3974),"",G3973))</f>
        <v>‏9381 יחידה לבטחון בתים וחניה</v>
      </c>
    </row>
    <row r="3975" spans="1:7" ht="20.25">
      <c r="A3975">
        <v>4713</v>
      </c>
      <c r="B3975" s="125">
        <v>0</v>
      </c>
      <c r="C3975" s="34">
        <v>0</v>
      </c>
      <c r="D3975" s="35">
        <v>0</v>
      </c>
      <c r="E3975" s="36" t="s">
        <v>13</v>
      </c>
      <c r="F3975" s="33">
        <v>2</v>
      </c>
      <c r="G3975" t="str">
        <f t="shared" si="211"/>
        <v>‏9381 יחידה לבטחון בתים וחניה</v>
      </c>
    </row>
    <row r="3976" spans="1:7" ht="20.25">
      <c r="A3976">
        <v>4714</v>
      </c>
      <c r="B3976" s="125">
        <v>401400</v>
      </c>
      <c r="C3976" s="34">
        <v>308100</v>
      </c>
      <c r="D3976" s="35">
        <v>308100</v>
      </c>
      <c r="E3976" s="36" t="s">
        <v>14</v>
      </c>
      <c r="F3976" s="33">
        <v>3</v>
      </c>
      <c r="G3976" t="str">
        <f t="shared" si="211"/>
        <v>‏9381 יחידה לבטחון בתים וחניה</v>
      </c>
    </row>
    <row r="3977" spans="1:7" ht="20.25">
      <c r="A3977">
        <v>4715</v>
      </c>
      <c r="B3977" s="125">
        <v>0</v>
      </c>
      <c r="C3977" s="34">
        <v>0</v>
      </c>
      <c r="D3977" s="35">
        <v>0</v>
      </c>
      <c r="E3977" s="36" t="s">
        <v>15</v>
      </c>
      <c r="F3977" s="33">
        <v>4</v>
      </c>
      <c r="G3977" t="str">
        <f t="shared" si="211"/>
        <v>‏9381 יחידה לבטחון בתים וחניה</v>
      </c>
    </row>
    <row r="3978" spans="1:7" ht="20.25">
      <c r="A3978">
        <v>4716</v>
      </c>
      <c r="B3978" s="125">
        <v>0</v>
      </c>
      <c r="C3978" s="34">
        <v>0</v>
      </c>
      <c r="D3978" s="35">
        <v>0</v>
      </c>
      <c r="E3978" s="36" t="s">
        <v>16</v>
      </c>
      <c r="F3978" s="33">
        <v>5</v>
      </c>
      <c r="G3978" t="str">
        <f t="shared" si="211"/>
        <v>‏9381 יחידה לבטחון בתים וחניה</v>
      </c>
    </row>
    <row r="3979" spans="1:7" ht="20.25">
      <c r="A3979">
        <v>4717</v>
      </c>
      <c r="B3979" s="125">
        <v>0</v>
      </c>
      <c r="C3979" s="34">
        <v>0</v>
      </c>
      <c r="D3979" s="35">
        <v>0</v>
      </c>
      <c r="E3979" s="36" t="s">
        <v>17</v>
      </c>
      <c r="F3979" s="33">
        <v>6</v>
      </c>
      <c r="G3979" t="str">
        <f t="shared" si="211"/>
        <v>‏9381 יחידה לבטחון בתים וחניה</v>
      </c>
    </row>
    <row r="3980" spans="1:7" ht="20.25">
      <c r="A3980">
        <v>4718</v>
      </c>
      <c r="B3980" s="125">
        <v>11700</v>
      </c>
      <c r="C3980" s="34">
        <v>25000</v>
      </c>
      <c r="D3980" s="35">
        <v>24000</v>
      </c>
      <c r="E3980" s="36" t="s">
        <v>18</v>
      </c>
      <c r="F3980" s="33">
        <v>7</v>
      </c>
      <c r="G3980" t="str">
        <f t="shared" si="211"/>
        <v>‏9381 יחידה לבטחון בתים וחניה</v>
      </c>
    </row>
    <row r="3981" spans="1:7" ht="20.25">
      <c r="A3981">
        <v>4719</v>
      </c>
      <c r="B3981" s="125">
        <v>0</v>
      </c>
      <c r="C3981" s="34">
        <v>0</v>
      </c>
      <c r="D3981" s="35">
        <v>0</v>
      </c>
      <c r="E3981" s="36" t="s">
        <v>19</v>
      </c>
      <c r="F3981" s="33">
        <v>8</v>
      </c>
      <c r="G3981" t="str">
        <f t="shared" si="211"/>
        <v>‏9381 יחידה לבטחון בתים וחניה</v>
      </c>
    </row>
    <row r="3982" spans="1:7" ht="20.25">
      <c r="A3982">
        <v>4720</v>
      </c>
      <c r="B3982" s="125">
        <v>0</v>
      </c>
      <c r="C3982" s="34">
        <v>0</v>
      </c>
      <c r="D3982" s="35">
        <v>0</v>
      </c>
      <c r="E3982" s="36" t="s">
        <v>20</v>
      </c>
      <c r="F3982" s="33">
        <v>9</v>
      </c>
      <c r="G3982" t="str">
        <f t="shared" si="211"/>
        <v>‏9381 יחידה לבטחון בתים וחניה</v>
      </c>
    </row>
    <row r="3983" spans="1:7" ht="20.25">
      <c r="A3983">
        <v>4721</v>
      </c>
      <c r="B3983" s="125">
        <v>0</v>
      </c>
      <c r="C3983" s="34">
        <v>0</v>
      </c>
      <c r="D3983" s="35">
        <v>0</v>
      </c>
      <c r="E3983" s="36" t="s">
        <v>21</v>
      </c>
      <c r="F3983" s="33">
        <v>99</v>
      </c>
      <c r="G3983" t="str">
        <f t="shared" si="211"/>
        <v>‏9381 יחידה לבטחון בתים וחניה</v>
      </c>
    </row>
    <row r="3984" spans="1:7" ht="20.25">
      <c r="A3984">
        <v>4722</v>
      </c>
      <c r="B3984" s="125">
        <v>2407900</v>
      </c>
      <c r="C3984" s="37">
        <v>2285200</v>
      </c>
      <c r="D3984" s="35">
        <v>2317000</v>
      </c>
      <c r="E3984" s="36" t="s">
        <v>22</v>
      </c>
      <c r="F3984" s="33"/>
    </row>
    <row r="3985" spans="1:7" ht="20.25">
      <c r="A3985">
        <v>4723</v>
      </c>
      <c r="C3985" s="40">
        <v>2015</v>
      </c>
      <c r="D3985" s="40">
        <v>2016</v>
      </c>
      <c r="F3985" s="39"/>
    </row>
    <row r="3986" spans="1:7" ht="20.25">
      <c r="A3986">
        <v>4724</v>
      </c>
      <c r="C3986" s="45">
        <v>11</v>
      </c>
      <c r="D3986" s="45">
        <v>11</v>
      </c>
      <c r="E3986" s="43" t="s">
        <v>23</v>
      </c>
      <c r="F3986" s="39"/>
    </row>
    <row r="3987" spans="1:7" ht="20.25">
      <c r="A3987">
        <v>4725</v>
      </c>
      <c r="C3987" s="38"/>
      <c r="D3987" s="44">
        <v>123</v>
      </c>
      <c r="F3987" s="41"/>
    </row>
    <row r="3988" spans="1:7" ht="20.25">
      <c r="A3988">
        <v>4726</v>
      </c>
      <c r="B3988" s="122" t="s">
        <v>497</v>
      </c>
      <c r="C3988" s="28"/>
      <c r="D3988" s="28"/>
      <c r="E3988" s="28"/>
      <c r="F3988" s="28"/>
    </row>
    <row r="3989" spans="1:7" ht="17.25" thickBot="1">
      <c r="A3989">
        <v>4727</v>
      </c>
      <c r="B3989" s="123" t="s">
        <v>1</v>
      </c>
      <c r="C3989" s="29"/>
      <c r="D3989" s="29"/>
      <c r="E3989" s="29"/>
      <c r="F3989" s="29"/>
    </row>
    <row r="3990" spans="1:7" ht="21" thickBot="1">
      <c r="A3990">
        <v>4731</v>
      </c>
      <c r="B3990" s="116">
        <v>2014</v>
      </c>
      <c r="C3990" s="7">
        <v>2015</v>
      </c>
      <c r="D3990" s="7">
        <v>2016</v>
      </c>
      <c r="E3990" s="8"/>
      <c r="F3990" s="9"/>
    </row>
    <row r="3991" spans="1:7" ht="20.25">
      <c r="A3991">
        <v>4732</v>
      </c>
      <c r="B3991" s="124"/>
      <c r="C3991" s="30"/>
      <c r="D3991" s="31"/>
      <c r="E3991" s="32" t="s">
        <v>498</v>
      </c>
      <c r="F3991" s="33"/>
    </row>
    <row r="3992" spans="1:7" ht="20.25">
      <c r="A3992">
        <v>4733</v>
      </c>
      <c r="B3992" s="124"/>
      <c r="C3992" s="30"/>
      <c r="D3992" s="31"/>
      <c r="E3992" s="32" t="s">
        <v>499</v>
      </c>
      <c r="F3992" s="33"/>
    </row>
    <row r="3993" spans="1:7" ht="20.25">
      <c r="A3993">
        <v>4734</v>
      </c>
      <c r="B3993" s="124"/>
      <c r="C3993" s="30"/>
      <c r="D3993" s="31"/>
      <c r="E3993" s="32" t="s">
        <v>500</v>
      </c>
      <c r="F3993" s="33"/>
    </row>
    <row r="3994" spans="1:7" ht="20.25">
      <c r="A3994">
        <v>4735</v>
      </c>
      <c r="B3994" s="125">
        <v>1416900</v>
      </c>
      <c r="C3994" s="34">
        <v>1779700</v>
      </c>
      <c r="D3994" s="35">
        <v>1930700</v>
      </c>
      <c r="E3994" s="36" t="s">
        <v>12</v>
      </c>
      <c r="F3994" s="33">
        <v>1</v>
      </c>
      <c r="G3994" t="str">
        <f t="shared" ref="G3994:G4003" si="212">IF(F3994=1,E3993,IF(ISBLANK(F3994),"",G3993))</f>
        <v>‏8111 לשכת ראש מערכת חינוך ותרבות</v>
      </c>
    </row>
    <row r="3995" spans="1:7" ht="20.25">
      <c r="A3995">
        <v>4736</v>
      </c>
      <c r="B3995" s="125">
        <v>0</v>
      </c>
      <c r="C3995" s="34">
        <v>0</v>
      </c>
      <c r="D3995" s="35">
        <v>0</v>
      </c>
      <c r="E3995" s="36" t="s">
        <v>13</v>
      </c>
      <c r="F3995" s="33">
        <v>2</v>
      </c>
      <c r="G3995" t="str">
        <f t="shared" si="212"/>
        <v>‏8111 לשכת ראש מערכת חינוך ותרבות</v>
      </c>
    </row>
    <row r="3996" spans="1:7" ht="20.25">
      <c r="A3996">
        <v>4737</v>
      </c>
      <c r="B3996" s="125">
        <v>78700</v>
      </c>
      <c r="C3996" s="34">
        <v>71300</v>
      </c>
      <c r="D3996" s="35">
        <v>71300</v>
      </c>
      <c r="E3996" s="36" t="s">
        <v>14</v>
      </c>
      <c r="F3996" s="33">
        <v>3</v>
      </c>
      <c r="G3996" t="str">
        <f t="shared" si="212"/>
        <v>‏8111 לשכת ראש מערכת חינוך ותרבות</v>
      </c>
    </row>
    <row r="3997" spans="1:7" ht="20.25">
      <c r="A3997">
        <v>4738</v>
      </c>
      <c r="B3997" s="125">
        <v>32300</v>
      </c>
      <c r="C3997" s="34">
        <v>32300</v>
      </c>
      <c r="D3997" s="35">
        <v>32300</v>
      </c>
      <c r="E3997" s="36" t="s">
        <v>15</v>
      </c>
      <c r="F3997" s="33">
        <v>4</v>
      </c>
      <c r="G3997" t="str">
        <f t="shared" si="212"/>
        <v>‏8111 לשכת ראש מערכת חינוך ותרבות</v>
      </c>
    </row>
    <row r="3998" spans="1:7" ht="20.25">
      <c r="A3998">
        <v>4739</v>
      </c>
      <c r="B3998" s="125">
        <v>37900</v>
      </c>
      <c r="C3998" s="34">
        <v>69000</v>
      </c>
      <c r="D3998" s="35">
        <v>65500</v>
      </c>
      <c r="E3998" s="36" t="s">
        <v>16</v>
      </c>
      <c r="F3998" s="33">
        <v>5</v>
      </c>
      <c r="G3998" t="str">
        <f t="shared" si="212"/>
        <v>‏8111 לשכת ראש מערכת חינוך ותרבות</v>
      </c>
    </row>
    <row r="3999" spans="1:7" ht="20.25">
      <c r="A3999">
        <v>4740</v>
      </c>
      <c r="B3999" s="125">
        <v>39100</v>
      </c>
      <c r="C3999" s="34">
        <v>49700</v>
      </c>
      <c r="D3999" s="35">
        <v>49700</v>
      </c>
      <c r="E3999" s="36" t="s">
        <v>17</v>
      </c>
      <c r="F3999" s="33">
        <v>6</v>
      </c>
      <c r="G3999" t="str">
        <f t="shared" si="212"/>
        <v>‏8111 לשכת ראש מערכת חינוך ותרבות</v>
      </c>
    </row>
    <row r="4000" spans="1:7" ht="20.25">
      <c r="A4000">
        <v>4741</v>
      </c>
      <c r="B4000" s="125">
        <v>85700</v>
      </c>
      <c r="C4000" s="34">
        <v>95100</v>
      </c>
      <c r="D4000" s="35">
        <v>91600</v>
      </c>
      <c r="E4000" s="36" t="s">
        <v>18</v>
      </c>
      <c r="F4000" s="33">
        <v>7</v>
      </c>
      <c r="G4000" t="str">
        <f t="shared" si="212"/>
        <v>‏8111 לשכת ראש מערכת חינוך ותרבות</v>
      </c>
    </row>
    <row r="4001" spans="1:7" ht="20.25">
      <c r="A4001">
        <v>4742</v>
      </c>
      <c r="B4001" s="125">
        <v>0</v>
      </c>
      <c r="C4001" s="34">
        <v>0</v>
      </c>
      <c r="D4001" s="35">
        <v>0</v>
      </c>
      <c r="E4001" s="36" t="s">
        <v>19</v>
      </c>
      <c r="F4001" s="33">
        <v>8</v>
      </c>
      <c r="G4001" t="str">
        <f t="shared" si="212"/>
        <v>‏8111 לשכת ראש מערכת חינוך ותרבות</v>
      </c>
    </row>
    <row r="4002" spans="1:7" ht="20.25">
      <c r="A4002">
        <v>4743</v>
      </c>
      <c r="B4002" s="125">
        <v>0</v>
      </c>
      <c r="C4002" s="34">
        <v>0</v>
      </c>
      <c r="D4002" s="35">
        <v>0</v>
      </c>
      <c r="E4002" s="36" t="s">
        <v>20</v>
      </c>
      <c r="F4002" s="33">
        <v>9</v>
      </c>
      <c r="G4002" t="str">
        <f t="shared" si="212"/>
        <v>‏8111 לשכת ראש מערכת חינוך ותרבות</v>
      </c>
    </row>
    <row r="4003" spans="1:7" ht="20.25">
      <c r="A4003">
        <v>4744</v>
      </c>
      <c r="B4003" s="125">
        <v>0</v>
      </c>
      <c r="C4003" s="34">
        <v>0</v>
      </c>
      <c r="D4003" s="35">
        <v>0</v>
      </c>
      <c r="E4003" s="36" t="s">
        <v>21</v>
      </c>
      <c r="F4003" s="33">
        <v>99</v>
      </c>
      <c r="G4003" t="str">
        <f t="shared" si="212"/>
        <v>‏8111 לשכת ראש מערכת חינוך ותרבות</v>
      </c>
    </row>
    <row r="4004" spans="1:7" ht="20.25">
      <c r="A4004">
        <v>4745</v>
      </c>
      <c r="B4004" s="125">
        <v>1690600</v>
      </c>
      <c r="C4004" s="37">
        <v>2097100</v>
      </c>
      <c r="D4004" s="35">
        <v>2241100</v>
      </c>
      <c r="E4004" s="36" t="s">
        <v>22</v>
      </c>
      <c r="F4004" s="33"/>
    </row>
    <row r="4005" spans="1:7" ht="20.25">
      <c r="A4005">
        <v>4746</v>
      </c>
      <c r="C4005" s="40">
        <v>2015</v>
      </c>
      <c r="D4005" s="40">
        <v>2016</v>
      </c>
      <c r="F4005" s="39"/>
    </row>
    <row r="4006" spans="1:7" ht="20.25">
      <c r="A4006">
        <v>4747</v>
      </c>
      <c r="C4006" s="42">
        <v>9</v>
      </c>
      <c r="D4006" s="42">
        <v>9</v>
      </c>
      <c r="E4006" s="43" t="s">
        <v>23</v>
      </c>
      <c r="F4006" s="39"/>
    </row>
    <row r="4007" spans="1:7" ht="20.25">
      <c r="A4007">
        <v>4748</v>
      </c>
      <c r="B4007" s="138"/>
      <c r="C4007" s="38"/>
      <c r="D4007" s="44">
        <v>133</v>
      </c>
      <c r="F4007" s="41"/>
    </row>
    <row r="4008" spans="1:7" ht="20.25">
      <c r="A4008">
        <v>4749</v>
      </c>
      <c r="B4008" s="122" t="s">
        <v>501</v>
      </c>
      <c r="C4008" s="28"/>
      <c r="D4008" s="28"/>
      <c r="E4008" s="28"/>
      <c r="F4008" s="28"/>
    </row>
    <row r="4009" spans="1:7" ht="17.25" thickBot="1">
      <c r="A4009">
        <v>4750</v>
      </c>
      <c r="B4009" s="123" t="s">
        <v>1</v>
      </c>
      <c r="C4009" s="29"/>
      <c r="D4009" s="29"/>
      <c r="E4009" s="29"/>
      <c r="F4009" s="29"/>
    </row>
    <row r="4010" spans="1:7" ht="21" thickBot="1">
      <c r="A4010">
        <v>4754</v>
      </c>
      <c r="B4010" s="116">
        <v>2014</v>
      </c>
      <c r="C4010" s="7">
        <v>2015</v>
      </c>
      <c r="D4010" s="7">
        <v>2016</v>
      </c>
      <c r="E4010" s="8"/>
      <c r="F4010" s="9"/>
    </row>
    <row r="4011" spans="1:7" ht="20.25">
      <c r="A4011">
        <v>4755</v>
      </c>
      <c r="B4011" s="124"/>
      <c r="C4011" s="30"/>
      <c r="D4011" s="31"/>
      <c r="E4011" s="32" t="s">
        <v>498</v>
      </c>
      <c r="F4011" s="33"/>
    </row>
    <row r="4012" spans="1:7" ht="20.25">
      <c r="A4012">
        <v>4756</v>
      </c>
      <c r="B4012" s="124"/>
      <c r="C4012" s="30"/>
      <c r="D4012" s="31"/>
      <c r="E4012" s="32" t="s">
        <v>499</v>
      </c>
      <c r="F4012" s="33"/>
    </row>
    <row r="4013" spans="1:7" ht="20.25">
      <c r="A4013">
        <v>4757</v>
      </c>
      <c r="B4013" s="124"/>
      <c r="C4013" s="30"/>
      <c r="D4013" s="31"/>
      <c r="E4013" s="32" t="s">
        <v>502</v>
      </c>
      <c r="F4013" s="33"/>
    </row>
    <row r="4014" spans="1:7" ht="20.25">
      <c r="A4014">
        <v>4758</v>
      </c>
      <c r="B4014" s="124"/>
      <c r="C4014" s="30"/>
      <c r="D4014" s="31"/>
      <c r="E4014" s="32" t="s">
        <v>503</v>
      </c>
      <c r="F4014" s="33"/>
    </row>
    <row r="4015" spans="1:7" ht="20.25">
      <c r="A4015">
        <v>4759</v>
      </c>
      <c r="B4015" s="125">
        <v>115100</v>
      </c>
      <c r="C4015" s="34">
        <v>130000</v>
      </c>
      <c r="D4015" s="35">
        <v>131000</v>
      </c>
      <c r="E4015" s="36" t="s">
        <v>12</v>
      </c>
      <c r="F4015" s="33">
        <v>1</v>
      </c>
      <c r="G4015" t="str">
        <f t="shared" ref="G4015:G4024" si="213">IF(F4015=1,E4014,IF(ISBLANK(F4015),"",G4014))</f>
        <v>ובקרה</v>
      </c>
    </row>
    <row r="4016" spans="1:7" ht="20.25">
      <c r="A4016">
        <v>4760</v>
      </c>
      <c r="B4016" s="125">
        <v>0</v>
      </c>
      <c r="C4016" s="34">
        <v>0</v>
      </c>
      <c r="D4016" s="35">
        <v>0</v>
      </c>
      <c r="E4016" s="36" t="s">
        <v>13</v>
      </c>
      <c r="F4016" s="33">
        <v>2</v>
      </c>
      <c r="G4016" t="str">
        <f t="shared" si="213"/>
        <v>ובקרה</v>
      </c>
    </row>
    <row r="4017" spans="1:7" ht="20.25">
      <c r="A4017">
        <v>4761</v>
      </c>
      <c r="B4017" s="125">
        <v>0</v>
      </c>
      <c r="C4017" s="34">
        <v>0</v>
      </c>
      <c r="D4017" s="35">
        <v>0</v>
      </c>
      <c r="E4017" s="36" t="s">
        <v>14</v>
      </c>
      <c r="F4017" s="33">
        <v>3</v>
      </c>
      <c r="G4017" t="str">
        <f t="shared" si="213"/>
        <v>ובקרה</v>
      </c>
    </row>
    <row r="4018" spans="1:7" ht="20.25">
      <c r="A4018">
        <v>4762</v>
      </c>
      <c r="B4018" s="125">
        <v>0</v>
      </c>
      <c r="C4018" s="34">
        <v>0</v>
      </c>
      <c r="D4018" s="35">
        <v>0</v>
      </c>
      <c r="E4018" s="36" t="s">
        <v>15</v>
      </c>
      <c r="F4018" s="33">
        <v>4</v>
      </c>
      <c r="G4018" t="str">
        <f t="shared" si="213"/>
        <v>ובקרה</v>
      </c>
    </row>
    <row r="4019" spans="1:7" ht="20.25">
      <c r="A4019">
        <v>4763</v>
      </c>
      <c r="B4019" s="125">
        <v>0</v>
      </c>
      <c r="C4019" s="34">
        <v>0</v>
      </c>
      <c r="D4019" s="35">
        <v>0</v>
      </c>
      <c r="E4019" s="36" t="s">
        <v>16</v>
      </c>
      <c r="F4019" s="33">
        <v>5</v>
      </c>
      <c r="G4019" t="str">
        <f t="shared" si="213"/>
        <v>ובקרה</v>
      </c>
    </row>
    <row r="4020" spans="1:7" ht="20.25">
      <c r="A4020">
        <v>4764</v>
      </c>
      <c r="B4020" s="125">
        <v>0</v>
      </c>
      <c r="C4020" s="34">
        <v>0</v>
      </c>
      <c r="D4020" s="35">
        <v>0</v>
      </c>
      <c r="E4020" s="36" t="s">
        <v>17</v>
      </c>
      <c r="F4020" s="33">
        <v>6</v>
      </c>
      <c r="G4020" t="str">
        <f t="shared" si="213"/>
        <v>ובקרה</v>
      </c>
    </row>
    <row r="4021" spans="1:7" ht="20.25">
      <c r="A4021">
        <v>4765</v>
      </c>
      <c r="B4021" s="125">
        <v>0</v>
      </c>
      <c r="C4021" s="34">
        <v>0</v>
      </c>
      <c r="D4021" s="35">
        <v>0</v>
      </c>
      <c r="E4021" s="36" t="s">
        <v>18</v>
      </c>
      <c r="F4021" s="33">
        <v>7</v>
      </c>
      <c r="G4021" t="str">
        <f t="shared" si="213"/>
        <v>ובקרה</v>
      </c>
    </row>
    <row r="4022" spans="1:7" ht="20.25">
      <c r="A4022">
        <v>4766</v>
      </c>
      <c r="B4022" s="125">
        <v>0</v>
      </c>
      <c r="C4022" s="34">
        <v>0</v>
      </c>
      <c r="D4022" s="35">
        <v>0</v>
      </c>
      <c r="E4022" s="36" t="s">
        <v>19</v>
      </c>
      <c r="F4022" s="33">
        <v>8</v>
      </c>
      <c r="G4022" t="str">
        <f t="shared" si="213"/>
        <v>ובקרה</v>
      </c>
    </row>
    <row r="4023" spans="1:7" ht="20.25">
      <c r="A4023">
        <v>4767</v>
      </c>
      <c r="B4023" s="125">
        <v>0</v>
      </c>
      <c r="C4023" s="34">
        <v>0</v>
      </c>
      <c r="D4023" s="35">
        <v>0</v>
      </c>
      <c r="E4023" s="36" t="s">
        <v>20</v>
      </c>
      <c r="F4023" s="33">
        <v>9</v>
      </c>
      <c r="G4023" t="str">
        <f t="shared" si="213"/>
        <v>ובקרה</v>
      </c>
    </row>
    <row r="4024" spans="1:7" ht="20.25">
      <c r="A4024">
        <v>4768</v>
      </c>
      <c r="B4024" s="125">
        <v>0</v>
      </c>
      <c r="C4024" s="34">
        <v>0</v>
      </c>
      <c r="D4024" s="35">
        <v>0</v>
      </c>
      <c r="E4024" s="36" t="s">
        <v>21</v>
      </c>
      <c r="F4024" s="33">
        <v>99</v>
      </c>
      <c r="G4024" t="str">
        <f t="shared" si="213"/>
        <v>ובקרה</v>
      </c>
    </row>
    <row r="4025" spans="1:7" ht="20.25">
      <c r="A4025">
        <v>4769</v>
      </c>
      <c r="B4025" s="125">
        <v>115100</v>
      </c>
      <c r="C4025" s="37">
        <v>130000</v>
      </c>
      <c r="D4025" s="35">
        <v>131000</v>
      </c>
      <c r="E4025" s="36" t="s">
        <v>22</v>
      </c>
      <c r="F4025" s="33"/>
    </row>
    <row r="4026" spans="1:7" ht="20.25">
      <c r="A4026">
        <v>4770</v>
      </c>
      <c r="C4026" s="40">
        <v>2015</v>
      </c>
      <c r="D4026" s="40">
        <v>2016</v>
      </c>
      <c r="F4026" s="39"/>
    </row>
    <row r="4027" spans="1:7" ht="20.25">
      <c r="A4027">
        <v>4771</v>
      </c>
      <c r="C4027" s="41">
        <v>1.5</v>
      </c>
      <c r="D4027" s="41">
        <v>1.5</v>
      </c>
      <c r="E4027" s="43" t="s">
        <v>23</v>
      </c>
      <c r="F4027" s="39"/>
    </row>
    <row r="4028" spans="1:7" ht="20.25">
      <c r="A4028">
        <v>4772</v>
      </c>
      <c r="C4028" s="38"/>
      <c r="D4028" s="44">
        <v>134</v>
      </c>
      <c r="F4028" s="41"/>
    </row>
    <row r="4029" spans="1:7" ht="20.25">
      <c r="A4029">
        <v>4773</v>
      </c>
      <c r="B4029" s="122" t="s">
        <v>504</v>
      </c>
      <c r="C4029" s="28"/>
      <c r="D4029" s="28"/>
      <c r="E4029" s="28"/>
      <c r="F4029" s="28"/>
    </row>
    <row r="4030" spans="1:7" ht="17.25" thickBot="1">
      <c r="A4030">
        <v>4774</v>
      </c>
      <c r="B4030" s="123" t="s">
        <v>1</v>
      </c>
      <c r="C4030" s="29"/>
      <c r="D4030" s="29"/>
      <c r="E4030" s="29"/>
      <c r="F4030" s="29"/>
    </row>
    <row r="4031" spans="1:7" ht="21" thickBot="1">
      <c r="A4031">
        <v>4778</v>
      </c>
      <c r="B4031" s="116">
        <v>2014</v>
      </c>
      <c r="C4031" s="7">
        <v>2015</v>
      </c>
      <c r="D4031" s="7">
        <v>2016</v>
      </c>
      <c r="E4031" s="8"/>
      <c r="F4031" s="9"/>
    </row>
    <row r="4032" spans="1:7" ht="20.25">
      <c r="A4032">
        <v>4779</v>
      </c>
      <c r="B4032" s="124"/>
      <c r="C4032" s="30"/>
      <c r="D4032" s="31"/>
      <c r="E4032" s="32" t="s">
        <v>498</v>
      </c>
      <c r="F4032" s="33"/>
    </row>
    <row r="4033" spans="1:7" ht="20.25">
      <c r="A4033">
        <v>4780</v>
      </c>
      <c r="B4033" s="124"/>
      <c r="C4033" s="30"/>
      <c r="D4033" s="31"/>
      <c r="E4033" s="32" t="s">
        <v>499</v>
      </c>
      <c r="F4033" s="33"/>
    </row>
    <row r="4034" spans="1:7" ht="20.25">
      <c r="A4034">
        <v>4781</v>
      </c>
      <c r="B4034" s="124"/>
      <c r="C4034" s="30"/>
      <c r="D4034" s="31"/>
      <c r="E4034" s="32" t="s">
        <v>505</v>
      </c>
      <c r="F4034" s="33"/>
    </row>
    <row r="4035" spans="1:7" ht="20.25">
      <c r="A4035">
        <v>4782</v>
      </c>
      <c r="B4035" s="125">
        <v>1558800</v>
      </c>
      <c r="C4035" s="34">
        <v>1599600</v>
      </c>
      <c r="D4035" s="35">
        <v>1617600</v>
      </c>
      <c r="E4035" s="36" t="s">
        <v>12</v>
      </c>
      <c r="F4035" s="33">
        <v>1</v>
      </c>
      <c r="G4035" t="str">
        <f t="shared" ref="G4035:G4044" si="214">IF(F4035=1,E4034,IF(ISBLANK(F4035),"",G4034))</f>
        <v>‏81113 מרכז רישום</v>
      </c>
    </row>
    <row r="4036" spans="1:7" ht="20.25">
      <c r="A4036">
        <v>4783</v>
      </c>
      <c r="B4036" s="125">
        <v>0</v>
      </c>
      <c r="C4036" s="34">
        <v>0</v>
      </c>
      <c r="D4036" s="35">
        <v>0</v>
      </c>
      <c r="E4036" s="36" t="s">
        <v>13</v>
      </c>
      <c r="F4036" s="33">
        <v>2</v>
      </c>
      <c r="G4036" t="str">
        <f t="shared" si="214"/>
        <v>‏81113 מרכז רישום</v>
      </c>
    </row>
    <row r="4037" spans="1:7" ht="20.25">
      <c r="A4037">
        <v>4784</v>
      </c>
      <c r="B4037" s="125">
        <v>23100</v>
      </c>
      <c r="C4037" s="34">
        <v>23400</v>
      </c>
      <c r="D4037" s="35">
        <v>23400</v>
      </c>
      <c r="E4037" s="36" t="s">
        <v>14</v>
      </c>
      <c r="F4037" s="33">
        <v>3</v>
      </c>
      <c r="G4037" t="str">
        <f t="shared" si="214"/>
        <v>‏81113 מרכז רישום</v>
      </c>
    </row>
    <row r="4038" spans="1:7" ht="20.25">
      <c r="A4038">
        <v>4785</v>
      </c>
      <c r="B4038" s="125">
        <v>0</v>
      </c>
      <c r="C4038" s="34">
        <v>0</v>
      </c>
      <c r="D4038" s="35">
        <v>0</v>
      </c>
      <c r="E4038" s="36" t="s">
        <v>15</v>
      </c>
      <c r="F4038" s="33">
        <v>4</v>
      </c>
      <c r="G4038" t="str">
        <f t="shared" si="214"/>
        <v>‏81113 מרכז רישום</v>
      </c>
    </row>
    <row r="4039" spans="1:7" ht="20.25">
      <c r="A4039">
        <v>4786</v>
      </c>
      <c r="B4039" s="125">
        <v>0</v>
      </c>
      <c r="C4039" s="34">
        <v>0</v>
      </c>
      <c r="D4039" s="35">
        <v>0</v>
      </c>
      <c r="E4039" s="36" t="s">
        <v>16</v>
      </c>
      <c r="F4039" s="33">
        <v>5</v>
      </c>
      <c r="G4039" t="str">
        <f t="shared" si="214"/>
        <v>‏81113 מרכז רישום</v>
      </c>
    </row>
    <row r="4040" spans="1:7" ht="20.25">
      <c r="A4040">
        <v>4787</v>
      </c>
      <c r="B4040" s="125">
        <v>0</v>
      </c>
      <c r="C4040" s="34">
        <v>0</v>
      </c>
      <c r="D4040" s="35">
        <v>0</v>
      </c>
      <c r="E4040" s="36" t="s">
        <v>17</v>
      </c>
      <c r="F4040" s="33">
        <v>6</v>
      </c>
      <c r="G4040" t="str">
        <f t="shared" si="214"/>
        <v>‏81113 מרכז רישום</v>
      </c>
    </row>
    <row r="4041" spans="1:7" ht="20.25">
      <c r="A4041">
        <v>4788</v>
      </c>
      <c r="B4041" s="125">
        <v>188400</v>
      </c>
      <c r="C4041" s="34">
        <v>190000</v>
      </c>
      <c r="D4041" s="35">
        <v>184600</v>
      </c>
      <c r="E4041" s="36" t="s">
        <v>18</v>
      </c>
      <c r="F4041" s="33">
        <v>7</v>
      </c>
      <c r="G4041" t="str">
        <f t="shared" si="214"/>
        <v>‏81113 מרכז רישום</v>
      </c>
    </row>
    <row r="4042" spans="1:7" ht="20.25">
      <c r="A4042">
        <v>4789</v>
      </c>
      <c r="B4042" s="125">
        <v>0</v>
      </c>
      <c r="C4042" s="34">
        <v>0</v>
      </c>
      <c r="D4042" s="35">
        <v>0</v>
      </c>
      <c r="E4042" s="36" t="s">
        <v>19</v>
      </c>
      <c r="F4042" s="33">
        <v>8</v>
      </c>
      <c r="G4042" t="str">
        <f t="shared" si="214"/>
        <v>‏81113 מרכז רישום</v>
      </c>
    </row>
    <row r="4043" spans="1:7" ht="20.25">
      <c r="A4043">
        <v>4790</v>
      </c>
      <c r="B4043" s="125">
        <v>0</v>
      </c>
      <c r="C4043" s="34">
        <v>0</v>
      </c>
      <c r="D4043" s="35">
        <v>0</v>
      </c>
      <c r="E4043" s="36" t="s">
        <v>20</v>
      </c>
      <c r="F4043" s="33">
        <v>9</v>
      </c>
      <c r="G4043" t="str">
        <f t="shared" si="214"/>
        <v>‏81113 מרכז רישום</v>
      </c>
    </row>
    <row r="4044" spans="1:7" ht="20.25">
      <c r="A4044">
        <v>4791</v>
      </c>
      <c r="B4044" s="125">
        <v>0</v>
      </c>
      <c r="C4044" s="34">
        <v>0</v>
      </c>
      <c r="D4044" s="35">
        <v>0</v>
      </c>
      <c r="E4044" s="36" t="s">
        <v>21</v>
      </c>
      <c r="F4044" s="33">
        <v>99</v>
      </c>
      <c r="G4044" t="str">
        <f t="shared" si="214"/>
        <v>‏81113 מרכז רישום</v>
      </c>
    </row>
    <row r="4045" spans="1:7" ht="20.25">
      <c r="A4045">
        <v>4792</v>
      </c>
      <c r="B4045" s="125">
        <v>1770300</v>
      </c>
      <c r="C4045" s="37">
        <v>1813000</v>
      </c>
      <c r="D4045" s="35">
        <v>1825600</v>
      </c>
      <c r="E4045" s="36" t="s">
        <v>22</v>
      </c>
      <c r="F4045" s="33"/>
    </row>
    <row r="4046" spans="1:7" ht="20.25">
      <c r="A4046">
        <v>4793</v>
      </c>
      <c r="C4046" s="40">
        <v>2015</v>
      </c>
      <c r="D4046" s="40">
        <v>2016</v>
      </c>
      <c r="F4046" s="39"/>
    </row>
    <row r="4047" spans="1:7" ht="20.25">
      <c r="A4047">
        <v>4794</v>
      </c>
      <c r="C4047" s="41">
        <v>8.6999999999999993</v>
      </c>
      <c r="D4047" s="41">
        <v>8.6999999999999993</v>
      </c>
      <c r="E4047" s="43" t="s">
        <v>23</v>
      </c>
      <c r="F4047" s="39"/>
    </row>
    <row r="4048" spans="1:7" ht="20.25">
      <c r="A4048">
        <v>4795</v>
      </c>
      <c r="C4048" s="38"/>
      <c r="D4048" s="44">
        <v>135</v>
      </c>
      <c r="F4048" s="41"/>
    </row>
    <row r="4049" spans="1:7" ht="20.25">
      <c r="A4049">
        <v>4796</v>
      </c>
      <c r="B4049" s="122" t="s">
        <v>506</v>
      </c>
      <c r="C4049" s="28"/>
      <c r="D4049" s="28"/>
      <c r="E4049" s="28"/>
      <c r="F4049" s="28"/>
    </row>
    <row r="4050" spans="1:7" ht="17.25" thickBot="1">
      <c r="A4050">
        <v>4797</v>
      </c>
      <c r="B4050" s="123" t="s">
        <v>1</v>
      </c>
      <c r="C4050" s="29"/>
      <c r="D4050" s="29"/>
      <c r="E4050" s="29"/>
      <c r="F4050" s="29"/>
    </row>
    <row r="4051" spans="1:7" ht="21" thickBot="1">
      <c r="A4051">
        <v>4801</v>
      </c>
      <c r="B4051" s="116">
        <v>2014</v>
      </c>
      <c r="C4051" s="7">
        <v>2015</v>
      </c>
      <c r="D4051" s="7">
        <v>2016</v>
      </c>
      <c r="E4051" s="8"/>
      <c r="F4051" s="9"/>
    </row>
    <row r="4052" spans="1:7" ht="20.25">
      <c r="A4052">
        <v>4802</v>
      </c>
      <c r="B4052" s="124"/>
      <c r="C4052" s="30"/>
      <c r="D4052" s="31"/>
      <c r="E4052" s="32" t="s">
        <v>498</v>
      </c>
      <c r="F4052" s="33"/>
    </row>
    <row r="4053" spans="1:7" ht="20.25">
      <c r="A4053">
        <v>4803</v>
      </c>
      <c r="B4053" s="124"/>
      <c r="C4053" s="30"/>
      <c r="D4053" s="31"/>
      <c r="E4053" s="32" t="s">
        <v>499</v>
      </c>
      <c r="F4053" s="33"/>
    </row>
    <row r="4054" spans="1:7" ht="20.25">
      <c r="A4054">
        <v>4804</v>
      </c>
      <c r="B4054" s="124"/>
      <c r="C4054" s="30"/>
      <c r="D4054" s="31"/>
      <c r="E4054" s="32" t="s">
        <v>507</v>
      </c>
      <c r="F4054" s="33"/>
    </row>
    <row r="4055" spans="1:7" ht="20.25">
      <c r="A4055">
        <v>4805</v>
      </c>
      <c r="B4055" s="125">
        <v>3302300</v>
      </c>
      <c r="C4055" s="34">
        <v>2915200</v>
      </c>
      <c r="D4055" s="35">
        <v>2948200</v>
      </c>
      <c r="E4055" s="36" t="s">
        <v>12</v>
      </c>
      <c r="F4055" s="33">
        <v>1</v>
      </c>
      <c r="G4055" t="str">
        <f t="shared" ref="G4055:G4064" si="215">IF(F4055=1,E4054,IF(ISBLANK(F4055),"",G4054))</f>
        <v>‏811006 המחלקה לתשתיות מיחשוב</v>
      </c>
    </row>
    <row r="4056" spans="1:7" ht="20.25">
      <c r="A4056">
        <v>4806</v>
      </c>
      <c r="B4056" s="125">
        <v>0</v>
      </c>
      <c r="C4056" s="34">
        <v>0</v>
      </c>
      <c r="D4056" s="35">
        <v>0</v>
      </c>
      <c r="E4056" s="36" t="s">
        <v>13</v>
      </c>
      <c r="F4056" s="33">
        <v>2</v>
      </c>
      <c r="G4056" t="str">
        <f t="shared" si="215"/>
        <v>‏811006 המחלקה לתשתיות מיחשוב</v>
      </c>
    </row>
    <row r="4057" spans="1:7" ht="20.25">
      <c r="A4057">
        <v>4807</v>
      </c>
      <c r="B4057" s="125">
        <v>30000</v>
      </c>
      <c r="C4057" s="34">
        <v>21800</v>
      </c>
      <c r="D4057" s="35">
        <v>21800</v>
      </c>
      <c r="E4057" s="36" t="s">
        <v>14</v>
      </c>
      <c r="F4057" s="33">
        <v>3</v>
      </c>
      <c r="G4057" t="str">
        <f t="shared" si="215"/>
        <v>‏811006 המחלקה לתשתיות מיחשוב</v>
      </c>
    </row>
    <row r="4058" spans="1:7" ht="20.25">
      <c r="A4058">
        <v>4808</v>
      </c>
      <c r="B4058" s="125">
        <v>100</v>
      </c>
      <c r="C4058" s="34">
        <v>7000</v>
      </c>
      <c r="D4058" s="35">
        <v>7000</v>
      </c>
      <c r="E4058" s="36" t="s">
        <v>15</v>
      </c>
      <c r="F4058" s="33">
        <v>4</v>
      </c>
      <c r="G4058" t="str">
        <f t="shared" si="215"/>
        <v>‏811006 המחלקה לתשתיות מיחשוב</v>
      </c>
    </row>
    <row r="4059" spans="1:7" ht="20.25">
      <c r="A4059">
        <v>4809</v>
      </c>
      <c r="B4059" s="125">
        <v>0</v>
      </c>
      <c r="C4059" s="34">
        <v>0</v>
      </c>
      <c r="D4059" s="35">
        <v>0</v>
      </c>
      <c r="E4059" s="36" t="s">
        <v>16</v>
      </c>
      <c r="F4059" s="33">
        <v>5</v>
      </c>
      <c r="G4059" t="str">
        <f t="shared" si="215"/>
        <v>‏811006 המחלקה לתשתיות מיחשוב</v>
      </c>
    </row>
    <row r="4060" spans="1:7" ht="20.25">
      <c r="A4060">
        <v>4810</v>
      </c>
      <c r="B4060" s="125">
        <v>0</v>
      </c>
      <c r="C4060" s="34">
        <v>0</v>
      </c>
      <c r="D4060" s="35">
        <v>0</v>
      </c>
      <c r="E4060" s="36" t="s">
        <v>17</v>
      </c>
      <c r="F4060" s="33">
        <v>6</v>
      </c>
      <c r="G4060" t="str">
        <f t="shared" si="215"/>
        <v>‏811006 המחלקה לתשתיות מיחשוב</v>
      </c>
    </row>
    <row r="4061" spans="1:7" ht="20.25">
      <c r="A4061">
        <v>4811</v>
      </c>
      <c r="B4061" s="125">
        <v>304900</v>
      </c>
      <c r="C4061" s="34">
        <v>380000</v>
      </c>
      <c r="D4061" s="35">
        <v>368900</v>
      </c>
      <c r="E4061" s="36" t="s">
        <v>18</v>
      </c>
      <c r="F4061" s="33">
        <v>7</v>
      </c>
      <c r="G4061" t="str">
        <f t="shared" si="215"/>
        <v>‏811006 המחלקה לתשתיות מיחשוב</v>
      </c>
    </row>
    <row r="4062" spans="1:7" ht="20.25">
      <c r="A4062">
        <v>4812</v>
      </c>
      <c r="B4062" s="125">
        <v>0</v>
      </c>
      <c r="C4062" s="34">
        <v>0</v>
      </c>
      <c r="D4062" s="35">
        <v>0</v>
      </c>
      <c r="E4062" s="36" t="s">
        <v>19</v>
      </c>
      <c r="F4062" s="33">
        <v>8</v>
      </c>
      <c r="G4062" t="str">
        <f t="shared" si="215"/>
        <v>‏811006 המחלקה לתשתיות מיחשוב</v>
      </c>
    </row>
    <row r="4063" spans="1:7" ht="20.25">
      <c r="A4063">
        <v>4813</v>
      </c>
      <c r="B4063" s="125">
        <v>0</v>
      </c>
      <c r="C4063" s="34">
        <v>0</v>
      </c>
      <c r="D4063" s="35">
        <v>0</v>
      </c>
      <c r="E4063" s="36" t="s">
        <v>20</v>
      </c>
      <c r="F4063" s="33">
        <v>9</v>
      </c>
      <c r="G4063" t="str">
        <f t="shared" si="215"/>
        <v>‏811006 המחלקה לתשתיות מיחשוב</v>
      </c>
    </row>
    <row r="4064" spans="1:7" ht="20.25">
      <c r="A4064">
        <v>4814</v>
      </c>
      <c r="B4064" s="125">
        <v>0</v>
      </c>
      <c r="C4064" s="34">
        <v>0</v>
      </c>
      <c r="D4064" s="35">
        <v>0</v>
      </c>
      <c r="E4064" s="36" t="s">
        <v>21</v>
      </c>
      <c r="F4064" s="33">
        <v>99</v>
      </c>
      <c r="G4064" t="str">
        <f t="shared" si="215"/>
        <v>‏811006 המחלקה לתשתיות מיחשוב</v>
      </c>
    </row>
    <row r="4065" spans="1:7" ht="20.25">
      <c r="A4065">
        <v>4815</v>
      </c>
      <c r="B4065" s="125">
        <v>3637300</v>
      </c>
      <c r="C4065" s="37">
        <v>3324000</v>
      </c>
      <c r="D4065" s="35">
        <v>3345900</v>
      </c>
      <c r="E4065" s="36" t="s">
        <v>22</v>
      </c>
      <c r="F4065" s="33"/>
    </row>
    <row r="4066" spans="1:7" ht="20.25">
      <c r="A4066">
        <v>4816</v>
      </c>
      <c r="C4066" s="40">
        <v>2015</v>
      </c>
      <c r="D4066" s="40">
        <v>2016</v>
      </c>
      <c r="F4066" s="39"/>
    </row>
    <row r="4067" spans="1:7" ht="20.25">
      <c r="A4067">
        <v>4817</v>
      </c>
      <c r="C4067" s="41">
        <v>21.5</v>
      </c>
      <c r="D4067" s="41">
        <v>21.5</v>
      </c>
      <c r="E4067" s="43" t="s">
        <v>23</v>
      </c>
      <c r="F4067" s="39"/>
    </row>
    <row r="4068" spans="1:7" ht="20.25">
      <c r="A4068">
        <v>4818</v>
      </c>
      <c r="C4068" s="38"/>
      <c r="D4068" s="44">
        <v>136</v>
      </c>
      <c r="F4068" s="41"/>
    </row>
    <row r="4069" spans="1:7" ht="20.25">
      <c r="A4069">
        <v>4819</v>
      </c>
      <c r="B4069" s="122" t="s">
        <v>508</v>
      </c>
      <c r="C4069" s="28"/>
      <c r="D4069" s="28"/>
      <c r="E4069" s="28"/>
      <c r="F4069" s="28"/>
    </row>
    <row r="4070" spans="1:7" ht="17.25" thickBot="1">
      <c r="A4070">
        <v>4820</v>
      </c>
      <c r="B4070" s="123" t="s">
        <v>1</v>
      </c>
      <c r="C4070" s="29"/>
      <c r="D4070" s="29"/>
      <c r="E4070" s="29"/>
      <c r="F4070" s="29"/>
    </row>
    <row r="4071" spans="1:7" ht="21" thickBot="1">
      <c r="A4071">
        <v>4824</v>
      </c>
      <c r="B4071" s="116">
        <v>2014</v>
      </c>
      <c r="C4071" s="7">
        <v>2015</v>
      </c>
      <c r="D4071" s="7">
        <v>2016</v>
      </c>
      <c r="E4071" s="8"/>
      <c r="F4071" s="9"/>
    </row>
    <row r="4072" spans="1:7" ht="20.25">
      <c r="A4072">
        <v>4825</v>
      </c>
      <c r="B4072" s="124"/>
      <c r="C4072" s="30"/>
      <c r="D4072" s="31"/>
      <c r="E4072" s="32" t="s">
        <v>498</v>
      </c>
      <c r="F4072" s="33"/>
    </row>
    <row r="4073" spans="1:7" ht="20.25">
      <c r="A4073">
        <v>4826</v>
      </c>
      <c r="B4073" s="124"/>
      <c r="C4073" s="30"/>
      <c r="D4073" s="31"/>
      <c r="E4073" s="32" t="s">
        <v>499</v>
      </c>
      <c r="F4073" s="33"/>
    </row>
    <row r="4074" spans="1:7" ht="20.25">
      <c r="A4074">
        <v>4827</v>
      </c>
      <c r="B4074" s="124"/>
      <c r="C4074" s="30"/>
      <c r="D4074" s="31"/>
      <c r="E4074" s="32" t="s">
        <v>509</v>
      </c>
      <c r="F4074" s="33"/>
    </row>
    <row r="4075" spans="1:7" ht="20.25">
      <c r="A4075">
        <v>4828</v>
      </c>
      <c r="B4075" s="125">
        <v>1056500</v>
      </c>
      <c r="C4075" s="34">
        <v>1080900</v>
      </c>
      <c r="D4075" s="35">
        <v>1092900</v>
      </c>
      <c r="E4075" s="36" t="s">
        <v>12</v>
      </c>
      <c r="F4075" s="33">
        <v>1</v>
      </c>
      <c r="G4075" t="str">
        <f t="shared" ref="G4075:G4084" si="216">IF(F4075=1,E4074,IF(ISBLANK(F4075),"",G4074))</f>
        <v>‏817310 מק"מ ופורטל פדגוגי</v>
      </c>
    </row>
    <row r="4076" spans="1:7" ht="20.25">
      <c r="A4076">
        <v>4829</v>
      </c>
      <c r="B4076" s="125">
        <v>0</v>
      </c>
      <c r="C4076" s="34">
        <v>0</v>
      </c>
      <c r="D4076" s="35">
        <v>0</v>
      </c>
      <c r="E4076" s="36" t="s">
        <v>13</v>
      </c>
      <c r="F4076" s="33">
        <v>2</v>
      </c>
      <c r="G4076" t="str">
        <f t="shared" si="216"/>
        <v>‏817310 מק"מ ופורטל פדגוגי</v>
      </c>
    </row>
    <row r="4077" spans="1:7" ht="20.25">
      <c r="A4077">
        <v>4830</v>
      </c>
      <c r="B4077" s="125">
        <v>27800</v>
      </c>
      <c r="C4077" s="34">
        <v>23100</v>
      </c>
      <c r="D4077" s="35">
        <v>23100</v>
      </c>
      <c r="E4077" s="36" t="s">
        <v>14</v>
      </c>
      <c r="F4077" s="33">
        <v>3</v>
      </c>
      <c r="G4077" t="str">
        <f t="shared" si="216"/>
        <v>‏817310 מק"מ ופורטל פדגוגי</v>
      </c>
    </row>
    <row r="4078" spans="1:7" ht="20.25">
      <c r="A4078">
        <v>4831</v>
      </c>
      <c r="B4078" s="125">
        <v>31100</v>
      </c>
      <c r="C4078" s="34">
        <v>27400</v>
      </c>
      <c r="D4078" s="35">
        <v>26800</v>
      </c>
      <c r="E4078" s="36" t="s">
        <v>15</v>
      </c>
      <c r="F4078" s="33">
        <v>4</v>
      </c>
      <c r="G4078" t="str">
        <f t="shared" si="216"/>
        <v>‏817310 מק"מ ופורטל פדגוגי</v>
      </c>
    </row>
    <row r="4079" spans="1:7" ht="20.25">
      <c r="A4079">
        <v>4832</v>
      </c>
      <c r="B4079" s="125">
        <v>47100</v>
      </c>
      <c r="C4079" s="34">
        <v>53100</v>
      </c>
      <c r="D4079" s="35">
        <v>53100</v>
      </c>
      <c r="E4079" s="36" t="s">
        <v>16</v>
      </c>
      <c r="F4079" s="33">
        <v>5</v>
      </c>
      <c r="G4079" t="str">
        <f t="shared" si="216"/>
        <v>‏817310 מק"מ ופורטל פדגוגי</v>
      </c>
    </row>
    <row r="4080" spans="1:7" ht="20.25">
      <c r="A4080">
        <v>4833</v>
      </c>
      <c r="B4080" s="125">
        <v>0</v>
      </c>
      <c r="C4080" s="34">
        <v>0</v>
      </c>
      <c r="D4080" s="35">
        <v>0</v>
      </c>
      <c r="E4080" s="36" t="s">
        <v>17</v>
      </c>
      <c r="F4080" s="33">
        <v>6</v>
      </c>
      <c r="G4080" t="str">
        <f t="shared" si="216"/>
        <v>‏817310 מק"מ ופורטל פדגוגי</v>
      </c>
    </row>
    <row r="4081" spans="1:7" ht="20.25">
      <c r="A4081">
        <v>4834</v>
      </c>
      <c r="B4081" s="125">
        <v>1117500</v>
      </c>
      <c r="C4081" s="34">
        <v>1164500</v>
      </c>
      <c r="D4081" s="35">
        <v>1129500</v>
      </c>
      <c r="E4081" s="36" t="s">
        <v>18</v>
      </c>
      <c r="F4081" s="33">
        <v>7</v>
      </c>
      <c r="G4081" t="str">
        <f t="shared" si="216"/>
        <v>‏817310 מק"מ ופורטל פדגוגי</v>
      </c>
    </row>
    <row r="4082" spans="1:7" ht="20.25">
      <c r="A4082">
        <v>4835</v>
      </c>
      <c r="B4082" s="125">
        <v>0</v>
      </c>
      <c r="C4082" s="34">
        <v>0</v>
      </c>
      <c r="D4082" s="35">
        <v>0</v>
      </c>
      <c r="E4082" s="36" t="s">
        <v>19</v>
      </c>
      <c r="F4082" s="33">
        <v>8</v>
      </c>
      <c r="G4082" t="str">
        <f t="shared" si="216"/>
        <v>‏817310 מק"מ ופורטל פדגוגי</v>
      </c>
    </row>
    <row r="4083" spans="1:7" ht="20.25">
      <c r="A4083">
        <v>4836</v>
      </c>
      <c r="B4083" s="125">
        <v>0</v>
      </c>
      <c r="C4083" s="34">
        <v>0</v>
      </c>
      <c r="D4083" s="35">
        <v>0</v>
      </c>
      <c r="E4083" s="36" t="s">
        <v>20</v>
      </c>
      <c r="F4083" s="33">
        <v>9</v>
      </c>
      <c r="G4083" t="str">
        <f t="shared" si="216"/>
        <v>‏817310 מק"מ ופורטל פדגוגי</v>
      </c>
    </row>
    <row r="4084" spans="1:7" ht="20.25">
      <c r="A4084">
        <v>4837</v>
      </c>
      <c r="B4084" s="125">
        <v>0</v>
      </c>
      <c r="C4084" s="34">
        <v>0</v>
      </c>
      <c r="D4084" s="35">
        <v>0</v>
      </c>
      <c r="E4084" s="36" t="s">
        <v>21</v>
      </c>
      <c r="F4084" s="33">
        <v>99</v>
      </c>
      <c r="G4084" t="str">
        <f t="shared" si="216"/>
        <v>‏817310 מק"מ ופורטל פדגוגי</v>
      </c>
    </row>
    <row r="4085" spans="1:7" ht="20.25">
      <c r="A4085">
        <v>4838</v>
      </c>
      <c r="B4085" s="125">
        <v>2280000</v>
      </c>
      <c r="C4085" s="37">
        <v>2349000</v>
      </c>
      <c r="D4085" s="35">
        <v>2325400</v>
      </c>
      <c r="E4085" s="36" t="s">
        <v>22</v>
      </c>
      <c r="F4085" s="33"/>
    </row>
    <row r="4086" spans="1:7" ht="20.25">
      <c r="A4086">
        <v>4839</v>
      </c>
      <c r="C4086" s="40">
        <v>2015</v>
      </c>
      <c r="D4086" s="40">
        <v>2016</v>
      </c>
      <c r="F4086" s="39"/>
    </row>
    <row r="4087" spans="1:7" ht="20.25">
      <c r="A4087">
        <v>4841</v>
      </c>
      <c r="C4087" s="38"/>
      <c r="D4087" s="44">
        <v>137</v>
      </c>
      <c r="F4087" s="41"/>
    </row>
    <row r="4088" spans="1:7" ht="20.25">
      <c r="A4088">
        <v>4842</v>
      </c>
      <c r="B4088" s="122" t="s">
        <v>510</v>
      </c>
      <c r="C4088" s="28"/>
      <c r="D4088" s="28"/>
      <c r="E4088" s="28"/>
      <c r="F4088" s="28"/>
    </row>
    <row r="4089" spans="1:7" ht="17.25" thickBot="1">
      <c r="A4089">
        <v>4843</v>
      </c>
      <c r="B4089" s="123" t="s">
        <v>1</v>
      </c>
      <c r="C4089" s="29"/>
      <c r="D4089" s="29"/>
      <c r="E4089" s="29"/>
      <c r="F4089" s="29"/>
    </row>
    <row r="4090" spans="1:7" ht="21" thickBot="1">
      <c r="A4090">
        <v>4847</v>
      </c>
      <c r="B4090" s="116">
        <v>2014</v>
      </c>
      <c r="C4090" s="7">
        <v>2015</v>
      </c>
      <c r="D4090" s="7">
        <v>2016</v>
      </c>
      <c r="E4090" s="8"/>
      <c r="F4090" s="9"/>
    </row>
    <row r="4091" spans="1:7" ht="20.25">
      <c r="A4091">
        <v>4848</v>
      </c>
      <c r="B4091" s="124"/>
      <c r="C4091" s="30"/>
      <c r="D4091" s="31"/>
      <c r="E4091" s="32" t="s">
        <v>498</v>
      </c>
      <c r="F4091" s="33"/>
    </row>
    <row r="4092" spans="1:7" ht="20.25">
      <c r="A4092">
        <v>4849</v>
      </c>
      <c r="B4092" s="124"/>
      <c r="C4092" s="30"/>
      <c r="D4092" s="31"/>
      <c r="E4092" s="32" t="s">
        <v>499</v>
      </c>
      <c r="F4092" s="33"/>
    </row>
    <row r="4093" spans="1:7" ht="20.25">
      <c r="A4093">
        <v>4850</v>
      </c>
      <c r="B4093" s="124"/>
      <c r="C4093" s="30"/>
      <c r="D4093" s="31"/>
      <c r="E4093" s="32" t="s">
        <v>511</v>
      </c>
      <c r="F4093" s="33"/>
    </row>
    <row r="4094" spans="1:7" ht="20.25">
      <c r="A4094">
        <v>4851</v>
      </c>
      <c r="B4094" s="125">
        <v>0</v>
      </c>
      <c r="C4094" s="34">
        <v>0</v>
      </c>
      <c r="D4094" s="35">
        <v>0</v>
      </c>
      <c r="E4094" s="36" t="s">
        <v>12</v>
      </c>
      <c r="F4094" s="33">
        <v>1</v>
      </c>
      <c r="G4094" t="str">
        <f t="shared" ref="G4094:G4103" si="217">IF(F4094=1,E4093,IF(ISBLANK(F4094),"",G4093))</f>
        <v>‏811007 תוכנית תקשוב לאומית</v>
      </c>
    </row>
    <row r="4095" spans="1:7" ht="20.25">
      <c r="A4095">
        <v>4852</v>
      </c>
      <c r="B4095" s="125">
        <v>0</v>
      </c>
      <c r="C4095" s="34">
        <v>0</v>
      </c>
      <c r="D4095" s="35">
        <v>0</v>
      </c>
      <c r="E4095" s="36" t="s">
        <v>13</v>
      </c>
      <c r="F4095" s="33">
        <v>2</v>
      </c>
      <c r="G4095" t="str">
        <f t="shared" si="217"/>
        <v>‏811007 תוכנית תקשוב לאומית</v>
      </c>
    </row>
    <row r="4096" spans="1:7" ht="20.25">
      <c r="A4096">
        <v>4853</v>
      </c>
      <c r="B4096" s="125">
        <v>0</v>
      </c>
      <c r="C4096" s="34">
        <v>0</v>
      </c>
      <c r="D4096" s="35">
        <v>0</v>
      </c>
      <c r="E4096" s="36" t="s">
        <v>14</v>
      </c>
      <c r="F4096" s="33">
        <v>3</v>
      </c>
      <c r="G4096" t="str">
        <f t="shared" si="217"/>
        <v>‏811007 תוכנית תקשוב לאומית</v>
      </c>
    </row>
    <row r="4097" spans="1:7" ht="20.25">
      <c r="A4097">
        <v>4854</v>
      </c>
      <c r="B4097" s="125">
        <v>0</v>
      </c>
      <c r="C4097" s="34">
        <v>0</v>
      </c>
      <c r="D4097" s="35">
        <v>0</v>
      </c>
      <c r="E4097" s="36" t="s">
        <v>15</v>
      </c>
      <c r="F4097" s="33">
        <v>4</v>
      </c>
      <c r="G4097" t="str">
        <f t="shared" si="217"/>
        <v>‏811007 תוכנית תקשוב לאומית</v>
      </c>
    </row>
    <row r="4098" spans="1:7" ht="20.25">
      <c r="A4098">
        <v>4855</v>
      </c>
      <c r="B4098" s="125">
        <v>0</v>
      </c>
      <c r="C4098" s="34">
        <v>0</v>
      </c>
      <c r="D4098" s="35">
        <v>0</v>
      </c>
      <c r="E4098" s="36" t="s">
        <v>16</v>
      </c>
      <c r="F4098" s="33">
        <v>5</v>
      </c>
      <c r="G4098" t="str">
        <f t="shared" si="217"/>
        <v>‏811007 תוכנית תקשוב לאומית</v>
      </c>
    </row>
    <row r="4099" spans="1:7" ht="20.25">
      <c r="A4099">
        <v>4856</v>
      </c>
      <c r="B4099" s="125">
        <v>0</v>
      </c>
      <c r="C4099" s="34">
        <v>0</v>
      </c>
      <c r="D4099" s="35">
        <v>0</v>
      </c>
      <c r="E4099" s="36" t="s">
        <v>17</v>
      </c>
      <c r="F4099" s="33">
        <v>6</v>
      </c>
      <c r="G4099" t="str">
        <f t="shared" si="217"/>
        <v>‏811007 תוכנית תקשוב לאומית</v>
      </c>
    </row>
    <row r="4100" spans="1:7" ht="20.25">
      <c r="A4100">
        <v>4857</v>
      </c>
      <c r="B4100" s="125">
        <v>0</v>
      </c>
      <c r="C4100" s="34">
        <v>690000</v>
      </c>
      <c r="D4100" s="35">
        <v>670300</v>
      </c>
      <c r="E4100" s="36" t="s">
        <v>18</v>
      </c>
      <c r="F4100" s="33">
        <v>7</v>
      </c>
      <c r="G4100" t="str">
        <f t="shared" si="217"/>
        <v>‏811007 תוכנית תקשוב לאומית</v>
      </c>
    </row>
    <row r="4101" spans="1:7" ht="20.25">
      <c r="A4101">
        <v>4858</v>
      </c>
      <c r="B4101" s="125">
        <v>0</v>
      </c>
      <c r="C4101" s="34">
        <v>0</v>
      </c>
      <c r="D4101" s="35">
        <v>0</v>
      </c>
      <c r="E4101" s="36" t="s">
        <v>19</v>
      </c>
      <c r="F4101" s="33">
        <v>8</v>
      </c>
      <c r="G4101" t="str">
        <f t="shared" si="217"/>
        <v>‏811007 תוכנית תקשוב לאומית</v>
      </c>
    </row>
    <row r="4102" spans="1:7" ht="20.25">
      <c r="A4102">
        <v>4859</v>
      </c>
      <c r="B4102" s="125">
        <v>0</v>
      </c>
      <c r="C4102" s="34">
        <v>0</v>
      </c>
      <c r="D4102" s="35">
        <v>0</v>
      </c>
      <c r="E4102" s="36" t="s">
        <v>20</v>
      </c>
      <c r="F4102" s="33">
        <v>9</v>
      </c>
      <c r="G4102" t="str">
        <f t="shared" si="217"/>
        <v>‏811007 תוכנית תקשוב לאומית</v>
      </c>
    </row>
    <row r="4103" spans="1:7" ht="20.25">
      <c r="A4103">
        <v>4860</v>
      </c>
      <c r="B4103" s="125">
        <v>0</v>
      </c>
      <c r="C4103" s="34">
        <v>0</v>
      </c>
      <c r="D4103" s="35">
        <v>0</v>
      </c>
      <c r="E4103" s="36" t="s">
        <v>21</v>
      </c>
      <c r="F4103" s="33">
        <v>99</v>
      </c>
      <c r="G4103" t="str">
        <f t="shared" si="217"/>
        <v>‏811007 תוכנית תקשוב לאומית</v>
      </c>
    </row>
    <row r="4104" spans="1:7" ht="20.25">
      <c r="A4104">
        <v>4861</v>
      </c>
      <c r="B4104" s="125">
        <v>0</v>
      </c>
      <c r="C4104" s="37">
        <v>690000</v>
      </c>
      <c r="D4104" s="35">
        <v>670300</v>
      </c>
      <c r="E4104" s="36" t="s">
        <v>22</v>
      </c>
      <c r="F4104" s="33"/>
    </row>
    <row r="4105" spans="1:7" ht="20.25">
      <c r="A4105">
        <v>4862</v>
      </c>
      <c r="C4105" s="40">
        <v>2015</v>
      </c>
      <c r="D4105" s="40">
        <v>2016</v>
      </c>
      <c r="F4105" s="39"/>
    </row>
    <row r="4106" spans="1:7" ht="20.25">
      <c r="A4106">
        <v>4864</v>
      </c>
      <c r="C4106" s="38"/>
      <c r="D4106" s="44">
        <v>138</v>
      </c>
      <c r="F4106" s="41"/>
    </row>
    <row r="4107" spans="1:7" ht="20.25">
      <c r="A4107">
        <v>4865</v>
      </c>
      <c r="B4107" s="122" t="s">
        <v>512</v>
      </c>
      <c r="C4107" s="28"/>
      <c r="D4107" s="28"/>
      <c r="E4107" s="28"/>
      <c r="F4107" s="28"/>
    </row>
    <row r="4108" spans="1:7" ht="17.25" thickBot="1">
      <c r="A4108">
        <v>4866</v>
      </c>
      <c r="B4108" s="123" t="s">
        <v>1</v>
      </c>
      <c r="C4108" s="29"/>
      <c r="D4108" s="29"/>
      <c r="E4108" s="29"/>
      <c r="F4108" s="29"/>
    </row>
    <row r="4109" spans="1:7" ht="21" thickBot="1">
      <c r="A4109">
        <v>4870</v>
      </c>
      <c r="B4109" s="116">
        <v>2014</v>
      </c>
      <c r="C4109" s="7">
        <v>2015</v>
      </c>
      <c r="D4109" s="7">
        <v>2016</v>
      </c>
      <c r="E4109" s="8"/>
      <c r="F4109" s="9"/>
    </row>
    <row r="4110" spans="1:7" ht="20.25">
      <c r="A4110">
        <v>4871</v>
      </c>
      <c r="B4110" s="124"/>
      <c r="C4110" s="30"/>
      <c r="D4110" s="31"/>
      <c r="E4110" s="32" t="s">
        <v>498</v>
      </c>
      <c r="F4110" s="33"/>
    </row>
    <row r="4111" spans="1:7" ht="20.25">
      <c r="A4111">
        <v>4872</v>
      </c>
      <c r="B4111" s="124"/>
      <c r="C4111" s="30"/>
      <c r="D4111" s="31"/>
      <c r="E4111" s="32" t="s">
        <v>499</v>
      </c>
      <c r="F4111" s="33"/>
    </row>
    <row r="4112" spans="1:7" ht="20.25">
      <c r="A4112">
        <v>4873</v>
      </c>
      <c r="B4112" s="124"/>
      <c r="C4112" s="30"/>
      <c r="D4112" s="31"/>
      <c r="E4112" s="32" t="s">
        <v>513</v>
      </c>
      <c r="F4112" s="33"/>
    </row>
    <row r="4113" spans="1:7" ht="20.25">
      <c r="A4113">
        <v>4874</v>
      </c>
      <c r="B4113" s="125">
        <v>901500</v>
      </c>
      <c r="C4113" s="34">
        <v>901000</v>
      </c>
      <c r="D4113" s="35">
        <v>911000</v>
      </c>
      <c r="E4113" s="36" t="s">
        <v>12</v>
      </c>
      <c r="F4113" s="33">
        <v>1</v>
      </c>
      <c r="G4113" t="str">
        <f t="shared" ref="G4113:G4122" si="218">IF(F4113=1,E4112,IF(ISBLANK(F4113),"",G4112))</f>
        <v>‏811001 אגף ארגון וכספים</v>
      </c>
    </row>
    <row r="4114" spans="1:7" ht="20.25">
      <c r="A4114">
        <v>4875</v>
      </c>
      <c r="B4114" s="125">
        <v>0</v>
      </c>
      <c r="C4114" s="34">
        <v>0</v>
      </c>
      <c r="D4114" s="35">
        <v>0</v>
      </c>
      <c r="E4114" s="36" t="s">
        <v>13</v>
      </c>
      <c r="F4114" s="33">
        <v>2</v>
      </c>
      <c r="G4114" t="str">
        <f t="shared" si="218"/>
        <v>‏811001 אגף ארגון וכספים</v>
      </c>
    </row>
    <row r="4115" spans="1:7" ht="20.25">
      <c r="A4115">
        <v>4876</v>
      </c>
      <c r="B4115" s="125">
        <v>10400</v>
      </c>
      <c r="C4115" s="34">
        <v>12000</v>
      </c>
      <c r="D4115" s="35">
        <v>12000</v>
      </c>
      <c r="E4115" s="36" t="s">
        <v>14</v>
      </c>
      <c r="F4115" s="33">
        <v>3</v>
      </c>
      <c r="G4115" t="str">
        <f t="shared" si="218"/>
        <v>‏811001 אגף ארגון וכספים</v>
      </c>
    </row>
    <row r="4116" spans="1:7" ht="20.25">
      <c r="A4116">
        <v>4877</v>
      </c>
      <c r="B4116" s="125">
        <v>214000</v>
      </c>
      <c r="C4116" s="34">
        <v>172000</v>
      </c>
      <c r="D4116" s="35">
        <v>172000</v>
      </c>
      <c r="E4116" s="36" t="s">
        <v>15</v>
      </c>
      <c r="F4116" s="33">
        <v>4</v>
      </c>
      <c r="G4116" t="str">
        <f t="shared" si="218"/>
        <v>‏811001 אגף ארגון וכספים</v>
      </c>
    </row>
    <row r="4117" spans="1:7" ht="20.25">
      <c r="A4117">
        <v>4878</v>
      </c>
      <c r="B4117" s="125">
        <v>352500</v>
      </c>
      <c r="C4117" s="34">
        <v>365000</v>
      </c>
      <c r="D4117" s="35">
        <v>355100</v>
      </c>
      <c r="E4117" s="36" t="s">
        <v>16</v>
      </c>
      <c r="F4117" s="33">
        <v>5</v>
      </c>
      <c r="G4117" t="str">
        <f t="shared" si="218"/>
        <v>‏811001 אגף ארגון וכספים</v>
      </c>
    </row>
    <row r="4118" spans="1:7" ht="20.25">
      <c r="A4118">
        <v>4879</v>
      </c>
      <c r="B4118" s="125">
        <v>1600</v>
      </c>
      <c r="C4118" s="34">
        <v>3000</v>
      </c>
      <c r="D4118" s="35">
        <v>3000</v>
      </c>
      <c r="E4118" s="36" t="s">
        <v>17</v>
      </c>
      <c r="F4118" s="33">
        <v>6</v>
      </c>
      <c r="G4118" t="str">
        <f t="shared" si="218"/>
        <v>‏811001 אגף ארגון וכספים</v>
      </c>
    </row>
    <row r="4119" spans="1:7" ht="20.25">
      <c r="A4119">
        <v>4880</v>
      </c>
      <c r="B4119" s="125">
        <v>452200</v>
      </c>
      <c r="C4119" s="34">
        <v>506000</v>
      </c>
      <c r="D4119" s="35">
        <v>486000</v>
      </c>
      <c r="E4119" s="36" t="s">
        <v>18</v>
      </c>
      <c r="F4119" s="33">
        <v>7</v>
      </c>
      <c r="G4119" t="str">
        <f t="shared" si="218"/>
        <v>‏811001 אגף ארגון וכספים</v>
      </c>
    </row>
    <row r="4120" spans="1:7" ht="20.25">
      <c r="A4120">
        <v>4881</v>
      </c>
      <c r="B4120" s="125">
        <v>0</v>
      </c>
      <c r="C4120" s="34">
        <v>0</v>
      </c>
      <c r="D4120" s="35">
        <v>0</v>
      </c>
      <c r="E4120" s="36" t="s">
        <v>19</v>
      </c>
      <c r="F4120" s="33">
        <v>8</v>
      </c>
      <c r="G4120" t="str">
        <f t="shared" si="218"/>
        <v>‏811001 אגף ארגון וכספים</v>
      </c>
    </row>
    <row r="4121" spans="1:7" ht="20.25">
      <c r="A4121">
        <v>4882</v>
      </c>
      <c r="B4121" s="125">
        <v>0</v>
      </c>
      <c r="C4121" s="34">
        <v>0</v>
      </c>
      <c r="D4121" s="35">
        <v>0</v>
      </c>
      <c r="E4121" s="36" t="s">
        <v>20</v>
      </c>
      <c r="F4121" s="33">
        <v>9</v>
      </c>
      <c r="G4121" t="str">
        <f t="shared" si="218"/>
        <v>‏811001 אגף ארגון וכספים</v>
      </c>
    </row>
    <row r="4122" spans="1:7" ht="20.25">
      <c r="A4122">
        <v>4883</v>
      </c>
      <c r="B4122" s="125">
        <v>0</v>
      </c>
      <c r="C4122" s="34">
        <v>0</v>
      </c>
      <c r="D4122" s="35">
        <v>0</v>
      </c>
      <c r="E4122" s="36" t="s">
        <v>21</v>
      </c>
      <c r="F4122" s="33">
        <v>99</v>
      </c>
      <c r="G4122" t="str">
        <f t="shared" si="218"/>
        <v>‏811001 אגף ארגון וכספים</v>
      </c>
    </row>
    <row r="4123" spans="1:7" ht="20.25">
      <c r="A4123">
        <v>4884</v>
      </c>
      <c r="B4123" s="125">
        <v>1932200</v>
      </c>
      <c r="C4123" s="37">
        <v>1959000</v>
      </c>
      <c r="D4123" s="35">
        <v>1939100</v>
      </c>
      <c r="E4123" s="36" t="s">
        <v>22</v>
      </c>
      <c r="F4123" s="33"/>
    </row>
    <row r="4124" spans="1:7" ht="20.25">
      <c r="A4124">
        <v>4885</v>
      </c>
      <c r="C4124" s="40">
        <v>2015</v>
      </c>
      <c r="D4124" s="40">
        <v>2016</v>
      </c>
      <c r="F4124" s="39"/>
    </row>
    <row r="4125" spans="1:7" ht="20.25">
      <c r="A4125">
        <v>4886</v>
      </c>
      <c r="C4125" s="42">
        <v>5</v>
      </c>
      <c r="D4125" s="42">
        <v>5</v>
      </c>
      <c r="E4125" s="43" t="s">
        <v>23</v>
      </c>
      <c r="F4125" s="39"/>
    </row>
    <row r="4126" spans="1:7" ht="20.25">
      <c r="A4126">
        <v>4887</v>
      </c>
      <c r="C4126" s="38"/>
      <c r="D4126" s="44">
        <v>139</v>
      </c>
      <c r="F4126" s="41"/>
    </row>
    <row r="4127" spans="1:7" ht="20.25">
      <c r="A4127">
        <v>4888</v>
      </c>
      <c r="B4127" s="122" t="s">
        <v>514</v>
      </c>
      <c r="C4127" s="28"/>
      <c r="D4127" s="28"/>
      <c r="E4127" s="28"/>
      <c r="F4127" s="28"/>
    </row>
    <row r="4128" spans="1:7" ht="17.25" thickBot="1">
      <c r="A4128">
        <v>4889</v>
      </c>
      <c r="B4128" s="123" t="s">
        <v>1</v>
      </c>
      <c r="C4128" s="29"/>
      <c r="D4128" s="29"/>
      <c r="E4128" s="29"/>
      <c r="F4128" s="29"/>
    </row>
    <row r="4129" spans="1:7" ht="21" thickBot="1">
      <c r="A4129">
        <v>4893</v>
      </c>
      <c r="B4129" s="116">
        <v>2014</v>
      </c>
      <c r="C4129" s="7">
        <v>2015</v>
      </c>
      <c r="D4129" s="7">
        <v>2016</v>
      </c>
      <c r="E4129" s="8"/>
      <c r="F4129" s="9"/>
    </row>
    <row r="4130" spans="1:7" ht="20.25">
      <c r="A4130">
        <v>4894</v>
      </c>
      <c r="B4130" s="124"/>
      <c r="C4130" s="30"/>
      <c r="D4130" s="31"/>
      <c r="E4130" s="32" t="s">
        <v>498</v>
      </c>
      <c r="F4130" s="33"/>
    </row>
    <row r="4131" spans="1:7" ht="20.25">
      <c r="A4131">
        <v>4895</v>
      </c>
      <c r="B4131" s="124"/>
      <c r="C4131" s="30"/>
      <c r="D4131" s="31"/>
      <c r="E4131" s="32" t="s">
        <v>499</v>
      </c>
      <c r="F4131" s="33"/>
    </row>
    <row r="4132" spans="1:7" ht="20.25">
      <c r="A4132">
        <v>4896</v>
      </c>
      <c r="B4132" s="124"/>
      <c r="C4132" s="30"/>
      <c r="D4132" s="31"/>
      <c r="E4132" s="32" t="s">
        <v>515</v>
      </c>
      <c r="F4132" s="33"/>
    </row>
    <row r="4133" spans="1:7" ht="20.25">
      <c r="A4133">
        <v>4897</v>
      </c>
      <c r="B4133" s="125">
        <v>3028800</v>
      </c>
      <c r="C4133" s="34">
        <v>3384400</v>
      </c>
      <c r="D4133" s="35">
        <v>3423400</v>
      </c>
      <c r="E4133" s="36" t="s">
        <v>12</v>
      </c>
      <c r="F4133" s="33">
        <v>1</v>
      </c>
      <c r="G4133" t="str">
        <f t="shared" ref="G4133:G4142" si="219">IF(F4133=1,E4132,IF(ISBLANK(F4133),"",G4132))</f>
        <v>‏811002 המחלקה לכח אדם</v>
      </c>
    </row>
    <row r="4134" spans="1:7" ht="20.25">
      <c r="A4134">
        <v>4898</v>
      </c>
      <c r="B4134" s="125">
        <v>0</v>
      </c>
      <c r="C4134" s="34">
        <v>0</v>
      </c>
      <c r="D4134" s="35">
        <v>0</v>
      </c>
      <c r="E4134" s="36" t="s">
        <v>13</v>
      </c>
      <c r="F4134" s="33">
        <v>2</v>
      </c>
      <c r="G4134" t="str">
        <f t="shared" si="219"/>
        <v>‏811002 המחלקה לכח אדם</v>
      </c>
    </row>
    <row r="4135" spans="1:7" ht="20.25">
      <c r="A4135">
        <v>4899</v>
      </c>
      <c r="B4135" s="125">
        <v>155600</v>
      </c>
      <c r="C4135" s="34">
        <v>105600</v>
      </c>
      <c r="D4135" s="35">
        <v>105600</v>
      </c>
      <c r="E4135" s="36" t="s">
        <v>14</v>
      </c>
      <c r="F4135" s="33">
        <v>3</v>
      </c>
      <c r="G4135" t="str">
        <f t="shared" si="219"/>
        <v>‏811002 המחלקה לכח אדם</v>
      </c>
    </row>
    <row r="4136" spans="1:7" ht="20.25">
      <c r="A4136">
        <v>4900</v>
      </c>
      <c r="B4136" s="125">
        <v>0</v>
      </c>
      <c r="C4136" s="34">
        <v>0</v>
      </c>
      <c r="D4136" s="35">
        <v>0</v>
      </c>
      <c r="E4136" s="36" t="s">
        <v>15</v>
      </c>
      <c r="F4136" s="33">
        <v>4</v>
      </c>
      <c r="G4136" t="str">
        <f t="shared" si="219"/>
        <v>‏811002 המחלקה לכח אדם</v>
      </c>
    </row>
    <row r="4137" spans="1:7" ht="20.25">
      <c r="A4137">
        <v>4901</v>
      </c>
      <c r="B4137" s="125">
        <v>0</v>
      </c>
      <c r="C4137" s="34">
        <v>0</v>
      </c>
      <c r="D4137" s="35">
        <v>0</v>
      </c>
      <c r="E4137" s="36" t="s">
        <v>16</v>
      </c>
      <c r="F4137" s="33">
        <v>5</v>
      </c>
      <c r="G4137" t="str">
        <f t="shared" si="219"/>
        <v>‏811002 המחלקה לכח אדם</v>
      </c>
    </row>
    <row r="4138" spans="1:7" ht="20.25">
      <c r="A4138">
        <v>4902</v>
      </c>
      <c r="B4138" s="125">
        <v>0</v>
      </c>
      <c r="C4138" s="34">
        <v>0</v>
      </c>
      <c r="D4138" s="35">
        <v>0</v>
      </c>
      <c r="E4138" s="36" t="s">
        <v>17</v>
      </c>
      <c r="F4138" s="33">
        <v>6</v>
      </c>
      <c r="G4138" t="str">
        <f t="shared" si="219"/>
        <v>‏811002 המחלקה לכח אדם</v>
      </c>
    </row>
    <row r="4139" spans="1:7" ht="20.25">
      <c r="A4139">
        <v>4903</v>
      </c>
      <c r="B4139" s="125">
        <v>33100</v>
      </c>
      <c r="C4139" s="34">
        <v>33000</v>
      </c>
      <c r="D4139" s="35">
        <v>32100</v>
      </c>
      <c r="E4139" s="36" t="s">
        <v>18</v>
      </c>
      <c r="F4139" s="33">
        <v>7</v>
      </c>
      <c r="G4139" t="str">
        <f t="shared" si="219"/>
        <v>‏811002 המחלקה לכח אדם</v>
      </c>
    </row>
    <row r="4140" spans="1:7" ht="20.25">
      <c r="A4140">
        <v>4904</v>
      </c>
      <c r="B4140" s="125">
        <v>0</v>
      </c>
      <c r="C4140" s="34">
        <v>0</v>
      </c>
      <c r="D4140" s="35">
        <v>0</v>
      </c>
      <c r="E4140" s="36" t="s">
        <v>19</v>
      </c>
      <c r="F4140" s="33">
        <v>8</v>
      </c>
      <c r="G4140" t="str">
        <f t="shared" si="219"/>
        <v>‏811002 המחלקה לכח אדם</v>
      </c>
    </row>
    <row r="4141" spans="1:7" ht="20.25">
      <c r="A4141">
        <v>4905</v>
      </c>
      <c r="B4141" s="125">
        <v>0</v>
      </c>
      <c r="C4141" s="34">
        <v>0</v>
      </c>
      <c r="D4141" s="35">
        <v>0</v>
      </c>
      <c r="E4141" s="36" t="s">
        <v>20</v>
      </c>
      <c r="F4141" s="33">
        <v>9</v>
      </c>
      <c r="G4141" t="str">
        <f t="shared" si="219"/>
        <v>‏811002 המחלקה לכח אדם</v>
      </c>
    </row>
    <row r="4142" spans="1:7" ht="20.25">
      <c r="A4142">
        <v>4906</v>
      </c>
      <c r="B4142" s="125">
        <v>0</v>
      </c>
      <c r="C4142" s="34">
        <v>0</v>
      </c>
      <c r="D4142" s="35">
        <v>0</v>
      </c>
      <c r="E4142" s="36" t="s">
        <v>21</v>
      </c>
      <c r="F4142" s="33">
        <v>99</v>
      </c>
      <c r="G4142" t="str">
        <f t="shared" si="219"/>
        <v>‏811002 המחלקה לכח אדם</v>
      </c>
    </row>
    <row r="4143" spans="1:7" ht="20.25">
      <c r="A4143">
        <v>4907</v>
      </c>
      <c r="B4143" s="125">
        <v>3217500</v>
      </c>
      <c r="C4143" s="37">
        <v>3523000</v>
      </c>
      <c r="D4143" s="35">
        <v>3561100</v>
      </c>
      <c r="E4143" s="36" t="s">
        <v>22</v>
      </c>
      <c r="F4143" s="33"/>
    </row>
    <row r="4144" spans="1:7" ht="20.25">
      <c r="A4144">
        <v>4908</v>
      </c>
      <c r="C4144" s="40">
        <v>2015</v>
      </c>
      <c r="D4144" s="40">
        <v>2016</v>
      </c>
      <c r="F4144" s="39"/>
    </row>
    <row r="4145" spans="1:7" ht="20.25">
      <c r="A4145">
        <v>4909</v>
      </c>
      <c r="C4145" s="41">
        <v>17.5</v>
      </c>
      <c r="D4145" s="41">
        <v>17.5</v>
      </c>
      <c r="E4145" s="43" t="s">
        <v>23</v>
      </c>
      <c r="F4145" s="39"/>
    </row>
    <row r="4146" spans="1:7" ht="20.25">
      <c r="A4146">
        <v>4910</v>
      </c>
      <c r="C4146" s="38"/>
      <c r="D4146" s="44">
        <v>140</v>
      </c>
      <c r="F4146" s="41"/>
    </row>
    <row r="4147" spans="1:7" ht="20.25">
      <c r="A4147">
        <v>4911</v>
      </c>
      <c r="B4147" s="122" t="s">
        <v>516</v>
      </c>
      <c r="C4147" s="28"/>
      <c r="D4147" s="28"/>
      <c r="E4147" s="28"/>
      <c r="F4147" s="28"/>
    </row>
    <row r="4148" spans="1:7" ht="17.25" thickBot="1">
      <c r="A4148">
        <v>4912</v>
      </c>
      <c r="B4148" s="123" t="s">
        <v>1</v>
      </c>
      <c r="C4148" s="29"/>
      <c r="D4148" s="29"/>
      <c r="E4148" s="29"/>
      <c r="F4148" s="29"/>
    </row>
    <row r="4149" spans="1:7" ht="21" thickBot="1">
      <c r="A4149">
        <v>4916</v>
      </c>
      <c r="B4149" s="116">
        <v>2014</v>
      </c>
      <c r="C4149" s="7">
        <v>2015</v>
      </c>
      <c r="D4149" s="7">
        <v>2016</v>
      </c>
      <c r="E4149" s="8"/>
      <c r="F4149" s="9"/>
    </row>
    <row r="4150" spans="1:7" ht="20.25">
      <c r="A4150">
        <v>4917</v>
      </c>
      <c r="B4150" s="124"/>
      <c r="C4150" s="30"/>
      <c r="D4150" s="31"/>
      <c r="E4150" s="32" t="s">
        <v>498</v>
      </c>
      <c r="F4150" s="33"/>
    </row>
    <row r="4151" spans="1:7" ht="20.25">
      <c r="A4151">
        <v>4918</v>
      </c>
      <c r="B4151" s="124"/>
      <c r="C4151" s="30"/>
      <c r="D4151" s="31"/>
      <c r="E4151" s="32" t="s">
        <v>499</v>
      </c>
      <c r="F4151" s="33"/>
    </row>
    <row r="4152" spans="1:7" ht="20.25">
      <c r="A4152">
        <v>4919</v>
      </c>
      <c r="B4152" s="124"/>
      <c r="C4152" s="30"/>
      <c r="D4152" s="31"/>
      <c r="E4152" s="32" t="s">
        <v>517</v>
      </c>
      <c r="F4152" s="33"/>
    </row>
    <row r="4153" spans="1:7" ht="20.25">
      <c r="A4153">
        <v>4920</v>
      </c>
      <c r="B4153" s="125">
        <v>0</v>
      </c>
      <c r="C4153" s="34">
        <v>0</v>
      </c>
      <c r="D4153" s="35">
        <v>0</v>
      </c>
      <c r="E4153" s="36" t="s">
        <v>12</v>
      </c>
      <c r="F4153" s="33">
        <v>1</v>
      </c>
      <c r="G4153" t="str">
        <f t="shared" ref="G4153:G4162" si="220">IF(F4153=1,E4152,IF(ISBLANK(F4153),"",G4152))</f>
        <v>‏813841 סייעות ארעי</v>
      </c>
    </row>
    <row r="4154" spans="1:7" ht="20.25">
      <c r="A4154">
        <v>4921</v>
      </c>
      <c r="B4154" s="125">
        <v>5070400</v>
      </c>
      <c r="C4154" s="34">
        <v>8465000</v>
      </c>
      <c r="D4154" s="35">
        <v>8559000</v>
      </c>
      <c r="E4154" s="36" t="s">
        <v>13</v>
      </c>
      <c r="F4154" s="33">
        <v>2</v>
      </c>
      <c r="G4154" t="str">
        <f t="shared" si="220"/>
        <v>‏813841 סייעות ארעי</v>
      </c>
    </row>
    <row r="4155" spans="1:7" ht="20.25">
      <c r="A4155">
        <v>4922</v>
      </c>
      <c r="B4155" s="125">
        <v>0</v>
      </c>
      <c r="C4155" s="34">
        <v>0</v>
      </c>
      <c r="D4155" s="35">
        <v>0</v>
      </c>
      <c r="E4155" s="36" t="s">
        <v>14</v>
      </c>
      <c r="F4155" s="33">
        <v>3</v>
      </c>
      <c r="G4155" t="str">
        <f t="shared" si="220"/>
        <v>‏813841 סייעות ארעי</v>
      </c>
    </row>
    <row r="4156" spans="1:7" ht="20.25">
      <c r="A4156">
        <v>4923</v>
      </c>
      <c r="B4156" s="125">
        <v>0</v>
      </c>
      <c r="C4156" s="34">
        <v>0</v>
      </c>
      <c r="D4156" s="35">
        <v>0</v>
      </c>
      <c r="E4156" s="36" t="s">
        <v>15</v>
      </c>
      <c r="F4156" s="33">
        <v>4</v>
      </c>
      <c r="G4156" t="str">
        <f t="shared" si="220"/>
        <v>‏813841 סייעות ארעי</v>
      </c>
    </row>
    <row r="4157" spans="1:7" ht="20.25">
      <c r="A4157">
        <v>4924</v>
      </c>
      <c r="B4157" s="125">
        <v>0</v>
      </c>
      <c r="C4157" s="34">
        <v>0</v>
      </c>
      <c r="D4157" s="35">
        <v>0</v>
      </c>
      <c r="E4157" s="36" t="s">
        <v>16</v>
      </c>
      <c r="F4157" s="33">
        <v>5</v>
      </c>
      <c r="G4157" t="str">
        <f t="shared" si="220"/>
        <v>‏813841 סייעות ארעי</v>
      </c>
    </row>
    <row r="4158" spans="1:7" ht="20.25">
      <c r="A4158">
        <v>4925</v>
      </c>
      <c r="B4158" s="125">
        <v>0</v>
      </c>
      <c r="C4158" s="34">
        <v>0</v>
      </c>
      <c r="D4158" s="35">
        <v>0</v>
      </c>
      <c r="E4158" s="36" t="s">
        <v>17</v>
      </c>
      <c r="F4158" s="33">
        <v>6</v>
      </c>
      <c r="G4158" t="str">
        <f t="shared" si="220"/>
        <v>‏813841 סייעות ארעי</v>
      </c>
    </row>
    <row r="4159" spans="1:7" ht="20.25">
      <c r="A4159">
        <v>4926</v>
      </c>
      <c r="B4159" s="125">
        <v>0</v>
      </c>
      <c r="C4159" s="34">
        <v>0</v>
      </c>
      <c r="D4159" s="35">
        <v>0</v>
      </c>
      <c r="E4159" s="36" t="s">
        <v>18</v>
      </c>
      <c r="F4159" s="33">
        <v>7</v>
      </c>
      <c r="G4159" t="str">
        <f t="shared" si="220"/>
        <v>‏813841 סייעות ארעי</v>
      </c>
    </row>
    <row r="4160" spans="1:7" ht="20.25">
      <c r="A4160">
        <v>4927</v>
      </c>
      <c r="B4160" s="125">
        <v>0</v>
      </c>
      <c r="C4160" s="34">
        <v>0</v>
      </c>
      <c r="D4160" s="35">
        <v>0</v>
      </c>
      <c r="E4160" s="36" t="s">
        <v>19</v>
      </c>
      <c r="F4160" s="33">
        <v>8</v>
      </c>
      <c r="G4160" t="str">
        <f t="shared" si="220"/>
        <v>‏813841 סייעות ארעי</v>
      </c>
    </row>
    <row r="4161" spans="1:7" ht="20.25">
      <c r="A4161">
        <v>4928</v>
      </c>
      <c r="B4161" s="125">
        <v>0</v>
      </c>
      <c r="C4161" s="34">
        <v>0</v>
      </c>
      <c r="D4161" s="35">
        <v>0</v>
      </c>
      <c r="E4161" s="36" t="s">
        <v>20</v>
      </c>
      <c r="F4161" s="33">
        <v>9</v>
      </c>
      <c r="G4161" t="str">
        <f t="shared" si="220"/>
        <v>‏813841 סייעות ארעי</v>
      </c>
    </row>
    <row r="4162" spans="1:7" ht="20.25">
      <c r="A4162">
        <v>4929</v>
      </c>
      <c r="B4162" s="125">
        <v>0</v>
      </c>
      <c r="C4162" s="34">
        <v>0</v>
      </c>
      <c r="D4162" s="35">
        <v>0</v>
      </c>
      <c r="E4162" s="36" t="s">
        <v>21</v>
      </c>
      <c r="F4162" s="33">
        <v>99</v>
      </c>
      <c r="G4162" t="str">
        <f t="shared" si="220"/>
        <v>‏813841 סייעות ארעי</v>
      </c>
    </row>
    <row r="4163" spans="1:7" ht="20.25">
      <c r="A4163">
        <v>4930</v>
      </c>
      <c r="B4163" s="125">
        <v>5070400</v>
      </c>
      <c r="C4163" s="37">
        <v>8465000</v>
      </c>
      <c r="D4163" s="35">
        <v>8559000</v>
      </c>
      <c r="E4163" s="36" t="s">
        <v>22</v>
      </c>
      <c r="F4163" s="33"/>
    </row>
    <row r="4164" spans="1:7" ht="20.25">
      <c r="A4164">
        <v>4931</v>
      </c>
      <c r="C4164" s="40">
        <v>2015</v>
      </c>
      <c r="D4164" s="40">
        <v>2016</v>
      </c>
      <c r="F4164" s="39"/>
    </row>
    <row r="4165" spans="1:7" ht="20.25">
      <c r="A4165">
        <v>4933</v>
      </c>
      <c r="C4165" s="38"/>
      <c r="D4165" s="44">
        <v>141</v>
      </c>
      <c r="F4165" s="41"/>
    </row>
    <row r="4166" spans="1:7" ht="20.25">
      <c r="A4166">
        <v>4934</v>
      </c>
      <c r="B4166" s="122" t="s">
        <v>518</v>
      </c>
      <c r="C4166" s="28"/>
      <c r="D4166" s="28"/>
      <c r="E4166" s="28"/>
      <c r="F4166" s="28"/>
    </row>
    <row r="4167" spans="1:7" ht="17.25" thickBot="1">
      <c r="A4167">
        <v>4935</v>
      </c>
      <c r="B4167" s="123" t="s">
        <v>1</v>
      </c>
      <c r="C4167" s="29"/>
      <c r="D4167" s="29"/>
      <c r="E4167" s="29"/>
      <c r="F4167" s="29"/>
    </row>
    <row r="4168" spans="1:7" ht="21" thickBot="1">
      <c r="A4168">
        <v>4939</v>
      </c>
      <c r="B4168" s="116">
        <v>2014</v>
      </c>
      <c r="C4168" s="7">
        <v>2015</v>
      </c>
      <c r="D4168" s="7">
        <v>2016</v>
      </c>
      <c r="E4168" s="8"/>
      <c r="F4168" s="9"/>
    </row>
    <row r="4169" spans="1:7" ht="20.25">
      <c r="A4169">
        <v>4940</v>
      </c>
      <c r="B4169" s="124"/>
      <c r="C4169" s="30"/>
      <c r="D4169" s="31"/>
      <c r="E4169" s="32" t="s">
        <v>498</v>
      </c>
      <c r="F4169" s="33"/>
    </row>
    <row r="4170" spans="1:7" ht="20.25">
      <c r="A4170">
        <v>4941</v>
      </c>
      <c r="B4170" s="124"/>
      <c r="C4170" s="30"/>
      <c r="D4170" s="31"/>
      <c r="E4170" s="32" t="s">
        <v>499</v>
      </c>
      <c r="F4170" s="33"/>
    </row>
    <row r="4171" spans="1:7" ht="20.25">
      <c r="A4171">
        <v>4942</v>
      </c>
      <c r="B4171" s="124"/>
      <c r="C4171" s="30"/>
      <c r="D4171" s="31"/>
      <c r="E4171" s="32" t="s">
        <v>519</v>
      </c>
      <c r="F4171" s="33"/>
    </row>
    <row r="4172" spans="1:7" ht="20.25">
      <c r="A4172">
        <v>4943</v>
      </c>
      <c r="B4172" s="124"/>
      <c r="C4172" s="30"/>
      <c r="D4172" s="31"/>
      <c r="E4172" s="32" t="s">
        <v>845</v>
      </c>
      <c r="F4172" s="33"/>
    </row>
    <row r="4173" spans="1:7" ht="20.25">
      <c r="A4173">
        <v>4944</v>
      </c>
      <c r="B4173" s="125">
        <v>0</v>
      </c>
      <c r="C4173" s="34">
        <v>0</v>
      </c>
      <c r="D4173" s="35">
        <v>0</v>
      </c>
      <c r="E4173" s="36" t="s">
        <v>12</v>
      </c>
      <c r="F4173" s="33">
        <v>1</v>
      </c>
      <c r="G4173" t="str">
        <f t="shared" ref="G4173:G4182" si="221">IF(F4173=1,E4172,IF(ISBLANK(F4173),"",G4172))</f>
        <v>‏813842‏ מלווים ארעיים בבתי"ס מיוחדים</v>
      </c>
    </row>
    <row r="4174" spans="1:7" ht="20.25">
      <c r="A4174">
        <v>4945</v>
      </c>
      <c r="B4174" s="125">
        <v>3482100</v>
      </c>
      <c r="C4174" s="34">
        <v>3635000</v>
      </c>
      <c r="D4174" s="35">
        <v>3675000</v>
      </c>
      <c r="E4174" s="36" t="s">
        <v>13</v>
      </c>
      <c r="F4174" s="33">
        <v>2</v>
      </c>
      <c r="G4174" t="str">
        <f t="shared" si="221"/>
        <v>‏813842‏ מלווים ארעיים בבתי"ס מיוחדים</v>
      </c>
    </row>
    <row r="4175" spans="1:7" ht="20.25">
      <c r="A4175">
        <v>4946</v>
      </c>
      <c r="B4175" s="125">
        <v>0</v>
      </c>
      <c r="C4175" s="34">
        <v>0</v>
      </c>
      <c r="D4175" s="35">
        <v>0</v>
      </c>
      <c r="E4175" s="36" t="s">
        <v>14</v>
      </c>
      <c r="F4175" s="33">
        <v>3</v>
      </c>
      <c r="G4175" t="str">
        <f t="shared" si="221"/>
        <v>‏813842‏ מלווים ארעיים בבתי"ס מיוחדים</v>
      </c>
    </row>
    <row r="4176" spans="1:7" ht="20.25">
      <c r="A4176">
        <v>4947</v>
      </c>
      <c r="B4176" s="125">
        <v>0</v>
      </c>
      <c r="C4176" s="34">
        <v>0</v>
      </c>
      <c r="D4176" s="35">
        <v>0</v>
      </c>
      <c r="E4176" s="36" t="s">
        <v>15</v>
      </c>
      <c r="F4176" s="33">
        <v>4</v>
      </c>
      <c r="G4176" t="str">
        <f t="shared" si="221"/>
        <v>‏813842‏ מלווים ארעיים בבתי"ס מיוחדים</v>
      </c>
    </row>
    <row r="4177" spans="1:7" ht="20.25">
      <c r="A4177">
        <v>4948</v>
      </c>
      <c r="B4177" s="125">
        <v>0</v>
      </c>
      <c r="C4177" s="34">
        <v>0</v>
      </c>
      <c r="D4177" s="35">
        <v>0</v>
      </c>
      <c r="E4177" s="36" t="s">
        <v>16</v>
      </c>
      <c r="F4177" s="33">
        <v>5</v>
      </c>
      <c r="G4177" t="str">
        <f t="shared" si="221"/>
        <v>‏813842‏ מלווים ארעיים בבתי"ס מיוחדים</v>
      </c>
    </row>
    <row r="4178" spans="1:7" ht="20.25">
      <c r="A4178">
        <v>4949</v>
      </c>
      <c r="B4178" s="125">
        <v>0</v>
      </c>
      <c r="C4178" s="34">
        <v>0</v>
      </c>
      <c r="D4178" s="35">
        <v>0</v>
      </c>
      <c r="E4178" s="36" t="s">
        <v>17</v>
      </c>
      <c r="F4178" s="33">
        <v>6</v>
      </c>
      <c r="G4178" t="str">
        <f t="shared" si="221"/>
        <v>‏813842‏ מלווים ארעיים בבתי"ס מיוחדים</v>
      </c>
    </row>
    <row r="4179" spans="1:7" ht="20.25">
      <c r="A4179">
        <v>4950</v>
      </c>
      <c r="B4179" s="125">
        <v>0</v>
      </c>
      <c r="C4179" s="34">
        <v>0</v>
      </c>
      <c r="D4179" s="35">
        <v>0</v>
      </c>
      <c r="E4179" s="36" t="s">
        <v>18</v>
      </c>
      <c r="F4179" s="33">
        <v>7</v>
      </c>
      <c r="G4179" t="str">
        <f t="shared" si="221"/>
        <v>‏813842‏ מלווים ארעיים בבתי"ס מיוחדים</v>
      </c>
    </row>
    <row r="4180" spans="1:7" ht="20.25">
      <c r="A4180">
        <v>4951</v>
      </c>
      <c r="B4180" s="125">
        <v>0</v>
      </c>
      <c r="C4180" s="34">
        <v>0</v>
      </c>
      <c r="D4180" s="35">
        <v>0</v>
      </c>
      <c r="E4180" s="36" t="s">
        <v>19</v>
      </c>
      <c r="F4180" s="33">
        <v>8</v>
      </c>
      <c r="G4180" t="str">
        <f t="shared" si="221"/>
        <v>‏813842‏ מלווים ארעיים בבתי"ס מיוחדים</v>
      </c>
    </row>
    <row r="4181" spans="1:7" ht="20.25">
      <c r="A4181">
        <v>4952</v>
      </c>
      <c r="B4181" s="125">
        <v>0</v>
      </c>
      <c r="C4181" s="34">
        <v>0</v>
      </c>
      <c r="D4181" s="35">
        <v>0</v>
      </c>
      <c r="E4181" s="36" t="s">
        <v>20</v>
      </c>
      <c r="F4181" s="33">
        <v>9</v>
      </c>
      <c r="G4181" t="str">
        <f t="shared" si="221"/>
        <v>‏813842‏ מלווים ארעיים בבתי"ס מיוחדים</v>
      </c>
    </row>
    <row r="4182" spans="1:7" ht="20.25">
      <c r="A4182">
        <v>4953</v>
      </c>
      <c r="B4182" s="125">
        <v>0</v>
      </c>
      <c r="C4182" s="34">
        <v>0</v>
      </c>
      <c r="D4182" s="35">
        <v>0</v>
      </c>
      <c r="E4182" s="36" t="s">
        <v>21</v>
      </c>
      <c r="F4182" s="33">
        <v>99</v>
      </c>
      <c r="G4182" t="str">
        <f t="shared" si="221"/>
        <v>‏813842‏ מלווים ארעיים בבתי"ס מיוחדים</v>
      </c>
    </row>
    <row r="4183" spans="1:7" ht="20.25">
      <c r="A4183">
        <v>4954</v>
      </c>
      <c r="B4183" s="125">
        <v>3482100</v>
      </c>
      <c r="C4183" s="37">
        <v>3635000</v>
      </c>
      <c r="D4183" s="35">
        <v>3675000</v>
      </c>
      <c r="E4183" s="36" t="s">
        <v>22</v>
      </c>
      <c r="F4183" s="33"/>
    </row>
    <row r="4184" spans="1:7" ht="20.25">
      <c r="A4184">
        <v>4955</v>
      </c>
      <c r="C4184" s="40">
        <v>2015</v>
      </c>
      <c r="D4184" s="40">
        <v>2016</v>
      </c>
      <c r="F4184" s="39"/>
    </row>
    <row r="4185" spans="1:7" ht="20.25">
      <c r="A4185">
        <v>4957</v>
      </c>
      <c r="C4185" s="38"/>
      <c r="D4185" s="44">
        <v>142</v>
      </c>
      <c r="F4185" s="41"/>
    </row>
    <row r="4186" spans="1:7" ht="20.25">
      <c r="A4186">
        <v>4958</v>
      </c>
      <c r="B4186" s="122" t="s">
        <v>520</v>
      </c>
      <c r="C4186" s="28"/>
      <c r="D4186" s="28"/>
      <c r="E4186" s="28"/>
      <c r="F4186" s="28"/>
    </row>
    <row r="4187" spans="1:7" ht="17.25" thickBot="1">
      <c r="A4187">
        <v>4959</v>
      </c>
      <c r="B4187" s="123" t="s">
        <v>1</v>
      </c>
      <c r="C4187" s="29"/>
      <c r="D4187" s="29"/>
      <c r="E4187" s="29"/>
      <c r="F4187" s="29"/>
    </row>
    <row r="4188" spans="1:7" ht="21" thickBot="1">
      <c r="A4188">
        <v>4963</v>
      </c>
      <c r="B4188" s="116">
        <v>2014</v>
      </c>
      <c r="C4188" s="7">
        <v>2015</v>
      </c>
      <c r="D4188" s="7">
        <v>2016</v>
      </c>
      <c r="E4188" s="8"/>
      <c r="F4188" s="9"/>
    </row>
    <row r="4189" spans="1:7" ht="20.25">
      <c r="A4189">
        <v>4964</v>
      </c>
      <c r="B4189" s="124"/>
      <c r="C4189" s="30"/>
      <c r="D4189" s="31"/>
      <c r="E4189" s="32" t="s">
        <v>498</v>
      </c>
      <c r="F4189" s="33"/>
    </row>
    <row r="4190" spans="1:7" ht="20.25">
      <c r="A4190">
        <v>4965</v>
      </c>
      <c r="B4190" s="124"/>
      <c r="C4190" s="30"/>
      <c r="D4190" s="31"/>
      <c r="E4190" s="32" t="s">
        <v>499</v>
      </c>
      <c r="F4190" s="33"/>
    </row>
    <row r="4191" spans="1:7" ht="20.25">
      <c r="A4191">
        <v>4966</v>
      </c>
      <c r="B4191" s="124"/>
      <c r="C4191" s="30"/>
      <c r="D4191" s="31"/>
      <c r="E4191" s="32" t="s">
        <v>521</v>
      </c>
      <c r="F4191" s="33"/>
    </row>
    <row r="4192" spans="1:7" ht="20.25">
      <c r="A4192">
        <v>4967</v>
      </c>
      <c r="B4192" s="125">
        <v>29881900</v>
      </c>
      <c r="C4192" s="34">
        <v>32637000</v>
      </c>
      <c r="D4192" s="35">
        <v>32998000</v>
      </c>
      <c r="E4192" s="36" t="s">
        <v>12</v>
      </c>
      <c r="F4192" s="33">
        <v>1</v>
      </c>
      <c r="G4192" t="str">
        <f t="shared" ref="G4192:G4201" si="222">IF(F4192=1,E4191,IF(ISBLANK(F4192),"",G4191))</f>
        <v>‏813843 סייעות תיקני</v>
      </c>
    </row>
    <row r="4193" spans="1:7" ht="20.25">
      <c r="A4193">
        <v>4968</v>
      </c>
      <c r="B4193" s="125">
        <v>0</v>
      </c>
      <c r="C4193" s="34">
        <v>0</v>
      </c>
      <c r="D4193" s="35">
        <v>0</v>
      </c>
      <c r="E4193" s="36" t="s">
        <v>13</v>
      </c>
      <c r="F4193" s="33">
        <v>2</v>
      </c>
      <c r="G4193" t="str">
        <f t="shared" si="222"/>
        <v>‏813843 סייעות תיקני</v>
      </c>
    </row>
    <row r="4194" spans="1:7" ht="20.25">
      <c r="A4194">
        <v>4969</v>
      </c>
      <c r="B4194" s="125">
        <v>0</v>
      </c>
      <c r="C4194" s="34">
        <v>0</v>
      </c>
      <c r="D4194" s="35">
        <v>0</v>
      </c>
      <c r="E4194" s="36" t="s">
        <v>14</v>
      </c>
      <c r="F4194" s="33">
        <v>3</v>
      </c>
      <c r="G4194" t="str">
        <f t="shared" si="222"/>
        <v>‏813843 סייעות תיקני</v>
      </c>
    </row>
    <row r="4195" spans="1:7" ht="20.25">
      <c r="A4195">
        <v>4970</v>
      </c>
      <c r="B4195" s="125">
        <v>0</v>
      </c>
      <c r="C4195" s="34">
        <v>0</v>
      </c>
      <c r="D4195" s="35">
        <v>0</v>
      </c>
      <c r="E4195" s="36" t="s">
        <v>15</v>
      </c>
      <c r="F4195" s="33">
        <v>4</v>
      </c>
      <c r="G4195" t="str">
        <f t="shared" si="222"/>
        <v>‏813843 סייעות תיקני</v>
      </c>
    </row>
    <row r="4196" spans="1:7" ht="20.25">
      <c r="A4196">
        <v>4971</v>
      </c>
      <c r="B4196" s="125">
        <v>0</v>
      </c>
      <c r="C4196" s="34">
        <v>0</v>
      </c>
      <c r="D4196" s="35">
        <v>0</v>
      </c>
      <c r="E4196" s="36" t="s">
        <v>16</v>
      </c>
      <c r="F4196" s="33">
        <v>5</v>
      </c>
      <c r="G4196" t="str">
        <f t="shared" si="222"/>
        <v>‏813843 סייעות תיקני</v>
      </c>
    </row>
    <row r="4197" spans="1:7" ht="20.25">
      <c r="A4197">
        <v>4972</v>
      </c>
      <c r="B4197" s="125">
        <v>0</v>
      </c>
      <c r="C4197" s="34">
        <v>0</v>
      </c>
      <c r="D4197" s="35">
        <v>0</v>
      </c>
      <c r="E4197" s="36" t="s">
        <v>17</v>
      </c>
      <c r="F4197" s="33">
        <v>6</v>
      </c>
      <c r="G4197" t="str">
        <f t="shared" si="222"/>
        <v>‏813843 סייעות תיקני</v>
      </c>
    </row>
    <row r="4198" spans="1:7" ht="20.25">
      <c r="A4198">
        <v>4973</v>
      </c>
      <c r="B4198" s="125">
        <v>0</v>
      </c>
      <c r="C4198" s="34">
        <v>0</v>
      </c>
      <c r="D4198" s="35">
        <v>0</v>
      </c>
      <c r="E4198" s="36" t="s">
        <v>18</v>
      </c>
      <c r="F4198" s="33">
        <v>7</v>
      </c>
      <c r="G4198" t="str">
        <f t="shared" si="222"/>
        <v>‏813843 סייעות תיקני</v>
      </c>
    </row>
    <row r="4199" spans="1:7" ht="20.25">
      <c r="A4199">
        <v>4974</v>
      </c>
      <c r="B4199" s="125">
        <v>0</v>
      </c>
      <c r="C4199" s="34">
        <v>0</v>
      </c>
      <c r="D4199" s="35">
        <v>0</v>
      </c>
      <c r="E4199" s="36" t="s">
        <v>19</v>
      </c>
      <c r="F4199" s="33">
        <v>8</v>
      </c>
      <c r="G4199" t="str">
        <f t="shared" si="222"/>
        <v>‏813843 סייעות תיקני</v>
      </c>
    </row>
    <row r="4200" spans="1:7" ht="20.25">
      <c r="A4200">
        <v>4975</v>
      </c>
      <c r="B4200" s="125">
        <v>0</v>
      </c>
      <c r="C4200" s="34">
        <v>0</v>
      </c>
      <c r="D4200" s="35">
        <v>0</v>
      </c>
      <c r="E4200" s="36" t="s">
        <v>20</v>
      </c>
      <c r="F4200" s="33">
        <v>9</v>
      </c>
      <c r="G4200" t="str">
        <f t="shared" si="222"/>
        <v>‏813843 סייעות תיקני</v>
      </c>
    </row>
    <row r="4201" spans="1:7" ht="20.25">
      <c r="A4201">
        <v>4976</v>
      </c>
      <c r="B4201" s="125">
        <v>0</v>
      </c>
      <c r="C4201" s="34">
        <v>0</v>
      </c>
      <c r="D4201" s="35">
        <v>0</v>
      </c>
      <c r="E4201" s="36" t="s">
        <v>21</v>
      </c>
      <c r="F4201" s="33">
        <v>99</v>
      </c>
      <c r="G4201" t="str">
        <f t="shared" si="222"/>
        <v>‏813843 סייעות תיקני</v>
      </c>
    </row>
    <row r="4202" spans="1:7" ht="20.25">
      <c r="A4202">
        <v>4977</v>
      </c>
      <c r="B4202" s="125">
        <v>29881900</v>
      </c>
      <c r="C4202" s="37">
        <v>32637000</v>
      </c>
      <c r="D4202" s="35">
        <v>32998000</v>
      </c>
      <c r="E4202" s="36" t="s">
        <v>22</v>
      </c>
      <c r="F4202" s="33"/>
    </row>
    <row r="4203" spans="1:7" ht="20.25">
      <c r="A4203">
        <v>4978</v>
      </c>
      <c r="C4203" s="40">
        <v>2015</v>
      </c>
      <c r="D4203" s="40">
        <v>2016</v>
      </c>
      <c r="F4203" s="39"/>
    </row>
    <row r="4204" spans="1:7" ht="20.25">
      <c r="A4204">
        <v>4979</v>
      </c>
      <c r="C4204" s="41">
        <v>239.1</v>
      </c>
      <c r="D4204" s="41">
        <v>239.1</v>
      </c>
      <c r="E4204" s="43" t="s">
        <v>23</v>
      </c>
      <c r="F4204" s="39"/>
    </row>
    <row r="4205" spans="1:7" ht="20.25">
      <c r="A4205">
        <v>4980</v>
      </c>
      <c r="C4205" s="38"/>
      <c r="D4205" s="44">
        <v>143</v>
      </c>
      <c r="F4205" s="41"/>
    </row>
    <row r="4206" spans="1:7" ht="20.25">
      <c r="A4206">
        <v>4981</v>
      </c>
      <c r="B4206" s="122" t="s">
        <v>522</v>
      </c>
      <c r="C4206" s="28"/>
      <c r="D4206" s="28"/>
      <c r="E4206" s="28"/>
      <c r="F4206" s="28"/>
    </row>
    <row r="4207" spans="1:7" ht="17.25" thickBot="1">
      <c r="A4207">
        <v>4982</v>
      </c>
      <c r="B4207" s="123" t="s">
        <v>1</v>
      </c>
      <c r="C4207" s="29"/>
      <c r="D4207" s="29"/>
      <c r="E4207" s="29"/>
      <c r="F4207" s="29"/>
    </row>
    <row r="4208" spans="1:7" ht="21" thickBot="1">
      <c r="A4208">
        <v>4986</v>
      </c>
      <c r="B4208" s="116">
        <v>2014</v>
      </c>
      <c r="C4208" s="7">
        <v>2015</v>
      </c>
      <c r="D4208" s="7">
        <v>2016</v>
      </c>
      <c r="E4208" s="8"/>
      <c r="F4208" s="9"/>
    </row>
    <row r="4209" spans="1:7" ht="20.25">
      <c r="A4209">
        <v>4987</v>
      </c>
      <c r="B4209" s="124"/>
      <c r="C4209" s="30"/>
      <c r="D4209" s="31"/>
      <c r="E4209" s="32" t="s">
        <v>498</v>
      </c>
      <c r="F4209" s="33"/>
    </row>
    <row r="4210" spans="1:7" ht="20.25">
      <c r="A4210">
        <v>4988</v>
      </c>
      <c r="B4210" s="124"/>
      <c r="C4210" s="30"/>
      <c r="D4210" s="31"/>
      <c r="E4210" s="32" t="s">
        <v>499</v>
      </c>
      <c r="F4210" s="33"/>
    </row>
    <row r="4211" spans="1:7" ht="20.25">
      <c r="A4211">
        <v>4989</v>
      </c>
      <c r="B4211" s="124"/>
      <c r="C4211" s="30"/>
      <c r="D4211" s="31"/>
      <c r="E4211" s="32" t="s">
        <v>523</v>
      </c>
      <c r="F4211" s="33"/>
    </row>
    <row r="4212" spans="1:7" ht="20.25">
      <c r="A4212">
        <v>4990</v>
      </c>
      <c r="B4212" s="125">
        <v>9481900</v>
      </c>
      <c r="C4212" s="34">
        <v>10306800</v>
      </c>
      <c r="D4212" s="35">
        <v>10620800</v>
      </c>
      <c r="E4212" s="36" t="s">
        <v>12</v>
      </c>
      <c r="F4212" s="33">
        <v>1</v>
      </c>
      <c r="G4212" t="str">
        <f t="shared" ref="G4212:G4221" si="223">IF(F4212=1,E4211,IF(ISBLANK(F4212),"",G4211))</f>
        <v>‏813315 ליווי תלמידים תיקני</v>
      </c>
    </row>
    <row r="4213" spans="1:7" ht="20.25">
      <c r="A4213">
        <v>4991</v>
      </c>
      <c r="B4213" s="125">
        <v>0</v>
      </c>
      <c r="C4213" s="34">
        <v>0</v>
      </c>
      <c r="D4213" s="35">
        <v>0</v>
      </c>
      <c r="E4213" s="36" t="s">
        <v>13</v>
      </c>
      <c r="F4213" s="33">
        <v>2</v>
      </c>
      <c r="G4213" t="str">
        <f t="shared" si="223"/>
        <v>‏813315 ליווי תלמידים תיקני</v>
      </c>
    </row>
    <row r="4214" spans="1:7" ht="20.25">
      <c r="A4214">
        <v>4992</v>
      </c>
      <c r="B4214" s="125">
        <v>0</v>
      </c>
      <c r="C4214" s="34">
        <v>1200</v>
      </c>
      <c r="D4214" s="35">
        <v>1200</v>
      </c>
      <c r="E4214" s="36" t="s">
        <v>14</v>
      </c>
      <c r="F4214" s="33">
        <v>3</v>
      </c>
      <c r="G4214" t="str">
        <f t="shared" si="223"/>
        <v>‏813315 ליווי תלמידים תיקני</v>
      </c>
    </row>
    <row r="4215" spans="1:7" ht="20.25">
      <c r="A4215">
        <v>4993</v>
      </c>
      <c r="B4215" s="125">
        <v>0</v>
      </c>
      <c r="C4215" s="34">
        <v>0</v>
      </c>
      <c r="D4215" s="35">
        <v>0</v>
      </c>
      <c r="E4215" s="36" t="s">
        <v>15</v>
      </c>
      <c r="F4215" s="33">
        <v>4</v>
      </c>
      <c r="G4215" t="str">
        <f t="shared" si="223"/>
        <v>‏813315 ליווי תלמידים תיקני</v>
      </c>
    </row>
    <row r="4216" spans="1:7" ht="20.25">
      <c r="A4216">
        <v>4994</v>
      </c>
      <c r="B4216" s="125">
        <v>0</v>
      </c>
      <c r="C4216" s="34">
        <v>0</v>
      </c>
      <c r="D4216" s="35">
        <v>0</v>
      </c>
      <c r="E4216" s="36" t="s">
        <v>16</v>
      </c>
      <c r="F4216" s="33">
        <v>5</v>
      </c>
      <c r="G4216" t="str">
        <f t="shared" si="223"/>
        <v>‏813315 ליווי תלמידים תיקני</v>
      </c>
    </row>
    <row r="4217" spans="1:7" ht="20.25">
      <c r="A4217">
        <v>4995</v>
      </c>
      <c r="B4217" s="125">
        <v>0</v>
      </c>
      <c r="C4217" s="34">
        <v>0</v>
      </c>
      <c r="D4217" s="35">
        <v>0</v>
      </c>
      <c r="E4217" s="36" t="s">
        <v>17</v>
      </c>
      <c r="F4217" s="33">
        <v>6</v>
      </c>
      <c r="G4217" t="str">
        <f t="shared" si="223"/>
        <v>‏813315 ליווי תלמידים תיקני</v>
      </c>
    </row>
    <row r="4218" spans="1:7" ht="20.25">
      <c r="A4218">
        <v>4996</v>
      </c>
      <c r="B4218" s="125">
        <v>0</v>
      </c>
      <c r="C4218" s="34">
        <v>0</v>
      </c>
      <c r="D4218" s="35">
        <v>0</v>
      </c>
      <c r="E4218" s="36" t="s">
        <v>18</v>
      </c>
      <c r="F4218" s="33">
        <v>7</v>
      </c>
      <c r="G4218" t="str">
        <f t="shared" si="223"/>
        <v>‏813315 ליווי תלמידים תיקני</v>
      </c>
    </row>
    <row r="4219" spans="1:7" ht="20.25">
      <c r="A4219">
        <v>4997</v>
      </c>
      <c r="B4219" s="125">
        <v>0</v>
      </c>
      <c r="C4219" s="34">
        <v>0</v>
      </c>
      <c r="D4219" s="35">
        <v>0</v>
      </c>
      <c r="E4219" s="36" t="s">
        <v>19</v>
      </c>
      <c r="F4219" s="33">
        <v>8</v>
      </c>
      <c r="G4219" t="str">
        <f t="shared" si="223"/>
        <v>‏813315 ליווי תלמידים תיקני</v>
      </c>
    </row>
    <row r="4220" spans="1:7" ht="20.25">
      <c r="A4220">
        <v>4998</v>
      </c>
      <c r="B4220" s="125">
        <v>0</v>
      </c>
      <c r="C4220" s="34">
        <v>0</v>
      </c>
      <c r="D4220" s="35">
        <v>0</v>
      </c>
      <c r="E4220" s="36" t="s">
        <v>20</v>
      </c>
      <c r="F4220" s="33">
        <v>9</v>
      </c>
      <c r="G4220" t="str">
        <f t="shared" si="223"/>
        <v>‏813315 ליווי תלמידים תיקני</v>
      </c>
    </row>
    <row r="4221" spans="1:7" ht="20.25">
      <c r="A4221">
        <v>4999</v>
      </c>
      <c r="B4221" s="125">
        <v>0</v>
      </c>
      <c r="C4221" s="34">
        <v>0</v>
      </c>
      <c r="D4221" s="35">
        <v>0</v>
      </c>
      <c r="E4221" s="36" t="s">
        <v>21</v>
      </c>
      <c r="F4221" s="33">
        <v>99</v>
      </c>
      <c r="G4221" t="str">
        <f t="shared" si="223"/>
        <v>‏813315 ליווי תלמידים תיקני</v>
      </c>
    </row>
    <row r="4222" spans="1:7" ht="20.25">
      <c r="A4222">
        <v>5000</v>
      </c>
      <c r="B4222" s="125">
        <v>9481900</v>
      </c>
      <c r="C4222" s="37">
        <v>10308000</v>
      </c>
      <c r="D4222" s="35">
        <v>10622000</v>
      </c>
      <c r="E4222" s="36" t="s">
        <v>22</v>
      </c>
      <c r="F4222" s="33"/>
    </row>
    <row r="4223" spans="1:7" ht="20.25">
      <c r="A4223">
        <v>5001</v>
      </c>
      <c r="C4223" s="40">
        <v>2015</v>
      </c>
      <c r="D4223" s="40">
        <v>2016</v>
      </c>
      <c r="F4223" s="39"/>
    </row>
    <row r="4224" spans="1:7" ht="20.25">
      <c r="A4224">
        <v>5002</v>
      </c>
      <c r="C4224" s="42">
        <v>106</v>
      </c>
      <c r="D4224" s="42">
        <v>106</v>
      </c>
      <c r="E4224" s="43" t="s">
        <v>23</v>
      </c>
      <c r="F4224" s="39"/>
    </row>
    <row r="4225" spans="1:7" ht="20.25">
      <c r="A4225">
        <v>5003</v>
      </c>
      <c r="C4225" s="38"/>
      <c r="D4225" s="44">
        <v>144</v>
      </c>
      <c r="F4225" s="41"/>
    </row>
    <row r="4226" spans="1:7" ht="20.25">
      <c r="A4226">
        <v>5004</v>
      </c>
      <c r="B4226" s="122" t="s">
        <v>524</v>
      </c>
      <c r="C4226" s="28"/>
      <c r="D4226" s="28"/>
      <c r="E4226" s="28"/>
      <c r="F4226" s="28"/>
    </row>
    <row r="4227" spans="1:7" ht="17.25" thickBot="1">
      <c r="A4227">
        <v>5005</v>
      </c>
      <c r="B4227" s="123" t="s">
        <v>1</v>
      </c>
      <c r="C4227" s="29"/>
      <c r="D4227" s="29"/>
      <c r="E4227" s="29"/>
      <c r="F4227" s="29"/>
    </row>
    <row r="4228" spans="1:7" ht="21" thickBot="1">
      <c r="A4228">
        <v>5009</v>
      </c>
      <c r="B4228" s="116">
        <v>2014</v>
      </c>
      <c r="C4228" s="7">
        <v>2015</v>
      </c>
      <c r="D4228" s="7">
        <v>2016</v>
      </c>
      <c r="E4228" s="8"/>
      <c r="F4228" s="9"/>
    </row>
    <row r="4229" spans="1:7" ht="20.25">
      <c r="A4229">
        <v>5010</v>
      </c>
      <c r="B4229" s="124"/>
      <c r="C4229" s="30"/>
      <c r="D4229" s="31"/>
      <c r="E4229" s="32" t="s">
        <v>498</v>
      </c>
      <c r="F4229" s="33"/>
    </row>
    <row r="4230" spans="1:7" ht="20.25">
      <c r="A4230">
        <v>5011</v>
      </c>
      <c r="B4230" s="124"/>
      <c r="C4230" s="30"/>
      <c r="D4230" s="31"/>
      <c r="E4230" s="32" t="s">
        <v>499</v>
      </c>
      <c r="F4230" s="33"/>
    </row>
    <row r="4231" spans="1:7" ht="20.25">
      <c r="A4231">
        <v>5012</v>
      </c>
      <c r="B4231" s="124"/>
      <c r="C4231" s="30"/>
      <c r="D4231" s="31"/>
      <c r="E4231" s="32" t="s">
        <v>525</v>
      </c>
      <c r="F4231" s="33"/>
    </row>
    <row r="4232" spans="1:7" ht="20.25">
      <c r="A4232">
        <v>5013</v>
      </c>
      <c r="B4232" s="125">
        <v>2446200</v>
      </c>
      <c r="C4232" s="34">
        <v>2619200</v>
      </c>
      <c r="D4232" s="35">
        <v>2899200</v>
      </c>
      <c r="E4232" s="36" t="s">
        <v>12</v>
      </c>
      <c r="F4232" s="33">
        <v>1</v>
      </c>
      <c r="G4232" t="str">
        <f t="shared" ref="G4232:G4241" si="224">IF(F4232=1,E4231,IF(ISBLANK(F4232),"",G4231))</f>
        <v>‏811003 המחלקה לארגון ולוגיסטיקה</v>
      </c>
    </row>
    <row r="4233" spans="1:7" ht="20.25">
      <c r="A4233">
        <v>5014</v>
      </c>
      <c r="B4233" s="125">
        <v>0</v>
      </c>
      <c r="C4233" s="34">
        <v>0</v>
      </c>
      <c r="D4233" s="35">
        <v>0</v>
      </c>
      <c r="E4233" s="36" t="s">
        <v>13</v>
      </c>
      <c r="F4233" s="33">
        <v>2</v>
      </c>
      <c r="G4233" t="str">
        <f t="shared" si="224"/>
        <v>‏811003 המחלקה לארגון ולוגיסטיקה</v>
      </c>
    </row>
    <row r="4234" spans="1:7" ht="20.25">
      <c r="A4234">
        <v>5015</v>
      </c>
      <c r="B4234" s="125">
        <v>117000</v>
      </c>
      <c r="C4234" s="34">
        <v>93800</v>
      </c>
      <c r="D4234" s="35">
        <v>93800</v>
      </c>
      <c r="E4234" s="36" t="s">
        <v>14</v>
      </c>
      <c r="F4234" s="33">
        <v>3</v>
      </c>
      <c r="G4234" t="str">
        <f t="shared" si="224"/>
        <v>‏811003 המחלקה לארגון ולוגיסטיקה</v>
      </c>
    </row>
    <row r="4235" spans="1:7" ht="20.25">
      <c r="A4235">
        <v>5016</v>
      </c>
      <c r="B4235" s="125">
        <v>95300</v>
      </c>
      <c r="C4235" s="34">
        <v>107000</v>
      </c>
      <c r="D4235" s="35">
        <v>102700</v>
      </c>
      <c r="E4235" s="36" t="s">
        <v>15</v>
      </c>
      <c r="F4235" s="33">
        <v>4</v>
      </c>
      <c r="G4235" t="str">
        <f t="shared" si="224"/>
        <v>‏811003 המחלקה לארגון ולוגיסטיקה</v>
      </c>
    </row>
    <row r="4236" spans="1:7" ht="20.25">
      <c r="A4236">
        <v>5017</v>
      </c>
      <c r="B4236" s="125">
        <v>0</v>
      </c>
      <c r="C4236" s="34">
        <v>0</v>
      </c>
      <c r="D4236" s="35">
        <v>0</v>
      </c>
      <c r="E4236" s="36" t="s">
        <v>16</v>
      </c>
      <c r="F4236" s="33">
        <v>5</v>
      </c>
      <c r="G4236" t="str">
        <f t="shared" si="224"/>
        <v>‏811003 המחלקה לארגון ולוגיסטיקה</v>
      </c>
    </row>
    <row r="4237" spans="1:7" ht="20.25">
      <c r="A4237">
        <v>5018</v>
      </c>
      <c r="B4237" s="125">
        <v>0</v>
      </c>
      <c r="C4237" s="34">
        <v>0</v>
      </c>
      <c r="D4237" s="35">
        <v>0</v>
      </c>
      <c r="E4237" s="36" t="s">
        <v>17</v>
      </c>
      <c r="F4237" s="33">
        <v>6</v>
      </c>
      <c r="G4237" t="str">
        <f t="shared" si="224"/>
        <v>‏811003 המחלקה לארגון ולוגיסטיקה</v>
      </c>
    </row>
    <row r="4238" spans="1:7" ht="20.25">
      <c r="A4238">
        <v>5019</v>
      </c>
      <c r="B4238" s="125">
        <v>34900</v>
      </c>
      <c r="C4238" s="34">
        <v>44000</v>
      </c>
      <c r="D4238" s="35">
        <v>44000</v>
      </c>
      <c r="E4238" s="36" t="s">
        <v>18</v>
      </c>
      <c r="F4238" s="33">
        <v>7</v>
      </c>
      <c r="G4238" t="str">
        <f t="shared" si="224"/>
        <v>‏811003 המחלקה לארגון ולוגיסטיקה</v>
      </c>
    </row>
    <row r="4239" spans="1:7" ht="20.25">
      <c r="A4239">
        <v>5020</v>
      </c>
      <c r="B4239" s="125">
        <v>0</v>
      </c>
      <c r="C4239" s="34">
        <v>0</v>
      </c>
      <c r="D4239" s="35">
        <v>0</v>
      </c>
      <c r="E4239" s="36" t="s">
        <v>19</v>
      </c>
      <c r="F4239" s="33">
        <v>8</v>
      </c>
      <c r="G4239" t="str">
        <f t="shared" si="224"/>
        <v>‏811003 המחלקה לארגון ולוגיסטיקה</v>
      </c>
    </row>
    <row r="4240" spans="1:7" ht="20.25">
      <c r="A4240">
        <v>5021</v>
      </c>
      <c r="B4240" s="125">
        <v>0</v>
      </c>
      <c r="C4240" s="34">
        <v>0</v>
      </c>
      <c r="D4240" s="35">
        <v>0</v>
      </c>
      <c r="E4240" s="36" t="s">
        <v>20</v>
      </c>
      <c r="F4240" s="33">
        <v>9</v>
      </c>
      <c r="G4240" t="str">
        <f t="shared" si="224"/>
        <v>‏811003 המחלקה לארגון ולוגיסטיקה</v>
      </c>
    </row>
    <row r="4241" spans="1:7" ht="20.25">
      <c r="A4241">
        <v>5022</v>
      </c>
      <c r="B4241" s="125">
        <v>0</v>
      </c>
      <c r="C4241" s="34">
        <v>0</v>
      </c>
      <c r="D4241" s="35">
        <v>0</v>
      </c>
      <c r="E4241" s="36" t="s">
        <v>21</v>
      </c>
      <c r="F4241" s="33">
        <v>99</v>
      </c>
      <c r="G4241" t="str">
        <f t="shared" si="224"/>
        <v>‏811003 המחלקה לארגון ולוגיסטיקה</v>
      </c>
    </row>
    <row r="4242" spans="1:7" ht="20.25">
      <c r="A4242">
        <v>5023</v>
      </c>
      <c r="B4242" s="125">
        <v>2693400</v>
      </c>
      <c r="C4242" s="37">
        <v>2864000</v>
      </c>
      <c r="D4242" s="35">
        <v>3139700</v>
      </c>
      <c r="E4242" s="36" t="s">
        <v>22</v>
      </c>
      <c r="F4242" s="33"/>
    </row>
    <row r="4243" spans="1:7" ht="20.25">
      <c r="A4243">
        <v>5024</v>
      </c>
      <c r="C4243" s="40">
        <v>2015</v>
      </c>
      <c r="D4243" s="40">
        <v>2016</v>
      </c>
      <c r="F4243" s="39"/>
    </row>
    <row r="4244" spans="1:7" ht="20.25">
      <c r="A4244">
        <v>5025</v>
      </c>
      <c r="C4244" s="41">
        <v>18.2</v>
      </c>
      <c r="D4244" s="41">
        <v>18.2</v>
      </c>
      <c r="E4244" s="43" t="s">
        <v>23</v>
      </c>
      <c r="F4244" s="39"/>
    </row>
    <row r="4245" spans="1:7" ht="20.25">
      <c r="A4245">
        <v>5026</v>
      </c>
      <c r="C4245" s="38"/>
      <c r="D4245" s="44">
        <v>145</v>
      </c>
      <c r="F4245" s="41"/>
    </row>
    <row r="4246" spans="1:7" ht="20.25">
      <c r="A4246">
        <v>5027</v>
      </c>
      <c r="B4246" s="122" t="s">
        <v>526</v>
      </c>
      <c r="C4246" s="28"/>
      <c r="D4246" s="28"/>
      <c r="E4246" s="28"/>
      <c r="F4246" s="28"/>
    </row>
    <row r="4247" spans="1:7" ht="17.25" thickBot="1">
      <c r="A4247">
        <v>5028</v>
      </c>
      <c r="B4247" s="123" t="s">
        <v>1</v>
      </c>
      <c r="C4247" s="29"/>
      <c r="D4247" s="29"/>
      <c r="E4247" s="29"/>
      <c r="F4247" s="29"/>
    </row>
    <row r="4248" spans="1:7" ht="21" thickBot="1">
      <c r="A4248">
        <v>5032</v>
      </c>
      <c r="B4248" s="116">
        <v>2014</v>
      </c>
      <c r="C4248" s="7">
        <v>2015</v>
      </c>
      <c r="D4248" s="7">
        <v>2016</v>
      </c>
      <c r="E4248" s="8"/>
      <c r="F4248" s="9"/>
    </row>
    <row r="4249" spans="1:7" ht="20.25">
      <c r="A4249">
        <v>5033</v>
      </c>
      <c r="B4249" s="124"/>
      <c r="C4249" s="30"/>
      <c r="D4249" s="31"/>
      <c r="E4249" s="32" t="s">
        <v>498</v>
      </c>
      <c r="F4249" s="33"/>
    </row>
    <row r="4250" spans="1:7" ht="20.25">
      <c r="A4250">
        <v>5034</v>
      </c>
      <c r="B4250" s="124"/>
      <c r="C4250" s="30"/>
      <c r="D4250" s="31"/>
      <c r="E4250" s="32" t="s">
        <v>499</v>
      </c>
      <c r="F4250" s="33"/>
    </row>
    <row r="4251" spans="1:7" ht="20.25">
      <c r="A4251">
        <v>5035</v>
      </c>
      <c r="B4251" s="124"/>
      <c r="C4251" s="30"/>
      <c r="D4251" s="31"/>
      <c r="E4251" s="32" t="s">
        <v>527</v>
      </c>
      <c r="F4251" s="33"/>
    </row>
    <row r="4252" spans="1:7" ht="20.25">
      <c r="A4252">
        <v>5036</v>
      </c>
      <c r="B4252" s="125">
        <v>0</v>
      </c>
      <c r="C4252" s="34">
        <v>0</v>
      </c>
      <c r="D4252" s="35">
        <v>0</v>
      </c>
      <c r="E4252" s="36" t="s">
        <v>12</v>
      </c>
      <c r="F4252" s="33">
        <v>1</v>
      </c>
      <c r="G4252" t="str">
        <f t="shared" ref="G4252:G4261" si="225">IF(F4252=1,E4251,IF(ISBLANK(F4252),"",G4251))</f>
        <v>‏8136  הסעות למוסדות חינוך</v>
      </c>
    </row>
    <row r="4253" spans="1:7" ht="20.25">
      <c r="A4253">
        <v>5037</v>
      </c>
      <c r="B4253" s="125">
        <v>0</v>
      </c>
      <c r="C4253" s="34">
        <v>0</v>
      </c>
      <c r="D4253" s="35">
        <v>0</v>
      </c>
      <c r="E4253" s="36" t="s">
        <v>13</v>
      </c>
      <c r="F4253" s="33">
        <v>2</v>
      </c>
      <c r="G4253" t="str">
        <f t="shared" si="225"/>
        <v>‏8136  הסעות למוסדות חינוך</v>
      </c>
    </row>
    <row r="4254" spans="1:7" ht="20.25">
      <c r="A4254">
        <v>5038</v>
      </c>
      <c r="B4254" s="125">
        <v>0</v>
      </c>
      <c r="C4254" s="34">
        <v>0</v>
      </c>
      <c r="D4254" s="35">
        <v>0</v>
      </c>
      <c r="E4254" s="36" t="s">
        <v>14</v>
      </c>
      <c r="F4254" s="33">
        <v>3</v>
      </c>
      <c r="G4254" t="str">
        <f t="shared" si="225"/>
        <v>‏8136  הסעות למוסדות חינוך</v>
      </c>
    </row>
    <row r="4255" spans="1:7" ht="20.25">
      <c r="A4255">
        <v>5039</v>
      </c>
      <c r="B4255" s="125">
        <v>0</v>
      </c>
      <c r="C4255" s="34">
        <v>0</v>
      </c>
      <c r="D4255" s="35">
        <v>0</v>
      </c>
      <c r="E4255" s="36" t="s">
        <v>15</v>
      </c>
      <c r="F4255" s="33">
        <v>4</v>
      </c>
      <c r="G4255" t="str">
        <f t="shared" si="225"/>
        <v>‏8136  הסעות למוסדות חינוך</v>
      </c>
    </row>
    <row r="4256" spans="1:7" ht="20.25">
      <c r="A4256">
        <v>5040</v>
      </c>
      <c r="B4256" s="125">
        <v>21121200</v>
      </c>
      <c r="C4256" s="34">
        <v>22979000</v>
      </c>
      <c r="D4256" s="35">
        <v>22322700</v>
      </c>
      <c r="E4256" s="36" t="s">
        <v>16</v>
      </c>
      <c r="F4256" s="33">
        <v>5</v>
      </c>
      <c r="G4256" t="str">
        <f t="shared" si="225"/>
        <v>‏8136  הסעות למוסדות חינוך</v>
      </c>
    </row>
    <row r="4257" spans="1:7" ht="20.25">
      <c r="A4257">
        <v>5041</v>
      </c>
      <c r="B4257" s="125">
        <v>0</v>
      </c>
      <c r="C4257" s="34">
        <v>0</v>
      </c>
      <c r="D4257" s="35">
        <v>0</v>
      </c>
      <c r="E4257" s="36" t="s">
        <v>528</v>
      </c>
      <c r="F4257" s="33">
        <v>6</v>
      </c>
      <c r="G4257" t="str">
        <f t="shared" si="225"/>
        <v>‏8136  הסעות למוסדות חינוך</v>
      </c>
    </row>
    <row r="4258" spans="1:7" ht="20.25">
      <c r="A4258">
        <v>5042</v>
      </c>
      <c r="B4258" s="125">
        <v>0</v>
      </c>
      <c r="C4258" s="34">
        <v>0</v>
      </c>
      <c r="D4258" s="35">
        <v>0</v>
      </c>
      <c r="E4258" s="36" t="s">
        <v>18</v>
      </c>
      <c r="F4258" s="33">
        <v>7</v>
      </c>
      <c r="G4258" t="str">
        <f t="shared" si="225"/>
        <v>‏8136  הסעות למוסדות חינוך</v>
      </c>
    </row>
    <row r="4259" spans="1:7" ht="20.25">
      <c r="A4259">
        <v>5043</v>
      </c>
      <c r="B4259" s="125">
        <v>0</v>
      </c>
      <c r="C4259" s="34">
        <v>0</v>
      </c>
      <c r="D4259" s="35">
        <v>0</v>
      </c>
      <c r="E4259" s="36" t="s">
        <v>19</v>
      </c>
      <c r="F4259" s="33">
        <v>8</v>
      </c>
      <c r="G4259" t="str">
        <f t="shared" si="225"/>
        <v>‏8136  הסעות למוסדות חינוך</v>
      </c>
    </row>
    <row r="4260" spans="1:7" ht="20.25">
      <c r="A4260">
        <v>5044</v>
      </c>
      <c r="B4260" s="125">
        <v>0</v>
      </c>
      <c r="C4260" s="34">
        <v>0</v>
      </c>
      <c r="D4260" s="35">
        <v>0</v>
      </c>
      <c r="E4260" s="36" t="s">
        <v>20</v>
      </c>
      <c r="F4260" s="33">
        <v>9</v>
      </c>
      <c r="G4260" t="str">
        <f t="shared" si="225"/>
        <v>‏8136  הסעות למוסדות חינוך</v>
      </c>
    </row>
    <row r="4261" spans="1:7" ht="20.25">
      <c r="A4261">
        <v>5045</v>
      </c>
      <c r="B4261" s="125">
        <v>0</v>
      </c>
      <c r="C4261" s="34">
        <v>0</v>
      </c>
      <c r="D4261" s="35">
        <v>0</v>
      </c>
      <c r="E4261" s="36" t="s">
        <v>21</v>
      </c>
      <c r="F4261" s="33">
        <v>99</v>
      </c>
      <c r="G4261" t="str">
        <f t="shared" si="225"/>
        <v>‏8136  הסעות למוסדות חינוך</v>
      </c>
    </row>
    <row r="4262" spans="1:7" ht="20.25">
      <c r="A4262">
        <v>5046</v>
      </c>
      <c r="B4262" s="125">
        <v>21121200</v>
      </c>
      <c r="C4262" s="37">
        <v>22979000</v>
      </c>
      <c r="D4262" s="35">
        <v>22322700</v>
      </c>
      <c r="E4262" s="36" t="s">
        <v>22</v>
      </c>
      <c r="F4262" s="33"/>
    </row>
    <row r="4263" spans="1:7" ht="20.25">
      <c r="A4263">
        <v>5047</v>
      </c>
      <c r="C4263" s="40">
        <v>2015</v>
      </c>
      <c r="D4263" s="40">
        <v>2016</v>
      </c>
      <c r="F4263" s="39"/>
    </row>
    <row r="4264" spans="1:7" ht="20.25">
      <c r="A4264">
        <v>5049</v>
      </c>
      <c r="C4264" s="38"/>
      <c r="D4264" s="44">
        <v>146</v>
      </c>
      <c r="F4264" s="41"/>
    </row>
    <row r="4265" spans="1:7" ht="20.25">
      <c r="A4265">
        <v>5050</v>
      </c>
      <c r="B4265" s="122" t="s">
        <v>529</v>
      </c>
      <c r="C4265" s="28"/>
      <c r="D4265" s="28"/>
      <c r="E4265" s="28"/>
      <c r="F4265" s="28"/>
    </row>
    <row r="4266" spans="1:7" ht="17.25" thickBot="1">
      <c r="A4266">
        <v>5051</v>
      </c>
      <c r="B4266" s="123" t="s">
        <v>1</v>
      </c>
      <c r="C4266" s="29"/>
      <c r="D4266" s="29"/>
      <c r="E4266" s="29"/>
      <c r="F4266" s="29"/>
    </row>
    <row r="4267" spans="1:7" ht="21" thickBot="1">
      <c r="A4267">
        <v>5055</v>
      </c>
      <c r="B4267" s="116">
        <v>2014</v>
      </c>
      <c r="C4267" s="7">
        <v>2015</v>
      </c>
      <c r="D4267" s="7">
        <v>2016</v>
      </c>
      <c r="E4267" s="8"/>
      <c r="F4267" s="9"/>
    </row>
    <row r="4268" spans="1:7" ht="20.25">
      <c r="A4268">
        <v>5056</v>
      </c>
      <c r="B4268" s="124"/>
      <c r="C4268" s="30"/>
      <c r="D4268" s="31"/>
      <c r="E4268" s="32" t="s">
        <v>498</v>
      </c>
      <c r="F4268" s="33"/>
    </row>
    <row r="4269" spans="1:7" ht="20.25">
      <c r="A4269">
        <v>5057</v>
      </c>
      <c r="B4269" s="124"/>
      <c r="C4269" s="30"/>
      <c r="D4269" s="31"/>
      <c r="E4269" s="32" t="s">
        <v>499</v>
      </c>
      <c r="F4269" s="33"/>
    </row>
    <row r="4270" spans="1:7" ht="20.25">
      <c r="A4270">
        <v>5058</v>
      </c>
      <c r="B4270" s="124"/>
      <c r="C4270" s="30"/>
      <c r="D4270" s="31"/>
      <c r="E4270" s="32" t="s">
        <v>530</v>
      </c>
      <c r="F4270" s="33"/>
    </row>
    <row r="4271" spans="1:7" ht="20.25">
      <c r="A4271">
        <v>5059</v>
      </c>
      <c r="B4271" s="125">
        <v>0</v>
      </c>
      <c r="C4271" s="34">
        <v>0</v>
      </c>
      <c r="D4271" s="35">
        <v>0</v>
      </c>
      <c r="E4271" s="36" t="s">
        <v>12</v>
      </c>
      <c r="F4271" s="33">
        <v>1</v>
      </c>
      <c r="G4271" t="str">
        <f t="shared" ref="G4271:G4280" si="226">IF(F4271=1,E4270,IF(ISBLANK(F4271),"",G4270))</f>
        <v>‏8159  שמירה במוסדות חינוך</v>
      </c>
    </row>
    <row r="4272" spans="1:7" ht="20.25">
      <c r="A4272">
        <v>5060</v>
      </c>
      <c r="B4272" s="125">
        <v>0</v>
      </c>
      <c r="C4272" s="34">
        <v>0</v>
      </c>
      <c r="D4272" s="35">
        <v>0</v>
      </c>
      <c r="E4272" s="36" t="s">
        <v>13</v>
      </c>
      <c r="F4272" s="33">
        <v>2</v>
      </c>
      <c r="G4272" t="str">
        <f t="shared" si="226"/>
        <v>‏8159  שמירה במוסדות חינוך</v>
      </c>
    </row>
    <row r="4273" spans="1:7" ht="20.25">
      <c r="A4273">
        <v>5061</v>
      </c>
      <c r="B4273" s="125">
        <v>0</v>
      </c>
      <c r="C4273" s="34">
        <v>0</v>
      </c>
      <c r="D4273" s="35">
        <v>0</v>
      </c>
      <c r="E4273" s="36" t="s">
        <v>14</v>
      </c>
      <c r="F4273" s="33">
        <v>3</v>
      </c>
      <c r="G4273" t="str">
        <f t="shared" si="226"/>
        <v>‏8159  שמירה במוסדות חינוך</v>
      </c>
    </row>
    <row r="4274" spans="1:7" ht="20.25">
      <c r="A4274">
        <v>5062</v>
      </c>
      <c r="B4274" s="125">
        <v>0</v>
      </c>
      <c r="C4274" s="34">
        <v>0</v>
      </c>
      <c r="D4274" s="35">
        <v>0</v>
      </c>
      <c r="E4274" s="36" t="s">
        <v>15</v>
      </c>
      <c r="F4274" s="33">
        <v>4</v>
      </c>
      <c r="G4274" t="str">
        <f t="shared" si="226"/>
        <v>‏8159  שמירה במוסדות חינוך</v>
      </c>
    </row>
    <row r="4275" spans="1:7" ht="20.25">
      <c r="A4275">
        <v>5063</v>
      </c>
      <c r="B4275" s="125">
        <v>0</v>
      </c>
      <c r="C4275" s="34">
        <v>0</v>
      </c>
      <c r="D4275" s="35">
        <v>0</v>
      </c>
      <c r="E4275" s="36" t="s">
        <v>531</v>
      </c>
      <c r="F4275" s="33">
        <v>5</v>
      </c>
      <c r="G4275" t="str">
        <f t="shared" si="226"/>
        <v>‏8159  שמירה במוסדות חינוך</v>
      </c>
    </row>
    <row r="4276" spans="1:7" ht="20.25">
      <c r="A4276">
        <v>5064</v>
      </c>
      <c r="B4276" s="125">
        <v>13078900</v>
      </c>
      <c r="C4276" s="34">
        <v>15480000</v>
      </c>
      <c r="D4276" s="35">
        <v>13580700</v>
      </c>
      <c r="E4276" s="36" t="s">
        <v>532</v>
      </c>
      <c r="F4276" s="33">
        <v>6</v>
      </c>
      <c r="G4276" t="str">
        <f t="shared" si="226"/>
        <v>‏8159  שמירה במוסדות חינוך</v>
      </c>
    </row>
    <row r="4277" spans="1:7" ht="20.25">
      <c r="A4277">
        <v>5065</v>
      </c>
      <c r="B4277" s="125">
        <v>0</v>
      </c>
      <c r="C4277" s="34">
        <v>0</v>
      </c>
      <c r="D4277" s="35">
        <v>0</v>
      </c>
      <c r="E4277" s="36" t="s">
        <v>18</v>
      </c>
      <c r="F4277" s="33">
        <v>7</v>
      </c>
      <c r="G4277" t="str">
        <f t="shared" si="226"/>
        <v>‏8159  שמירה במוסדות חינוך</v>
      </c>
    </row>
    <row r="4278" spans="1:7" ht="20.25">
      <c r="A4278">
        <v>5066</v>
      </c>
      <c r="B4278" s="125">
        <v>0</v>
      </c>
      <c r="C4278" s="34">
        <v>0</v>
      </c>
      <c r="D4278" s="35">
        <v>0</v>
      </c>
      <c r="E4278" s="36" t="s">
        <v>19</v>
      </c>
      <c r="F4278" s="33">
        <v>8</v>
      </c>
      <c r="G4278" t="str">
        <f t="shared" si="226"/>
        <v>‏8159  שמירה במוסדות חינוך</v>
      </c>
    </row>
    <row r="4279" spans="1:7" ht="20.25">
      <c r="A4279">
        <v>5067</v>
      </c>
      <c r="B4279" s="125">
        <v>0</v>
      </c>
      <c r="C4279" s="34">
        <v>0</v>
      </c>
      <c r="D4279" s="35">
        <v>0</v>
      </c>
      <c r="E4279" s="36" t="s">
        <v>20</v>
      </c>
      <c r="F4279" s="33">
        <v>9</v>
      </c>
      <c r="G4279" t="str">
        <f t="shared" si="226"/>
        <v>‏8159  שמירה במוסדות חינוך</v>
      </c>
    </row>
    <row r="4280" spans="1:7" ht="20.25">
      <c r="A4280">
        <v>5068</v>
      </c>
      <c r="B4280" s="125">
        <v>0</v>
      </c>
      <c r="C4280" s="34">
        <v>0</v>
      </c>
      <c r="D4280" s="35">
        <v>0</v>
      </c>
      <c r="E4280" s="36" t="s">
        <v>21</v>
      </c>
      <c r="F4280" s="33">
        <v>99</v>
      </c>
      <c r="G4280" t="str">
        <f t="shared" si="226"/>
        <v>‏8159  שמירה במוסדות חינוך</v>
      </c>
    </row>
    <row r="4281" spans="1:7" ht="20.25">
      <c r="A4281">
        <v>5069</v>
      </c>
      <c r="B4281" s="125">
        <v>13078900</v>
      </c>
      <c r="C4281" s="37">
        <v>15480000</v>
      </c>
      <c r="D4281" s="35">
        <v>13580700</v>
      </c>
      <c r="E4281" s="36" t="s">
        <v>22</v>
      </c>
      <c r="F4281" s="33"/>
    </row>
    <row r="4282" spans="1:7" ht="20.25">
      <c r="A4282">
        <v>5070</v>
      </c>
      <c r="C4282" s="40">
        <v>2015</v>
      </c>
      <c r="D4282" s="40">
        <v>2016</v>
      </c>
      <c r="F4282" s="39"/>
    </row>
    <row r="4283" spans="1:7" ht="20.25">
      <c r="A4283">
        <v>5072</v>
      </c>
      <c r="C4283" s="38"/>
      <c r="D4283" s="44">
        <v>147</v>
      </c>
      <c r="F4283" s="41"/>
    </row>
    <row r="4284" spans="1:7" ht="20.25">
      <c r="A4284">
        <v>5073</v>
      </c>
      <c r="B4284" s="122" t="s">
        <v>533</v>
      </c>
      <c r="C4284" s="28"/>
      <c r="D4284" s="28"/>
      <c r="E4284" s="28"/>
      <c r="F4284" s="28"/>
    </row>
    <row r="4285" spans="1:7" ht="17.25" thickBot="1">
      <c r="A4285">
        <v>5074</v>
      </c>
      <c r="B4285" s="123" t="s">
        <v>1</v>
      </c>
      <c r="C4285" s="29"/>
      <c r="D4285" s="29"/>
      <c r="E4285" s="29"/>
      <c r="F4285" s="29"/>
    </row>
    <row r="4286" spans="1:7" ht="21" thickBot="1">
      <c r="A4286">
        <v>5078</v>
      </c>
      <c r="B4286" s="116">
        <v>2014</v>
      </c>
      <c r="C4286" s="7">
        <v>2015</v>
      </c>
      <c r="D4286" s="7">
        <v>2016</v>
      </c>
      <c r="E4286" s="8"/>
      <c r="F4286" s="9"/>
    </row>
    <row r="4287" spans="1:7" ht="20.25">
      <c r="A4287">
        <v>5079</v>
      </c>
      <c r="B4287" s="124"/>
      <c r="C4287" s="30"/>
      <c r="D4287" s="31"/>
      <c r="E4287" s="32" t="s">
        <v>498</v>
      </c>
      <c r="F4287" s="33"/>
    </row>
    <row r="4288" spans="1:7" ht="20.25">
      <c r="A4288">
        <v>5080</v>
      </c>
      <c r="B4288" s="124"/>
      <c r="C4288" s="30"/>
      <c r="D4288" s="31"/>
      <c r="E4288" s="32" t="s">
        <v>499</v>
      </c>
      <c r="F4288" s="33"/>
    </row>
    <row r="4289" spans="1:7" ht="20.25">
      <c r="A4289">
        <v>5081</v>
      </c>
      <c r="B4289" s="124"/>
      <c r="C4289" s="30"/>
      <c r="D4289" s="31"/>
      <c r="E4289" s="32" t="s">
        <v>534</v>
      </c>
      <c r="F4289" s="33"/>
    </row>
    <row r="4290" spans="1:7" ht="20.25">
      <c r="A4290">
        <v>5082</v>
      </c>
      <c r="B4290" s="125">
        <v>0</v>
      </c>
      <c r="C4290" s="34">
        <v>0</v>
      </c>
      <c r="D4290" s="35">
        <v>0</v>
      </c>
      <c r="E4290" s="36" t="s">
        <v>12</v>
      </c>
      <c r="F4290" s="33">
        <v>1</v>
      </c>
      <c r="G4290" t="str">
        <f t="shared" ref="G4290:G4299" si="227">IF(F4290=1,E4289,IF(ISBLANK(F4290),"",G4289))</f>
        <v>‏81691 פרויקט שילובים</v>
      </c>
    </row>
    <row r="4291" spans="1:7" ht="20.25">
      <c r="A4291">
        <v>5083</v>
      </c>
      <c r="B4291" s="125">
        <v>739700</v>
      </c>
      <c r="C4291" s="34">
        <v>880500</v>
      </c>
      <c r="D4291" s="35">
        <v>880500</v>
      </c>
      <c r="E4291" s="36" t="s">
        <v>13</v>
      </c>
      <c r="F4291" s="33">
        <v>2</v>
      </c>
      <c r="G4291" t="str">
        <f t="shared" si="227"/>
        <v>‏81691 פרויקט שילובים</v>
      </c>
    </row>
    <row r="4292" spans="1:7" ht="20.25">
      <c r="A4292">
        <v>5084</v>
      </c>
      <c r="B4292" s="125">
        <v>4700</v>
      </c>
      <c r="C4292" s="34">
        <v>19500</v>
      </c>
      <c r="D4292" s="35">
        <v>19500</v>
      </c>
      <c r="E4292" s="36" t="s">
        <v>14</v>
      </c>
      <c r="F4292" s="33">
        <v>3</v>
      </c>
      <c r="G4292" t="str">
        <f t="shared" si="227"/>
        <v>‏81691 פרויקט שילובים</v>
      </c>
    </row>
    <row r="4293" spans="1:7" ht="20.25">
      <c r="A4293">
        <v>5085</v>
      </c>
      <c r="B4293" s="125">
        <v>0</v>
      </c>
      <c r="C4293" s="34">
        <v>0</v>
      </c>
      <c r="D4293" s="35">
        <v>0</v>
      </c>
      <c r="E4293" s="36" t="s">
        <v>15</v>
      </c>
      <c r="F4293" s="33">
        <v>4</v>
      </c>
      <c r="G4293" t="str">
        <f t="shared" si="227"/>
        <v>‏81691 פרויקט שילובים</v>
      </c>
    </row>
    <row r="4294" spans="1:7" ht="20.25">
      <c r="A4294">
        <v>5086</v>
      </c>
      <c r="B4294" s="125">
        <v>0</v>
      </c>
      <c r="C4294" s="34">
        <v>0</v>
      </c>
      <c r="D4294" s="35">
        <v>0</v>
      </c>
      <c r="E4294" s="36" t="s">
        <v>16</v>
      </c>
      <c r="F4294" s="33">
        <v>5</v>
      </c>
      <c r="G4294" t="str">
        <f t="shared" si="227"/>
        <v>‏81691 פרויקט שילובים</v>
      </c>
    </row>
    <row r="4295" spans="1:7" ht="20.25">
      <c r="A4295">
        <v>5087</v>
      </c>
      <c r="B4295" s="125">
        <v>0</v>
      </c>
      <c r="C4295" s="34">
        <v>0</v>
      </c>
      <c r="D4295" s="35">
        <v>0</v>
      </c>
      <c r="E4295" s="36" t="s">
        <v>17</v>
      </c>
      <c r="F4295" s="33">
        <v>6</v>
      </c>
      <c r="G4295" t="str">
        <f t="shared" si="227"/>
        <v>‏81691 פרויקט שילובים</v>
      </c>
    </row>
    <row r="4296" spans="1:7" ht="20.25">
      <c r="A4296">
        <v>5088</v>
      </c>
      <c r="B4296" s="125">
        <v>743700</v>
      </c>
      <c r="C4296" s="34">
        <v>1183500</v>
      </c>
      <c r="D4296" s="35">
        <v>1149700</v>
      </c>
      <c r="E4296" s="36" t="s">
        <v>18</v>
      </c>
      <c r="F4296" s="33">
        <v>7</v>
      </c>
      <c r="G4296" t="str">
        <f t="shared" si="227"/>
        <v>‏81691 פרויקט שילובים</v>
      </c>
    </row>
    <row r="4297" spans="1:7" ht="20.25">
      <c r="A4297">
        <v>5089</v>
      </c>
      <c r="B4297" s="125">
        <v>0</v>
      </c>
      <c r="C4297" s="34">
        <v>0</v>
      </c>
      <c r="D4297" s="35">
        <v>0</v>
      </c>
      <c r="E4297" s="36" t="s">
        <v>19</v>
      </c>
      <c r="F4297" s="33">
        <v>8</v>
      </c>
      <c r="G4297" t="str">
        <f t="shared" si="227"/>
        <v>‏81691 פרויקט שילובים</v>
      </c>
    </row>
    <row r="4298" spans="1:7" ht="20.25">
      <c r="A4298">
        <v>5090</v>
      </c>
      <c r="B4298" s="125">
        <v>0</v>
      </c>
      <c r="C4298" s="34">
        <v>0</v>
      </c>
      <c r="D4298" s="35">
        <v>0</v>
      </c>
      <c r="E4298" s="36" t="s">
        <v>20</v>
      </c>
      <c r="F4298" s="33">
        <v>9</v>
      </c>
      <c r="G4298" t="str">
        <f t="shared" si="227"/>
        <v>‏81691 פרויקט שילובים</v>
      </c>
    </row>
    <row r="4299" spans="1:7" ht="20.25">
      <c r="A4299">
        <v>5091</v>
      </c>
      <c r="B4299" s="125">
        <v>0</v>
      </c>
      <c r="C4299" s="34">
        <v>0</v>
      </c>
      <c r="D4299" s="35">
        <v>0</v>
      </c>
      <c r="E4299" s="36" t="s">
        <v>21</v>
      </c>
      <c r="F4299" s="33">
        <v>99</v>
      </c>
      <c r="G4299" t="str">
        <f t="shared" si="227"/>
        <v>‏81691 פרויקט שילובים</v>
      </c>
    </row>
    <row r="4300" spans="1:7" ht="20.25">
      <c r="A4300">
        <v>5092</v>
      </c>
      <c r="B4300" s="125">
        <v>1488100</v>
      </c>
      <c r="C4300" s="37">
        <v>2083500</v>
      </c>
      <c r="D4300" s="35">
        <v>2049700</v>
      </c>
      <c r="E4300" s="36" t="s">
        <v>22</v>
      </c>
      <c r="F4300" s="33"/>
    </row>
    <row r="4301" spans="1:7" ht="20.25">
      <c r="A4301">
        <v>5093</v>
      </c>
      <c r="C4301" s="40">
        <v>2015</v>
      </c>
      <c r="D4301" s="40">
        <v>2016</v>
      </c>
      <c r="F4301" s="39"/>
    </row>
    <row r="4302" spans="1:7" ht="20.25">
      <c r="A4302">
        <v>5095</v>
      </c>
      <c r="C4302" s="38"/>
      <c r="D4302" s="44">
        <v>148</v>
      </c>
      <c r="F4302" s="41"/>
    </row>
    <row r="4303" spans="1:7" ht="20.25">
      <c r="A4303">
        <v>5096</v>
      </c>
      <c r="B4303" s="122" t="s">
        <v>535</v>
      </c>
      <c r="C4303" s="28"/>
      <c r="D4303" s="28"/>
      <c r="E4303" s="28"/>
      <c r="F4303" s="28"/>
    </row>
    <row r="4304" spans="1:7" ht="17.25" thickBot="1">
      <c r="A4304">
        <v>5097</v>
      </c>
      <c r="B4304" s="123" t="s">
        <v>1</v>
      </c>
      <c r="C4304" s="29"/>
      <c r="D4304" s="29"/>
      <c r="E4304" s="29"/>
      <c r="F4304" s="29"/>
    </row>
    <row r="4305" spans="1:7" ht="21" thickBot="1">
      <c r="A4305">
        <v>5101</v>
      </c>
      <c r="B4305" s="116">
        <v>2014</v>
      </c>
      <c r="C4305" s="7">
        <v>2015</v>
      </c>
      <c r="D4305" s="7">
        <v>2016</v>
      </c>
      <c r="E4305" s="8"/>
      <c r="F4305" s="9"/>
    </row>
    <row r="4306" spans="1:7" ht="20.25">
      <c r="A4306">
        <v>5102</v>
      </c>
      <c r="B4306" s="124"/>
      <c r="C4306" s="30"/>
      <c r="D4306" s="31"/>
      <c r="E4306" s="32" t="s">
        <v>498</v>
      </c>
      <c r="F4306" s="33"/>
    </row>
    <row r="4307" spans="1:7" ht="20.25">
      <c r="A4307">
        <v>5103</v>
      </c>
      <c r="B4307" s="124"/>
      <c r="C4307" s="30"/>
      <c r="D4307" s="31"/>
      <c r="E4307" s="32" t="s">
        <v>499</v>
      </c>
      <c r="F4307" s="33"/>
    </row>
    <row r="4308" spans="1:7" ht="20.25">
      <c r="A4308">
        <v>5104</v>
      </c>
      <c r="B4308" s="124"/>
      <c r="C4308" s="30"/>
      <c r="D4308" s="31"/>
      <c r="E4308" s="32" t="s">
        <v>536</v>
      </c>
      <c r="F4308" s="33"/>
    </row>
    <row r="4309" spans="1:7" ht="20.25">
      <c r="A4309">
        <v>5105</v>
      </c>
      <c r="B4309" s="125">
        <v>0</v>
      </c>
      <c r="C4309" s="34">
        <v>0</v>
      </c>
      <c r="D4309" s="35">
        <v>0</v>
      </c>
      <c r="E4309" s="36" t="s">
        <v>12</v>
      </c>
      <c r="F4309" s="33">
        <v>1</v>
      </c>
      <c r="G4309" t="str">
        <f t="shared" ref="G4309:G4318" si="228">IF(F4309=1,E4308,IF(ISBLANK(F4309),"",G4308))</f>
        <v>‏81692 מוקד קליטת עולי אתיופיה</v>
      </c>
    </row>
    <row r="4310" spans="1:7" ht="20.25">
      <c r="A4310">
        <v>5106</v>
      </c>
      <c r="B4310" s="125">
        <v>455200</v>
      </c>
      <c r="C4310" s="34">
        <v>460000</v>
      </c>
      <c r="D4310" s="35">
        <v>465000</v>
      </c>
      <c r="E4310" s="36" t="s">
        <v>13</v>
      </c>
      <c r="F4310" s="33">
        <v>2</v>
      </c>
      <c r="G4310" t="str">
        <f t="shared" si="228"/>
        <v>‏81692 מוקד קליטת עולי אתיופיה</v>
      </c>
    </row>
    <row r="4311" spans="1:7" ht="20.25">
      <c r="A4311">
        <v>5107</v>
      </c>
      <c r="B4311" s="125">
        <v>30200</v>
      </c>
      <c r="C4311" s="34">
        <v>6000</v>
      </c>
      <c r="D4311" s="35">
        <v>6000</v>
      </c>
      <c r="E4311" s="36" t="s">
        <v>14</v>
      </c>
      <c r="F4311" s="33">
        <v>3</v>
      </c>
      <c r="G4311" t="str">
        <f t="shared" si="228"/>
        <v>‏81692 מוקד קליטת עולי אתיופיה</v>
      </c>
    </row>
    <row r="4312" spans="1:7" ht="20.25">
      <c r="A4312">
        <v>5108</v>
      </c>
      <c r="B4312" s="125">
        <v>0</v>
      </c>
      <c r="C4312" s="34">
        <v>0</v>
      </c>
      <c r="D4312" s="35">
        <v>0</v>
      </c>
      <c r="E4312" s="36" t="s">
        <v>15</v>
      </c>
      <c r="F4312" s="33">
        <v>4</v>
      </c>
      <c r="G4312" t="str">
        <f t="shared" si="228"/>
        <v>‏81692 מוקד קליטת עולי אתיופיה</v>
      </c>
    </row>
    <row r="4313" spans="1:7" ht="20.25">
      <c r="A4313">
        <v>5109</v>
      </c>
      <c r="B4313" s="125">
        <v>0</v>
      </c>
      <c r="C4313" s="34">
        <v>0</v>
      </c>
      <c r="D4313" s="35">
        <v>0</v>
      </c>
      <c r="E4313" s="36" t="s">
        <v>16</v>
      </c>
      <c r="F4313" s="33">
        <v>5</v>
      </c>
      <c r="G4313" t="str">
        <f t="shared" si="228"/>
        <v>‏81692 מוקד קליטת עולי אתיופיה</v>
      </c>
    </row>
    <row r="4314" spans="1:7" ht="20.25">
      <c r="A4314">
        <v>5110</v>
      </c>
      <c r="B4314" s="125">
        <v>0</v>
      </c>
      <c r="C4314" s="34">
        <v>0</v>
      </c>
      <c r="D4314" s="35">
        <v>0</v>
      </c>
      <c r="E4314" s="36" t="s">
        <v>17</v>
      </c>
      <c r="F4314" s="33">
        <v>6</v>
      </c>
      <c r="G4314" t="str">
        <f t="shared" si="228"/>
        <v>‏81692 מוקד קליטת עולי אתיופיה</v>
      </c>
    </row>
    <row r="4315" spans="1:7" ht="20.25">
      <c r="A4315">
        <v>5111</v>
      </c>
      <c r="B4315" s="125">
        <v>32200</v>
      </c>
      <c r="C4315" s="34">
        <v>248000</v>
      </c>
      <c r="D4315" s="35">
        <v>240900</v>
      </c>
      <c r="E4315" s="36" t="s">
        <v>18</v>
      </c>
      <c r="F4315" s="33">
        <v>7</v>
      </c>
      <c r="G4315" t="str">
        <f t="shared" si="228"/>
        <v>‏81692 מוקד קליטת עולי אתיופיה</v>
      </c>
    </row>
    <row r="4316" spans="1:7" ht="20.25">
      <c r="A4316">
        <v>5112</v>
      </c>
      <c r="B4316" s="125">
        <v>0</v>
      </c>
      <c r="C4316" s="34">
        <v>0</v>
      </c>
      <c r="D4316" s="35">
        <v>0</v>
      </c>
      <c r="E4316" s="36" t="s">
        <v>19</v>
      </c>
      <c r="F4316" s="33">
        <v>8</v>
      </c>
      <c r="G4316" t="str">
        <f t="shared" si="228"/>
        <v>‏81692 מוקד קליטת עולי אתיופיה</v>
      </c>
    </row>
    <row r="4317" spans="1:7" ht="20.25">
      <c r="A4317">
        <v>5113</v>
      </c>
      <c r="B4317" s="125">
        <v>0</v>
      </c>
      <c r="C4317" s="34">
        <v>0</v>
      </c>
      <c r="D4317" s="35">
        <v>0</v>
      </c>
      <c r="E4317" s="36" t="s">
        <v>20</v>
      </c>
      <c r="F4317" s="33">
        <v>9</v>
      </c>
      <c r="G4317" t="str">
        <f t="shared" si="228"/>
        <v>‏81692 מוקד קליטת עולי אתיופיה</v>
      </c>
    </row>
    <row r="4318" spans="1:7" ht="20.25">
      <c r="A4318">
        <v>5114</v>
      </c>
      <c r="B4318" s="125">
        <v>0</v>
      </c>
      <c r="C4318" s="34">
        <v>0</v>
      </c>
      <c r="D4318" s="35">
        <v>0</v>
      </c>
      <c r="E4318" s="36" t="s">
        <v>21</v>
      </c>
      <c r="F4318" s="33">
        <v>99</v>
      </c>
      <c r="G4318" t="str">
        <f t="shared" si="228"/>
        <v>‏81692 מוקד קליטת עולי אתיופיה</v>
      </c>
    </row>
    <row r="4319" spans="1:7" ht="20.25">
      <c r="A4319">
        <v>5115</v>
      </c>
      <c r="B4319" s="125">
        <v>517600</v>
      </c>
      <c r="C4319" s="37">
        <v>714000</v>
      </c>
      <c r="D4319" s="35">
        <v>711900</v>
      </c>
      <c r="E4319" s="36" t="s">
        <v>22</v>
      </c>
      <c r="F4319" s="33"/>
    </row>
    <row r="4320" spans="1:7" ht="20.25">
      <c r="A4320">
        <v>5116</v>
      </c>
      <c r="C4320" s="40">
        <v>2015</v>
      </c>
      <c r="D4320" s="40">
        <v>2016</v>
      </c>
      <c r="F4320" s="39"/>
    </row>
    <row r="4321" spans="1:7" ht="20.25">
      <c r="A4321">
        <v>5117</v>
      </c>
      <c r="C4321" s="42">
        <v>1</v>
      </c>
      <c r="D4321" s="42">
        <v>1</v>
      </c>
      <c r="E4321" s="43" t="s">
        <v>23</v>
      </c>
      <c r="F4321" s="39"/>
    </row>
    <row r="4322" spans="1:7" ht="20.25">
      <c r="A4322">
        <v>5118</v>
      </c>
      <c r="C4322" s="38"/>
      <c r="D4322" s="44">
        <v>149</v>
      </c>
      <c r="F4322" s="41"/>
    </row>
    <row r="4323" spans="1:7" ht="20.25">
      <c r="A4323">
        <v>5119</v>
      </c>
      <c r="B4323" s="122" t="s">
        <v>537</v>
      </c>
      <c r="C4323" s="28"/>
      <c r="D4323" s="28"/>
      <c r="E4323" s="28"/>
      <c r="F4323" s="28"/>
    </row>
    <row r="4324" spans="1:7" ht="17.25" thickBot="1">
      <c r="A4324">
        <v>5120</v>
      </c>
      <c r="B4324" s="123" t="s">
        <v>1</v>
      </c>
      <c r="C4324" s="29"/>
      <c r="D4324" s="29"/>
      <c r="E4324" s="29"/>
      <c r="F4324" s="29"/>
    </row>
    <row r="4325" spans="1:7" ht="21" thickBot="1">
      <c r="A4325">
        <v>5124</v>
      </c>
      <c r="B4325" s="116">
        <v>2014</v>
      </c>
      <c r="C4325" s="7">
        <v>2015</v>
      </c>
      <c r="D4325" s="7">
        <v>2016</v>
      </c>
      <c r="E4325" s="8"/>
      <c r="F4325" s="9"/>
    </row>
    <row r="4326" spans="1:7" ht="20.25">
      <c r="A4326">
        <v>5125</v>
      </c>
      <c r="B4326" s="124"/>
      <c r="C4326" s="30"/>
      <c r="D4326" s="31"/>
      <c r="E4326" s="32" t="s">
        <v>498</v>
      </c>
      <c r="F4326" s="33"/>
    </row>
    <row r="4327" spans="1:7" ht="20.25">
      <c r="A4327">
        <v>5126</v>
      </c>
      <c r="B4327" s="124"/>
      <c r="C4327" s="30"/>
      <c r="D4327" s="31"/>
      <c r="E4327" s="32" t="s">
        <v>499</v>
      </c>
      <c r="F4327" s="33"/>
    </row>
    <row r="4328" spans="1:7" ht="20.25">
      <c r="A4328">
        <v>5127</v>
      </c>
      <c r="B4328" s="124"/>
      <c r="C4328" s="30"/>
      <c r="D4328" s="31"/>
      <c r="E4328" s="32" t="s">
        <v>538</v>
      </c>
      <c r="F4328" s="33"/>
    </row>
    <row r="4329" spans="1:7" ht="20.25">
      <c r="A4329">
        <v>5128</v>
      </c>
      <c r="B4329" s="125">
        <v>0</v>
      </c>
      <c r="C4329" s="34">
        <v>0</v>
      </c>
      <c r="D4329" s="35">
        <v>0</v>
      </c>
      <c r="E4329" s="36" t="s">
        <v>12</v>
      </c>
      <c r="F4329" s="33">
        <v>1</v>
      </c>
      <c r="G4329" t="str">
        <f t="shared" ref="G4329:G4338" si="229">IF(F4329=1,E4328,IF(ISBLANK(F4329),"",G4328))</f>
        <v>‏81693 תוכנית שמידט לנוער בסיכון</v>
      </c>
    </row>
    <row r="4330" spans="1:7" ht="20.25">
      <c r="A4330">
        <v>5129</v>
      </c>
      <c r="B4330" s="125">
        <v>0</v>
      </c>
      <c r="C4330" s="34">
        <v>0</v>
      </c>
      <c r="D4330" s="35">
        <v>0</v>
      </c>
      <c r="E4330" s="36" t="s">
        <v>13</v>
      </c>
      <c r="F4330" s="33">
        <v>2</v>
      </c>
      <c r="G4330" t="str">
        <f t="shared" si="229"/>
        <v>‏81693 תוכנית שמידט לנוער בסיכון</v>
      </c>
    </row>
    <row r="4331" spans="1:7" ht="20.25">
      <c r="A4331">
        <v>5130</v>
      </c>
      <c r="B4331" s="125">
        <v>0</v>
      </c>
      <c r="C4331" s="34">
        <v>0</v>
      </c>
      <c r="D4331" s="35">
        <v>0</v>
      </c>
      <c r="E4331" s="36" t="s">
        <v>14</v>
      </c>
      <c r="F4331" s="33">
        <v>3</v>
      </c>
      <c r="G4331" t="str">
        <f t="shared" si="229"/>
        <v>‏81693 תוכנית שמידט לנוער בסיכון</v>
      </c>
    </row>
    <row r="4332" spans="1:7" ht="20.25">
      <c r="A4332">
        <v>5131</v>
      </c>
      <c r="B4332" s="125">
        <v>0</v>
      </c>
      <c r="C4332" s="34">
        <v>0</v>
      </c>
      <c r="D4332" s="35">
        <v>0</v>
      </c>
      <c r="E4332" s="36" t="s">
        <v>15</v>
      </c>
      <c r="F4332" s="33">
        <v>4</v>
      </c>
      <c r="G4332" t="str">
        <f t="shared" si="229"/>
        <v>‏81693 תוכנית שמידט לנוער בסיכון</v>
      </c>
    </row>
    <row r="4333" spans="1:7" ht="20.25">
      <c r="A4333">
        <v>5132</v>
      </c>
      <c r="B4333" s="125">
        <v>0</v>
      </c>
      <c r="C4333" s="34">
        <v>0</v>
      </c>
      <c r="D4333" s="35">
        <v>0</v>
      </c>
      <c r="E4333" s="36" t="s">
        <v>16</v>
      </c>
      <c r="F4333" s="33">
        <v>5</v>
      </c>
      <c r="G4333" t="str">
        <f t="shared" si="229"/>
        <v>‏81693 תוכנית שמידט לנוער בסיכון</v>
      </c>
    </row>
    <row r="4334" spans="1:7" ht="20.25">
      <c r="A4334">
        <v>5133</v>
      </c>
      <c r="B4334" s="125">
        <v>0</v>
      </c>
      <c r="C4334" s="34">
        <v>0</v>
      </c>
      <c r="D4334" s="35">
        <v>0</v>
      </c>
      <c r="E4334" s="36" t="s">
        <v>17</v>
      </c>
      <c r="F4334" s="33">
        <v>6</v>
      </c>
      <c r="G4334" t="str">
        <f t="shared" si="229"/>
        <v>‏81693 תוכנית שמידט לנוער בסיכון</v>
      </c>
    </row>
    <row r="4335" spans="1:7" ht="20.25">
      <c r="A4335">
        <v>5134</v>
      </c>
      <c r="B4335" s="125">
        <v>1722400</v>
      </c>
      <c r="C4335" s="34">
        <v>2103800</v>
      </c>
      <c r="D4335" s="35">
        <v>2043700</v>
      </c>
      <c r="E4335" s="36" t="s">
        <v>18</v>
      </c>
      <c r="F4335" s="33">
        <v>7</v>
      </c>
      <c r="G4335" t="str">
        <f t="shared" si="229"/>
        <v>‏81693 תוכנית שמידט לנוער בסיכון</v>
      </c>
    </row>
    <row r="4336" spans="1:7" ht="20.25">
      <c r="A4336">
        <v>5135</v>
      </c>
      <c r="B4336" s="125">
        <v>0</v>
      </c>
      <c r="C4336" s="34">
        <v>0</v>
      </c>
      <c r="D4336" s="35">
        <v>0</v>
      </c>
      <c r="E4336" s="36" t="s">
        <v>19</v>
      </c>
      <c r="F4336" s="33">
        <v>8</v>
      </c>
      <c r="G4336" t="str">
        <f t="shared" si="229"/>
        <v>‏81693 תוכנית שמידט לנוער בסיכון</v>
      </c>
    </row>
    <row r="4337" spans="1:7" ht="20.25">
      <c r="A4337">
        <v>5136</v>
      </c>
      <c r="B4337" s="125">
        <v>0</v>
      </c>
      <c r="C4337" s="34">
        <v>0</v>
      </c>
      <c r="D4337" s="35">
        <v>0</v>
      </c>
      <c r="E4337" s="36" t="s">
        <v>20</v>
      </c>
      <c r="F4337" s="33">
        <v>9</v>
      </c>
      <c r="G4337" t="str">
        <f t="shared" si="229"/>
        <v>‏81693 תוכנית שמידט לנוער בסיכון</v>
      </c>
    </row>
    <row r="4338" spans="1:7" ht="20.25">
      <c r="A4338">
        <v>5137</v>
      </c>
      <c r="B4338" s="125">
        <v>0</v>
      </c>
      <c r="C4338" s="34">
        <v>0</v>
      </c>
      <c r="D4338" s="35">
        <v>0</v>
      </c>
      <c r="E4338" s="36" t="s">
        <v>21</v>
      </c>
      <c r="F4338" s="33">
        <v>99</v>
      </c>
      <c r="G4338" t="str">
        <f t="shared" si="229"/>
        <v>‏81693 תוכנית שמידט לנוער בסיכון</v>
      </c>
    </row>
    <row r="4339" spans="1:7" ht="20.25">
      <c r="A4339">
        <v>5138</v>
      </c>
      <c r="B4339" s="125">
        <v>1722400</v>
      </c>
      <c r="C4339" s="37">
        <v>2103800</v>
      </c>
      <c r="D4339" s="35">
        <v>2043700</v>
      </c>
      <c r="E4339" s="36" t="s">
        <v>22</v>
      </c>
      <c r="F4339" s="33"/>
    </row>
    <row r="4340" spans="1:7" ht="20.25">
      <c r="A4340">
        <v>5139</v>
      </c>
      <c r="C4340" s="40">
        <v>2015</v>
      </c>
      <c r="D4340" s="40">
        <v>2016</v>
      </c>
      <c r="F4340" s="39"/>
    </row>
    <row r="4341" spans="1:7" ht="20.25">
      <c r="A4341">
        <v>5141</v>
      </c>
      <c r="C4341" s="38"/>
      <c r="D4341" s="44">
        <v>150</v>
      </c>
      <c r="F4341" s="41"/>
    </row>
    <row r="4342" spans="1:7" ht="20.25">
      <c r="A4342">
        <v>5142</v>
      </c>
      <c r="B4342" s="122" t="s">
        <v>539</v>
      </c>
      <c r="C4342" s="28"/>
      <c r="D4342" s="28"/>
      <c r="E4342" s="28"/>
      <c r="F4342" s="28"/>
    </row>
    <row r="4343" spans="1:7" ht="17.25" thickBot="1">
      <c r="A4343">
        <v>5143</v>
      </c>
      <c r="B4343" s="123" t="s">
        <v>1</v>
      </c>
      <c r="C4343" s="29"/>
      <c r="D4343" s="29"/>
      <c r="E4343" s="29"/>
      <c r="F4343" s="29"/>
    </row>
    <row r="4344" spans="1:7" ht="21" thickBot="1">
      <c r="A4344">
        <v>5147</v>
      </c>
      <c r="B4344" s="116">
        <v>2014</v>
      </c>
      <c r="C4344" s="7">
        <v>2015</v>
      </c>
      <c r="D4344" s="7">
        <v>2016</v>
      </c>
      <c r="E4344" s="8"/>
      <c r="F4344" s="9"/>
    </row>
    <row r="4345" spans="1:7" ht="20.25">
      <c r="A4345">
        <v>5148</v>
      </c>
      <c r="B4345" s="124"/>
      <c r="C4345" s="30"/>
      <c r="D4345" s="31"/>
      <c r="E4345" s="32" t="s">
        <v>498</v>
      </c>
      <c r="F4345" s="33"/>
    </row>
    <row r="4346" spans="1:7" ht="20.25">
      <c r="A4346">
        <v>5149</v>
      </c>
      <c r="B4346" s="124"/>
      <c r="C4346" s="30"/>
      <c r="D4346" s="31"/>
      <c r="E4346" s="32" t="s">
        <v>499</v>
      </c>
      <c r="F4346" s="33"/>
    </row>
    <row r="4347" spans="1:7" ht="20.25">
      <c r="A4347">
        <v>5150</v>
      </c>
      <c r="B4347" s="124"/>
      <c r="C4347" s="30"/>
      <c r="D4347" s="31"/>
      <c r="E4347" s="32" t="s">
        <v>540</v>
      </c>
      <c r="F4347" s="33"/>
    </row>
    <row r="4348" spans="1:7" ht="20.25">
      <c r="A4348">
        <v>5151</v>
      </c>
      <c r="B4348" s="125">
        <v>0</v>
      </c>
      <c r="C4348" s="34">
        <v>0</v>
      </c>
      <c r="D4348" s="35">
        <v>0</v>
      </c>
      <c r="E4348" s="36" t="s">
        <v>12</v>
      </c>
      <c r="F4348" s="33">
        <v>1</v>
      </c>
      <c r="G4348" t="str">
        <f t="shared" ref="G4348:G4357" si="230">IF(F4348=1,E4347,IF(ISBLANK(F4348),"",G4347))</f>
        <v>‏8169 פרויקט איכות הסביבה</v>
      </c>
    </row>
    <row r="4349" spans="1:7" ht="20.25">
      <c r="A4349">
        <v>5152</v>
      </c>
      <c r="B4349" s="125">
        <v>0</v>
      </c>
      <c r="C4349" s="34">
        <v>0</v>
      </c>
      <c r="D4349" s="35">
        <v>0</v>
      </c>
      <c r="E4349" s="36" t="s">
        <v>13</v>
      </c>
      <c r="F4349" s="33">
        <v>2</v>
      </c>
      <c r="G4349" t="str">
        <f t="shared" si="230"/>
        <v>‏8169 פרויקט איכות הסביבה</v>
      </c>
    </row>
    <row r="4350" spans="1:7" ht="20.25">
      <c r="A4350">
        <v>5153</v>
      </c>
      <c r="B4350" s="125">
        <v>0</v>
      </c>
      <c r="C4350" s="34">
        <v>0</v>
      </c>
      <c r="D4350" s="35">
        <v>0</v>
      </c>
      <c r="E4350" s="36" t="s">
        <v>14</v>
      </c>
      <c r="F4350" s="33">
        <v>3</v>
      </c>
      <c r="G4350" t="str">
        <f t="shared" si="230"/>
        <v>‏8169 פרויקט איכות הסביבה</v>
      </c>
    </row>
    <row r="4351" spans="1:7" ht="20.25">
      <c r="A4351">
        <v>5154</v>
      </c>
      <c r="B4351" s="125">
        <v>0</v>
      </c>
      <c r="C4351" s="34">
        <v>0</v>
      </c>
      <c r="D4351" s="35">
        <v>0</v>
      </c>
      <c r="E4351" s="36" t="s">
        <v>15</v>
      </c>
      <c r="F4351" s="33">
        <v>4</v>
      </c>
      <c r="G4351" t="str">
        <f t="shared" si="230"/>
        <v>‏8169 פרויקט איכות הסביבה</v>
      </c>
    </row>
    <row r="4352" spans="1:7" ht="20.25">
      <c r="A4352">
        <v>5155</v>
      </c>
      <c r="B4352" s="125">
        <v>0</v>
      </c>
      <c r="C4352" s="34">
        <v>0</v>
      </c>
      <c r="D4352" s="35">
        <v>0</v>
      </c>
      <c r="E4352" s="36" t="s">
        <v>16</v>
      </c>
      <c r="F4352" s="33">
        <v>5</v>
      </c>
      <c r="G4352" t="str">
        <f t="shared" si="230"/>
        <v>‏8169 פרויקט איכות הסביבה</v>
      </c>
    </row>
    <row r="4353" spans="1:7" ht="20.25">
      <c r="A4353">
        <v>5156</v>
      </c>
      <c r="B4353" s="125">
        <v>0</v>
      </c>
      <c r="C4353" s="34">
        <v>0</v>
      </c>
      <c r="D4353" s="35">
        <v>0</v>
      </c>
      <c r="E4353" s="36" t="s">
        <v>17</v>
      </c>
      <c r="F4353" s="33">
        <v>6</v>
      </c>
      <c r="G4353" t="str">
        <f t="shared" si="230"/>
        <v>‏8169 פרויקט איכות הסביבה</v>
      </c>
    </row>
    <row r="4354" spans="1:7" ht="20.25">
      <c r="A4354">
        <v>5157</v>
      </c>
      <c r="B4354" s="125">
        <v>123500</v>
      </c>
      <c r="C4354" s="34">
        <v>400000</v>
      </c>
      <c r="D4354" s="35">
        <v>388600</v>
      </c>
      <c r="E4354" s="36" t="s">
        <v>18</v>
      </c>
      <c r="F4354" s="33">
        <v>7</v>
      </c>
      <c r="G4354" t="str">
        <f t="shared" si="230"/>
        <v>‏8169 פרויקט איכות הסביבה</v>
      </c>
    </row>
    <row r="4355" spans="1:7" ht="20.25">
      <c r="A4355">
        <v>5158</v>
      </c>
      <c r="B4355" s="125">
        <v>0</v>
      </c>
      <c r="C4355" s="34">
        <v>0</v>
      </c>
      <c r="D4355" s="35">
        <v>0</v>
      </c>
      <c r="E4355" s="36" t="s">
        <v>19</v>
      </c>
      <c r="F4355" s="33">
        <v>8</v>
      </c>
      <c r="G4355" t="str">
        <f t="shared" si="230"/>
        <v>‏8169 פרויקט איכות הסביבה</v>
      </c>
    </row>
    <row r="4356" spans="1:7" ht="20.25">
      <c r="A4356">
        <v>5159</v>
      </c>
      <c r="B4356" s="125">
        <v>0</v>
      </c>
      <c r="C4356" s="34">
        <v>0</v>
      </c>
      <c r="D4356" s="35">
        <v>0</v>
      </c>
      <c r="E4356" s="36" t="s">
        <v>20</v>
      </c>
      <c r="F4356" s="33">
        <v>9</v>
      </c>
      <c r="G4356" t="str">
        <f t="shared" si="230"/>
        <v>‏8169 פרויקט איכות הסביבה</v>
      </c>
    </row>
    <row r="4357" spans="1:7" ht="20.25">
      <c r="A4357">
        <v>5160</v>
      </c>
      <c r="B4357" s="125">
        <v>0</v>
      </c>
      <c r="C4357" s="34">
        <v>0</v>
      </c>
      <c r="D4357" s="35">
        <v>0</v>
      </c>
      <c r="E4357" s="36" t="s">
        <v>21</v>
      </c>
      <c r="F4357" s="33">
        <v>99</v>
      </c>
      <c r="G4357" t="str">
        <f t="shared" si="230"/>
        <v>‏8169 פרויקט איכות הסביבה</v>
      </c>
    </row>
    <row r="4358" spans="1:7" ht="20.25">
      <c r="A4358">
        <v>5161</v>
      </c>
      <c r="B4358" s="125">
        <v>123500</v>
      </c>
      <c r="C4358" s="37">
        <v>400000</v>
      </c>
      <c r="D4358" s="35">
        <v>388600</v>
      </c>
      <c r="E4358" s="36" t="s">
        <v>22</v>
      </c>
      <c r="F4358" s="33"/>
    </row>
    <row r="4359" spans="1:7" ht="20.25">
      <c r="A4359">
        <v>5162</v>
      </c>
      <c r="C4359" s="40">
        <v>2015</v>
      </c>
      <c r="D4359" s="40">
        <v>2016</v>
      </c>
      <c r="F4359" s="39"/>
    </row>
    <row r="4360" spans="1:7" ht="20.25">
      <c r="A4360">
        <v>5164</v>
      </c>
      <c r="C4360" s="38"/>
      <c r="D4360" s="44">
        <v>151</v>
      </c>
      <c r="F4360" s="41"/>
    </row>
    <row r="4361" spans="1:7" ht="20.25">
      <c r="A4361">
        <v>5165</v>
      </c>
      <c r="B4361" s="122" t="s">
        <v>541</v>
      </c>
      <c r="C4361" s="28"/>
      <c r="D4361" s="28"/>
      <c r="E4361" s="28"/>
      <c r="F4361" s="28"/>
    </row>
    <row r="4362" spans="1:7" ht="17.25" thickBot="1">
      <c r="A4362">
        <v>5166</v>
      </c>
      <c r="B4362" s="123" t="s">
        <v>1</v>
      </c>
      <c r="C4362" s="29"/>
      <c r="D4362" s="29"/>
      <c r="E4362" s="29"/>
      <c r="F4362" s="29"/>
    </row>
    <row r="4363" spans="1:7" ht="21" thickBot="1">
      <c r="A4363">
        <v>5170</v>
      </c>
      <c r="B4363" s="116">
        <v>2014</v>
      </c>
      <c r="C4363" s="7">
        <v>2015</v>
      </c>
      <c r="D4363" s="7">
        <v>2016</v>
      </c>
      <c r="E4363" s="8"/>
      <c r="F4363" s="9"/>
    </row>
    <row r="4364" spans="1:7" ht="20.25">
      <c r="A4364">
        <v>5171</v>
      </c>
      <c r="B4364" s="124"/>
      <c r="C4364" s="30"/>
      <c r="D4364" s="31"/>
      <c r="E4364" s="32" t="s">
        <v>498</v>
      </c>
      <c r="F4364" s="33"/>
    </row>
    <row r="4365" spans="1:7" ht="20.25">
      <c r="A4365">
        <v>5172</v>
      </c>
      <c r="B4365" s="124"/>
      <c r="C4365" s="30"/>
      <c r="D4365" s="31"/>
      <c r="E4365" s="32" t="s">
        <v>499</v>
      </c>
      <c r="F4365" s="33"/>
    </row>
    <row r="4366" spans="1:7" ht="20.25">
      <c r="A4366">
        <v>5173</v>
      </c>
      <c r="B4366" s="124"/>
      <c r="C4366" s="30"/>
      <c r="D4366" s="31"/>
      <c r="E4366" s="32" t="s">
        <v>542</v>
      </c>
      <c r="F4366" s="33"/>
    </row>
    <row r="4367" spans="1:7" ht="20.25">
      <c r="A4367">
        <v>5174</v>
      </c>
      <c r="B4367" s="125">
        <v>0</v>
      </c>
      <c r="C4367" s="34">
        <v>0</v>
      </c>
      <c r="D4367" s="35">
        <v>0</v>
      </c>
      <c r="E4367" s="36" t="s">
        <v>12</v>
      </c>
      <c r="F4367" s="33">
        <v>1</v>
      </c>
      <c r="G4367" t="str">
        <f t="shared" ref="G4367:G4376" si="231">IF(F4367=1,E4366,IF(ISBLANK(F4367),"",G4366))</f>
        <v>‏811160 רצף חינוכי-מל"ל</v>
      </c>
    </row>
    <row r="4368" spans="1:7" ht="20.25">
      <c r="A4368">
        <v>5175</v>
      </c>
      <c r="B4368" s="125">
        <v>0</v>
      </c>
      <c r="C4368" s="34">
        <v>0</v>
      </c>
      <c r="D4368" s="35">
        <v>0</v>
      </c>
      <c r="E4368" s="36" t="s">
        <v>13</v>
      </c>
      <c r="F4368" s="33">
        <v>2</v>
      </c>
      <c r="G4368" t="str">
        <f t="shared" si="231"/>
        <v>‏811160 רצף חינוכי-מל"ל</v>
      </c>
    </row>
    <row r="4369" spans="1:7" ht="20.25">
      <c r="A4369">
        <v>5176</v>
      </c>
      <c r="B4369" s="125">
        <v>0</v>
      </c>
      <c r="C4369" s="34">
        <v>0</v>
      </c>
      <c r="D4369" s="35">
        <v>0</v>
      </c>
      <c r="E4369" s="36" t="s">
        <v>14</v>
      </c>
      <c r="F4369" s="33">
        <v>3</v>
      </c>
      <c r="G4369" t="str">
        <f t="shared" si="231"/>
        <v>‏811160 רצף חינוכי-מל"ל</v>
      </c>
    </row>
    <row r="4370" spans="1:7" ht="20.25">
      <c r="A4370">
        <v>5177</v>
      </c>
      <c r="B4370" s="125">
        <v>0</v>
      </c>
      <c r="C4370" s="34">
        <v>0</v>
      </c>
      <c r="D4370" s="35">
        <v>0</v>
      </c>
      <c r="E4370" s="36" t="s">
        <v>15</v>
      </c>
      <c r="F4370" s="33">
        <v>4</v>
      </c>
      <c r="G4370" t="str">
        <f t="shared" si="231"/>
        <v>‏811160 רצף חינוכי-מל"ל</v>
      </c>
    </row>
    <row r="4371" spans="1:7" ht="20.25">
      <c r="A4371">
        <v>5178</v>
      </c>
      <c r="B4371" s="125">
        <v>0</v>
      </c>
      <c r="C4371" s="34">
        <v>0</v>
      </c>
      <c r="D4371" s="35">
        <v>0</v>
      </c>
      <c r="E4371" s="36" t="s">
        <v>16</v>
      </c>
      <c r="F4371" s="33">
        <v>5</v>
      </c>
      <c r="G4371" t="str">
        <f t="shared" si="231"/>
        <v>‏811160 רצף חינוכי-מל"ל</v>
      </c>
    </row>
    <row r="4372" spans="1:7" ht="20.25">
      <c r="A4372">
        <v>5179</v>
      </c>
      <c r="B4372" s="125">
        <v>0</v>
      </c>
      <c r="C4372" s="34">
        <v>0</v>
      </c>
      <c r="D4372" s="35">
        <v>0</v>
      </c>
      <c r="E4372" s="36" t="s">
        <v>17</v>
      </c>
      <c r="F4372" s="33">
        <v>6</v>
      </c>
      <c r="G4372" t="str">
        <f t="shared" si="231"/>
        <v>‏811160 רצף חינוכי-מל"ל</v>
      </c>
    </row>
    <row r="4373" spans="1:7" ht="20.25">
      <c r="A4373">
        <v>5180</v>
      </c>
      <c r="B4373" s="125">
        <v>1574400</v>
      </c>
      <c r="C4373" s="34">
        <v>1455000</v>
      </c>
      <c r="D4373" s="35">
        <v>1413400</v>
      </c>
      <c r="E4373" s="36" t="s">
        <v>18</v>
      </c>
      <c r="F4373" s="33">
        <v>7</v>
      </c>
      <c r="G4373" t="str">
        <f t="shared" si="231"/>
        <v>‏811160 רצף חינוכי-מל"ל</v>
      </c>
    </row>
    <row r="4374" spans="1:7" ht="20.25">
      <c r="A4374">
        <v>5181</v>
      </c>
      <c r="B4374" s="125">
        <v>0</v>
      </c>
      <c r="C4374" s="34">
        <v>0</v>
      </c>
      <c r="D4374" s="35">
        <v>0</v>
      </c>
      <c r="E4374" s="36" t="s">
        <v>19</v>
      </c>
      <c r="F4374" s="33">
        <v>8</v>
      </c>
      <c r="G4374" t="str">
        <f t="shared" si="231"/>
        <v>‏811160 רצף חינוכי-מל"ל</v>
      </c>
    </row>
    <row r="4375" spans="1:7" ht="20.25">
      <c r="A4375">
        <v>5182</v>
      </c>
      <c r="B4375" s="125">
        <v>0</v>
      </c>
      <c r="C4375" s="34">
        <v>0</v>
      </c>
      <c r="D4375" s="35">
        <v>0</v>
      </c>
      <c r="E4375" s="36" t="s">
        <v>20</v>
      </c>
      <c r="F4375" s="33">
        <v>9</v>
      </c>
      <c r="G4375" t="str">
        <f t="shared" si="231"/>
        <v>‏811160 רצף חינוכי-מל"ל</v>
      </c>
    </row>
    <row r="4376" spans="1:7" ht="20.25">
      <c r="A4376">
        <v>5183</v>
      </c>
      <c r="B4376" s="125">
        <v>0</v>
      </c>
      <c r="C4376" s="34">
        <v>0</v>
      </c>
      <c r="D4376" s="35">
        <v>0</v>
      </c>
      <c r="E4376" s="36" t="s">
        <v>21</v>
      </c>
      <c r="F4376" s="33">
        <v>99</v>
      </c>
      <c r="G4376" t="str">
        <f t="shared" si="231"/>
        <v>‏811160 רצף חינוכי-מל"ל</v>
      </c>
    </row>
    <row r="4377" spans="1:7" ht="20.25">
      <c r="A4377">
        <v>5184</v>
      </c>
      <c r="B4377" s="125">
        <v>1574400</v>
      </c>
      <c r="C4377" s="37">
        <v>1455000</v>
      </c>
      <c r="D4377" s="35">
        <v>1413400</v>
      </c>
      <c r="E4377" s="36" t="s">
        <v>22</v>
      </c>
      <c r="F4377" s="33"/>
    </row>
    <row r="4378" spans="1:7" ht="20.25">
      <c r="A4378">
        <v>5185</v>
      </c>
      <c r="C4378" s="40">
        <v>2015</v>
      </c>
      <c r="D4378" s="40">
        <v>2016</v>
      </c>
      <c r="F4378" s="39"/>
    </row>
    <row r="4379" spans="1:7" ht="20.25">
      <c r="A4379">
        <v>5187</v>
      </c>
      <c r="C4379" s="38"/>
      <c r="D4379" s="44">
        <v>152</v>
      </c>
      <c r="F4379" s="41"/>
    </row>
    <row r="4380" spans="1:7" ht="20.25">
      <c r="A4380">
        <v>5188</v>
      </c>
      <c r="B4380" s="122" t="s">
        <v>543</v>
      </c>
      <c r="C4380" s="28"/>
      <c r="D4380" s="28"/>
      <c r="E4380" s="28"/>
      <c r="F4380" s="28"/>
    </row>
    <row r="4381" spans="1:7" ht="17.25" thickBot="1">
      <c r="A4381">
        <v>5189</v>
      </c>
      <c r="B4381" s="123" t="s">
        <v>1</v>
      </c>
      <c r="C4381" s="29"/>
      <c r="D4381" s="29"/>
      <c r="E4381" s="29"/>
      <c r="F4381" s="29"/>
    </row>
    <row r="4382" spans="1:7" ht="21" thickBot="1">
      <c r="A4382">
        <v>5193</v>
      </c>
      <c r="B4382" s="116">
        <v>2014</v>
      </c>
      <c r="C4382" s="7">
        <v>2015</v>
      </c>
      <c r="D4382" s="7">
        <v>2016</v>
      </c>
      <c r="E4382" s="8"/>
      <c r="F4382" s="9"/>
    </row>
    <row r="4383" spans="1:7" ht="20.25">
      <c r="A4383">
        <v>5194</v>
      </c>
      <c r="B4383" s="124"/>
      <c r="C4383" s="30"/>
      <c r="D4383" s="31"/>
      <c r="E4383" s="32" t="s">
        <v>498</v>
      </c>
      <c r="F4383" s="33"/>
    </row>
    <row r="4384" spans="1:7" ht="20.25">
      <c r="A4384">
        <v>5195</v>
      </c>
      <c r="B4384" s="124"/>
      <c r="C4384" s="30"/>
      <c r="D4384" s="31"/>
      <c r="E4384" s="32" t="s">
        <v>499</v>
      </c>
      <c r="F4384" s="33"/>
    </row>
    <row r="4385" spans="1:7" ht="20.25">
      <c r="A4385">
        <v>5196</v>
      </c>
      <c r="B4385" s="124"/>
      <c r="C4385" s="30"/>
      <c r="D4385" s="31"/>
      <c r="E4385" s="32" t="s">
        <v>544</v>
      </c>
      <c r="F4385" s="33"/>
    </row>
    <row r="4386" spans="1:7" ht="20.25">
      <c r="A4386">
        <v>5197</v>
      </c>
      <c r="B4386" s="125">
        <v>0</v>
      </c>
      <c r="C4386" s="34">
        <v>0</v>
      </c>
      <c r="D4386" s="35">
        <v>0</v>
      </c>
      <c r="E4386" s="36" t="s">
        <v>12</v>
      </c>
      <c r="F4386" s="33">
        <v>1</v>
      </c>
      <c r="G4386" t="str">
        <f t="shared" ref="G4386:G4395" si="232">IF(F4386=1,E4385,IF(ISBLANK(F4386),"",G4385))</f>
        <v>‏817319  משתלם מ. קידום מחשבים</v>
      </c>
    </row>
    <row r="4387" spans="1:7" ht="20.25">
      <c r="A4387">
        <v>5198</v>
      </c>
      <c r="B4387" s="125">
        <v>105700</v>
      </c>
      <c r="C4387" s="34">
        <v>400000</v>
      </c>
      <c r="D4387" s="35">
        <v>400000</v>
      </c>
      <c r="E4387" s="36" t="s">
        <v>13</v>
      </c>
      <c r="F4387" s="33">
        <v>2</v>
      </c>
      <c r="G4387" t="str">
        <f t="shared" si="232"/>
        <v>‏817319  משתלם מ. קידום מחשבים</v>
      </c>
    </row>
    <row r="4388" spans="1:7" ht="20.25">
      <c r="A4388">
        <v>5199</v>
      </c>
      <c r="B4388" s="125">
        <v>0</v>
      </c>
      <c r="C4388" s="34">
        <v>0</v>
      </c>
      <c r="D4388" s="35">
        <v>0</v>
      </c>
      <c r="E4388" s="36" t="s">
        <v>14</v>
      </c>
      <c r="F4388" s="33">
        <v>3</v>
      </c>
      <c r="G4388" t="str">
        <f t="shared" si="232"/>
        <v>‏817319  משתלם מ. קידום מחשבים</v>
      </c>
    </row>
    <row r="4389" spans="1:7" ht="20.25">
      <c r="A4389">
        <v>5200</v>
      </c>
      <c r="B4389" s="125">
        <v>0</v>
      </c>
      <c r="C4389" s="34">
        <v>0</v>
      </c>
      <c r="D4389" s="35">
        <v>0</v>
      </c>
      <c r="E4389" s="36" t="s">
        <v>15</v>
      </c>
      <c r="F4389" s="33">
        <v>4</v>
      </c>
      <c r="G4389" t="str">
        <f t="shared" si="232"/>
        <v>‏817319  משתלם מ. קידום מחשבים</v>
      </c>
    </row>
    <row r="4390" spans="1:7" ht="20.25">
      <c r="A4390">
        <v>5201</v>
      </c>
      <c r="B4390" s="125">
        <v>0</v>
      </c>
      <c r="C4390" s="34">
        <v>0</v>
      </c>
      <c r="D4390" s="35">
        <v>0</v>
      </c>
      <c r="E4390" s="36" t="s">
        <v>16</v>
      </c>
      <c r="F4390" s="33">
        <v>5</v>
      </c>
      <c r="G4390" t="str">
        <f t="shared" si="232"/>
        <v>‏817319  משתלם מ. קידום מחשבים</v>
      </c>
    </row>
    <row r="4391" spans="1:7" ht="20.25">
      <c r="A4391">
        <v>5202</v>
      </c>
      <c r="B4391" s="125">
        <v>648600</v>
      </c>
      <c r="C4391" s="34">
        <v>805000</v>
      </c>
      <c r="D4391" s="35">
        <v>805000</v>
      </c>
      <c r="E4391" s="36" t="s">
        <v>17</v>
      </c>
      <c r="F4391" s="33">
        <v>6</v>
      </c>
      <c r="G4391" t="str">
        <f t="shared" si="232"/>
        <v>‏817319  משתלם מ. קידום מחשבים</v>
      </c>
    </row>
    <row r="4392" spans="1:7" ht="20.25">
      <c r="A4392">
        <v>5203</v>
      </c>
      <c r="B4392" s="125">
        <v>0</v>
      </c>
      <c r="C4392" s="34">
        <v>0</v>
      </c>
      <c r="D4392" s="35">
        <v>0</v>
      </c>
      <c r="E4392" s="36" t="s">
        <v>18</v>
      </c>
      <c r="F4392" s="33">
        <v>7</v>
      </c>
      <c r="G4392" t="str">
        <f t="shared" si="232"/>
        <v>‏817319  משתלם מ. קידום מחשבים</v>
      </c>
    </row>
    <row r="4393" spans="1:7" ht="20.25">
      <c r="A4393">
        <v>5204</v>
      </c>
      <c r="B4393" s="125">
        <v>0</v>
      </c>
      <c r="C4393" s="34">
        <v>0</v>
      </c>
      <c r="D4393" s="35">
        <v>0</v>
      </c>
      <c r="E4393" s="36" t="s">
        <v>19</v>
      </c>
      <c r="F4393" s="33">
        <v>8</v>
      </c>
      <c r="G4393" t="str">
        <f t="shared" si="232"/>
        <v>‏817319  משתלם מ. קידום מחשבים</v>
      </c>
    </row>
    <row r="4394" spans="1:7" ht="20.25">
      <c r="A4394">
        <v>5205</v>
      </c>
      <c r="B4394" s="125">
        <v>0</v>
      </c>
      <c r="C4394" s="34">
        <v>0</v>
      </c>
      <c r="D4394" s="35">
        <v>0</v>
      </c>
      <c r="E4394" s="36" t="s">
        <v>20</v>
      </c>
      <c r="F4394" s="33">
        <v>9</v>
      </c>
      <c r="G4394" t="str">
        <f t="shared" si="232"/>
        <v>‏817319  משתלם מ. קידום מחשבים</v>
      </c>
    </row>
    <row r="4395" spans="1:7" ht="20.25">
      <c r="A4395">
        <v>5206</v>
      </c>
      <c r="B4395" s="125">
        <v>0</v>
      </c>
      <c r="C4395" s="34">
        <v>0</v>
      </c>
      <c r="D4395" s="35">
        <v>0</v>
      </c>
      <c r="E4395" s="36" t="s">
        <v>21</v>
      </c>
      <c r="F4395" s="33">
        <v>99</v>
      </c>
      <c r="G4395" t="str">
        <f t="shared" si="232"/>
        <v>‏817319  משתלם מ. קידום מחשבים</v>
      </c>
    </row>
    <row r="4396" spans="1:7" ht="20.25">
      <c r="A4396">
        <v>5207</v>
      </c>
      <c r="B4396" s="125">
        <v>754300</v>
      </c>
      <c r="C4396" s="37">
        <v>1205000</v>
      </c>
      <c r="D4396" s="35">
        <v>1205000</v>
      </c>
      <c r="E4396" s="36" t="s">
        <v>22</v>
      </c>
      <c r="F4396" s="33"/>
    </row>
    <row r="4397" spans="1:7" ht="20.25">
      <c r="A4397">
        <v>5208</v>
      </c>
      <c r="C4397" s="40">
        <v>2015</v>
      </c>
      <c r="D4397" s="40">
        <v>2016</v>
      </c>
      <c r="F4397" s="39"/>
    </row>
    <row r="4398" spans="1:7" ht="20.25">
      <c r="A4398">
        <v>5210</v>
      </c>
      <c r="C4398" s="38"/>
      <c r="D4398" s="44">
        <v>153</v>
      </c>
      <c r="F4398" s="41"/>
    </row>
    <row r="4399" spans="1:7" ht="20.25">
      <c r="A4399">
        <v>5211</v>
      </c>
      <c r="B4399" s="122" t="s">
        <v>545</v>
      </c>
      <c r="C4399" s="28"/>
      <c r="D4399" s="28"/>
      <c r="E4399" s="28"/>
      <c r="F4399" s="28"/>
    </row>
    <row r="4400" spans="1:7" ht="17.25" thickBot="1">
      <c r="A4400">
        <v>5212</v>
      </c>
      <c r="B4400" s="123" t="s">
        <v>1</v>
      </c>
      <c r="C4400" s="29"/>
      <c r="D4400" s="29"/>
      <c r="E4400" s="29"/>
      <c r="F4400" s="29"/>
    </row>
    <row r="4401" spans="1:7" ht="21" thickBot="1">
      <c r="A4401">
        <v>5216</v>
      </c>
      <c r="B4401" s="116">
        <v>2014</v>
      </c>
      <c r="C4401" s="7">
        <v>2015</v>
      </c>
      <c r="D4401" s="7">
        <v>2016</v>
      </c>
      <c r="E4401" s="8"/>
      <c r="F4401" s="9"/>
    </row>
    <row r="4402" spans="1:7" ht="20.25">
      <c r="A4402">
        <v>5217</v>
      </c>
      <c r="B4402" s="124"/>
      <c r="C4402" s="30"/>
      <c r="D4402" s="31"/>
      <c r="E4402" s="32" t="s">
        <v>498</v>
      </c>
      <c r="F4402" s="33"/>
    </row>
    <row r="4403" spans="1:7" ht="20.25">
      <c r="A4403">
        <v>5218</v>
      </c>
      <c r="B4403" s="124"/>
      <c r="C4403" s="30"/>
      <c r="D4403" s="31"/>
      <c r="E4403" s="32" t="s">
        <v>499</v>
      </c>
      <c r="F4403" s="33"/>
    </row>
    <row r="4404" spans="1:7" ht="20.25">
      <c r="A4404">
        <v>5219</v>
      </c>
      <c r="B4404" s="124"/>
      <c r="C4404" s="30"/>
      <c r="D4404" s="31"/>
      <c r="E4404" s="32" t="s">
        <v>546</v>
      </c>
      <c r="F4404" s="33"/>
    </row>
    <row r="4405" spans="1:7" ht="20.25">
      <c r="A4405">
        <v>5220</v>
      </c>
      <c r="B4405" s="125">
        <v>2727800</v>
      </c>
      <c r="C4405" s="34">
        <v>2735700</v>
      </c>
      <c r="D4405" s="35">
        <v>2766700</v>
      </c>
      <c r="E4405" s="36" t="s">
        <v>12</v>
      </c>
      <c r="F4405" s="33">
        <v>1</v>
      </c>
      <c r="G4405" t="str">
        <f t="shared" ref="G4405:G4414" si="233">IF(F4405=1,E4404,IF(ISBLANK(F4405),"",G4404))</f>
        <v>‏811004 המחלקה לחשבונות ותקציבים</v>
      </c>
    </row>
    <row r="4406" spans="1:7" ht="20.25">
      <c r="A4406">
        <v>5221</v>
      </c>
      <c r="B4406" s="125">
        <v>0</v>
      </c>
      <c r="C4406" s="34">
        <v>0</v>
      </c>
      <c r="D4406" s="35">
        <v>0</v>
      </c>
      <c r="E4406" s="36" t="s">
        <v>13</v>
      </c>
      <c r="F4406" s="33">
        <v>2</v>
      </c>
      <c r="G4406" t="str">
        <f t="shared" si="233"/>
        <v>‏811004 המחלקה לחשבונות ותקציבים</v>
      </c>
    </row>
    <row r="4407" spans="1:7" ht="20.25">
      <c r="A4407">
        <v>5222</v>
      </c>
      <c r="B4407" s="125">
        <v>29200</v>
      </c>
      <c r="C4407" s="34">
        <v>22300</v>
      </c>
      <c r="D4407" s="35">
        <v>22300</v>
      </c>
      <c r="E4407" s="36" t="s">
        <v>14</v>
      </c>
      <c r="F4407" s="33">
        <v>3</v>
      </c>
      <c r="G4407" t="str">
        <f t="shared" si="233"/>
        <v>‏811004 המחלקה לחשבונות ותקציבים</v>
      </c>
    </row>
    <row r="4408" spans="1:7" ht="20.25">
      <c r="A4408">
        <v>5223</v>
      </c>
      <c r="B4408" s="125">
        <v>0</v>
      </c>
      <c r="C4408" s="34">
        <v>0</v>
      </c>
      <c r="D4408" s="35">
        <v>0</v>
      </c>
      <c r="E4408" s="36" t="s">
        <v>15</v>
      </c>
      <c r="F4408" s="33">
        <v>4</v>
      </c>
      <c r="G4408" t="str">
        <f t="shared" si="233"/>
        <v>‏811004 המחלקה לחשבונות ותקציבים</v>
      </c>
    </row>
    <row r="4409" spans="1:7" ht="20.25">
      <c r="A4409">
        <v>5224</v>
      </c>
      <c r="B4409" s="125">
        <v>0</v>
      </c>
      <c r="C4409" s="34">
        <v>0</v>
      </c>
      <c r="D4409" s="35">
        <v>0</v>
      </c>
      <c r="E4409" s="36" t="s">
        <v>16</v>
      </c>
      <c r="F4409" s="33">
        <v>5</v>
      </c>
      <c r="G4409" t="str">
        <f t="shared" si="233"/>
        <v>‏811004 המחלקה לחשבונות ותקציבים</v>
      </c>
    </row>
    <row r="4410" spans="1:7" ht="20.25">
      <c r="A4410">
        <v>5225</v>
      </c>
      <c r="B4410" s="125">
        <v>0</v>
      </c>
      <c r="C4410" s="34">
        <v>0</v>
      </c>
      <c r="D4410" s="35">
        <v>0</v>
      </c>
      <c r="E4410" s="36" t="s">
        <v>17</v>
      </c>
      <c r="F4410" s="33">
        <v>6</v>
      </c>
      <c r="G4410" t="str">
        <f t="shared" si="233"/>
        <v>‏811004 המחלקה לחשבונות ותקציבים</v>
      </c>
    </row>
    <row r="4411" spans="1:7" ht="20.25">
      <c r="A4411">
        <v>5226</v>
      </c>
      <c r="B4411" s="125">
        <v>33700</v>
      </c>
      <c r="C4411" s="34">
        <v>38000</v>
      </c>
      <c r="D4411" s="35">
        <v>36900</v>
      </c>
      <c r="E4411" s="36" t="s">
        <v>18</v>
      </c>
      <c r="F4411" s="33">
        <v>7</v>
      </c>
      <c r="G4411" t="str">
        <f t="shared" si="233"/>
        <v>‏811004 המחלקה לחשבונות ותקציבים</v>
      </c>
    </row>
    <row r="4412" spans="1:7" ht="20.25">
      <c r="A4412">
        <v>5227</v>
      </c>
      <c r="B4412" s="125">
        <v>0</v>
      </c>
      <c r="C4412" s="34">
        <v>0</v>
      </c>
      <c r="D4412" s="35">
        <v>0</v>
      </c>
      <c r="E4412" s="36" t="s">
        <v>19</v>
      </c>
      <c r="F4412" s="33">
        <v>8</v>
      </c>
      <c r="G4412" t="str">
        <f t="shared" si="233"/>
        <v>‏811004 המחלקה לחשבונות ותקציבים</v>
      </c>
    </row>
    <row r="4413" spans="1:7" ht="20.25">
      <c r="A4413">
        <v>5228</v>
      </c>
      <c r="B4413" s="125">
        <v>0</v>
      </c>
      <c r="C4413" s="34">
        <v>0</v>
      </c>
      <c r="D4413" s="35">
        <v>0</v>
      </c>
      <c r="E4413" s="36" t="s">
        <v>20</v>
      </c>
      <c r="F4413" s="33">
        <v>9</v>
      </c>
      <c r="G4413" t="str">
        <f t="shared" si="233"/>
        <v>‏811004 המחלקה לחשבונות ותקציבים</v>
      </c>
    </row>
    <row r="4414" spans="1:7" ht="20.25">
      <c r="A4414">
        <v>5229</v>
      </c>
      <c r="B4414" s="125">
        <v>0</v>
      </c>
      <c r="C4414" s="34">
        <v>0</v>
      </c>
      <c r="D4414" s="35">
        <v>0</v>
      </c>
      <c r="E4414" s="36" t="s">
        <v>21</v>
      </c>
      <c r="F4414" s="33">
        <v>99</v>
      </c>
      <c r="G4414" t="str">
        <f t="shared" si="233"/>
        <v>‏811004 המחלקה לחשבונות ותקציבים</v>
      </c>
    </row>
    <row r="4415" spans="1:7" ht="20.25">
      <c r="A4415">
        <v>5230</v>
      </c>
      <c r="B4415" s="125">
        <v>2790700</v>
      </c>
      <c r="C4415" s="37">
        <v>2796000</v>
      </c>
      <c r="D4415" s="35">
        <v>2825900</v>
      </c>
      <c r="E4415" s="36" t="s">
        <v>22</v>
      </c>
      <c r="F4415" s="33"/>
    </row>
    <row r="4416" spans="1:7" ht="20.25">
      <c r="A4416">
        <v>5231</v>
      </c>
      <c r="C4416" s="40">
        <v>2015</v>
      </c>
      <c r="D4416" s="40">
        <v>2016</v>
      </c>
      <c r="F4416" s="39"/>
    </row>
    <row r="4417" spans="1:7" ht="20.25">
      <c r="A4417">
        <v>5232</v>
      </c>
      <c r="C4417" s="42">
        <v>14</v>
      </c>
      <c r="D4417" s="42">
        <v>14</v>
      </c>
      <c r="E4417" s="43" t="s">
        <v>23</v>
      </c>
      <c r="F4417" s="39"/>
    </row>
    <row r="4418" spans="1:7" ht="20.25">
      <c r="A4418">
        <v>5233</v>
      </c>
      <c r="C4418" s="38"/>
      <c r="D4418" s="44">
        <v>154</v>
      </c>
      <c r="F4418" s="41"/>
    </row>
    <row r="4419" spans="1:7" ht="20.25">
      <c r="A4419">
        <v>5234</v>
      </c>
      <c r="B4419" s="122" t="s">
        <v>547</v>
      </c>
      <c r="C4419" s="28"/>
      <c r="D4419" s="28"/>
      <c r="E4419" s="28"/>
      <c r="F4419" s="28"/>
    </row>
    <row r="4420" spans="1:7" ht="17.25" thickBot="1">
      <c r="A4420">
        <v>5235</v>
      </c>
      <c r="B4420" s="123" t="s">
        <v>1</v>
      </c>
      <c r="C4420" s="29"/>
      <c r="D4420" s="29"/>
      <c r="E4420" s="29"/>
      <c r="F4420" s="29"/>
    </row>
    <row r="4421" spans="1:7" ht="21" thickBot="1">
      <c r="A4421">
        <v>5239</v>
      </c>
      <c r="B4421" s="116">
        <v>2014</v>
      </c>
      <c r="C4421" s="7">
        <v>2015</v>
      </c>
      <c r="D4421" s="7">
        <v>2016</v>
      </c>
      <c r="E4421" s="8"/>
      <c r="F4421" s="9"/>
    </row>
    <row r="4422" spans="1:7" ht="20.25">
      <c r="A4422">
        <v>5240</v>
      </c>
      <c r="B4422" s="124"/>
      <c r="C4422" s="30"/>
      <c r="D4422" s="31"/>
      <c r="E4422" s="32" t="s">
        <v>498</v>
      </c>
      <c r="F4422" s="33"/>
    </row>
    <row r="4423" spans="1:7" ht="20.25">
      <c r="A4423">
        <v>5241</v>
      </c>
      <c r="B4423" s="124"/>
      <c r="C4423" s="30"/>
      <c r="D4423" s="31"/>
      <c r="E4423" s="32" t="s">
        <v>499</v>
      </c>
      <c r="F4423" s="33"/>
    </row>
    <row r="4424" spans="1:7" ht="20.25">
      <c r="A4424">
        <v>5242</v>
      </c>
      <c r="B4424" s="124"/>
      <c r="C4424" s="30"/>
      <c r="D4424" s="31"/>
      <c r="E4424" s="32" t="s">
        <v>548</v>
      </c>
      <c r="F4424" s="33"/>
    </row>
    <row r="4425" spans="1:7" ht="20.25">
      <c r="A4425">
        <v>5243</v>
      </c>
      <c r="B4425" s="124"/>
      <c r="C4425" s="30"/>
      <c r="D4425" s="31"/>
      <c r="E4425" s="32" t="s">
        <v>549</v>
      </c>
      <c r="F4425" s="33"/>
    </row>
    <row r="4426" spans="1:7" ht="20.25">
      <c r="A4426">
        <v>5244</v>
      </c>
      <c r="B4426" s="125">
        <v>0</v>
      </c>
      <c r="C4426" s="34">
        <v>0</v>
      </c>
      <c r="D4426" s="35">
        <v>0</v>
      </c>
      <c r="E4426" s="36" t="s">
        <v>12</v>
      </c>
      <c r="F4426" s="33">
        <v>1</v>
      </c>
      <c r="G4426" t="str">
        <f t="shared" ref="G4426:G4435" si="234">IF(F4426=1,E4425,IF(ISBLANK(F4426),"",G4425))</f>
        <v>למוסדות חינוך (אגרת שרותים)‏</v>
      </c>
    </row>
    <row r="4427" spans="1:7" ht="20.25">
      <c r="A4427">
        <v>5245</v>
      </c>
      <c r="B4427" s="125">
        <v>0</v>
      </c>
      <c r="C4427" s="34">
        <v>0</v>
      </c>
      <c r="D4427" s="35">
        <v>0</v>
      </c>
      <c r="E4427" s="36" t="s">
        <v>13</v>
      </c>
      <c r="F4427" s="33">
        <v>2</v>
      </c>
      <c r="G4427" t="str">
        <f t="shared" si="234"/>
        <v>למוסדות חינוך (אגרת שרותים)‏</v>
      </c>
    </row>
    <row r="4428" spans="1:7" ht="20.25">
      <c r="A4428">
        <v>5246</v>
      </c>
      <c r="B4428" s="125">
        <v>0</v>
      </c>
      <c r="C4428" s="34">
        <v>0</v>
      </c>
      <c r="D4428" s="35">
        <v>0</v>
      </c>
      <c r="E4428" s="36" t="s">
        <v>14</v>
      </c>
      <c r="F4428" s="33">
        <v>3</v>
      </c>
      <c r="G4428" t="str">
        <f t="shared" si="234"/>
        <v>למוסדות חינוך (אגרת שרותים)‏</v>
      </c>
    </row>
    <row r="4429" spans="1:7" ht="20.25">
      <c r="A4429">
        <v>5247</v>
      </c>
      <c r="B4429" s="125">
        <v>0</v>
      </c>
      <c r="C4429" s="34">
        <v>0</v>
      </c>
      <c r="D4429" s="35">
        <v>0</v>
      </c>
      <c r="E4429" s="36" t="s">
        <v>15</v>
      </c>
      <c r="F4429" s="33">
        <v>4</v>
      </c>
      <c r="G4429" t="str">
        <f t="shared" si="234"/>
        <v>למוסדות חינוך (אגרת שרותים)‏</v>
      </c>
    </row>
    <row r="4430" spans="1:7" ht="20.25">
      <c r="A4430">
        <v>5248</v>
      </c>
      <c r="B4430" s="125">
        <v>0</v>
      </c>
      <c r="C4430" s="34">
        <v>0</v>
      </c>
      <c r="D4430" s="35">
        <v>0</v>
      </c>
      <c r="E4430" s="36" t="s">
        <v>16</v>
      </c>
      <c r="F4430" s="33">
        <v>5</v>
      </c>
      <c r="G4430" t="str">
        <f t="shared" si="234"/>
        <v>למוסדות חינוך (אגרת שרותים)‏</v>
      </c>
    </row>
    <row r="4431" spans="1:7" ht="20.25">
      <c r="A4431">
        <v>5249</v>
      </c>
      <c r="B4431" s="125">
        <v>0</v>
      </c>
      <c r="C4431" s="34">
        <v>0</v>
      </c>
      <c r="D4431" s="35">
        <v>0</v>
      </c>
      <c r="E4431" s="36" t="s">
        <v>17</v>
      </c>
      <c r="F4431" s="33">
        <v>6</v>
      </c>
      <c r="G4431" t="str">
        <f t="shared" si="234"/>
        <v>למוסדות חינוך (אגרת שרותים)‏</v>
      </c>
    </row>
    <row r="4432" spans="1:7" ht="20.25">
      <c r="A4432">
        <v>5250</v>
      </c>
      <c r="B4432" s="125">
        <v>8998300</v>
      </c>
      <c r="C4432" s="34">
        <v>8440000</v>
      </c>
      <c r="D4432" s="35">
        <v>8290000</v>
      </c>
      <c r="E4432" s="36" t="s">
        <v>18</v>
      </c>
      <c r="F4432" s="33">
        <v>7</v>
      </c>
      <c r="G4432" t="str">
        <f t="shared" si="234"/>
        <v>למוסדות חינוך (אגרת שרותים)‏</v>
      </c>
    </row>
    <row r="4433" spans="1:7" ht="20.25">
      <c r="A4433">
        <v>5251</v>
      </c>
      <c r="B4433" s="125">
        <v>0</v>
      </c>
      <c r="C4433" s="34">
        <v>0</v>
      </c>
      <c r="D4433" s="35">
        <v>0</v>
      </c>
      <c r="E4433" s="36" t="s">
        <v>19</v>
      </c>
      <c r="F4433" s="33">
        <v>8</v>
      </c>
      <c r="G4433" t="str">
        <f t="shared" si="234"/>
        <v>למוסדות חינוך (אגרת שרותים)‏</v>
      </c>
    </row>
    <row r="4434" spans="1:7" ht="20.25">
      <c r="A4434">
        <v>5252</v>
      </c>
      <c r="B4434" s="125">
        <v>0</v>
      </c>
      <c r="C4434" s="34">
        <v>0</v>
      </c>
      <c r="D4434" s="35">
        <v>0</v>
      </c>
      <c r="E4434" s="36" t="s">
        <v>20</v>
      </c>
      <c r="F4434" s="33">
        <v>9</v>
      </c>
      <c r="G4434" t="str">
        <f t="shared" si="234"/>
        <v>למוסדות חינוך (אגרת שרותים)‏</v>
      </c>
    </row>
    <row r="4435" spans="1:7" ht="20.25">
      <c r="A4435">
        <v>5253</v>
      </c>
      <c r="B4435" s="125">
        <v>0</v>
      </c>
      <c r="C4435" s="34">
        <v>0</v>
      </c>
      <c r="D4435" s="35">
        <v>0</v>
      </c>
      <c r="E4435" s="36" t="s">
        <v>21</v>
      </c>
      <c r="F4435" s="33">
        <v>99</v>
      </c>
      <c r="G4435" t="str">
        <f t="shared" si="234"/>
        <v>למוסדות חינוך (אגרת שרותים)‏</v>
      </c>
    </row>
    <row r="4436" spans="1:7" ht="20.25">
      <c r="A4436">
        <v>5254</v>
      </c>
      <c r="B4436" s="125">
        <v>8998300</v>
      </c>
      <c r="C4436" s="37">
        <v>8440000</v>
      </c>
      <c r="D4436" s="35">
        <v>8290000</v>
      </c>
      <c r="E4436" s="36" t="s">
        <v>22</v>
      </c>
      <c r="F4436" s="33"/>
    </row>
    <row r="4437" spans="1:7" ht="20.25">
      <c r="A4437">
        <v>5255</v>
      </c>
      <c r="C4437" s="40">
        <v>2015</v>
      </c>
      <c r="D4437" s="40">
        <v>2016</v>
      </c>
      <c r="F4437" s="39"/>
    </row>
    <row r="4438" spans="1:7" ht="20.25">
      <c r="A4438">
        <v>5257</v>
      </c>
      <c r="C4438" s="38"/>
      <c r="D4438" s="44">
        <v>155</v>
      </c>
      <c r="F4438" s="41"/>
    </row>
    <row r="4439" spans="1:7" ht="20.25">
      <c r="A4439">
        <v>5258</v>
      </c>
      <c r="B4439" s="122" t="s">
        <v>550</v>
      </c>
      <c r="C4439" s="28"/>
      <c r="D4439" s="28"/>
      <c r="E4439" s="28"/>
      <c r="F4439" s="28"/>
    </row>
    <row r="4440" spans="1:7" ht="17.25" thickBot="1">
      <c r="A4440">
        <v>5259</v>
      </c>
      <c r="B4440" s="123" t="s">
        <v>1</v>
      </c>
      <c r="C4440" s="29"/>
      <c r="D4440" s="29"/>
      <c r="E4440" s="29"/>
      <c r="F4440" s="29"/>
    </row>
    <row r="4441" spans="1:7" ht="21" thickBot="1">
      <c r="A4441">
        <v>5263</v>
      </c>
      <c r="B4441" s="116">
        <v>2014</v>
      </c>
      <c r="C4441" s="7">
        <v>2015</v>
      </c>
      <c r="D4441" s="7">
        <v>2016</v>
      </c>
      <c r="E4441" s="8"/>
      <c r="F4441" s="9"/>
    </row>
    <row r="4442" spans="1:7" ht="20.25">
      <c r="A4442">
        <v>5264</v>
      </c>
      <c r="B4442" s="124"/>
      <c r="C4442" s="30"/>
      <c r="D4442" s="31"/>
      <c r="E4442" s="32" t="s">
        <v>498</v>
      </c>
      <c r="F4442" s="33"/>
    </row>
    <row r="4443" spans="1:7" ht="20.25">
      <c r="A4443">
        <v>5265</v>
      </c>
      <c r="B4443" s="124"/>
      <c r="C4443" s="30"/>
      <c r="D4443" s="31"/>
      <c r="E4443" s="32" t="s">
        <v>499</v>
      </c>
      <c r="F4443" s="33"/>
    </row>
    <row r="4444" spans="1:7" ht="20.25">
      <c r="A4444">
        <v>5266</v>
      </c>
      <c r="B4444" s="124"/>
      <c r="C4444" s="30"/>
      <c r="D4444" s="31"/>
      <c r="E4444" s="32" t="s">
        <v>551</v>
      </c>
      <c r="F4444" s="33"/>
    </row>
    <row r="4445" spans="1:7" ht="20.25">
      <c r="A4445">
        <v>5267</v>
      </c>
      <c r="B4445" s="125">
        <v>0</v>
      </c>
      <c r="C4445" s="34">
        <v>0</v>
      </c>
      <c r="D4445" s="35">
        <v>0</v>
      </c>
      <c r="E4445" s="36" t="s">
        <v>12</v>
      </c>
      <c r="F4445" s="33">
        <v>1</v>
      </c>
      <c r="G4445" t="str">
        <f t="shared" ref="G4445:G4454" si="235">IF(F4445=1,E4444,IF(ISBLANK(F4445),"",G4444))</f>
        <v>‏81739  ילדי חוץ</v>
      </c>
    </row>
    <row r="4446" spans="1:7" ht="20.25">
      <c r="A4446">
        <v>5268</v>
      </c>
      <c r="B4446" s="125">
        <v>0</v>
      </c>
      <c r="C4446" s="34">
        <v>0</v>
      </c>
      <c r="D4446" s="35">
        <v>0</v>
      </c>
      <c r="E4446" s="36" t="s">
        <v>13</v>
      </c>
      <c r="F4446" s="33">
        <v>2</v>
      </c>
      <c r="G4446" t="str">
        <f t="shared" si="235"/>
        <v>‏81739  ילדי חוץ</v>
      </c>
    </row>
    <row r="4447" spans="1:7" ht="20.25">
      <c r="A4447">
        <v>5269</v>
      </c>
      <c r="B4447" s="125">
        <v>0</v>
      </c>
      <c r="C4447" s="34">
        <v>0</v>
      </c>
      <c r="D4447" s="35">
        <v>0</v>
      </c>
      <c r="E4447" s="36" t="s">
        <v>14</v>
      </c>
      <c r="F4447" s="33">
        <v>3</v>
      </c>
      <c r="G4447" t="str">
        <f t="shared" si="235"/>
        <v>‏81739  ילדי חוץ</v>
      </c>
    </row>
    <row r="4448" spans="1:7" ht="20.25">
      <c r="A4448">
        <v>5270</v>
      </c>
      <c r="B4448" s="125">
        <v>0</v>
      </c>
      <c r="C4448" s="34">
        <v>0</v>
      </c>
      <c r="D4448" s="35">
        <v>0</v>
      </c>
      <c r="E4448" s="36" t="s">
        <v>15</v>
      </c>
      <c r="F4448" s="33">
        <v>4</v>
      </c>
      <c r="G4448" t="str">
        <f t="shared" si="235"/>
        <v>‏81739  ילדי חוץ</v>
      </c>
    </row>
    <row r="4449" spans="1:7" ht="20.25">
      <c r="A4449">
        <v>5271</v>
      </c>
      <c r="B4449" s="125">
        <v>0</v>
      </c>
      <c r="C4449" s="34">
        <v>0</v>
      </c>
      <c r="D4449" s="35">
        <v>0</v>
      </c>
      <c r="E4449" s="36" t="s">
        <v>16</v>
      </c>
      <c r="F4449" s="33">
        <v>5</v>
      </c>
      <c r="G4449" t="str">
        <f t="shared" si="235"/>
        <v>‏81739  ילדי חוץ</v>
      </c>
    </row>
    <row r="4450" spans="1:7" ht="20.25">
      <c r="A4450">
        <v>5272</v>
      </c>
      <c r="B4450" s="125">
        <v>3204800</v>
      </c>
      <c r="C4450" s="34">
        <v>3500000</v>
      </c>
      <c r="D4450" s="35">
        <v>3400000</v>
      </c>
      <c r="E4450" s="36" t="s">
        <v>17</v>
      </c>
      <c r="F4450" s="33">
        <v>6</v>
      </c>
      <c r="G4450" t="str">
        <f t="shared" si="235"/>
        <v>‏81739  ילדי חוץ</v>
      </c>
    </row>
    <row r="4451" spans="1:7" ht="20.25">
      <c r="A4451">
        <v>5273</v>
      </c>
      <c r="B4451" s="125">
        <v>0</v>
      </c>
      <c r="C4451" s="34">
        <v>0</v>
      </c>
      <c r="D4451" s="35">
        <v>0</v>
      </c>
      <c r="E4451" s="36" t="s">
        <v>18</v>
      </c>
      <c r="F4451" s="33">
        <v>7</v>
      </c>
      <c r="G4451" t="str">
        <f t="shared" si="235"/>
        <v>‏81739  ילדי חוץ</v>
      </c>
    </row>
    <row r="4452" spans="1:7" ht="20.25">
      <c r="A4452">
        <v>5274</v>
      </c>
      <c r="B4452" s="125">
        <v>0</v>
      </c>
      <c r="C4452" s="34">
        <v>0</v>
      </c>
      <c r="D4452" s="35">
        <v>0</v>
      </c>
      <c r="E4452" s="36" t="s">
        <v>19</v>
      </c>
      <c r="F4452" s="33">
        <v>8</v>
      </c>
      <c r="G4452" t="str">
        <f t="shared" si="235"/>
        <v>‏81739  ילדי חוץ</v>
      </c>
    </row>
    <row r="4453" spans="1:7" ht="20.25">
      <c r="A4453">
        <v>5275</v>
      </c>
      <c r="B4453" s="125">
        <v>0</v>
      </c>
      <c r="C4453" s="34">
        <v>0</v>
      </c>
      <c r="D4453" s="35">
        <v>0</v>
      </c>
      <c r="E4453" s="36" t="s">
        <v>20</v>
      </c>
      <c r="F4453" s="33">
        <v>9</v>
      </c>
      <c r="G4453" t="str">
        <f t="shared" si="235"/>
        <v>‏81739  ילדי חוץ</v>
      </c>
    </row>
    <row r="4454" spans="1:7" ht="20.25">
      <c r="A4454">
        <v>5276</v>
      </c>
      <c r="B4454" s="125">
        <v>0</v>
      </c>
      <c r="C4454" s="34">
        <v>0</v>
      </c>
      <c r="D4454" s="35">
        <v>0</v>
      </c>
      <c r="E4454" s="36" t="s">
        <v>21</v>
      </c>
      <c r="F4454" s="33">
        <v>99</v>
      </c>
      <c r="G4454" t="str">
        <f t="shared" si="235"/>
        <v>‏81739  ילדי חוץ</v>
      </c>
    </row>
    <row r="4455" spans="1:7" ht="20.25">
      <c r="A4455">
        <v>5277</v>
      </c>
      <c r="B4455" s="125">
        <v>3204800</v>
      </c>
      <c r="C4455" s="37">
        <v>3500000</v>
      </c>
      <c r="D4455" s="35">
        <v>3400000</v>
      </c>
      <c r="E4455" s="36" t="s">
        <v>22</v>
      </c>
      <c r="F4455" s="33"/>
    </row>
    <row r="4456" spans="1:7" ht="20.25">
      <c r="A4456">
        <v>5278</v>
      </c>
      <c r="C4456" s="40">
        <v>2015</v>
      </c>
      <c r="D4456" s="40">
        <v>2016</v>
      </c>
      <c r="F4456" s="39"/>
    </row>
    <row r="4457" spans="1:7" ht="20.25">
      <c r="A4457">
        <v>5280</v>
      </c>
      <c r="C4457" s="38"/>
      <c r="D4457" s="44">
        <v>156</v>
      </c>
      <c r="F4457" s="41"/>
    </row>
    <row r="4458" spans="1:7" ht="20.25">
      <c r="A4458">
        <v>5281</v>
      </c>
      <c r="B4458" s="122" t="s">
        <v>552</v>
      </c>
      <c r="C4458" s="28"/>
      <c r="D4458" s="28"/>
      <c r="E4458" s="28"/>
      <c r="F4458" s="28"/>
    </row>
    <row r="4459" spans="1:7" ht="17.25" thickBot="1">
      <c r="A4459">
        <v>5282</v>
      </c>
      <c r="B4459" s="123" t="s">
        <v>1</v>
      </c>
      <c r="C4459" s="29"/>
      <c r="D4459" s="29"/>
      <c r="E4459" s="29"/>
      <c r="F4459" s="29"/>
    </row>
    <row r="4460" spans="1:7" ht="21" thickBot="1">
      <c r="A4460">
        <v>5286</v>
      </c>
      <c r="B4460" s="116">
        <v>2014</v>
      </c>
      <c r="C4460" s="7">
        <v>2015</v>
      </c>
      <c r="D4460" s="7">
        <v>2016</v>
      </c>
      <c r="E4460" s="8"/>
      <c r="F4460" s="9"/>
    </row>
    <row r="4461" spans="1:7" ht="20.25">
      <c r="A4461">
        <v>5287</v>
      </c>
      <c r="B4461" s="124"/>
      <c r="C4461" s="30"/>
      <c r="D4461" s="31"/>
      <c r="E4461" s="32" t="s">
        <v>498</v>
      </c>
      <c r="F4461" s="33"/>
    </row>
    <row r="4462" spans="1:7" ht="20.25">
      <c r="A4462">
        <v>5288</v>
      </c>
      <c r="B4462" s="124"/>
      <c r="C4462" s="30"/>
      <c r="D4462" s="31"/>
      <c r="E4462" s="32" t="s">
        <v>499</v>
      </c>
      <c r="F4462" s="33"/>
    </row>
    <row r="4463" spans="1:7" ht="20.25">
      <c r="A4463">
        <v>5289</v>
      </c>
      <c r="B4463" s="124"/>
      <c r="C4463" s="30"/>
      <c r="D4463" s="31"/>
      <c r="E4463" s="32" t="s">
        <v>553</v>
      </c>
      <c r="F4463" s="33"/>
    </row>
    <row r="4464" spans="1:7" ht="20.25">
      <c r="A4464">
        <v>5290</v>
      </c>
      <c r="B4464" s="125">
        <v>0</v>
      </c>
      <c r="C4464" s="34">
        <v>0</v>
      </c>
      <c r="D4464" s="35">
        <v>0</v>
      </c>
      <c r="E4464" s="36" t="s">
        <v>12</v>
      </c>
      <c r="F4464" s="33">
        <v>1</v>
      </c>
      <c r="G4464" t="str">
        <f t="shared" ref="G4464:G4473" si="236">IF(F4464=1,E4463,IF(ISBLANK(F4464),"",G4463))</f>
        <v>‏81882 מרכז לקידום למידה</v>
      </c>
    </row>
    <row r="4465" spans="1:7" ht="20.25">
      <c r="A4465">
        <v>5291</v>
      </c>
      <c r="B4465" s="125">
        <v>0</v>
      </c>
      <c r="C4465" s="34">
        <v>0</v>
      </c>
      <c r="D4465" s="35">
        <v>0</v>
      </c>
      <c r="E4465" s="36" t="s">
        <v>13</v>
      </c>
      <c r="F4465" s="33">
        <v>2</v>
      </c>
      <c r="G4465" t="str">
        <f t="shared" si="236"/>
        <v>‏81882 מרכז לקידום למידה</v>
      </c>
    </row>
    <row r="4466" spans="1:7" ht="20.25">
      <c r="A4466">
        <v>5292</v>
      </c>
      <c r="B4466" s="125">
        <v>0</v>
      </c>
      <c r="C4466" s="34">
        <v>0</v>
      </c>
      <c r="D4466" s="35">
        <v>0</v>
      </c>
      <c r="E4466" s="36" t="s">
        <v>14</v>
      </c>
      <c r="F4466" s="33">
        <v>3</v>
      </c>
      <c r="G4466" t="str">
        <f t="shared" si="236"/>
        <v>‏81882 מרכז לקידום למידה</v>
      </c>
    </row>
    <row r="4467" spans="1:7" ht="20.25">
      <c r="A4467">
        <v>5293</v>
      </c>
      <c r="B4467" s="125">
        <v>0</v>
      </c>
      <c r="C4467" s="34">
        <v>0</v>
      </c>
      <c r="D4467" s="35">
        <v>0</v>
      </c>
      <c r="E4467" s="36" t="s">
        <v>15</v>
      </c>
      <c r="F4467" s="33">
        <v>4</v>
      </c>
      <c r="G4467" t="str">
        <f t="shared" si="236"/>
        <v>‏81882 מרכז לקידום למידה</v>
      </c>
    </row>
    <row r="4468" spans="1:7" ht="20.25">
      <c r="A4468">
        <v>5294</v>
      </c>
      <c r="B4468" s="125">
        <v>0</v>
      </c>
      <c r="C4468" s="34">
        <v>0</v>
      </c>
      <c r="D4468" s="35">
        <v>0</v>
      </c>
      <c r="E4468" s="36" t="s">
        <v>16</v>
      </c>
      <c r="F4468" s="33">
        <v>5</v>
      </c>
      <c r="G4468" t="str">
        <f t="shared" si="236"/>
        <v>‏81882 מרכז לקידום למידה</v>
      </c>
    </row>
    <row r="4469" spans="1:7" ht="20.25">
      <c r="A4469">
        <v>5295</v>
      </c>
      <c r="B4469" s="125">
        <v>0</v>
      </c>
      <c r="C4469" s="34">
        <v>0</v>
      </c>
      <c r="D4469" s="35">
        <v>0</v>
      </c>
      <c r="E4469" s="36" t="s">
        <v>17</v>
      </c>
      <c r="F4469" s="33">
        <v>6</v>
      </c>
      <c r="G4469" t="str">
        <f t="shared" si="236"/>
        <v>‏81882 מרכז לקידום למידה</v>
      </c>
    </row>
    <row r="4470" spans="1:7" ht="20.25">
      <c r="A4470">
        <v>5296</v>
      </c>
      <c r="B4470" s="125">
        <v>850200</v>
      </c>
      <c r="C4470" s="34">
        <v>1000000</v>
      </c>
      <c r="D4470" s="35">
        <v>971400</v>
      </c>
      <c r="E4470" s="36" t="s">
        <v>18</v>
      </c>
      <c r="F4470" s="33">
        <v>7</v>
      </c>
      <c r="G4470" t="str">
        <f t="shared" si="236"/>
        <v>‏81882 מרכז לקידום למידה</v>
      </c>
    </row>
    <row r="4471" spans="1:7" ht="20.25">
      <c r="A4471">
        <v>5297</v>
      </c>
      <c r="B4471" s="125">
        <v>0</v>
      </c>
      <c r="C4471" s="34">
        <v>0</v>
      </c>
      <c r="D4471" s="35">
        <v>0</v>
      </c>
      <c r="E4471" s="36" t="s">
        <v>19</v>
      </c>
      <c r="F4471" s="33">
        <v>8</v>
      </c>
      <c r="G4471" t="str">
        <f t="shared" si="236"/>
        <v>‏81882 מרכז לקידום למידה</v>
      </c>
    </row>
    <row r="4472" spans="1:7" ht="20.25">
      <c r="A4472">
        <v>5298</v>
      </c>
      <c r="B4472" s="125">
        <v>0</v>
      </c>
      <c r="C4472" s="34">
        <v>0</v>
      </c>
      <c r="D4472" s="35">
        <v>0</v>
      </c>
      <c r="E4472" s="36" t="s">
        <v>20</v>
      </c>
      <c r="F4472" s="33">
        <v>9</v>
      </c>
      <c r="G4472" t="str">
        <f t="shared" si="236"/>
        <v>‏81882 מרכז לקידום למידה</v>
      </c>
    </row>
    <row r="4473" spans="1:7" ht="20.25">
      <c r="A4473">
        <v>5299</v>
      </c>
      <c r="B4473" s="125">
        <v>0</v>
      </c>
      <c r="C4473" s="34">
        <v>0</v>
      </c>
      <c r="D4473" s="35">
        <v>0</v>
      </c>
      <c r="E4473" s="36" t="s">
        <v>21</v>
      </c>
      <c r="F4473" s="33">
        <v>99</v>
      </c>
      <c r="G4473" t="str">
        <f t="shared" si="236"/>
        <v>‏81882 מרכז לקידום למידה</v>
      </c>
    </row>
    <row r="4474" spans="1:7" ht="20.25">
      <c r="A4474">
        <v>5300</v>
      </c>
      <c r="B4474" s="125">
        <v>850200</v>
      </c>
      <c r="C4474" s="37">
        <v>1000000</v>
      </c>
      <c r="D4474" s="35">
        <v>971400</v>
      </c>
      <c r="E4474" s="36" t="s">
        <v>22</v>
      </c>
      <c r="F4474" s="33"/>
    </row>
    <row r="4475" spans="1:7" ht="20.25">
      <c r="A4475">
        <v>5301</v>
      </c>
      <c r="C4475" s="40">
        <v>2015</v>
      </c>
      <c r="D4475" s="40">
        <v>2016</v>
      </c>
      <c r="F4475" s="39"/>
    </row>
    <row r="4476" spans="1:7" ht="20.25">
      <c r="A4476">
        <v>5303</v>
      </c>
      <c r="C4476" s="38"/>
      <c r="D4476" s="44">
        <v>157</v>
      </c>
      <c r="F4476" s="41"/>
    </row>
    <row r="4477" spans="1:7" ht="20.25">
      <c r="A4477">
        <v>5304</v>
      </c>
      <c r="B4477" s="122" t="s">
        <v>554</v>
      </c>
      <c r="C4477" s="28"/>
      <c r="D4477" s="28"/>
      <c r="E4477" s="28"/>
      <c r="F4477" s="28"/>
    </row>
    <row r="4478" spans="1:7" ht="17.25" thickBot="1">
      <c r="A4478">
        <v>5305</v>
      </c>
      <c r="B4478" s="123" t="s">
        <v>1</v>
      </c>
      <c r="C4478" s="29"/>
      <c r="D4478" s="29"/>
      <c r="E4478" s="29"/>
      <c r="F4478" s="29"/>
    </row>
    <row r="4479" spans="1:7" ht="21" thickBot="1">
      <c r="A4479">
        <v>5309</v>
      </c>
      <c r="B4479" s="116">
        <v>2014</v>
      </c>
      <c r="C4479" s="7">
        <v>2015</v>
      </c>
      <c r="D4479" s="7">
        <v>2016</v>
      </c>
      <c r="E4479" s="8"/>
      <c r="F4479" s="9"/>
    </row>
    <row r="4480" spans="1:7" ht="20.25">
      <c r="A4480">
        <v>5310</v>
      </c>
      <c r="B4480" s="124"/>
      <c r="C4480" s="30"/>
      <c r="D4480" s="31"/>
      <c r="E4480" s="32" t="s">
        <v>498</v>
      </c>
      <c r="F4480" s="33"/>
    </row>
    <row r="4481" spans="1:7" ht="20.25">
      <c r="A4481">
        <v>5311</v>
      </c>
      <c r="B4481" s="124"/>
      <c r="C4481" s="30"/>
      <c r="D4481" s="31"/>
      <c r="E4481" s="32" t="s">
        <v>499</v>
      </c>
      <c r="F4481" s="33"/>
    </row>
    <row r="4482" spans="1:7" ht="20.25">
      <c r="A4482">
        <v>5312</v>
      </c>
      <c r="B4482" s="124"/>
      <c r="C4482" s="30"/>
      <c r="D4482" s="31"/>
      <c r="E4482" s="32" t="s">
        <v>555</v>
      </c>
      <c r="F4482" s="33"/>
    </row>
    <row r="4483" spans="1:7" ht="20.25">
      <c r="A4483">
        <v>5313</v>
      </c>
      <c r="B4483" s="125">
        <v>0</v>
      </c>
      <c r="C4483" s="34">
        <v>0</v>
      </c>
      <c r="D4483" s="35">
        <v>0</v>
      </c>
      <c r="E4483" s="36" t="s">
        <v>12</v>
      </c>
      <c r="F4483" s="33">
        <v>1</v>
      </c>
      <c r="G4483" t="str">
        <f t="shared" ref="G4483:G4492" si="237">IF(F4483=1,E4482,IF(ISBLANK(F4483),"",G4482))</f>
        <v>‏813288  יוזמות חינוכיות</v>
      </c>
    </row>
    <row r="4484" spans="1:7" ht="20.25">
      <c r="A4484">
        <v>5314</v>
      </c>
      <c r="B4484" s="125">
        <v>0</v>
      </c>
      <c r="C4484" s="34">
        <v>0</v>
      </c>
      <c r="D4484" s="35">
        <v>0</v>
      </c>
      <c r="E4484" s="36" t="s">
        <v>13</v>
      </c>
      <c r="F4484" s="33">
        <v>2</v>
      </c>
      <c r="G4484" t="str">
        <f t="shared" si="237"/>
        <v>‏813288  יוזמות חינוכיות</v>
      </c>
    </row>
    <row r="4485" spans="1:7" ht="20.25">
      <c r="A4485">
        <v>5315</v>
      </c>
      <c r="B4485" s="125">
        <v>0</v>
      </c>
      <c r="C4485" s="34">
        <v>0</v>
      </c>
      <c r="D4485" s="35">
        <v>0</v>
      </c>
      <c r="E4485" s="36" t="s">
        <v>14</v>
      </c>
      <c r="F4485" s="33">
        <v>3</v>
      </c>
      <c r="G4485" t="str">
        <f t="shared" si="237"/>
        <v>‏813288  יוזמות חינוכיות</v>
      </c>
    </row>
    <row r="4486" spans="1:7" ht="20.25">
      <c r="A4486">
        <v>5316</v>
      </c>
      <c r="B4486" s="125">
        <v>0</v>
      </c>
      <c r="C4486" s="34">
        <v>0</v>
      </c>
      <c r="D4486" s="35">
        <v>0</v>
      </c>
      <c r="E4486" s="36" t="s">
        <v>15</v>
      </c>
      <c r="F4486" s="33">
        <v>4</v>
      </c>
      <c r="G4486" t="str">
        <f t="shared" si="237"/>
        <v>‏813288  יוזמות חינוכיות</v>
      </c>
    </row>
    <row r="4487" spans="1:7" ht="20.25">
      <c r="A4487">
        <v>5317</v>
      </c>
      <c r="B4487" s="125">
        <v>0</v>
      </c>
      <c r="C4487" s="34">
        <v>0</v>
      </c>
      <c r="D4487" s="35">
        <v>0</v>
      </c>
      <c r="E4487" s="36" t="s">
        <v>16</v>
      </c>
      <c r="F4487" s="33">
        <v>5</v>
      </c>
      <c r="G4487" t="str">
        <f t="shared" si="237"/>
        <v>‏813288  יוזמות חינוכיות</v>
      </c>
    </row>
    <row r="4488" spans="1:7" ht="20.25">
      <c r="A4488">
        <v>5318</v>
      </c>
      <c r="B4488" s="125">
        <v>0</v>
      </c>
      <c r="C4488" s="34">
        <v>0</v>
      </c>
      <c r="D4488" s="35">
        <v>0</v>
      </c>
      <c r="E4488" s="36" t="s">
        <v>17</v>
      </c>
      <c r="F4488" s="33">
        <v>6</v>
      </c>
      <c r="G4488" t="str">
        <f t="shared" si="237"/>
        <v>‏813288  יוזמות חינוכיות</v>
      </c>
    </row>
    <row r="4489" spans="1:7" ht="20.25">
      <c r="A4489">
        <v>5319</v>
      </c>
      <c r="B4489" s="125">
        <v>129000</v>
      </c>
      <c r="C4489" s="34">
        <v>425000</v>
      </c>
      <c r="D4489" s="35">
        <v>412900</v>
      </c>
      <c r="E4489" s="36" t="s">
        <v>18</v>
      </c>
      <c r="F4489" s="33">
        <v>7</v>
      </c>
      <c r="G4489" t="str">
        <f t="shared" si="237"/>
        <v>‏813288  יוזמות חינוכיות</v>
      </c>
    </row>
    <row r="4490" spans="1:7" ht="20.25">
      <c r="A4490">
        <v>5320</v>
      </c>
      <c r="B4490" s="125">
        <v>0</v>
      </c>
      <c r="C4490" s="34">
        <v>0</v>
      </c>
      <c r="D4490" s="35">
        <v>0</v>
      </c>
      <c r="E4490" s="36" t="s">
        <v>19</v>
      </c>
      <c r="F4490" s="33">
        <v>8</v>
      </c>
      <c r="G4490" t="str">
        <f t="shared" si="237"/>
        <v>‏813288  יוזמות חינוכיות</v>
      </c>
    </row>
    <row r="4491" spans="1:7" ht="20.25">
      <c r="A4491">
        <v>5321</v>
      </c>
      <c r="B4491" s="125">
        <v>0</v>
      </c>
      <c r="C4491" s="34">
        <v>0</v>
      </c>
      <c r="D4491" s="35">
        <v>0</v>
      </c>
      <c r="E4491" s="36" t="s">
        <v>20</v>
      </c>
      <c r="F4491" s="33">
        <v>9</v>
      </c>
      <c r="G4491" t="str">
        <f t="shared" si="237"/>
        <v>‏813288  יוזמות חינוכיות</v>
      </c>
    </row>
    <row r="4492" spans="1:7" ht="20.25">
      <c r="A4492">
        <v>5322</v>
      </c>
      <c r="B4492" s="125">
        <v>0</v>
      </c>
      <c r="C4492" s="34">
        <v>0</v>
      </c>
      <c r="D4492" s="35">
        <v>0</v>
      </c>
      <c r="E4492" s="36" t="s">
        <v>21</v>
      </c>
      <c r="F4492" s="33">
        <v>99</v>
      </c>
      <c r="G4492" t="str">
        <f t="shared" si="237"/>
        <v>‏813288  יוזמות חינוכיות</v>
      </c>
    </row>
    <row r="4493" spans="1:7" ht="20.25">
      <c r="A4493">
        <v>5323</v>
      </c>
      <c r="B4493" s="125">
        <v>129000</v>
      </c>
      <c r="C4493" s="37">
        <v>425000</v>
      </c>
      <c r="D4493" s="35">
        <v>412900</v>
      </c>
      <c r="E4493" s="36" t="s">
        <v>22</v>
      </c>
      <c r="F4493" s="33"/>
    </row>
    <row r="4494" spans="1:7" ht="20.25">
      <c r="A4494">
        <v>5324</v>
      </c>
      <c r="C4494" s="40">
        <v>2015</v>
      </c>
      <c r="D4494" s="40">
        <v>2016</v>
      </c>
      <c r="F4494" s="39"/>
    </row>
    <row r="4495" spans="1:7" ht="20.25">
      <c r="A4495">
        <v>5326</v>
      </c>
      <c r="C4495" s="38"/>
      <c r="D4495" s="44">
        <v>158</v>
      </c>
      <c r="F4495" s="41"/>
    </row>
    <row r="4496" spans="1:7" ht="20.25">
      <c r="A4496">
        <v>5327</v>
      </c>
      <c r="B4496" s="122" t="s">
        <v>556</v>
      </c>
      <c r="C4496" s="28"/>
      <c r="D4496" s="28"/>
      <c r="E4496" s="28"/>
      <c r="F4496" s="28"/>
    </row>
    <row r="4497" spans="1:7" ht="17.25" thickBot="1">
      <c r="A4497">
        <v>5328</v>
      </c>
      <c r="B4497" s="123" t="s">
        <v>1</v>
      </c>
      <c r="C4497" s="29"/>
      <c r="D4497" s="29"/>
      <c r="E4497" s="29"/>
      <c r="F4497" s="29"/>
    </row>
    <row r="4498" spans="1:7" ht="21" thickBot="1">
      <c r="A4498">
        <v>5332</v>
      </c>
      <c r="B4498" s="116">
        <v>2014</v>
      </c>
      <c r="C4498" s="7">
        <v>2015</v>
      </c>
      <c r="D4498" s="7">
        <v>2016</v>
      </c>
      <c r="E4498" s="8"/>
      <c r="F4498" s="9"/>
    </row>
    <row r="4499" spans="1:7" ht="20.25">
      <c r="A4499">
        <v>5333</v>
      </c>
      <c r="B4499" s="124"/>
      <c r="C4499" s="30"/>
      <c r="D4499" s="31"/>
      <c r="E4499" s="32" t="s">
        <v>498</v>
      </c>
      <c r="F4499" s="33"/>
    </row>
    <row r="4500" spans="1:7" ht="20.25">
      <c r="A4500">
        <v>5334</v>
      </c>
      <c r="B4500" s="124"/>
      <c r="C4500" s="30"/>
      <c r="D4500" s="31"/>
      <c r="E4500" s="32" t="s">
        <v>499</v>
      </c>
      <c r="F4500" s="33"/>
    </row>
    <row r="4501" spans="1:7" ht="20.25">
      <c r="A4501">
        <v>5335</v>
      </c>
      <c r="B4501" s="124"/>
      <c r="C4501" s="30"/>
      <c r="D4501" s="31"/>
      <c r="E4501" s="32" t="s">
        <v>557</v>
      </c>
      <c r="F4501" s="33"/>
    </row>
    <row r="4502" spans="1:7" ht="20.25">
      <c r="A4502">
        <v>5336</v>
      </c>
      <c r="B4502" s="125">
        <v>0</v>
      </c>
      <c r="C4502" s="34">
        <v>0</v>
      </c>
      <c r="D4502" s="35">
        <v>0</v>
      </c>
      <c r="E4502" s="36" t="s">
        <v>12</v>
      </c>
      <c r="F4502" s="33">
        <v>1</v>
      </c>
      <c r="G4502" t="str">
        <f t="shared" ref="G4502:G4511" si="238">IF(F4502=1,E4501,IF(ISBLANK(F4502),"",G4501))</f>
        <v>‏8183  השתלמויות ופרוייקטים</v>
      </c>
    </row>
    <row r="4503" spans="1:7" ht="20.25">
      <c r="A4503">
        <v>5337</v>
      </c>
      <c r="B4503" s="125">
        <v>0</v>
      </c>
      <c r="C4503" s="34">
        <v>0</v>
      </c>
      <c r="D4503" s="35">
        <v>0</v>
      </c>
      <c r="E4503" s="36" t="s">
        <v>13</v>
      </c>
      <c r="F4503" s="33">
        <v>2</v>
      </c>
      <c r="G4503" t="str">
        <f t="shared" si="238"/>
        <v>‏8183  השתלמויות ופרוייקטים</v>
      </c>
    </row>
    <row r="4504" spans="1:7" ht="20.25">
      <c r="A4504">
        <v>5338</v>
      </c>
      <c r="B4504" s="125">
        <v>0</v>
      </c>
      <c r="C4504" s="34">
        <v>0</v>
      </c>
      <c r="D4504" s="35">
        <v>0</v>
      </c>
      <c r="E4504" s="36" t="s">
        <v>14</v>
      </c>
      <c r="F4504" s="33">
        <v>3</v>
      </c>
      <c r="G4504" t="str">
        <f t="shared" si="238"/>
        <v>‏8183  השתלמויות ופרוייקטים</v>
      </c>
    </row>
    <row r="4505" spans="1:7" ht="20.25">
      <c r="A4505">
        <v>5339</v>
      </c>
      <c r="B4505" s="125">
        <v>0</v>
      </c>
      <c r="C4505" s="34">
        <v>0</v>
      </c>
      <c r="D4505" s="35">
        <v>0</v>
      </c>
      <c r="E4505" s="36" t="s">
        <v>15</v>
      </c>
      <c r="F4505" s="33">
        <v>4</v>
      </c>
      <c r="G4505" t="str">
        <f t="shared" si="238"/>
        <v>‏8183  השתלמויות ופרוייקטים</v>
      </c>
    </row>
    <row r="4506" spans="1:7" ht="20.25">
      <c r="A4506">
        <v>5340</v>
      </c>
      <c r="B4506" s="125">
        <v>0</v>
      </c>
      <c r="C4506" s="34">
        <v>0</v>
      </c>
      <c r="D4506" s="35">
        <v>0</v>
      </c>
      <c r="E4506" s="36" t="s">
        <v>16</v>
      </c>
      <c r="F4506" s="33">
        <v>5</v>
      </c>
      <c r="G4506" t="str">
        <f t="shared" si="238"/>
        <v>‏8183  השתלמויות ופרוייקטים</v>
      </c>
    </row>
    <row r="4507" spans="1:7" ht="20.25">
      <c r="A4507">
        <v>5341</v>
      </c>
      <c r="B4507" s="125">
        <v>0</v>
      </c>
      <c r="C4507" s="34">
        <v>0</v>
      </c>
      <c r="D4507" s="35">
        <v>0</v>
      </c>
      <c r="E4507" s="36" t="s">
        <v>17</v>
      </c>
      <c r="F4507" s="33">
        <v>6</v>
      </c>
      <c r="G4507" t="str">
        <f t="shared" si="238"/>
        <v>‏8183  השתלמויות ופרוייקטים</v>
      </c>
    </row>
    <row r="4508" spans="1:7" ht="20.25">
      <c r="A4508">
        <v>5342</v>
      </c>
      <c r="B4508" s="125">
        <v>468400</v>
      </c>
      <c r="C4508" s="34">
        <v>492000</v>
      </c>
      <c r="D4508" s="35">
        <v>477900</v>
      </c>
      <c r="E4508" s="36" t="s">
        <v>18</v>
      </c>
      <c r="F4508" s="33">
        <v>7</v>
      </c>
      <c r="G4508" t="str">
        <f t="shared" si="238"/>
        <v>‏8183  השתלמויות ופרוייקטים</v>
      </c>
    </row>
    <row r="4509" spans="1:7" ht="20.25">
      <c r="A4509">
        <v>5343</v>
      </c>
      <c r="B4509" s="125">
        <v>0</v>
      </c>
      <c r="C4509" s="34">
        <v>0</v>
      </c>
      <c r="D4509" s="35">
        <v>0</v>
      </c>
      <c r="E4509" s="36" t="s">
        <v>19</v>
      </c>
      <c r="F4509" s="33">
        <v>8</v>
      </c>
      <c r="G4509" t="str">
        <f t="shared" si="238"/>
        <v>‏8183  השתלמויות ופרוייקטים</v>
      </c>
    </row>
    <row r="4510" spans="1:7" ht="20.25">
      <c r="A4510">
        <v>5344</v>
      </c>
      <c r="B4510" s="125">
        <v>0</v>
      </c>
      <c r="C4510" s="34">
        <v>0</v>
      </c>
      <c r="D4510" s="35">
        <v>0</v>
      </c>
      <c r="E4510" s="36" t="s">
        <v>20</v>
      </c>
      <c r="F4510" s="33">
        <v>9</v>
      </c>
      <c r="G4510" t="str">
        <f t="shared" si="238"/>
        <v>‏8183  השתלמויות ופרוייקטים</v>
      </c>
    </row>
    <row r="4511" spans="1:7" ht="20.25">
      <c r="A4511">
        <v>5345</v>
      </c>
      <c r="B4511" s="125">
        <v>0</v>
      </c>
      <c r="C4511" s="34">
        <v>0</v>
      </c>
      <c r="D4511" s="35">
        <v>0</v>
      </c>
      <c r="E4511" s="36" t="s">
        <v>21</v>
      </c>
      <c r="F4511" s="33">
        <v>99</v>
      </c>
      <c r="G4511" t="str">
        <f t="shared" si="238"/>
        <v>‏8183  השתלמויות ופרוייקטים</v>
      </c>
    </row>
    <row r="4512" spans="1:7" ht="20.25">
      <c r="A4512">
        <v>5346</v>
      </c>
      <c r="B4512" s="125">
        <v>468400</v>
      </c>
      <c r="C4512" s="37">
        <v>492000</v>
      </c>
      <c r="D4512" s="35">
        <v>477900</v>
      </c>
      <c r="E4512" s="36" t="s">
        <v>22</v>
      </c>
      <c r="F4512" s="33"/>
    </row>
    <row r="4513" spans="1:7" ht="20.25">
      <c r="A4513">
        <v>5347</v>
      </c>
      <c r="C4513" s="40">
        <v>2015</v>
      </c>
      <c r="D4513" s="40">
        <v>2016</v>
      </c>
      <c r="F4513" s="39"/>
    </row>
    <row r="4514" spans="1:7" ht="20.25">
      <c r="A4514">
        <v>5349</v>
      </c>
      <c r="C4514" s="38"/>
      <c r="D4514" s="44">
        <v>159</v>
      </c>
      <c r="F4514" s="41"/>
    </row>
    <row r="4515" spans="1:7" ht="20.25">
      <c r="A4515">
        <v>5350</v>
      </c>
      <c r="B4515" s="122" t="s">
        <v>558</v>
      </c>
      <c r="C4515" s="28"/>
      <c r="D4515" s="28"/>
      <c r="E4515" s="28"/>
      <c r="F4515" s="28"/>
    </row>
    <row r="4516" spans="1:7" ht="17.25" thickBot="1">
      <c r="A4516">
        <v>5351</v>
      </c>
      <c r="B4516" s="123" t="s">
        <v>1</v>
      </c>
      <c r="C4516" s="29"/>
      <c r="D4516" s="29"/>
      <c r="E4516" s="29"/>
      <c r="F4516" s="29"/>
    </row>
    <row r="4517" spans="1:7" ht="21" thickBot="1">
      <c r="A4517">
        <v>5355</v>
      </c>
      <c r="B4517" s="116">
        <v>2014</v>
      </c>
      <c r="C4517" s="7">
        <v>2015</v>
      </c>
      <c r="D4517" s="7">
        <v>2016</v>
      </c>
      <c r="E4517" s="8"/>
      <c r="F4517" s="9"/>
    </row>
    <row r="4518" spans="1:7" ht="20.25">
      <c r="A4518">
        <v>5356</v>
      </c>
      <c r="B4518" s="124"/>
      <c r="C4518" s="30"/>
      <c r="D4518" s="31"/>
      <c r="E4518" s="32" t="s">
        <v>498</v>
      </c>
      <c r="F4518" s="33"/>
    </row>
    <row r="4519" spans="1:7" ht="20.25">
      <c r="A4519">
        <v>5357</v>
      </c>
      <c r="B4519" s="124"/>
      <c r="C4519" s="30"/>
      <c r="D4519" s="31"/>
      <c r="E4519" s="32" t="s">
        <v>499</v>
      </c>
      <c r="F4519" s="33"/>
    </row>
    <row r="4520" spans="1:7" ht="20.25">
      <c r="A4520">
        <v>5358</v>
      </c>
      <c r="B4520" s="124"/>
      <c r="C4520" s="30"/>
      <c r="D4520" s="31"/>
      <c r="E4520" s="32" t="s">
        <v>559</v>
      </c>
      <c r="F4520" s="33"/>
    </row>
    <row r="4521" spans="1:7" ht="20.25">
      <c r="A4521">
        <v>5359</v>
      </c>
      <c r="B4521" s="125">
        <v>0</v>
      </c>
      <c r="C4521" s="34">
        <v>0</v>
      </c>
      <c r="D4521" s="35">
        <v>0</v>
      </c>
      <c r="E4521" s="36" t="s">
        <v>12</v>
      </c>
      <c r="F4521" s="33">
        <v>1</v>
      </c>
      <c r="G4521" t="str">
        <f t="shared" ref="G4521:G4530" si="239">IF(F4521=1,E4520,IF(ISBLANK(F4521),"",G4520))</f>
        <v>‏81439  משתלם שרות פסיכולוגי</v>
      </c>
    </row>
    <row r="4522" spans="1:7" ht="20.25">
      <c r="A4522">
        <v>5360</v>
      </c>
      <c r="B4522" s="125">
        <v>0</v>
      </c>
      <c r="C4522" s="34">
        <v>0</v>
      </c>
      <c r="D4522" s="35">
        <v>0</v>
      </c>
      <c r="E4522" s="36" t="s">
        <v>13</v>
      </c>
      <c r="F4522" s="33">
        <v>2</v>
      </c>
      <c r="G4522" t="str">
        <f t="shared" si="239"/>
        <v>‏81439  משתלם שרות פסיכולוגי</v>
      </c>
    </row>
    <row r="4523" spans="1:7" ht="20.25">
      <c r="A4523">
        <v>5361</v>
      </c>
      <c r="B4523" s="125">
        <v>0</v>
      </c>
      <c r="C4523" s="34">
        <v>0</v>
      </c>
      <c r="D4523" s="35">
        <v>0</v>
      </c>
      <c r="E4523" s="36" t="s">
        <v>14</v>
      </c>
      <c r="F4523" s="33">
        <v>3</v>
      </c>
      <c r="G4523" t="str">
        <f t="shared" si="239"/>
        <v>‏81439  משתלם שרות פסיכולוגי</v>
      </c>
    </row>
    <row r="4524" spans="1:7" ht="20.25">
      <c r="A4524">
        <v>5362</v>
      </c>
      <c r="B4524" s="125">
        <v>0</v>
      </c>
      <c r="C4524" s="34">
        <v>0</v>
      </c>
      <c r="D4524" s="35">
        <v>0</v>
      </c>
      <c r="E4524" s="36" t="s">
        <v>15</v>
      </c>
      <c r="F4524" s="33">
        <v>4</v>
      </c>
      <c r="G4524" t="str">
        <f t="shared" si="239"/>
        <v>‏81439  משתלם שרות פסיכולוגי</v>
      </c>
    </row>
    <row r="4525" spans="1:7" ht="20.25">
      <c r="A4525">
        <v>5363</v>
      </c>
      <c r="B4525" s="125">
        <v>0</v>
      </c>
      <c r="C4525" s="34">
        <v>0</v>
      </c>
      <c r="D4525" s="35">
        <v>0</v>
      </c>
      <c r="E4525" s="36" t="s">
        <v>16</v>
      </c>
      <c r="F4525" s="33">
        <v>5</v>
      </c>
      <c r="G4525" t="str">
        <f t="shared" si="239"/>
        <v>‏81439  משתלם שרות פסיכולוגי</v>
      </c>
    </row>
    <row r="4526" spans="1:7" ht="20.25">
      <c r="A4526">
        <v>5364</v>
      </c>
      <c r="B4526" s="125">
        <v>211300</v>
      </c>
      <c r="C4526" s="34">
        <v>99000</v>
      </c>
      <c r="D4526" s="35">
        <v>99000</v>
      </c>
      <c r="E4526" s="36" t="s">
        <v>17</v>
      </c>
      <c r="F4526" s="33">
        <v>6</v>
      </c>
      <c r="G4526" t="str">
        <f t="shared" si="239"/>
        <v>‏81439  משתלם שרות פסיכולוגי</v>
      </c>
    </row>
    <row r="4527" spans="1:7" ht="20.25">
      <c r="A4527">
        <v>5365</v>
      </c>
      <c r="B4527" s="125">
        <v>0</v>
      </c>
      <c r="C4527" s="34">
        <v>0</v>
      </c>
      <c r="D4527" s="35">
        <v>0</v>
      </c>
      <c r="E4527" s="36" t="s">
        <v>18</v>
      </c>
      <c r="F4527" s="33">
        <v>7</v>
      </c>
      <c r="G4527" t="str">
        <f t="shared" si="239"/>
        <v>‏81439  משתלם שרות פסיכולוגי</v>
      </c>
    </row>
    <row r="4528" spans="1:7" ht="20.25">
      <c r="A4528">
        <v>5366</v>
      </c>
      <c r="B4528" s="125">
        <v>0</v>
      </c>
      <c r="C4528" s="34">
        <v>0</v>
      </c>
      <c r="D4528" s="35">
        <v>0</v>
      </c>
      <c r="E4528" s="36" t="s">
        <v>19</v>
      </c>
      <c r="F4528" s="33">
        <v>8</v>
      </c>
      <c r="G4528" t="str">
        <f t="shared" si="239"/>
        <v>‏81439  משתלם שרות פסיכולוגי</v>
      </c>
    </row>
    <row r="4529" spans="1:7" ht="20.25">
      <c r="A4529">
        <v>5367</v>
      </c>
      <c r="B4529" s="125">
        <v>0</v>
      </c>
      <c r="C4529" s="34">
        <v>0</v>
      </c>
      <c r="D4529" s="35">
        <v>0</v>
      </c>
      <c r="E4529" s="36" t="s">
        <v>20</v>
      </c>
      <c r="F4529" s="33">
        <v>9</v>
      </c>
      <c r="G4529" t="str">
        <f t="shared" si="239"/>
        <v>‏81439  משתלם שרות פסיכולוגי</v>
      </c>
    </row>
    <row r="4530" spans="1:7" ht="20.25">
      <c r="A4530">
        <v>5368</v>
      </c>
      <c r="B4530" s="125">
        <v>0</v>
      </c>
      <c r="C4530" s="34">
        <v>0</v>
      </c>
      <c r="D4530" s="35">
        <v>0</v>
      </c>
      <c r="E4530" s="36" t="s">
        <v>21</v>
      </c>
      <c r="F4530" s="33">
        <v>99</v>
      </c>
      <c r="G4530" t="str">
        <f t="shared" si="239"/>
        <v>‏81439  משתלם שרות פסיכולוגי</v>
      </c>
    </row>
    <row r="4531" spans="1:7" ht="20.25">
      <c r="A4531">
        <v>5369</v>
      </c>
      <c r="B4531" s="125">
        <v>211300</v>
      </c>
      <c r="C4531" s="37">
        <v>99000</v>
      </c>
      <c r="D4531" s="35">
        <v>99000</v>
      </c>
      <c r="E4531" s="36" t="s">
        <v>22</v>
      </c>
      <c r="F4531" s="33"/>
    </row>
    <row r="4532" spans="1:7" ht="20.25">
      <c r="A4532">
        <v>5370</v>
      </c>
      <c r="C4532" s="40">
        <v>2015</v>
      </c>
      <c r="D4532" s="40">
        <v>2016</v>
      </c>
      <c r="F4532" s="39"/>
    </row>
    <row r="4533" spans="1:7" ht="20.25">
      <c r="A4533">
        <v>5372</v>
      </c>
      <c r="C4533" s="38"/>
      <c r="D4533" s="44">
        <v>160</v>
      </c>
      <c r="F4533" s="41"/>
    </row>
    <row r="4534" spans="1:7" ht="20.25">
      <c r="A4534">
        <v>5373</v>
      </c>
      <c r="B4534" s="122" t="s">
        <v>560</v>
      </c>
      <c r="C4534" s="28"/>
      <c r="D4534" s="28"/>
      <c r="E4534" s="28"/>
      <c r="F4534" s="28"/>
    </row>
    <row r="4535" spans="1:7" ht="17.25" thickBot="1">
      <c r="A4535">
        <v>5374</v>
      </c>
      <c r="B4535" s="123" t="s">
        <v>1</v>
      </c>
      <c r="C4535" s="29"/>
      <c r="D4535" s="29"/>
      <c r="E4535" s="29"/>
      <c r="F4535" s="29"/>
    </row>
    <row r="4536" spans="1:7" ht="21" thickBot="1">
      <c r="A4536">
        <v>5378</v>
      </c>
      <c r="B4536" s="116">
        <v>2014</v>
      </c>
      <c r="C4536" s="7">
        <v>2015</v>
      </c>
      <c r="D4536" s="7">
        <v>2016</v>
      </c>
      <c r="E4536" s="8"/>
      <c r="F4536" s="9"/>
    </row>
    <row r="4537" spans="1:7" ht="20.25">
      <c r="A4537">
        <v>5379</v>
      </c>
      <c r="B4537" s="124"/>
      <c r="C4537" s="30"/>
      <c r="D4537" s="31"/>
      <c r="E4537" s="32" t="s">
        <v>498</v>
      </c>
      <c r="F4537" s="33"/>
    </row>
    <row r="4538" spans="1:7" ht="20.25">
      <c r="A4538">
        <v>5380</v>
      </c>
      <c r="B4538" s="124"/>
      <c r="C4538" s="30"/>
      <c r="D4538" s="31"/>
      <c r="E4538" s="32" t="s">
        <v>499</v>
      </c>
      <c r="F4538" s="33"/>
    </row>
    <row r="4539" spans="1:7" ht="20.25">
      <c r="A4539">
        <v>5381</v>
      </c>
      <c r="B4539" s="124"/>
      <c r="C4539" s="30"/>
      <c r="D4539" s="31"/>
      <c r="E4539" s="32" t="s">
        <v>561</v>
      </c>
      <c r="F4539" s="33"/>
    </row>
    <row r="4540" spans="1:7" ht="20.25">
      <c r="A4540">
        <v>5382</v>
      </c>
      <c r="B4540" s="125">
        <v>8405500</v>
      </c>
      <c r="C4540" s="34">
        <v>8443700</v>
      </c>
      <c r="D4540" s="35">
        <v>8537700</v>
      </c>
      <c r="E4540" s="36" t="s">
        <v>12</v>
      </c>
      <c r="F4540" s="33">
        <v>1</v>
      </c>
      <c r="G4540" t="str">
        <f t="shared" ref="G4540:G4549" si="240">IF(F4540=1,E4539,IF(ISBLANK(F4540),"",G4539))</f>
        <v>‏8143  השרות הפסיכולוגי</v>
      </c>
    </row>
    <row r="4541" spans="1:7" ht="20.25">
      <c r="A4541">
        <v>5383</v>
      </c>
      <c r="B4541" s="125">
        <v>0</v>
      </c>
      <c r="C4541" s="34">
        <v>0</v>
      </c>
      <c r="D4541" s="35">
        <v>0</v>
      </c>
      <c r="E4541" s="36" t="s">
        <v>13</v>
      </c>
      <c r="F4541" s="33">
        <v>2</v>
      </c>
      <c r="G4541" t="str">
        <f t="shared" si="240"/>
        <v>‏8143  השרות הפסיכולוגי</v>
      </c>
    </row>
    <row r="4542" spans="1:7" ht="20.25">
      <c r="A4542">
        <v>5384</v>
      </c>
      <c r="B4542" s="125">
        <v>97600</v>
      </c>
      <c r="C4542" s="34">
        <v>86300</v>
      </c>
      <c r="D4542" s="35">
        <v>86300</v>
      </c>
      <c r="E4542" s="36" t="s">
        <v>14</v>
      </c>
      <c r="F4542" s="33">
        <v>3</v>
      </c>
      <c r="G4542" t="str">
        <f t="shared" si="240"/>
        <v>‏8143  השרות הפסיכולוגי</v>
      </c>
    </row>
    <row r="4543" spans="1:7" ht="20.25">
      <c r="A4543">
        <v>5385</v>
      </c>
      <c r="B4543" s="125">
        <v>101300</v>
      </c>
      <c r="C4543" s="34">
        <v>100000</v>
      </c>
      <c r="D4543" s="35">
        <v>100000</v>
      </c>
      <c r="E4543" s="36" t="s">
        <v>15</v>
      </c>
      <c r="F4543" s="33">
        <v>4</v>
      </c>
      <c r="G4543" t="str">
        <f t="shared" si="240"/>
        <v>‏8143  השרות הפסיכולוגי</v>
      </c>
    </row>
    <row r="4544" spans="1:7" ht="20.25">
      <c r="A4544">
        <v>5386</v>
      </c>
      <c r="B4544" s="125">
        <v>40500</v>
      </c>
      <c r="C4544" s="34">
        <v>41500</v>
      </c>
      <c r="D4544" s="35">
        <v>41500</v>
      </c>
      <c r="E4544" s="36" t="s">
        <v>16</v>
      </c>
      <c r="F4544" s="33">
        <v>5</v>
      </c>
      <c r="G4544" t="str">
        <f t="shared" si="240"/>
        <v>‏8143  השרות הפסיכולוגי</v>
      </c>
    </row>
    <row r="4545" spans="1:7" ht="20.25">
      <c r="A4545">
        <v>5387</v>
      </c>
      <c r="B4545" s="125">
        <v>800</v>
      </c>
      <c r="C4545" s="34">
        <v>1000</v>
      </c>
      <c r="D4545" s="35">
        <v>1000</v>
      </c>
      <c r="E4545" s="36" t="s">
        <v>17</v>
      </c>
      <c r="F4545" s="33">
        <v>6</v>
      </c>
      <c r="G4545" t="str">
        <f t="shared" si="240"/>
        <v>‏8143  השרות הפסיכולוגי</v>
      </c>
    </row>
    <row r="4546" spans="1:7" ht="20.25">
      <c r="A4546">
        <v>5388</v>
      </c>
      <c r="B4546" s="125">
        <v>305200</v>
      </c>
      <c r="C4546" s="34">
        <v>619500</v>
      </c>
      <c r="D4546" s="35">
        <v>597700</v>
      </c>
      <c r="E4546" s="36" t="s">
        <v>18</v>
      </c>
      <c r="F4546" s="33">
        <v>7</v>
      </c>
      <c r="G4546" t="str">
        <f t="shared" si="240"/>
        <v>‏8143  השרות הפסיכולוגי</v>
      </c>
    </row>
    <row r="4547" spans="1:7" ht="20.25">
      <c r="A4547">
        <v>5389</v>
      </c>
      <c r="B4547" s="125">
        <v>0</v>
      </c>
      <c r="C4547" s="34">
        <v>0</v>
      </c>
      <c r="D4547" s="35">
        <v>0</v>
      </c>
      <c r="E4547" s="36" t="s">
        <v>19</v>
      </c>
      <c r="F4547" s="33">
        <v>8</v>
      </c>
      <c r="G4547" t="str">
        <f t="shared" si="240"/>
        <v>‏8143  השרות הפסיכולוגי</v>
      </c>
    </row>
    <row r="4548" spans="1:7" ht="20.25">
      <c r="A4548">
        <v>5390</v>
      </c>
      <c r="B4548" s="125">
        <v>0</v>
      </c>
      <c r="C4548" s="34">
        <v>0</v>
      </c>
      <c r="D4548" s="35">
        <v>0</v>
      </c>
      <c r="E4548" s="36" t="s">
        <v>20</v>
      </c>
      <c r="F4548" s="33">
        <v>9</v>
      </c>
      <c r="G4548" t="str">
        <f t="shared" si="240"/>
        <v>‏8143  השרות הפסיכולוגי</v>
      </c>
    </row>
    <row r="4549" spans="1:7" ht="20.25">
      <c r="A4549">
        <v>5391</v>
      </c>
      <c r="B4549" s="125">
        <v>0</v>
      </c>
      <c r="C4549" s="34">
        <v>0</v>
      </c>
      <c r="D4549" s="35">
        <v>0</v>
      </c>
      <c r="E4549" s="36" t="s">
        <v>21</v>
      </c>
      <c r="F4549" s="33">
        <v>99</v>
      </c>
      <c r="G4549" t="str">
        <f t="shared" si="240"/>
        <v>‏8143  השרות הפסיכולוגי</v>
      </c>
    </row>
    <row r="4550" spans="1:7" ht="20.25">
      <c r="A4550">
        <v>5392</v>
      </c>
      <c r="B4550" s="125">
        <v>8950900</v>
      </c>
      <c r="C4550" s="37">
        <v>9292000</v>
      </c>
      <c r="D4550" s="35">
        <v>9364200</v>
      </c>
      <c r="E4550" s="36" t="s">
        <v>22</v>
      </c>
      <c r="F4550" s="33"/>
    </row>
    <row r="4551" spans="1:7" ht="20.25">
      <c r="A4551">
        <v>5393</v>
      </c>
      <c r="C4551" s="40">
        <v>2015</v>
      </c>
      <c r="D4551" s="40">
        <v>2016</v>
      </c>
      <c r="F4551" s="39"/>
    </row>
    <row r="4552" spans="1:7" ht="20.25">
      <c r="A4552">
        <v>5394</v>
      </c>
      <c r="C4552" s="41">
        <v>50.7</v>
      </c>
      <c r="D4552" s="41">
        <v>50.7</v>
      </c>
      <c r="E4552" s="43" t="s">
        <v>23</v>
      </c>
      <c r="F4552" s="39"/>
    </row>
    <row r="4553" spans="1:7" ht="20.25">
      <c r="A4553">
        <v>5395</v>
      </c>
      <c r="C4553" s="38"/>
      <c r="D4553" s="44">
        <v>161</v>
      </c>
      <c r="F4553" s="41"/>
    </row>
    <row r="4554" spans="1:7" ht="20.25">
      <c r="A4554">
        <v>5396</v>
      </c>
      <c r="B4554" s="122" t="s">
        <v>562</v>
      </c>
      <c r="C4554" s="28"/>
      <c r="D4554" s="28"/>
      <c r="E4554" s="28"/>
      <c r="F4554" s="28"/>
    </row>
    <row r="4555" spans="1:7" ht="17.25" thickBot="1">
      <c r="A4555">
        <v>5397</v>
      </c>
      <c r="B4555" s="123" t="s">
        <v>1</v>
      </c>
      <c r="C4555" s="29"/>
      <c r="D4555" s="29"/>
      <c r="E4555" s="29"/>
      <c r="F4555" s="29"/>
    </row>
    <row r="4556" spans="1:7" ht="21" thickBot="1">
      <c r="A4556">
        <v>5401</v>
      </c>
      <c r="B4556" s="116">
        <v>2014</v>
      </c>
      <c r="C4556" s="7">
        <v>2015</v>
      </c>
      <c r="D4556" s="7">
        <v>2016</v>
      </c>
      <c r="E4556" s="8"/>
      <c r="F4556" s="9"/>
    </row>
    <row r="4557" spans="1:7" ht="20.25">
      <c r="A4557">
        <v>5402</v>
      </c>
      <c r="B4557" s="124"/>
      <c r="C4557" s="30"/>
      <c r="D4557" s="31"/>
      <c r="E4557" s="32" t="s">
        <v>498</v>
      </c>
      <c r="F4557" s="33"/>
    </row>
    <row r="4558" spans="1:7" ht="20.25">
      <c r="A4558">
        <v>5403</v>
      </c>
      <c r="B4558" s="124"/>
      <c r="C4558" s="30"/>
      <c r="D4558" s="31"/>
      <c r="E4558" s="32" t="s">
        <v>499</v>
      </c>
      <c r="F4558" s="33"/>
    </row>
    <row r="4559" spans="1:7" ht="20.25">
      <c r="A4559">
        <v>5404</v>
      </c>
      <c r="B4559" s="124"/>
      <c r="C4559" s="30"/>
      <c r="D4559" s="31"/>
      <c r="E4559" s="32" t="s">
        <v>563</v>
      </c>
      <c r="F4559" s="33"/>
    </row>
    <row r="4560" spans="1:7" ht="20.25">
      <c r="A4560">
        <v>5405</v>
      </c>
      <c r="B4560" s="124"/>
      <c r="C4560" s="30"/>
      <c r="D4560" s="31"/>
      <c r="E4560" s="32" t="s">
        <v>564</v>
      </c>
      <c r="F4560" s="33"/>
    </row>
    <row r="4561" spans="1:7" ht="20.25">
      <c r="A4561">
        <v>5406</v>
      </c>
      <c r="B4561" s="125">
        <v>580100</v>
      </c>
      <c r="C4561" s="34">
        <v>557800</v>
      </c>
      <c r="D4561" s="35">
        <v>566200</v>
      </c>
      <c r="E4561" s="36" t="s">
        <v>12</v>
      </c>
      <c r="F4561" s="33">
        <v>1</v>
      </c>
      <c r="G4561" t="str">
        <f t="shared" ref="G4561:G4570" si="241">IF(F4561=1,E4560,IF(ISBLANK(F4561),"",G4560))</f>
        <v>במיגזר הערבי - הנהלה</v>
      </c>
    </row>
    <row r="4562" spans="1:7" ht="20.25">
      <c r="A4562">
        <v>5407</v>
      </c>
      <c r="B4562" s="125">
        <v>0</v>
      </c>
      <c r="C4562" s="34">
        <v>0</v>
      </c>
      <c r="D4562" s="35">
        <v>0</v>
      </c>
      <c r="E4562" s="36" t="s">
        <v>13</v>
      </c>
      <c r="F4562" s="33">
        <v>2</v>
      </c>
      <c r="G4562" t="str">
        <f t="shared" si="241"/>
        <v>במיגזר הערבי - הנהלה</v>
      </c>
    </row>
    <row r="4563" spans="1:7" ht="20.25">
      <c r="A4563">
        <v>5408</v>
      </c>
      <c r="B4563" s="125">
        <v>34100</v>
      </c>
      <c r="C4563" s="34">
        <v>31800</v>
      </c>
      <c r="D4563" s="35">
        <v>31800</v>
      </c>
      <c r="E4563" s="36" t="s">
        <v>14</v>
      </c>
      <c r="F4563" s="33">
        <v>3</v>
      </c>
      <c r="G4563" t="str">
        <f t="shared" si="241"/>
        <v>במיגזר הערבי - הנהלה</v>
      </c>
    </row>
    <row r="4564" spans="1:7" ht="20.25">
      <c r="A4564">
        <v>5409</v>
      </c>
      <c r="B4564" s="125">
        <v>0</v>
      </c>
      <c r="C4564" s="34">
        <v>0</v>
      </c>
      <c r="D4564" s="35">
        <v>0</v>
      </c>
      <c r="E4564" s="36" t="s">
        <v>15</v>
      </c>
      <c r="F4564" s="33">
        <v>4</v>
      </c>
      <c r="G4564" t="str">
        <f t="shared" si="241"/>
        <v>במיגזר הערבי - הנהלה</v>
      </c>
    </row>
    <row r="4565" spans="1:7" ht="20.25">
      <c r="A4565">
        <v>5410</v>
      </c>
      <c r="B4565" s="125">
        <v>0</v>
      </c>
      <c r="C4565" s="34">
        <v>0</v>
      </c>
      <c r="D4565" s="35">
        <v>0</v>
      </c>
      <c r="E4565" s="36" t="s">
        <v>16</v>
      </c>
      <c r="F4565" s="33">
        <v>5</v>
      </c>
      <c r="G4565" t="str">
        <f t="shared" si="241"/>
        <v>במיגזר הערבי - הנהלה</v>
      </c>
    </row>
    <row r="4566" spans="1:7" ht="20.25">
      <c r="A4566">
        <v>5411</v>
      </c>
      <c r="B4566" s="125">
        <v>0</v>
      </c>
      <c r="C4566" s="34">
        <v>0</v>
      </c>
      <c r="D4566" s="35">
        <v>0</v>
      </c>
      <c r="E4566" s="36" t="s">
        <v>17</v>
      </c>
      <c r="F4566" s="33">
        <v>6</v>
      </c>
      <c r="G4566" t="str">
        <f t="shared" si="241"/>
        <v>במיגזר הערבי - הנהלה</v>
      </c>
    </row>
    <row r="4567" spans="1:7" ht="20.25">
      <c r="A4567">
        <v>5412</v>
      </c>
      <c r="B4567" s="125">
        <v>7200</v>
      </c>
      <c r="C4567" s="34">
        <v>9000</v>
      </c>
      <c r="D4567" s="35">
        <v>8700</v>
      </c>
      <c r="E4567" s="36" t="s">
        <v>18</v>
      </c>
      <c r="F4567" s="33">
        <v>7</v>
      </c>
      <c r="G4567" t="str">
        <f t="shared" si="241"/>
        <v>במיגזר הערבי - הנהלה</v>
      </c>
    </row>
    <row r="4568" spans="1:7" ht="20.25">
      <c r="A4568">
        <v>5413</v>
      </c>
      <c r="B4568" s="125">
        <v>0</v>
      </c>
      <c r="C4568" s="34">
        <v>0</v>
      </c>
      <c r="D4568" s="35">
        <v>0</v>
      </c>
      <c r="E4568" s="36" t="s">
        <v>19</v>
      </c>
      <c r="F4568" s="33">
        <v>8</v>
      </c>
      <c r="G4568" t="str">
        <f t="shared" si="241"/>
        <v>במיגזר הערבי - הנהלה</v>
      </c>
    </row>
    <row r="4569" spans="1:7" ht="20.25">
      <c r="A4569">
        <v>5414</v>
      </c>
      <c r="B4569" s="125">
        <v>0</v>
      </c>
      <c r="C4569" s="34">
        <v>0</v>
      </c>
      <c r="D4569" s="35">
        <v>0</v>
      </c>
      <c r="E4569" s="36" t="s">
        <v>20</v>
      </c>
      <c r="F4569" s="33">
        <v>9</v>
      </c>
      <c r="G4569" t="str">
        <f t="shared" si="241"/>
        <v>במיגזר הערבי - הנהלה</v>
      </c>
    </row>
    <row r="4570" spans="1:7" ht="20.25">
      <c r="A4570">
        <v>5415</v>
      </c>
      <c r="B4570" s="125">
        <v>0</v>
      </c>
      <c r="C4570" s="34">
        <v>0</v>
      </c>
      <c r="D4570" s="35">
        <v>0</v>
      </c>
      <c r="E4570" s="36" t="s">
        <v>21</v>
      </c>
      <c r="F4570" s="33">
        <v>99</v>
      </c>
      <c r="G4570" t="str">
        <f t="shared" si="241"/>
        <v>במיגזר הערבי - הנהלה</v>
      </c>
    </row>
    <row r="4571" spans="1:7" ht="20.25">
      <c r="A4571">
        <v>5416</v>
      </c>
      <c r="B4571" s="125">
        <v>621400</v>
      </c>
      <c r="C4571" s="37">
        <v>598600</v>
      </c>
      <c r="D4571" s="35">
        <v>606700</v>
      </c>
      <c r="E4571" s="36" t="s">
        <v>22</v>
      </c>
      <c r="F4571" s="33"/>
    </row>
    <row r="4572" spans="1:7" ht="20.25">
      <c r="A4572">
        <v>5417</v>
      </c>
      <c r="C4572" s="40">
        <v>2015</v>
      </c>
      <c r="D4572" s="40">
        <v>2016</v>
      </c>
      <c r="F4572" s="39"/>
    </row>
    <row r="4573" spans="1:7" ht="20.25">
      <c r="A4573">
        <v>5418</v>
      </c>
      <c r="C4573" s="42">
        <v>2</v>
      </c>
      <c r="D4573" s="42">
        <v>2</v>
      </c>
      <c r="E4573" s="43" t="s">
        <v>23</v>
      </c>
      <c r="F4573" s="39"/>
    </row>
    <row r="4574" spans="1:7" ht="20.25">
      <c r="A4574">
        <v>5419</v>
      </c>
      <c r="C4574" s="38"/>
      <c r="D4574" s="44">
        <v>162</v>
      </c>
      <c r="F4574" s="41"/>
    </row>
    <row r="4575" spans="1:7" ht="20.25">
      <c r="A4575">
        <v>5420</v>
      </c>
      <c r="B4575" s="122" t="s">
        <v>565</v>
      </c>
      <c r="C4575" s="28"/>
      <c r="D4575" s="28"/>
      <c r="E4575" s="28"/>
      <c r="F4575" s="28"/>
    </row>
    <row r="4576" spans="1:7" ht="17.25" thickBot="1">
      <c r="A4576">
        <v>5421</v>
      </c>
      <c r="B4576" s="123" t="s">
        <v>1</v>
      </c>
      <c r="C4576" s="29"/>
      <c r="D4576" s="29"/>
      <c r="E4576" s="29"/>
      <c r="F4576" s="29"/>
    </row>
    <row r="4577" spans="1:7" ht="21" thickBot="1">
      <c r="A4577">
        <v>5425</v>
      </c>
      <c r="B4577" s="116">
        <v>2014</v>
      </c>
      <c r="C4577" s="7">
        <v>2015</v>
      </c>
      <c r="D4577" s="7">
        <v>2016</v>
      </c>
      <c r="E4577" s="8"/>
      <c r="F4577" s="9"/>
    </row>
    <row r="4578" spans="1:7" ht="20.25">
      <c r="A4578">
        <v>5426</v>
      </c>
      <c r="B4578" s="124"/>
      <c r="C4578" s="30"/>
      <c r="D4578" s="31"/>
      <c r="E4578" s="32" t="s">
        <v>498</v>
      </c>
      <c r="F4578" s="33"/>
    </row>
    <row r="4579" spans="1:7" ht="20.25">
      <c r="A4579">
        <v>5427</v>
      </c>
      <c r="B4579" s="124"/>
      <c r="C4579" s="30"/>
      <c r="D4579" s="31"/>
      <c r="E4579" s="32" t="s">
        <v>499</v>
      </c>
      <c r="F4579" s="33"/>
    </row>
    <row r="4580" spans="1:7" ht="20.25">
      <c r="A4580">
        <v>5428</v>
      </c>
      <c r="B4580" s="124"/>
      <c r="C4580" s="30"/>
      <c r="D4580" s="31"/>
      <c r="E4580" s="32" t="s">
        <v>566</v>
      </c>
      <c r="F4580" s="33"/>
    </row>
    <row r="4581" spans="1:7" ht="20.25">
      <c r="A4581">
        <v>5429</v>
      </c>
      <c r="B4581" s="125">
        <v>0</v>
      </c>
      <c r="C4581" s="34">
        <v>0</v>
      </c>
      <c r="D4581" s="35">
        <v>0</v>
      </c>
      <c r="E4581" s="36" t="s">
        <v>12</v>
      </c>
      <c r="F4581" s="33">
        <v>1</v>
      </c>
      <c r="G4581" t="str">
        <f t="shared" ref="G4581:G4590" si="242">IF(F4581=1,E4580,IF(ISBLANK(F4581),"",G4580))</f>
        <v>‏81736  תוכנית תנופה מגזר ערבי</v>
      </c>
    </row>
    <row r="4582" spans="1:7" ht="20.25">
      <c r="A4582">
        <v>5430</v>
      </c>
      <c r="B4582" s="125">
        <v>88500</v>
      </c>
      <c r="C4582" s="34">
        <v>95400</v>
      </c>
      <c r="D4582" s="35">
        <v>95000</v>
      </c>
      <c r="E4582" s="36" t="s">
        <v>13</v>
      </c>
      <c r="F4582" s="33">
        <v>2</v>
      </c>
      <c r="G4582" t="str">
        <f t="shared" si="242"/>
        <v>‏81736  תוכנית תנופה מגזר ערבי</v>
      </c>
    </row>
    <row r="4583" spans="1:7" ht="20.25">
      <c r="A4583">
        <v>5431</v>
      </c>
      <c r="B4583" s="125">
        <v>0</v>
      </c>
      <c r="C4583" s="34">
        <v>0</v>
      </c>
      <c r="D4583" s="35">
        <v>0</v>
      </c>
      <c r="E4583" s="36" t="s">
        <v>14</v>
      </c>
      <c r="F4583" s="33">
        <v>3</v>
      </c>
      <c r="G4583" t="str">
        <f t="shared" si="242"/>
        <v>‏81736  תוכנית תנופה מגזר ערבי</v>
      </c>
    </row>
    <row r="4584" spans="1:7" ht="20.25">
      <c r="A4584">
        <v>5432</v>
      </c>
      <c r="B4584" s="125">
        <v>0</v>
      </c>
      <c r="C4584" s="34">
        <v>0</v>
      </c>
      <c r="D4584" s="35">
        <v>0</v>
      </c>
      <c r="E4584" s="36" t="s">
        <v>15</v>
      </c>
      <c r="F4584" s="33">
        <v>4</v>
      </c>
      <c r="G4584" t="str">
        <f t="shared" si="242"/>
        <v>‏81736  תוכנית תנופה מגזר ערבי</v>
      </c>
    </row>
    <row r="4585" spans="1:7" ht="20.25">
      <c r="A4585">
        <v>5433</v>
      </c>
      <c r="B4585" s="125">
        <v>0</v>
      </c>
      <c r="C4585" s="34">
        <v>0</v>
      </c>
      <c r="D4585" s="35">
        <v>0</v>
      </c>
      <c r="E4585" s="36" t="s">
        <v>16</v>
      </c>
      <c r="F4585" s="33">
        <v>5</v>
      </c>
      <c r="G4585" t="str">
        <f t="shared" si="242"/>
        <v>‏81736  תוכנית תנופה מגזר ערבי</v>
      </c>
    </row>
    <row r="4586" spans="1:7" ht="20.25">
      <c r="A4586">
        <v>5434</v>
      </c>
      <c r="B4586" s="125">
        <v>0</v>
      </c>
      <c r="C4586" s="34">
        <v>0</v>
      </c>
      <c r="D4586" s="35">
        <v>0</v>
      </c>
      <c r="E4586" s="36" t="s">
        <v>17</v>
      </c>
      <c r="F4586" s="33">
        <v>6</v>
      </c>
      <c r="G4586" t="str">
        <f t="shared" si="242"/>
        <v>‏81736  תוכנית תנופה מגזר ערבי</v>
      </c>
    </row>
    <row r="4587" spans="1:7" ht="20.25">
      <c r="A4587">
        <v>5435</v>
      </c>
      <c r="B4587" s="125">
        <v>1151700</v>
      </c>
      <c r="C4587" s="34">
        <v>1259000</v>
      </c>
      <c r="D4587" s="35">
        <v>1223000</v>
      </c>
      <c r="E4587" s="36" t="s">
        <v>18</v>
      </c>
      <c r="F4587" s="33">
        <v>7</v>
      </c>
      <c r="G4587" t="str">
        <f t="shared" si="242"/>
        <v>‏81736  תוכנית תנופה מגזר ערבי</v>
      </c>
    </row>
    <row r="4588" spans="1:7" ht="20.25">
      <c r="A4588">
        <v>5436</v>
      </c>
      <c r="B4588" s="125">
        <v>0</v>
      </c>
      <c r="C4588" s="34">
        <v>0</v>
      </c>
      <c r="D4588" s="35">
        <v>0</v>
      </c>
      <c r="E4588" s="36" t="s">
        <v>19</v>
      </c>
      <c r="F4588" s="33">
        <v>8</v>
      </c>
      <c r="G4588" t="str">
        <f t="shared" si="242"/>
        <v>‏81736  תוכנית תנופה מגזר ערבי</v>
      </c>
    </row>
    <row r="4589" spans="1:7" ht="20.25">
      <c r="A4589">
        <v>5437</v>
      </c>
      <c r="B4589" s="125">
        <v>0</v>
      </c>
      <c r="C4589" s="34">
        <v>0</v>
      </c>
      <c r="D4589" s="35">
        <v>0</v>
      </c>
      <c r="E4589" s="36" t="s">
        <v>20</v>
      </c>
      <c r="F4589" s="33">
        <v>9</v>
      </c>
      <c r="G4589" t="str">
        <f t="shared" si="242"/>
        <v>‏81736  תוכנית תנופה מגזר ערבי</v>
      </c>
    </row>
    <row r="4590" spans="1:7" ht="20.25">
      <c r="A4590">
        <v>5438</v>
      </c>
      <c r="B4590" s="125">
        <v>0</v>
      </c>
      <c r="C4590" s="34">
        <v>0</v>
      </c>
      <c r="D4590" s="35">
        <v>0</v>
      </c>
      <c r="E4590" s="36" t="s">
        <v>21</v>
      </c>
      <c r="F4590" s="33">
        <v>99</v>
      </c>
      <c r="G4590" t="str">
        <f t="shared" si="242"/>
        <v>‏81736  תוכנית תנופה מגזר ערבי</v>
      </c>
    </row>
    <row r="4591" spans="1:7" ht="20.25">
      <c r="A4591">
        <v>5439</v>
      </c>
      <c r="B4591" s="125">
        <v>1240200</v>
      </c>
      <c r="C4591" s="37">
        <v>1354400</v>
      </c>
      <c r="D4591" s="35">
        <v>1318000</v>
      </c>
      <c r="E4591" s="36" t="s">
        <v>22</v>
      </c>
      <c r="F4591" s="33"/>
    </row>
    <row r="4592" spans="1:7" ht="20.25">
      <c r="A4592">
        <v>5440</v>
      </c>
      <c r="C4592" s="40">
        <v>2015</v>
      </c>
      <c r="D4592" s="40">
        <v>2016</v>
      </c>
      <c r="F4592" s="39"/>
    </row>
    <row r="4593" spans="1:7" ht="20.25">
      <c r="A4593">
        <v>5442</v>
      </c>
      <c r="C4593" s="38"/>
      <c r="D4593" s="44">
        <v>163</v>
      </c>
      <c r="F4593" s="41"/>
    </row>
    <row r="4594" spans="1:7" ht="20.25">
      <c r="A4594">
        <v>5443</v>
      </c>
      <c r="B4594" s="122" t="s">
        <v>567</v>
      </c>
      <c r="C4594" s="28"/>
      <c r="D4594" s="28"/>
      <c r="E4594" s="28"/>
      <c r="F4594" s="28"/>
    </row>
    <row r="4595" spans="1:7" ht="17.25" thickBot="1">
      <c r="A4595">
        <v>5444</v>
      </c>
      <c r="B4595" s="123" t="s">
        <v>1</v>
      </c>
      <c r="C4595" s="29"/>
      <c r="D4595" s="29"/>
      <c r="E4595" s="29"/>
      <c r="F4595" s="29"/>
    </row>
    <row r="4596" spans="1:7" ht="21" thickBot="1">
      <c r="A4596">
        <v>5448</v>
      </c>
      <c r="B4596" s="116">
        <v>2014</v>
      </c>
      <c r="C4596" s="7">
        <v>2015</v>
      </c>
      <c r="D4596" s="7">
        <v>2016</v>
      </c>
      <c r="E4596" s="8"/>
      <c r="F4596" s="9"/>
    </row>
    <row r="4597" spans="1:7" ht="20.25">
      <c r="A4597">
        <v>5449</v>
      </c>
      <c r="B4597" s="124"/>
      <c r="C4597" s="30"/>
      <c r="D4597" s="31"/>
      <c r="E4597" s="32" t="s">
        <v>498</v>
      </c>
      <c r="F4597" s="33"/>
    </row>
    <row r="4598" spans="1:7" ht="20.25">
      <c r="A4598">
        <v>5450</v>
      </c>
      <c r="B4598" s="124"/>
      <c r="C4598" s="30"/>
      <c r="D4598" s="31"/>
      <c r="E4598" s="32" t="s">
        <v>499</v>
      </c>
      <c r="F4598" s="33"/>
    </row>
    <row r="4599" spans="1:7" ht="20.25">
      <c r="A4599">
        <v>5451</v>
      </c>
      <c r="B4599" s="124"/>
      <c r="C4599" s="30"/>
      <c r="D4599" s="31"/>
      <c r="E4599" s="32" t="s">
        <v>568</v>
      </c>
      <c r="F4599" s="33"/>
    </row>
    <row r="4600" spans="1:7" ht="20.25">
      <c r="A4600">
        <v>5452</v>
      </c>
      <c r="B4600" s="125">
        <v>321500</v>
      </c>
      <c r="C4600" s="34">
        <v>394000</v>
      </c>
      <c r="D4600" s="35">
        <v>398000</v>
      </c>
      <c r="E4600" s="36" t="s">
        <v>12</v>
      </c>
      <c r="F4600" s="33">
        <v>1</v>
      </c>
      <c r="G4600" t="str">
        <f t="shared" ref="G4600:G4609" si="243">IF(F4600=1,E4599,IF(ISBLANK(F4600),"",G4599))</f>
        <v>‏813289 -בית הספר חיוואר</v>
      </c>
    </row>
    <row r="4601" spans="1:7" ht="20.25">
      <c r="A4601">
        <v>5453</v>
      </c>
      <c r="B4601" s="125">
        <v>0</v>
      </c>
      <c r="C4601" s="34">
        <v>0</v>
      </c>
      <c r="D4601" s="35">
        <v>0</v>
      </c>
      <c r="E4601" s="36" t="s">
        <v>13</v>
      </c>
      <c r="F4601" s="33">
        <v>2</v>
      </c>
      <c r="G4601" t="str">
        <f t="shared" si="243"/>
        <v>‏813289 -בית הספר חיוואר</v>
      </c>
    </row>
    <row r="4602" spans="1:7" ht="20.25">
      <c r="A4602">
        <v>5454</v>
      </c>
      <c r="B4602" s="125">
        <v>0</v>
      </c>
      <c r="C4602" s="34">
        <v>0</v>
      </c>
      <c r="D4602" s="35">
        <v>0</v>
      </c>
      <c r="E4602" s="36" t="s">
        <v>14</v>
      </c>
      <c r="F4602" s="33">
        <v>3</v>
      </c>
      <c r="G4602" t="str">
        <f t="shared" si="243"/>
        <v>‏813289 -בית הספר חיוואר</v>
      </c>
    </row>
    <row r="4603" spans="1:7" ht="20.25">
      <c r="A4603">
        <v>5455</v>
      </c>
      <c r="B4603" s="125">
        <v>0</v>
      </c>
      <c r="C4603" s="34">
        <v>0</v>
      </c>
      <c r="D4603" s="35">
        <v>0</v>
      </c>
      <c r="E4603" s="36" t="s">
        <v>15</v>
      </c>
      <c r="F4603" s="33">
        <v>4</v>
      </c>
      <c r="G4603" t="str">
        <f t="shared" si="243"/>
        <v>‏813289 -בית הספר חיוואר</v>
      </c>
    </row>
    <row r="4604" spans="1:7" ht="20.25">
      <c r="A4604">
        <v>5456</v>
      </c>
      <c r="B4604" s="125">
        <v>0</v>
      </c>
      <c r="C4604" s="34">
        <v>0</v>
      </c>
      <c r="D4604" s="35">
        <v>0</v>
      </c>
      <c r="E4604" s="36" t="s">
        <v>16</v>
      </c>
      <c r="F4604" s="33">
        <v>5</v>
      </c>
      <c r="G4604" t="str">
        <f t="shared" si="243"/>
        <v>‏813289 -בית הספר חיוואר</v>
      </c>
    </row>
    <row r="4605" spans="1:7" ht="20.25">
      <c r="A4605">
        <v>5457</v>
      </c>
      <c r="B4605" s="125">
        <v>0</v>
      </c>
      <c r="C4605" s="34">
        <v>0</v>
      </c>
      <c r="D4605" s="35">
        <v>0</v>
      </c>
      <c r="E4605" s="36" t="s">
        <v>17</v>
      </c>
      <c r="F4605" s="33">
        <v>6</v>
      </c>
      <c r="G4605" t="str">
        <f t="shared" si="243"/>
        <v>‏813289 -בית הספר חיוואר</v>
      </c>
    </row>
    <row r="4606" spans="1:7" ht="20.25">
      <c r="A4606">
        <v>5458</v>
      </c>
      <c r="B4606" s="125">
        <v>0</v>
      </c>
      <c r="C4606" s="34">
        <v>0</v>
      </c>
      <c r="D4606" s="35">
        <v>0</v>
      </c>
      <c r="E4606" s="36" t="s">
        <v>18</v>
      </c>
      <c r="F4606" s="33">
        <v>7</v>
      </c>
      <c r="G4606" t="str">
        <f t="shared" si="243"/>
        <v>‏813289 -בית הספר חיוואר</v>
      </c>
    </row>
    <row r="4607" spans="1:7" ht="20.25">
      <c r="A4607">
        <v>5459</v>
      </c>
      <c r="B4607" s="125">
        <v>0</v>
      </c>
      <c r="C4607" s="34">
        <v>0</v>
      </c>
      <c r="D4607" s="35">
        <v>0</v>
      </c>
      <c r="E4607" s="36" t="s">
        <v>19</v>
      </c>
      <c r="F4607" s="33">
        <v>8</v>
      </c>
      <c r="G4607" t="str">
        <f t="shared" si="243"/>
        <v>‏813289 -בית הספר חיוואר</v>
      </c>
    </row>
    <row r="4608" spans="1:7" ht="20.25">
      <c r="A4608">
        <v>5460</v>
      </c>
      <c r="B4608" s="125">
        <v>0</v>
      </c>
      <c r="C4608" s="34">
        <v>0</v>
      </c>
      <c r="D4608" s="35">
        <v>0</v>
      </c>
      <c r="E4608" s="36" t="s">
        <v>20</v>
      </c>
      <c r="F4608" s="33">
        <v>9</v>
      </c>
      <c r="G4608" t="str">
        <f t="shared" si="243"/>
        <v>‏813289 -בית הספר חיוואר</v>
      </c>
    </row>
    <row r="4609" spans="1:7" ht="20.25">
      <c r="A4609">
        <v>5461</v>
      </c>
      <c r="B4609" s="125">
        <v>0</v>
      </c>
      <c r="C4609" s="34">
        <v>0</v>
      </c>
      <c r="D4609" s="35">
        <v>0</v>
      </c>
      <c r="E4609" s="36" t="s">
        <v>21</v>
      </c>
      <c r="F4609" s="33">
        <v>99</v>
      </c>
      <c r="G4609" t="str">
        <f t="shared" si="243"/>
        <v>‏813289 -בית הספר חיוואר</v>
      </c>
    </row>
    <row r="4610" spans="1:7" ht="20.25">
      <c r="A4610">
        <v>5462</v>
      </c>
      <c r="B4610" s="125">
        <v>321500</v>
      </c>
      <c r="C4610" s="37">
        <v>394000</v>
      </c>
      <c r="D4610" s="35">
        <v>398000</v>
      </c>
      <c r="E4610" s="36" t="s">
        <v>22</v>
      </c>
      <c r="F4610" s="33"/>
    </row>
    <row r="4611" spans="1:7" ht="20.25">
      <c r="A4611">
        <v>5463</v>
      </c>
      <c r="C4611" s="40">
        <v>2015</v>
      </c>
      <c r="D4611" s="40">
        <v>2016</v>
      </c>
      <c r="F4611" s="39"/>
    </row>
    <row r="4612" spans="1:7" ht="20.25">
      <c r="A4612">
        <v>5464</v>
      </c>
      <c r="C4612" s="41">
        <v>3.5</v>
      </c>
      <c r="D4612" s="41">
        <v>3.5</v>
      </c>
      <c r="E4612" s="43" t="s">
        <v>23</v>
      </c>
      <c r="F4612" s="39"/>
    </row>
    <row r="4613" spans="1:7" ht="20.25">
      <c r="A4613">
        <v>5465</v>
      </c>
      <c r="C4613" s="38"/>
      <c r="D4613" s="44">
        <v>164</v>
      </c>
      <c r="F4613" s="41"/>
    </row>
    <row r="4614" spans="1:7" ht="20.25">
      <c r="A4614">
        <v>5466</v>
      </c>
      <c r="B4614" s="122" t="s">
        <v>569</v>
      </c>
      <c r="C4614" s="28"/>
      <c r="D4614" s="28"/>
      <c r="E4614" s="28"/>
      <c r="F4614" s="28"/>
    </row>
    <row r="4615" spans="1:7" ht="17.25" thickBot="1">
      <c r="A4615">
        <v>5467</v>
      </c>
      <c r="B4615" s="123" t="s">
        <v>1</v>
      </c>
      <c r="C4615" s="29"/>
      <c r="D4615" s="29"/>
      <c r="E4615" s="29"/>
      <c r="F4615" s="29"/>
    </row>
    <row r="4616" spans="1:7" ht="21" thickBot="1">
      <c r="A4616">
        <v>5471</v>
      </c>
      <c r="B4616" s="116">
        <v>2014</v>
      </c>
      <c r="C4616" s="7">
        <v>2015</v>
      </c>
      <c r="D4616" s="7">
        <v>2016</v>
      </c>
      <c r="E4616" s="8"/>
      <c r="F4616" s="9"/>
    </row>
    <row r="4617" spans="1:7" ht="20.25">
      <c r="A4617">
        <v>5472</v>
      </c>
      <c r="B4617" s="124"/>
      <c r="C4617" s="30"/>
      <c r="D4617" s="31"/>
      <c r="E4617" s="32" t="s">
        <v>498</v>
      </c>
      <c r="F4617" s="33"/>
    </row>
    <row r="4618" spans="1:7" ht="20.25">
      <c r="A4618">
        <v>5473</v>
      </c>
      <c r="B4618" s="124"/>
      <c r="C4618" s="30"/>
      <c r="D4618" s="31"/>
      <c r="E4618" s="32" t="s">
        <v>499</v>
      </c>
      <c r="F4618" s="33"/>
    </row>
    <row r="4619" spans="1:7" ht="20.25">
      <c r="A4619">
        <v>5474</v>
      </c>
      <c r="B4619" s="124"/>
      <c r="C4619" s="30"/>
      <c r="D4619" s="31"/>
      <c r="E4619" s="32" t="s">
        <v>570</v>
      </c>
      <c r="F4619" s="33"/>
    </row>
    <row r="4620" spans="1:7" ht="20.25">
      <c r="A4620">
        <v>5475</v>
      </c>
      <c r="B4620" s="125">
        <v>0</v>
      </c>
      <c r="C4620" s="34">
        <v>0</v>
      </c>
      <c r="D4620" s="35">
        <v>0</v>
      </c>
      <c r="E4620" s="36" t="s">
        <v>12</v>
      </c>
      <c r="F4620" s="33">
        <v>1</v>
      </c>
      <c r="G4620" t="str">
        <f t="shared" ref="G4620:G4629" si="244">IF(F4620=1,E4619,IF(ISBLANK(F4620),"",G4619))</f>
        <v>‏81871  מרכז אחווה</v>
      </c>
    </row>
    <row r="4621" spans="1:7" ht="20.25">
      <c r="A4621">
        <v>5476</v>
      </c>
      <c r="B4621" s="125">
        <v>0</v>
      </c>
      <c r="C4621" s="34">
        <v>0</v>
      </c>
      <c r="D4621" s="35">
        <v>0</v>
      </c>
      <c r="E4621" s="36" t="s">
        <v>13</v>
      </c>
      <c r="F4621" s="33">
        <v>2</v>
      </c>
      <c r="G4621" t="str">
        <f t="shared" si="244"/>
        <v>‏81871  מרכז אחווה</v>
      </c>
    </row>
    <row r="4622" spans="1:7" ht="20.25">
      <c r="A4622">
        <v>5477</v>
      </c>
      <c r="B4622" s="125">
        <v>0</v>
      </c>
      <c r="C4622" s="34">
        <v>0</v>
      </c>
      <c r="D4622" s="35">
        <v>0</v>
      </c>
      <c r="E4622" s="36" t="s">
        <v>14</v>
      </c>
      <c r="F4622" s="33">
        <v>3</v>
      </c>
      <c r="G4622" t="str">
        <f t="shared" si="244"/>
        <v>‏81871  מרכז אחווה</v>
      </c>
    </row>
    <row r="4623" spans="1:7" ht="20.25">
      <c r="A4623">
        <v>5478</v>
      </c>
      <c r="B4623" s="125">
        <v>0</v>
      </c>
      <c r="C4623" s="34">
        <v>0</v>
      </c>
      <c r="D4623" s="35">
        <v>0</v>
      </c>
      <c r="E4623" s="36" t="s">
        <v>15</v>
      </c>
      <c r="F4623" s="33">
        <v>4</v>
      </c>
      <c r="G4623" t="str">
        <f t="shared" si="244"/>
        <v>‏81871  מרכז אחווה</v>
      </c>
    </row>
    <row r="4624" spans="1:7" ht="20.25">
      <c r="A4624">
        <v>5479</v>
      </c>
      <c r="B4624" s="125">
        <v>0</v>
      </c>
      <c r="C4624" s="34">
        <v>0</v>
      </c>
      <c r="D4624" s="35">
        <v>0</v>
      </c>
      <c r="E4624" s="36" t="s">
        <v>16</v>
      </c>
      <c r="F4624" s="33">
        <v>5</v>
      </c>
      <c r="G4624" t="str">
        <f t="shared" si="244"/>
        <v>‏81871  מרכז אחווה</v>
      </c>
    </row>
    <row r="4625" spans="1:7" ht="20.25">
      <c r="A4625">
        <v>5480</v>
      </c>
      <c r="B4625" s="125">
        <v>0</v>
      </c>
      <c r="C4625" s="34">
        <v>0</v>
      </c>
      <c r="D4625" s="35">
        <v>0</v>
      </c>
      <c r="E4625" s="36" t="s">
        <v>17</v>
      </c>
      <c r="F4625" s="33">
        <v>6</v>
      </c>
      <c r="G4625" t="str">
        <f t="shared" si="244"/>
        <v>‏81871  מרכז אחווה</v>
      </c>
    </row>
    <row r="4626" spans="1:7" ht="20.25">
      <c r="A4626">
        <v>5481</v>
      </c>
      <c r="B4626" s="125">
        <v>0</v>
      </c>
      <c r="C4626" s="34">
        <v>0</v>
      </c>
      <c r="D4626" s="35">
        <v>0</v>
      </c>
      <c r="E4626" s="36" t="s">
        <v>18</v>
      </c>
      <c r="F4626" s="33">
        <v>7</v>
      </c>
      <c r="G4626" t="str">
        <f t="shared" si="244"/>
        <v>‏81871  מרכז אחווה</v>
      </c>
    </row>
    <row r="4627" spans="1:7" ht="20.25">
      <c r="A4627">
        <v>5482</v>
      </c>
      <c r="B4627" s="125">
        <v>129700</v>
      </c>
      <c r="C4627" s="34">
        <v>130000</v>
      </c>
      <c r="D4627" s="35">
        <v>126300</v>
      </c>
      <c r="E4627" s="36" t="s">
        <v>19</v>
      </c>
      <c r="F4627" s="33">
        <v>8</v>
      </c>
      <c r="G4627" t="str">
        <f t="shared" si="244"/>
        <v>‏81871  מרכז אחווה</v>
      </c>
    </row>
    <row r="4628" spans="1:7" ht="20.25">
      <c r="A4628">
        <v>5483</v>
      </c>
      <c r="B4628" s="125">
        <v>0</v>
      </c>
      <c r="C4628" s="34">
        <v>0</v>
      </c>
      <c r="D4628" s="35">
        <v>0</v>
      </c>
      <c r="E4628" s="36" t="s">
        <v>20</v>
      </c>
      <c r="F4628" s="33">
        <v>9</v>
      </c>
      <c r="G4628" t="str">
        <f t="shared" si="244"/>
        <v>‏81871  מרכז אחווה</v>
      </c>
    </row>
    <row r="4629" spans="1:7" ht="20.25">
      <c r="A4629">
        <v>5484</v>
      </c>
      <c r="B4629" s="125">
        <v>0</v>
      </c>
      <c r="C4629" s="34">
        <v>0</v>
      </c>
      <c r="D4629" s="35">
        <v>0</v>
      </c>
      <c r="E4629" s="36" t="s">
        <v>21</v>
      </c>
      <c r="F4629" s="33">
        <v>99</v>
      </c>
      <c r="G4629" t="str">
        <f t="shared" si="244"/>
        <v>‏81871  מרכז אחווה</v>
      </c>
    </row>
    <row r="4630" spans="1:7" ht="20.25">
      <c r="A4630">
        <v>5485</v>
      </c>
      <c r="B4630" s="125">
        <v>129700</v>
      </c>
      <c r="C4630" s="37">
        <v>130000</v>
      </c>
      <c r="D4630" s="35">
        <v>126300</v>
      </c>
      <c r="E4630" s="36" t="s">
        <v>22</v>
      </c>
      <c r="F4630" s="33"/>
    </row>
    <row r="4631" spans="1:7" ht="20.25">
      <c r="A4631">
        <v>5486</v>
      </c>
      <c r="C4631" s="40">
        <v>2015</v>
      </c>
      <c r="D4631" s="40">
        <v>2016</v>
      </c>
      <c r="F4631" s="39"/>
    </row>
    <row r="4632" spans="1:7" ht="20.25">
      <c r="A4632">
        <v>5488</v>
      </c>
      <c r="C4632" s="38"/>
      <c r="D4632" s="44">
        <v>165</v>
      </c>
      <c r="F4632" s="41"/>
    </row>
    <row r="4633" spans="1:7" ht="20.25">
      <c r="A4633">
        <v>5489</v>
      </c>
      <c r="B4633" s="122" t="s">
        <v>571</v>
      </c>
      <c r="C4633" s="28"/>
      <c r="D4633" s="28"/>
      <c r="E4633" s="28"/>
      <c r="F4633" s="28"/>
    </row>
    <row r="4634" spans="1:7" ht="17.25" thickBot="1">
      <c r="A4634">
        <v>5490</v>
      </c>
      <c r="B4634" s="123" t="s">
        <v>1</v>
      </c>
      <c r="C4634" s="29"/>
      <c r="D4634" s="29"/>
      <c r="E4634" s="29"/>
      <c r="F4634" s="29"/>
    </row>
    <row r="4635" spans="1:7" ht="21" thickBot="1">
      <c r="A4635">
        <v>5494</v>
      </c>
      <c r="B4635" s="116">
        <v>2014</v>
      </c>
      <c r="C4635" s="7">
        <v>2015</v>
      </c>
      <c r="D4635" s="7">
        <v>2016</v>
      </c>
      <c r="E4635" s="8"/>
      <c r="F4635" s="9"/>
    </row>
    <row r="4636" spans="1:7" ht="20.25">
      <c r="A4636">
        <v>5495</v>
      </c>
      <c r="B4636" s="124"/>
      <c r="C4636" s="30"/>
      <c r="D4636" s="31"/>
      <c r="E4636" s="32" t="s">
        <v>498</v>
      </c>
      <c r="F4636" s="33"/>
    </row>
    <row r="4637" spans="1:7" ht="20.25">
      <c r="A4637">
        <v>5496</v>
      </c>
      <c r="B4637" s="124"/>
      <c r="C4637" s="30"/>
      <c r="D4637" s="31"/>
      <c r="E4637" s="32" t="s">
        <v>499</v>
      </c>
      <c r="F4637" s="33"/>
    </row>
    <row r="4638" spans="1:7" ht="20.25">
      <c r="A4638">
        <v>5497</v>
      </c>
      <c r="B4638" s="124"/>
      <c r="C4638" s="30"/>
      <c r="D4638" s="31"/>
      <c r="E4638" s="32" t="s">
        <v>572</v>
      </c>
      <c r="F4638" s="33"/>
    </row>
    <row r="4639" spans="1:7" ht="20.25">
      <c r="A4639">
        <v>5498</v>
      </c>
      <c r="B4639" s="125">
        <v>0</v>
      </c>
      <c r="C4639" s="34">
        <v>0</v>
      </c>
      <c r="D4639" s="35">
        <v>0</v>
      </c>
      <c r="E4639" s="36" t="s">
        <v>12</v>
      </c>
      <c r="F4639" s="33">
        <v>1</v>
      </c>
      <c r="G4639" t="str">
        <f t="shared" ref="G4639:G4648" si="245">IF(F4639=1,E4638,IF(ISBLANK(F4639),"",G4638))</f>
        <v>‏81872  מרכז קהילתי חיפה ה.‏‏</v>
      </c>
    </row>
    <row r="4640" spans="1:7" ht="20.25">
      <c r="A4640">
        <v>5499</v>
      </c>
      <c r="B4640" s="125">
        <v>0</v>
      </c>
      <c r="C4640" s="34">
        <v>0</v>
      </c>
      <c r="D4640" s="35">
        <v>0</v>
      </c>
      <c r="E4640" s="36" t="s">
        <v>13</v>
      </c>
      <c r="F4640" s="33">
        <v>2</v>
      </c>
      <c r="G4640" t="str">
        <f t="shared" si="245"/>
        <v>‏81872  מרכז קהילתי חיפה ה.‏‏</v>
      </c>
    </row>
    <row r="4641" spans="1:7" ht="20.25">
      <c r="A4641">
        <v>5500</v>
      </c>
      <c r="B4641" s="125">
        <v>0</v>
      </c>
      <c r="C4641" s="34">
        <v>0</v>
      </c>
      <c r="D4641" s="35">
        <v>0</v>
      </c>
      <c r="E4641" s="36" t="s">
        <v>14</v>
      </c>
      <c r="F4641" s="33">
        <v>3</v>
      </c>
      <c r="G4641" t="str">
        <f t="shared" si="245"/>
        <v>‏81872  מרכז קהילתי חיפה ה.‏‏</v>
      </c>
    </row>
    <row r="4642" spans="1:7" ht="20.25">
      <c r="A4642">
        <v>5501</v>
      </c>
      <c r="B4642" s="125">
        <v>0</v>
      </c>
      <c r="C4642" s="34">
        <v>0</v>
      </c>
      <c r="D4642" s="35">
        <v>0</v>
      </c>
      <c r="E4642" s="36" t="s">
        <v>15</v>
      </c>
      <c r="F4642" s="33">
        <v>4</v>
      </c>
      <c r="G4642" t="str">
        <f t="shared" si="245"/>
        <v>‏81872  מרכז קהילתי חיפה ה.‏‏</v>
      </c>
    </row>
    <row r="4643" spans="1:7" ht="20.25">
      <c r="A4643">
        <v>5502</v>
      </c>
      <c r="B4643" s="125">
        <v>0</v>
      </c>
      <c r="C4643" s="34">
        <v>0</v>
      </c>
      <c r="D4643" s="35">
        <v>0</v>
      </c>
      <c r="E4643" s="36" t="s">
        <v>16</v>
      </c>
      <c r="F4643" s="33">
        <v>5</v>
      </c>
      <c r="G4643" t="str">
        <f t="shared" si="245"/>
        <v>‏81872  מרכז קהילתי חיפה ה.‏‏</v>
      </c>
    </row>
    <row r="4644" spans="1:7" ht="20.25">
      <c r="A4644">
        <v>5503</v>
      </c>
      <c r="B4644" s="125">
        <v>0</v>
      </c>
      <c r="C4644" s="34">
        <v>0</v>
      </c>
      <c r="D4644" s="35">
        <v>0</v>
      </c>
      <c r="E4644" s="36" t="s">
        <v>17</v>
      </c>
      <c r="F4644" s="33">
        <v>6</v>
      </c>
      <c r="G4644" t="str">
        <f t="shared" si="245"/>
        <v>‏81872  מרכז קהילתי חיפה ה.‏‏</v>
      </c>
    </row>
    <row r="4645" spans="1:7" ht="20.25">
      <c r="A4645">
        <v>5504</v>
      </c>
      <c r="B4645" s="125">
        <v>0</v>
      </c>
      <c r="C4645" s="34">
        <v>0</v>
      </c>
      <c r="D4645" s="35">
        <v>0</v>
      </c>
      <c r="E4645" s="36" t="s">
        <v>18</v>
      </c>
      <c r="F4645" s="33">
        <v>7</v>
      </c>
      <c r="G4645" t="str">
        <f t="shared" si="245"/>
        <v>‏81872  מרכז קהילתי חיפה ה.‏‏</v>
      </c>
    </row>
    <row r="4646" spans="1:7" ht="20.25">
      <c r="A4646">
        <v>5505</v>
      </c>
      <c r="B4646" s="125">
        <v>119800</v>
      </c>
      <c r="C4646" s="34">
        <v>119800</v>
      </c>
      <c r="D4646" s="35">
        <v>116400</v>
      </c>
      <c r="E4646" s="36" t="s">
        <v>19</v>
      </c>
      <c r="F4646" s="33">
        <v>8</v>
      </c>
      <c r="G4646" t="str">
        <f t="shared" si="245"/>
        <v>‏81872  מרכז קהילתי חיפה ה.‏‏</v>
      </c>
    </row>
    <row r="4647" spans="1:7" ht="20.25">
      <c r="A4647">
        <v>5506</v>
      </c>
      <c r="B4647" s="125">
        <v>0</v>
      </c>
      <c r="C4647" s="34">
        <v>0</v>
      </c>
      <c r="D4647" s="35">
        <v>0</v>
      </c>
      <c r="E4647" s="36" t="s">
        <v>20</v>
      </c>
      <c r="F4647" s="33">
        <v>9</v>
      </c>
      <c r="G4647" t="str">
        <f t="shared" si="245"/>
        <v>‏81872  מרכז קהילתי חיפה ה.‏‏</v>
      </c>
    </row>
    <row r="4648" spans="1:7" ht="20.25">
      <c r="A4648">
        <v>5507</v>
      </c>
      <c r="B4648" s="125">
        <v>0</v>
      </c>
      <c r="C4648" s="34">
        <v>0</v>
      </c>
      <c r="D4648" s="35">
        <v>0</v>
      </c>
      <c r="E4648" s="36" t="s">
        <v>21</v>
      </c>
      <c r="F4648" s="33">
        <v>99</v>
      </c>
      <c r="G4648" t="str">
        <f t="shared" si="245"/>
        <v>‏81872  מרכז קהילתי חיפה ה.‏‏</v>
      </c>
    </row>
    <row r="4649" spans="1:7" ht="20.25">
      <c r="A4649">
        <v>5508</v>
      </c>
      <c r="B4649" s="125">
        <v>119800</v>
      </c>
      <c r="C4649" s="37">
        <v>119800</v>
      </c>
      <c r="D4649" s="35">
        <v>116400</v>
      </c>
      <c r="E4649" s="36" t="s">
        <v>22</v>
      </c>
      <c r="F4649" s="33"/>
    </row>
    <row r="4650" spans="1:7" ht="20.25">
      <c r="A4650">
        <v>5509</v>
      </c>
      <c r="C4650" s="40">
        <v>2015</v>
      </c>
      <c r="D4650" s="40">
        <v>2016</v>
      </c>
      <c r="F4650" s="39"/>
    </row>
    <row r="4651" spans="1:7" ht="20.25">
      <c r="A4651">
        <v>5511</v>
      </c>
      <c r="C4651" s="38"/>
      <c r="D4651" s="44">
        <v>166</v>
      </c>
      <c r="F4651" s="41"/>
    </row>
    <row r="4652" spans="1:7" ht="20.25">
      <c r="A4652">
        <v>5512</v>
      </c>
      <c r="B4652" s="122" t="s">
        <v>573</v>
      </c>
      <c r="C4652" s="28"/>
      <c r="D4652" s="28"/>
      <c r="E4652" s="28"/>
      <c r="F4652" s="28"/>
    </row>
    <row r="4653" spans="1:7" ht="17.25" thickBot="1">
      <c r="A4653">
        <v>5513</v>
      </c>
      <c r="B4653" s="123" t="s">
        <v>1</v>
      </c>
      <c r="C4653" s="29"/>
      <c r="D4653" s="29"/>
      <c r="E4653" s="29"/>
      <c r="F4653" s="29"/>
    </row>
    <row r="4654" spans="1:7" ht="21" thickBot="1">
      <c r="A4654">
        <v>5517</v>
      </c>
      <c r="B4654" s="116">
        <v>2014</v>
      </c>
      <c r="C4654" s="7">
        <v>2015</v>
      </c>
      <c r="D4654" s="7">
        <v>2016</v>
      </c>
      <c r="E4654" s="8"/>
      <c r="F4654" s="9"/>
    </row>
    <row r="4655" spans="1:7" ht="20.25">
      <c r="A4655">
        <v>5518</v>
      </c>
      <c r="B4655" s="124"/>
      <c r="C4655" s="30"/>
      <c r="D4655" s="31"/>
      <c r="E4655" s="32" t="s">
        <v>498</v>
      </c>
      <c r="F4655" s="33"/>
    </row>
    <row r="4656" spans="1:7" ht="20.25">
      <c r="A4656">
        <v>5519</v>
      </c>
      <c r="B4656" s="124"/>
      <c r="C4656" s="30"/>
      <c r="D4656" s="31"/>
      <c r="E4656" s="32" t="s">
        <v>499</v>
      </c>
      <c r="F4656" s="33"/>
    </row>
    <row r="4657" spans="1:7" ht="20.25">
      <c r="A4657">
        <v>5520</v>
      </c>
      <c r="B4657" s="124"/>
      <c r="C4657" s="30"/>
      <c r="D4657" s="31"/>
      <c r="E4657" s="32" t="s">
        <v>574</v>
      </c>
      <c r="F4657" s="33"/>
    </row>
    <row r="4658" spans="1:7" ht="20.25">
      <c r="A4658">
        <v>5521</v>
      </c>
      <c r="B4658" s="125">
        <v>8754300</v>
      </c>
      <c r="C4658" s="34">
        <v>9144500</v>
      </c>
      <c r="D4658" s="35">
        <v>9245500</v>
      </c>
      <c r="E4658" s="36" t="s">
        <v>12</v>
      </c>
      <c r="F4658" s="33">
        <v>1</v>
      </c>
      <c r="G4658" t="str">
        <f t="shared" ref="G4658:G4667" si="246">IF(F4658=1,E4657,IF(ISBLANK(F4658),"",G4657))</f>
        <v>‏817217 תיכון אלמותנאבי- שיזף</v>
      </c>
    </row>
    <row r="4659" spans="1:7" ht="20.25">
      <c r="A4659">
        <v>5522</v>
      </c>
      <c r="B4659" s="125">
        <v>0</v>
      </c>
      <c r="C4659" s="34">
        <v>0</v>
      </c>
      <c r="D4659" s="35">
        <v>0</v>
      </c>
      <c r="E4659" s="36" t="s">
        <v>13</v>
      </c>
      <c r="F4659" s="33">
        <v>2</v>
      </c>
      <c r="G4659" t="str">
        <f t="shared" si="246"/>
        <v>‏817217 תיכון אלמותנאבי- שיזף</v>
      </c>
    </row>
    <row r="4660" spans="1:7" ht="20.25">
      <c r="A4660">
        <v>5523</v>
      </c>
      <c r="B4660" s="125">
        <v>7600</v>
      </c>
      <c r="C4660" s="34">
        <v>5500</v>
      </c>
      <c r="D4660" s="35">
        <v>5500</v>
      </c>
      <c r="E4660" s="36" t="s">
        <v>14</v>
      </c>
      <c r="F4660" s="33">
        <v>3</v>
      </c>
      <c r="G4660" t="str">
        <f t="shared" si="246"/>
        <v>‏817217 תיכון אלמותנאבי- שיזף</v>
      </c>
    </row>
    <row r="4661" spans="1:7" ht="20.25">
      <c r="A4661">
        <v>5524</v>
      </c>
      <c r="B4661" s="125">
        <v>320500</v>
      </c>
      <c r="C4661" s="34">
        <v>320000</v>
      </c>
      <c r="D4661" s="35">
        <v>312100</v>
      </c>
      <c r="E4661" s="36" t="s">
        <v>15</v>
      </c>
      <c r="F4661" s="33">
        <v>4</v>
      </c>
      <c r="G4661" t="str">
        <f t="shared" si="246"/>
        <v>‏817217 תיכון אלמותנאבי- שיזף</v>
      </c>
    </row>
    <row r="4662" spans="1:7" ht="20.25">
      <c r="A4662">
        <v>5525</v>
      </c>
      <c r="B4662" s="125">
        <v>0</v>
      </c>
      <c r="C4662" s="34">
        <v>0</v>
      </c>
      <c r="D4662" s="35">
        <v>0</v>
      </c>
      <c r="E4662" s="36" t="s">
        <v>16</v>
      </c>
      <c r="F4662" s="33">
        <v>5</v>
      </c>
      <c r="G4662" t="str">
        <f t="shared" si="246"/>
        <v>‏817217 תיכון אלמותנאבי- שיזף</v>
      </c>
    </row>
    <row r="4663" spans="1:7" ht="20.25">
      <c r="A4663">
        <v>5526</v>
      </c>
      <c r="B4663" s="125">
        <v>0</v>
      </c>
      <c r="C4663" s="34">
        <v>0</v>
      </c>
      <c r="D4663" s="35">
        <v>0</v>
      </c>
      <c r="E4663" s="36" t="s">
        <v>17</v>
      </c>
      <c r="F4663" s="33">
        <v>6</v>
      </c>
      <c r="G4663" t="str">
        <f t="shared" si="246"/>
        <v>‏817217 תיכון אלמותנאבי- שיזף</v>
      </c>
    </row>
    <row r="4664" spans="1:7" ht="20.25">
      <c r="A4664">
        <v>5527</v>
      </c>
      <c r="B4664" s="125">
        <v>181100</v>
      </c>
      <c r="C4664" s="34">
        <v>150000</v>
      </c>
      <c r="D4664" s="35">
        <v>144500</v>
      </c>
      <c r="E4664" s="36" t="s">
        <v>18</v>
      </c>
      <c r="F4664" s="33">
        <v>7</v>
      </c>
      <c r="G4664" t="str">
        <f t="shared" si="246"/>
        <v>‏817217 תיכון אלמותנאבי- שיזף</v>
      </c>
    </row>
    <row r="4665" spans="1:7" ht="20.25">
      <c r="A4665">
        <v>5528</v>
      </c>
      <c r="B4665" s="125">
        <v>0</v>
      </c>
      <c r="C4665" s="34">
        <v>0</v>
      </c>
      <c r="D4665" s="35">
        <v>0</v>
      </c>
      <c r="E4665" s="36" t="s">
        <v>19</v>
      </c>
      <c r="F4665" s="33">
        <v>8</v>
      </c>
      <c r="G4665" t="str">
        <f t="shared" si="246"/>
        <v>‏817217 תיכון אלמותנאבי- שיזף</v>
      </c>
    </row>
    <row r="4666" spans="1:7" ht="20.25">
      <c r="A4666">
        <v>5529</v>
      </c>
      <c r="B4666" s="125">
        <v>0</v>
      </c>
      <c r="C4666" s="34">
        <v>0</v>
      </c>
      <c r="D4666" s="35">
        <v>0</v>
      </c>
      <c r="E4666" s="36" t="s">
        <v>20</v>
      </c>
      <c r="F4666" s="33">
        <v>9</v>
      </c>
      <c r="G4666" t="str">
        <f t="shared" si="246"/>
        <v>‏817217 תיכון אלמותנאבי- שיזף</v>
      </c>
    </row>
    <row r="4667" spans="1:7" ht="20.25">
      <c r="A4667">
        <v>5530</v>
      </c>
      <c r="B4667" s="125">
        <v>0</v>
      </c>
      <c r="C4667" s="34">
        <v>0</v>
      </c>
      <c r="D4667" s="35">
        <v>0</v>
      </c>
      <c r="E4667" s="36" t="s">
        <v>21</v>
      </c>
      <c r="F4667" s="33">
        <v>99</v>
      </c>
      <c r="G4667" t="str">
        <f t="shared" si="246"/>
        <v>‏817217 תיכון אלמותנאבי- שיזף</v>
      </c>
    </row>
    <row r="4668" spans="1:7" ht="20.25">
      <c r="A4668">
        <v>5531</v>
      </c>
      <c r="B4668" s="125">
        <v>9263500</v>
      </c>
      <c r="C4668" s="37">
        <v>9620000</v>
      </c>
      <c r="D4668" s="35">
        <v>9707600</v>
      </c>
      <c r="E4668" s="36" t="s">
        <v>22</v>
      </c>
      <c r="F4668" s="33"/>
    </row>
    <row r="4669" spans="1:7" ht="20.25">
      <c r="A4669">
        <v>5532</v>
      </c>
      <c r="C4669" s="40">
        <v>2015</v>
      </c>
      <c r="D4669" s="40">
        <v>2016</v>
      </c>
      <c r="F4669" s="39"/>
    </row>
    <row r="4670" spans="1:7" ht="20.25">
      <c r="A4670">
        <v>5533</v>
      </c>
      <c r="C4670" s="42">
        <v>49</v>
      </c>
      <c r="D4670" s="42">
        <v>49</v>
      </c>
      <c r="E4670" s="43" t="s">
        <v>23</v>
      </c>
      <c r="F4670" s="39"/>
    </row>
    <row r="4671" spans="1:7" ht="20.25">
      <c r="A4671">
        <v>5534</v>
      </c>
      <c r="C4671" s="38"/>
      <c r="D4671" s="44">
        <v>167</v>
      </c>
      <c r="F4671" s="41"/>
    </row>
    <row r="4672" spans="1:7" ht="20.25">
      <c r="A4672">
        <v>5535</v>
      </c>
      <c r="B4672" s="122" t="s">
        <v>575</v>
      </c>
      <c r="C4672" s="28"/>
      <c r="D4672" s="28"/>
      <c r="E4672" s="28"/>
      <c r="F4672" s="28"/>
    </row>
    <row r="4673" spans="1:7" ht="17.25" thickBot="1">
      <c r="A4673">
        <v>5536</v>
      </c>
      <c r="B4673" s="123" t="s">
        <v>1</v>
      </c>
      <c r="C4673" s="29"/>
      <c r="D4673" s="29"/>
      <c r="E4673" s="29"/>
      <c r="F4673" s="29"/>
    </row>
    <row r="4674" spans="1:7" ht="21" thickBot="1">
      <c r="A4674">
        <v>5540</v>
      </c>
      <c r="B4674" s="116">
        <v>2014</v>
      </c>
      <c r="C4674" s="7">
        <v>2015</v>
      </c>
      <c r="D4674" s="7">
        <v>2016</v>
      </c>
      <c r="E4674" s="8"/>
      <c r="F4674" s="9"/>
    </row>
    <row r="4675" spans="1:7" ht="20.25">
      <c r="A4675">
        <v>5541</v>
      </c>
      <c r="B4675" s="124"/>
      <c r="C4675" s="30"/>
      <c r="D4675" s="31"/>
      <c r="E4675" s="32" t="s">
        <v>499</v>
      </c>
      <c r="F4675" s="33"/>
    </row>
    <row r="4676" spans="1:7" ht="20.25">
      <c r="A4676">
        <v>5542</v>
      </c>
      <c r="B4676" s="124"/>
      <c r="C4676" s="30"/>
      <c r="D4676" s="31"/>
      <c r="E4676" s="32" t="s">
        <v>576</v>
      </c>
      <c r="F4676" s="33"/>
    </row>
    <row r="4677" spans="1:7" ht="20.25">
      <c r="A4677">
        <v>5543</v>
      </c>
      <c r="B4677" s="125">
        <v>0</v>
      </c>
      <c r="C4677" s="34">
        <v>688000</v>
      </c>
      <c r="D4677" s="35">
        <v>2396000</v>
      </c>
      <c r="E4677" s="36" t="s">
        <v>12</v>
      </c>
      <c r="F4677" s="33">
        <v>1</v>
      </c>
      <c r="G4677" t="str">
        <f t="shared" ref="G4677:G4686" si="247">IF(F4677=1,E4676,IF(ISBLANK(F4677),"",G4676))</f>
        <v>‏81754 תיכון חיפה ה</v>
      </c>
    </row>
    <row r="4678" spans="1:7" ht="20.25">
      <c r="A4678">
        <v>5544</v>
      </c>
      <c r="B4678" s="125">
        <v>0</v>
      </c>
      <c r="C4678" s="34">
        <v>0</v>
      </c>
      <c r="D4678" s="35">
        <v>0</v>
      </c>
      <c r="E4678" s="36" t="s">
        <v>13</v>
      </c>
      <c r="F4678" s="33">
        <v>2</v>
      </c>
      <c r="G4678" t="str">
        <f t="shared" si="247"/>
        <v>‏81754 תיכון חיפה ה</v>
      </c>
    </row>
    <row r="4679" spans="1:7" ht="20.25">
      <c r="A4679">
        <v>5545</v>
      </c>
      <c r="B4679" s="125">
        <v>0</v>
      </c>
      <c r="C4679" s="34">
        <v>0</v>
      </c>
      <c r="D4679" s="35">
        <v>0</v>
      </c>
      <c r="E4679" s="36" t="s">
        <v>14</v>
      </c>
      <c r="F4679" s="33">
        <v>3</v>
      </c>
      <c r="G4679" t="str">
        <f t="shared" si="247"/>
        <v>‏81754 תיכון חיפה ה</v>
      </c>
    </row>
    <row r="4680" spans="1:7" ht="20.25">
      <c r="A4680">
        <v>5546</v>
      </c>
      <c r="B4680" s="125">
        <v>0</v>
      </c>
      <c r="C4680" s="34">
        <v>0</v>
      </c>
      <c r="D4680" s="35">
        <v>0</v>
      </c>
      <c r="E4680" s="36" t="s">
        <v>15</v>
      </c>
      <c r="F4680" s="33">
        <v>4</v>
      </c>
      <c r="G4680" t="str">
        <f t="shared" si="247"/>
        <v>‏81754 תיכון חיפה ה</v>
      </c>
    </row>
    <row r="4681" spans="1:7" ht="20.25">
      <c r="A4681">
        <v>5547</v>
      </c>
      <c r="B4681" s="125">
        <v>0</v>
      </c>
      <c r="C4681" s="34">
        <v>0</v>
      </c>
      <c r="D4681" s="35">
        <v>0</v>
      </c>
      <c r="E4681" s="36" t="s">
        <v>16</v>
      </c>
      <c r="F4681" s="33">
        <v>5</v>
      </c>
      <c r="G4681" t="str">
        <f t="shared" si="247"/>
        <v>‏81754 תיכון חיפה ה</v>
      </c>
    </row>
    <row r="4682" spans="1:7" ht="20.25">
      <c r="A4682">
        <v>5548</v>
      </c>
      <c r="B4682" s="125">
        <v>0</v>
      </c>
      <c r="C4682" s="34">
        <v>0</v>
      </c>
      <c r="D4682" s="35">
        <v>0</v>
      </c>
      <c r="E4682" s="36" t="s">
        <v>17</v>
      </c>
      <c r="F4682" s="33">
        <v>6</v>
      </c>
      <c r="G4682" t="str">
        <f t="shared" si="247"/>
        <v>‏81754 תיכון חיפה ה</v>
      </c>
    </row>
    <row r="4683" spans="1:7" ht="20.25">
      <c r="A4683">
        <v>5549</v>
      </c>
      <c r="B4683" s="125">
        <v>69400</v>
      </c>
      <c r="C4683" s="34">
        <v>80000</v>
      </c>
      <c r="D4683" s="35">
        <v>77700</v>
      </c>
      <c r="E4683" s="36" t="s">
        <v>18</v>
      </c>
      <c r="F4683" s="33">
        <v>7</v>
      </c>
      <c r="G4683" t="str">
        <f t="shared" si="247"/>
        <v>‏81754 תיכון חיפה ה</v>
      </c>
    </row>
    <row r="4684" spans="1:7" ht="20.25">
      <c r="A4684">
        <v>5550</v>
      </c>
      <c r="B4684" s="125">
        <v>0</v>
      </c>
      <c r="C4684" s="34">
        <v>0</v>
      </c>
      <c r="D4684" s="35">
        <v>0</v>
      </c>
      <c r="E4684" s="36" t="s">
        <v>19</v>
      </c>
      <c r="F4684" s="33">
        <v>8</v>
      </c>
      <c r="G4684" t="str">
        <f t="shared" si="247"/>
        <v>‏81754 תיכון חיפה ה</v>
      </c>
    </row>
    <row r="4685" spans="1:7" ht="20.25">
      <c r="A4685">
        <v>5551</v>
      </c>
      <c r="B4685" s="125">
        <v>0</v>
      </c>
      <c r="C4685" s="34">
        <v>0</v>
      </c>
      <c r="D4685" s="35">
        <v>0</v>
      </c>
      <c r="E4685" s="36" t="s">
        <v>20</v>
      </c>
      <c r="F4685" s="33">
        <v>9</v>
      </c>
      <c r="G4685" t="str">
        <f t="shared" si="247"/>
        <v>‏81754 תיכון חיפה ה</v>
      </c>
    </row>
    <row r="4686" spans="1:7" ht="20.25">
      <c r="A4686">
        <v>5552</v>
      </c>
      <c r="B4686" s="125">
        <v>0</v>
      </c>
      <c r="C4686" s="34">
        <v>0</v>
      </c>
      <c r="D4686" s="35">
        <v>0</v>
      </c>
      <c r="E4686" s="36" t="s">
        <v>21</v>
      </c>
      <c r="F4686" s="33">
        <v>99</v>
      </c>
      <c r="G4686" t="str">
        <f t="shared" si="247"/>
        <v>‏81754 תיכון חיפה ה</v>
      </c>
    </row>
    <row r="4687" spans="1:7" ht="20.25">
      <c r="A4687">
        <v>5553</v>
      </c>
      <c r="B4687" s="125">
        <v>69400</v>
      </c>
      <c r="C4687" s="37">
        <v>768000</v>
      </c>
      <c r="D4687" s="35">
        <v>2473700</v>
      </c>
      <c r="E4687" s="36" t="s">
        <v>22</v>
      </c>
      <c r="F4687" s="33"/>
    </row>
    <row r="4688" spans="1:7" ht="20.25">
      <c r="A4688">
        <v>5554</v>
      </c>
      <c r="C4688" s="40">
        <v>2015</v>
      </c>
      <c r="D4688" s="40">
        <v>2016</v>
      </c>
      <c r="F4688" s="39"/>
    </row>
    <row r="4689" spans="1:7" ht="20.25">
      <c r="A4689">
        <v>5555</v>
      </c>
      <c r="C4689" s="41">
        <v>9.8000000000000007</v>
      </c>
      <c r="D4689" s="41">
        <v>9.8000000000000007</v>
      </c>
      <c r="E4689" s="43" t="s">
        <v>23</v>
      </c>
      <c r="F4689" s="39"/>
    </row>
    <row r="4690" spans="1:7" ht="20.25">
      <c r="A4690">
        <v>5556</v>
      </c>
      <c r="D4690" s="44">
        <v>168</v>
      </c>
      <c r="F4690" s="41"/>
    </row>
    <row r="4691" spans="1:7" ht="20.25">
      <c r="A4691">
        <v>5557</v>
      </c>
      <c r="B4691" s="122" t="s">
        <v>577</v>
      </c>
      <c r="C4691" s="28"/>
      <c r="D4691" s="28"/>
      <c r="E4691" s="28"/>
      <c r="F4691" s="28"/>
    </row>
    <row r="4692" spans="1:7" ht="17.25" thickBot="1">
      <c r="A4692">
        <v>5558</v>
      </c>
      <c r="B4692" s="123" t="s">
        <v>1</v>
      </c>
      <c r="C4692" s="29"/>
      <c r="D4692" s="29"/>
      <c r="E4692" s="29"/>
      <c r="F4692" s="29"/>
    </row>
    <row r="4693" spans="1:7" ht="21" thickBot="1">
      <c r="A4693">
        <v>5562</v>
      </c>
      <c r="B4693" s="116">
        <v>2014</v>
      </c>
      <c r="C4693" s="7">
        <v>2015</v>
      </c>
      <c r="D4693" s="7">
        <v>2016</v>
      </c>
      <c r="E4693" s="8"/>
      <c r="F4693" s="9"/>
    </row>
    <row r="4694" spans="1:7" ht="20.25">
      <c r="A4694">
        <v>5563</v>
      </c>
      <c r="B4694" s="124"/>
      <c r="C4694" s="30"/>
      <c r="D4694" s="31"/>
      <c r="E4694" s="32" t="s">
        <v>498</v>
      </c>
      <c r="F4694" s="33"/>
    </row>
    <row r="4695" spans="1:7" ht="20.25">
      <c r="A4695">
        <v>5564</v>
      </c>
      <c r="B4695" s="124"/>
      <c r="C4695" s="30"/>
      <c r="D4695" s="31"/>
      <c r="E4695" s="32" t="s">
        <v>499</v>
      </c>
      <c r="F4695" s="33"/>
    </row>
    <row r="4696" spans="1:7" ht="20.25">
      <c r="A4696">
        <v>5565</v>
      </c>
      <c r="B4696" s="124"/>
      <c r="C4696" s="30"/>
      <c r="D4696" s="31"/>
      <c r="E4696" s="32" t="s">
        <v>578</v>
      </c>
      <c r="F4696" s="33"/>
    </row>
    <row r="4697" spans="1:7" ht="20.25">
      <c r="A4697">
        <v>5566</v>
      </c>
      <c r="B4697" s="125">
        <v>192700</v>
      </c>
      <c r="C4697" s="34">
        <v>207000</v>
      </c>
      <c r="D4697" s="35">
        <v>209000</v>
      </c>
      <c r="E4697" s="36" t="s">
        <v>12</v>
      </c>
      <c r="F4697" s="33">
        <v>1</v>
      </c>
      <c r="G4697" t="str">
        <f t="shared" ref="G4697:G4706" si="248">IF(F4697=1,E4696,IF(ISBLANK(F4697),"",G4696))</f>
        <v>‏81331   חינוך מיוחד - הנהלה</v>
      </c>
    </row>
    <row r="4698" spans="1:7" ht="20.25">
      <c r="A4698">
        <v>5567</v>
      </c>
      <c r="B4698" s="125">
        <v>0</v>
      </c>
      <c r="C4698" s="34">
        <v>0</v>
      </c>
      <c r="D4698" s="35">
        <v>0</v>
      </c>
      <c r="E4698" s="36" t="s">
        <v>13</v>
      </c>
      <c r="F4698" s="33">
        <v>2</v>
      </c>
      <c r="G4698" t="str">
        <f t="shared" si="248"/>
        <v>‏81331   חינוך מיוחד - הנהלה</v>
      </c>
    </row>
    <row r="4699" spans="1:7" ht="20.25">
      <c r="A4699">
        <v>5568</v>
      </c>
      <c r="B4699" s="125">
        <v>0</v>
      </c>
      <c r="C4699" s="34">
        <v>0</v>
      </c>
      <c r="D4699" s="35">
        <v>0</v>
      </c>
      <c r="E4699" s="36" t="s">
        <v>14</v>
      </c>
      <c r="F4699" s="33">
        <v>3</v>
      </c>
      <c r="G4699" t="str">
        <f t="shared" si="248"/>
        <v>‏81331   חינוך מיוחד - הנהלה</v>
      </c>
    </row>
    <row r="4700" spans="1:7" ht="20.25">
      <c r="A4700">
        <v>5569</v>
      </c>
      <c r="B4700" s="125">
        <v>0</v>
      </c>
      <c r="C4700" s="34">
        <v>0</v>
      </c>
      <c r="D4700" s="35">
        <v>0</v>
      </c>
      <c r="E4700" s="36" t="s">
        <v>15</v>
      </c>
      <c r="F4700" s="33">
        <v>4</v>
      </c>
      <c r="G4700" t="str">
        <f t="shared" si="248"/>
        <v>‏81331   חינוך מיוחד - הנהלה</v>
      </c>
    </row>
    <row r="4701" spans="1:7" ht="20.25">
      <c r="A4701">
        <v>5570</v>
      </c>
      <c r="B4701" s="125">
        <v>0</v>
      </c>
      <c r="C4701" s="34">
        <v>0</v>
      </c>
      <c r="D4701" s="35">
        <v>0</v>
      </c>
      <c r="E4701" s="36" t="s">
        <v>16</v>
      </c>
      <c r="F4701" s="33">
        <v>5</v>
      </c>
      <c r="G4701" t="str">
        <f t="shared" si="248"/>
        <v>‏81331   חינוך מיוחד - הנהלה</v>
      </c>
    </row>
    <row r="4702" spans="1:7" ht="20.25">
      <c r="A4702">
        <v>5571</v>
      </c>
      <c r="B4702" s="125">
        <v>0</v>
      </c>
      <c r="C4702" s="34">
        <v>0</v>
      </c>
      <c r="D4702" s="35">
        <v>0</v>
      </c>
      <c r="E4702" s="36" t="s">
        <v>17</v>
      </c>
      <c r="F4702" s="33">
        <v>6</v>
      </c>
      <c r="G4702" t="str">
        <f t="shared" si="248"/>
        <v>‏81331   חינוך מיוחד - הנהלה</v>
      </c>
    </row>
    <row r="4703" spans="1:7" ht="20.25">
      <c r="A4703">
        <v>5572</v>
      </c>
      <c r="B4703" s="125">
        <v>0</v>
      </c>
      <c r="C4703" s="34">
        <v>0</v>
      </c>
      <c r="D4703" s="35">
        <v>0</v>
      </c>
      <c r="E4703" s="36" t="s">
        <v>18</v>
      </c>
      <c r="F4703" s="33">
        <v>7</v>
      </c>
      <c r="G4703" t="str">
        <f t="shared" si="248"/>
        <v>‏81331   חינוך מיוחד - הנהלה</v>
      </c>
    </row>
    <row r="4704" spans="1:7" ht="20.25">
      <c r="A4704">
        <v>5573</v>
      </c>
      <c r="B4704" s="125">
        <v>0</v>
      </c>
      <c r="C4704" s="34">
        <v>0</v>
      </c>
      <c r="D4704" s="35">
        <v>0</v>
      </c>
      <c r="E4704" s="36" t="s">
        <v>19</v>
      </c>
      <c r="F4704" s="33">
        <v>8</v>
      </c>
      <c r="G4704" t="str">
        <f t="shared" si="248"/>
        <v>‏81331   חינוך מיוחד - הנהלה</v>
      </c>
    </row>
    <row r="4705" spans="1:7" ht="20.25">
      <c r="A4705">
        <v>5574</v>
      </c>
      <c r="B4705" s="125">
        <v>0</v>
      </c>
      <c r="C4705" s="34">
        <v>0</v>
      </c>
      <c r="D4705" s="35">
        <v>0</v>
      </c>
      <c r="E4705" s="36" t="s">
        <v>20</v>
      </c>
      <c r="F4705" s="33">
        <v>9</v>
      </c>
      <c r="G4705" t="str">
        <f t="shared" si="248"/>
        <v>‏81331   חינוך מיוחד - הנהלה</v>
      </c>
    </row>
    <row r="4706" spans="1:7" ht="20.25">
      <c r="A4706">
        <v>5575</v>
      </c>
      <c r="B4706" s="125">
        <v>0</v>
      </c>
      <c r="C4706" s="34">
        <v>0</v>
      </c>
      <c r="D4706" s="35">
        <v>0</v>
      </c>
      <c r="E4706" s="36" t="s">
        <v>21</v>
      </c>
      <c r="F4706" s="33">
        <v>99</v>
      </c>
      <c r="G4706" t="str">
        <f t="shared" si="248"/>
        <v>‏81331   חינוך מיוחד - הנהלה</v>
      </c>
    </row>
    <row r="4707" spans="1:7" ht="20.25">
      <c r="A4707">
        <v>5576</v>
      </c>
      <c r="B4707" s="125">
        <v>192700</v>
      </c>
      <c r="C4707" s="37">
        <v>207000</v>
      </c>
      <c r="D4707" s="35">
        <v>209000</v>
      </c>
      <c r="E4707" s="36" t="s">
        <v>22</v>
      </c>
      <c r="F4707" s="33"/>
    </row>
    <row r="4708" spans="1:7" ht="20.25">
      <c r="A4708">
        <v>5577</v>
      </c>
      <c r="C4708" s="40">
        <v>2015</v>
      </c>
      <c r="D4708" s="40">
        <v>2016</v>
      </c>
      <c r="F4708" s="39"/>
    </row>
    <row r="4709" spans="1:7" ht="20.25">
      <c r="A4709">
        <v>5578</v>
      </c>
      <c r="C4709" s="42">
        <v>1</v>
      </c>
      <c r="D4709" s="42">
        <v>1</v>
      </c>
      <c r="E4709" s="43" t="s">
        <v>23</v>
      </c>
      <c r="F4709" s="39"/>
    </row>
    <row r="4710" spans="1:7" ht="20.25">
      <c r="A4710">
        <v>5579</v>
      </c>
      <c r="B4710" s="138"/>
      <c r="C4710" s="38"/>
      <c r="D4710" s="44">
        <v>169</v>
      </c>
      <c r="F4710" s="41"/>
    </row>
    <row r="4711" spans="1:7" ht="20.25">
      <c r="A4711">
        <v>5580</v>
      </c>
      <c r="B4711" s="122" t="s">
        <v>579</v>
      </c>
      <c r="C4711" s="28"/>
      <c r="D4711" s="28"/>
      <c r="E4711" s="28"/>
      <c r="F4711" s="28"/>
    </row>
    <row r="4712" spans="1:7" ht="17.25" thickBot="1">
      <c r="A4712">
        <v>5581</v>
      </c>
      <c r="B4712" s="123" t="s">
        <v>1</v>
      </c>
      <c r="C4712" s="29"/>
      <c r="D4712" s="29"/>
      <c r="E4712" s="29"/>
      <c r="F4712" s="29"/>
    </row>
    <row r="4713" spans="1:7" ht="21" thickBot="1">
      <c r="A4713">
        <v>5585</v>
      </c>
      <c r="B4713" s="116">
        <v>2014</v>
      </c>
      <c r="C4713" s="7">
        <v>2015</v>
      </c>
      <c r="D4713" s="7">
        <v>2016</v>
      </c>
      <c r="E4713" s="8"/>
      <c r="F4713" s="9"/>
    </row>
    <row r="4714" spans="1:7" ht="20.25">
      <c r="A4714">
        <v>5586</v>
      </c>
      <c r="B4714" s="124"/>
      <c r="C4714" s="30"/>
      <c r="D4714" s="31"/>
      <c r="E4714" s="32" t="s">
        <v>498</v>
      </c>
      <c r="F4714" s="33"/>
    </row>
    <row r="4715" spans="1:7" ht="20.25">
      <c r="A4715">
        <v>5587</v>
      </c>
      <c r="B4715" s="124"/>
      <c r="C4715" s="30"/>
      <c r="D4715" s="31"/>
      <c r="E4715" s="32" t="s">
        <v>499</v>
      </c>
      <c r="F4715" s="33"/>
    </row>
    <row r="4716" spans="1:7" ht="20.25">
      <c r="A4716">
        <v>5588</v>
      </c>
      <c r="B4716" s="124"/>
      <c r="C4716" s="30"/>
      <c r="D4716" s="31"/>
      <c r="E4716" s="32" t="s">
        <v>580</v>
      </c>
      <c r="F4716" s="33"/>
    </row>
    <row r="4717" spans="1:7" ht="20.25">
      <c r="A4717">
        <v>5589</v>
      </c>
      <c r="B4717" s="125">
        <v>2383500</v>
      </c>
      <c r="C4717" s="34">
        <v>2399400</v>
      </c>
      <c r="D4717" s="35">
        <v>2426400</v>
      </c>
      <c r="E4717" s="36" t="s">
        <v>12</v>
      </c>
      <c r="F4717" s="33">
        <v>1</v>
      </c>
      <c r="G4717" t="str">
        <f t="shared" ref="G4717:G4726" si="249">IF(F4717=1,E4716,IF(ISBLANK(F4717),"",G4716))</f>
        <v>‏813312  בתי"ס מיוחדים</v>
      </c>
    </row>
    <row r="4718" spans="1:7" ht="20.25">
      <c r="A4718">
        <v>5590</v>
      </c>
      <c r="B4718" s="125">
        <v>0</v>
      </c>
      <c r="C4718" s="34">
        <v>0</v>
      </c>
      <c r="D4718" s="35">
        <v>0</v>
      </c>
      <c r="E4718" s="36" t="s">
        <v>13</v>
      </c>
      <c r="F4718" s="33">
        <v>2</v>
      </c>
      <c r="G4718" t="str">
        <f t="shared" si="249"/>
        <v>‏813312  בתי"ס מיוחדים</v>
      </c>
    </row>
    <row r="4719" spans="1:7" ht="20.25">
      <c r="A4719">
        <v>5591</v>
      </c>
      <c r="B4719" s="125">
        <v>4200</v>
      </c>
      <c r="C4719" s="34">
        <v>3600</v>
      </c>
      <c r="D4719" s="35">
        <v>3600</v>
      </c>
      <c r="E4719" s="36" t="s">
        <v>14</v>
      </c>
      <c r="F4719" s="33">
        <v>3</v>
      </c>
      <c r="G4719" t="str">
        <f t="shared" si="249"/>
        <v>‏813312  בתי"ס מיוחדים</v>
      </c>
    </row>
    <row r="4720" spans="1:7" ht="20.25">
      <c r="A4720">
        <v>5592</v>
      </c>
      <c r="B4720" s="125">
        <v>255700</v>
      </c>
      <c r="C4720" s="34">
        <v>247000</v>
      </c>
      <c r="D4720" s="35">
        <v>247000</v>
      </c>
      <c r="E4720" s="36" t="s">
        <v>15</v>
      </c>
      <c r="F4720" s="33">
        <v>4</v>
      </c>
      <c r="G4720" t="str">
        <f t="shared" si="249"/>
        <v>‏813312  בתי"ס מיוחדים</v>
      </c>
    </row>
    <row r="4721" spans="1:7" ht="20.25">
      <c r="A4721">
        <v>5593</v>
      </c>
      <c r="B4721" s="125">
        <v>0</v>
      </c>
      <c r="C4721" s="34">
        <v>0</v>
      </c>
      <c r="D4721" s="35">
        <v>0</v>
      </c>
      <c r="E4721" s="36" t="s">
        <v>16</v>
      </c>
      <c r="F4721" s="33">
        <v>5</v>
      </c>
      <c r="G4721" t="str">
        <f t="shared" si="249"/>
        <v>‏813312  בתי"ס מיוחדים</v>
      </c>
    </row>
    <row r="4722" spans="1:7" ht="20.25">
      <c r="A4722">
        <v>5594</v>
      </c>
      <c r="B4722" s="125">
        <v>30900</v>
      </c>
      <c r="C4722" s="34">
        <v>40000</v>
      </c>
      <c r="D4722" s="35">
        <v>40000</v>
      </c>
      <c r="E4722" s="36" t="s">
        <v>17</v>
      </c>
      <c r="F4722" s="33">
        <v>6</v>
      </c>
      <c r="G4722" t="str">
        <f t="shared" si="249"/>
        <v>‏813312  בתי"ס מיוחדים</v>
      </c>
    </row>
    <row r="4723" spans="1:7" ht="20.25">
      <c r="A4723">
        <v>5595</v>
      </c>
      <c r="B4723" s="125">
        <v>486500</v>
      </c>
      <c r="C4723" s="34">
        <v>538000</v>
      </c>
      <c r="D4723" s="35">
        <v>514400</v>
      </c>
      <c r="E4723" s="36" t="s">
        <v>18</v>
      </c>
      <c r="F4723" s="33">
        <v>7</v>
      </c>
      <c r="G4723" t="str">
        <f t="shared" si="249"/>
        <v>‏813312  בתי"ס מיוחדים</v>
      </c>
    </row>
    <row r="4724" spans="1:7" ht="20.25">
      <c r="A4724">
        <v>5596</v>
      </c>
      <c r="B4724" s="125">
        <v>0</v>
      </c>
      <c r="C4724" s="34">
        <v>0</v>
      </c>
      <c r="D4724" s="35">
        <v>0</v>
      </c>
      <c r="E4724" s="36" t="s">
        <v>19</v>
      </c>
      <c r="F4724" s="33">
        <v>8</v>
      </c>
      <c r="G4724" t="str">
        <f t="shared" si="249"/>
        <v>‏813312  בתי"ס מיוחדים</v>
      </c>
    </row>
    <row r="4725" spans="1:7" ht="20.25">
      <c r="A4725">
        <v>5597</v>
      </c>
      <c r="B4725" s="125">
        <v>0</v>
      </c>
      <c r="C4725" s="34">
        <v>0</v>
      </c>
      <c r="D4725" s="35">
        <v>0</v>
      </c>
      <c r="E4725" s="36" t="s">
        <v>20</v>
      </c>
      <c r="F4725" s="33">
        <v>9</v>
      </c>
      <c r="G4725" t="str">
        <f t="shared" si="249"/>
        <v>‏813312  בתי"ס מיוחדים</v>
      </c>
    </row>
    <row r="4726" spans="1:7" ht="20.25">
      <c r="A4726">
        <v>5598</v>
      </c>
      <c r="B4726" s="125">
        <v>0</v>
      </c>
      <c r="C4726" s="34">
        <v>0</v>
      </c>
      <c r="D4726" s="35">
        <v>0</v>
      </c>
      <c r="E4726" s="36" t="s">
        <v>21</v>
      </c>
      <c r="F4726" s="33">
        <v>99</v>
      </c>
      <c r="G4726" t="str">
        <f t="shared" si="249"/>
        <v>‏813312  בתי"ס מיוחדים</v>
      </c>
    </row>
    <row r="4727" spans="1:7" ht="20.25">
      <c r="A4727">
        <v>5599</v>
      </c>
      <c r="B4727" s="125">
        <v>3160800</v>
      </c>
      <c r="C4727" s="37">
        <v>3228000</v>
      </c>
      <c r="D4727" s="35">
        <v>3231400</v>
      </c>
      <c r="E4727" s="36" t="s">
        <v>22</v>
      </c>
      <c r="F4727" s="33"/>
    </row>
    <row r="4728" spans="1:7" ht="20.25">
      <c r="A4728">
        <v>5600</v>
      </c>
      <c r="C4728" s="40">
        <v>2015</v>
      </c>
      <c r="D4728" s="40">
        <v>2016</v>
      </c>
      <c r="F4728" s="39"/>
    </row>
    <row r="4729" spans="1:7" ht="20.25">
      <c r="A4729">
        <v>5601</v>
      </c>
      <c r="C4729" s="41">
        <v>20</v>
      </c>
      <c r="D4729" s="41">
        <v>20</v>
      </c>
      <c r="E4729" s="43" t="s">
        <v>23</v>
      </c>
      <c r="F4729" s="39"/>
    </row>
    <row r="4730" spans="1:7" ht="20.25">
      <c r="A4730">
        <v>5602</v>
      </c>
      <c r="C4730" s="38"/>
      <c r="D4730" s="44">
        <v>170</v>
      </c>
      <c r="F4730" s="41"/>
    </row>
    <row r="4731" spans="1:7" ht="20.25">
      <c r="A4731">
        <v>5603</v>
      </c>
      <c r="B4731" s="122" t="s">
        <v>581</v>
      </c>
      <c r="C4731" s="28"/>
      <c r="D4731" s="28"/>
      <c r="E4731" s="28"/>
      <c r="F4731" s="28"/>
    </row>
    <row r="4732" spans="1:7" ht="17.25" thickBot="1">
      <c r="A4732">
        <v>5604</v>
      </c>
      <c r="B4732" s="123" t="s">
        <v>1</v>
      </c>
      <c r="C4732" s="29"/>
      <c r="D4732" s="29"/>
      <c r="E4732" s="29"/>
      <c r="F4732" s="29"/>
    </row>
    <row r="4733" spans="1:7" ht="21" thickBot="1">
      <c r="A4733">
        <v>5608</v>
      </c>
      <c r="B4733" s="116">
        <v>2014</v>
      </c>
      <c r="C4733" s="7">
        <v>2015</v>
      </c>
      <c r="D4733" s="7">
        <v>2016</v>
      </c>
      <c r="E4733" s="8"/>
      <c r="F4733" s="9"/>
    </row>
    <row r="4734" spans="1:7" ht="20.25">
      <c r="A4734">
        <v>5609</v>
      </c>
      <c r="B4734" s="124"/>
      <c r="C4734" s="30"/>
      <c r="D4734" s="31"/>
      <c r="E4734" s="32" t="s">
        <v>498</v>
      </c>
      <c r="F4734" s="33"/>
    </row>
    <row r="4735" spans="1:7" ht="20.25">
      <c r="A4735">
        <v>5610</v>
      </c>
      <c r="B4735" s="124"/>
      <c r="C4735" s="30"/>
      <c r="D4735" s="31"/>
      <c r="E4735" s="32" t="s">
        <v>499</v>
      </c>
      <c r="F4735" s="33"/>
    </row>
    <row r="4736" spans="1:7" ht="20.25">
      <c r="A4736">
        <v>5611</v>
      </c>
      <c r="B4736" s="124"/>
      <c r="C4736" s="30"/>
      <c r="D4736" s="31"/>
      <c r="E4736" s="32" t="s">
        <v>582</v>
      </c>
      <c r="F4736" s="33"/>
    </row>
    <row r="4737" spans="1:7" ht="20.25">
      <c r="A4737">
        <v>5612</v>
      </c>
      <c r="B4737" s="125">
        <v>0</v>
      </c>
      <c r="C4737" s="34">
        <v>0</v>
      </c>
      <c r="D4737" s="35">
        <v>0</v>
      </c>
      <c r="E4737" s="36" t="s">
        <v>12</v>
      </c>
      <c r="F4737" s="33">
        <v>1</v>
      </c>
      <c r="G4737" t="str">
        <f t="shared" ref="G4737:G4746" si="250">IF(F4737=1,E4736,IF(ISBLANK(F4737),"",G4736))</f>
        <v>‏81339  משתלם בתי"ס מיוחדים</v>
      </c>
    </row>
    <row r="4738" spans="1:7" ht="20.25">
      <c r="A4738">
        <v>5613</v>
      </c>
      <c r="B4738" s="125">
        <v>0</v>
      </c>
      <c r="C4738" s="34">
        <v>0</v>
      </c>
      <c r="D4738" s="35">
        <v>0</v>
      </c>
      <c r="E4738" s="36" t="s">
        <v>13</v>
      </c>
      <c r="F4738" s="33">
        <v>2</v>
      </c>
      <c r="G4738" t="str">
        <f t="shared" si="250"/>
        <v>‏81339  משתלם בתי"ס מיוחדים</v>
      </c>
    </row>
    <row r="4739" spans="1:7" ht="20.25">
      <c r="A4739">
        <v>5614</v>
      </c>
      <c r="B4739" s="125">
        <v>0</v>
      </c>
      <c r="C4739" s="34">
        <v>0</v>
      </c>
      <c r="D4739" s="35">
        <v>0</v>
      </c>
      <c r="E4739" s="36" t="s">
        <v>14</v>
      </c>
      <c r="F4739" s="33">
        <v>3</v>
      </c>
      <c r="G4739" t="str">
        <f t="shared" si="250"/>
        <v>‏81339  משתלם בתי"ס מיוחדים</v>
      </c>
    </row>
    <row r="4740" spans="1:7" ht="20.25">
      <c r="A4740">
        <v>5615</v>
      </c>
      <c r="B4740" s="125">
        <v>0</v>
      </c>
      <c r="C4740" s="34">
        <v>0</v>
      </c>
      <c r="D4740" s="35">
        <v>0</v>
      </c>
      <c r="E4740" s="36" t="s">
        <v>15</v>
      </c>
      <c r="F4740" s="33">
        <v>4</v>
      </c>
      <c r="G4740" t="str">
        <f t="shared" si="250"/>
        <v>‏81339  משתלם בתי"ס מיוחדים</v>
      </c>
    </row>
    <row r="4741" spans="1:7" ht="20.25">
      <c r="A4741">
        <v>5616</v>
      </c>
      <c r="B4741" s="125">
        <v>0</v>
      </c>
      <c r="C4741" s="34">
        <v>0</v>
      </c>
      <c r="D4741" s="35">
        <v>0</v>
      </c>
      <c r="E4741" s="36" t="s">
        <v>16</v>
      </c>
      <c r="F4741" s="33">
        <v>5</v>
      </c>
      <c r="G4741" t="str">
        <f t="shared" si="250"/>
        <v>‏81339  משתלם בתי"ס מיוחדים</v>
      </c>
    </row>
    <row r="4742" spans="1:7" ht="20.25">
      <c r="A4742">
        <v>5617</v>
      </c>
      <c r="B4742" s="125">
        <v>336500</v>
      </c>
      <c r="C4742" s="34">
        <v>410000</v>
      </c>
      <c r="D4742" s="35">
        <v>410000</v>
      </c>
      <c r="E4742" s="36" t="s">
        <v>17</v>
      </c>
      <c r="F4742" s="33">
        <v>6</v>
      </c>
      <c r="G4742" t="str">
        <f t="shared" si="250"/>
        <v>‏81339  משתלם בתי"ס מיוחדים</v>
      </c>
    </row>
    <row r="4743" spans="1:7" ht="20.25">
      <c r="A4743">
        <v>5618</v>
      </c>
      <c r="B4743" s="125">
        <v>0</v>
      </c>
      <c r="C4743" s="34">
        <v>0</v>
      </c>
      <c r="D4743" s="35">
        <v>0</v>
      </c>
      <c r="E4743" s="36" t="s">
        <v>18</v>
      </c>
      <c r="F4743" s="33">
        <v>7</v>
      </c>
      <c r="G4743" t="str">
        <f t="shared" si="250"/>
        <v>‏81339  משתלם בתי"ס מיוחדים</v>
      </c>
    </row>
    <row r="4744" spans="1:7" ht="20.25">
      <c r="A4744">
        <v>5619</v>
      </c>
      <c r="B4744" s="125">
        <v>82000</v>
      </c>
      <c r="C4744" s="34">
        <v>80000</v>
      </c>
      <c r="D4744" s="35">
        <v>80000</v>
      </c>
      <c r="E4744" s="36" t="s">
        <v>19</v>
      </c>
      <c r="F4744" s="33">
        <v>8</v>
      </c>
      <c r="G4744" t="str">
        <f t="shared" si="250"/>
        <v>‏81339  משתלם בתי"ס מיוחדים</v>
      </c>
    </row>
    <row r="4745" spans="1:7" ht="20.25">
      <c r="A4745">
        <v>5620</v>
      </c>
      <c r="B4745" s="125">
        <v>0</v>
      </c>
      <c r="C4745" s="34">
        <v>0</v>
      </c>
      <c r="D4745" s="35">
        <v>0</v>
      </c>
      <c r="E4745" s="36" t="s">
        <v>20</v>
      </c>
      <c r="F4745" s="33">
        <v>9</v>
      </c>
      <c r="G4745" t="str">
        <f t="shared" si="250"/>
        <v>‏81339  משתלם בתי"ס מיוחדים</v>
      </c>
    </row>
    <row r="4746" spans="1:7" ht="20.25">
      <c r="A4746">
        <v>5621</v>
      </c>
      <c r="B4746" s="125">
        <v>0</v>
      </c>
      <c r="C4746" s="34">
        <v>0</v>
      </c>
      <c r="D4746" s="35">
        <v>0</v>
      </c>
      <c r="E4746" s="36" t="s">
        <v>21</v>
      </c>
      <c r="F4746" s="33">
        <v>99</v>
      </c>
      <c r="G4746" t="str">
        <f t="shared" si="250"/>
        <v>‏81339  משתלם בתי"ס מיוחדים</v>
      </c>
    </row>
    <row r="4747" spans="1:7" ht="20.25">
      <c r="A4747">
        <v>5622</v>
      </c>
      <c r="B4747" s="125">
        <v>418500</v>
      </c>
      <c r="C4747" s="37">
        <v>490000</v>
      </c>
      <c r="D4747" s="35">
        <v>490000</v>
      </c>
      <c r="E4747" s="36" t="s">
        <v>22</v>
      </c>
      <c r="F4747" s="33"/>
    </row>
    <row r="4748" spans="1:7" ht="20.25">
      <c r="A4748">
        <v>5623</v>
      </c>
      <c r="C4748" s="40">
        <v>2015</v>
      </c>
      <c r="D4748" s="40">
        <v>2016</v>
      </c>
      <c r="F4748" s="39"/>
    </row>
    <row r="4749" spans="1:7" ht="20.25">
      <c r="A4749">
        <v>5625</v>
      </c>
      <c r="C4749" s="38"/>
      <c r="D4749" s="44">
        <v>171</v>
      </c>
      <c r="F4749" s="41"/>
    </row>
    <row r="4750" spans="1:7" ht="20.25">
      <c r="A4750">
        <v>5626</v>
      </c>
      <c r="B4750" s="122" t="s">
        <v>583</v>
      </c>
      <c r="C4750" s="28"/>
      <c r="D4750" s="28"/>
      <c r="E4750" s="28"/>
      <c r="F4750" s="28"/>
    </row>
    <row r="4751" spans="1:7" ht="17.25" thickBot="1">
      <c r="A4751">
        <v>5627</v>
      </c>
      <c r="B4751" s="123" t="s">
        <v>1</v>
      </c>
      <c r="C4751" s="29"/>
      <c r="D4751" s="29"/>
      <c r="E4751" s="29"/>
      <c r="F4751" s="29"/>
    </row>
    <row r="4752" spans="1:7" ht="21" thickBot="1">
      <c r="A4752">
        <v>5631</v>
      </c>
      <c r="B4752" s="116">
        <v>2014</v>
      </c>
      <c r="C4752" s="7">
        <v>2015</v>
      </c>
      <c r="D4752" s="7">
        <v>2016</v>
      </c>
      <c r="E4752" s="8"/>
      <c r="F4752" s="9"/>
    </row>
    <row r="4753" spans="1:7" ht="20.25">
      <c r="A4753">
        <v>5632</v>
      </c>
      <c r="B4753" s="124"/>
      <c r="C4753" s="30"/>
      <c r="D4753" s="31"/>
      <c r="E4753" s="32" t="s">
        <v>498</v>
      </c>
      <c r="F4753" s="33"/>
    </row>
    <row r="4754" spans="1:7" ht="20.25">
      <c r="A4754">
        <v>5633</v>
      </c>
      <c r="B4754" s="124"/>
      <c r="C4754" s="30"/>
      <c r="D4754" s="31"/>
      <c r="E4754" s="32" t="s">
        <v>499</v>
      </c>
      <c r="F4754" s="33"/>
    </row>
    <row r="4755" spans="1:7" ht="20.25">
      <c r="A4755">
        <v>5634</v>
      </c>
      <c r="B4755" s="124"/>
      <c r="C4755" s="30"/>
      <c r="D4755" s="31"/>
      <c r="E4755" s="32" t="s">
        <v>584</v>
      </c>
      <c r="F4755" s="33"/>
    </row>
    <row r="4756" spans="1:7" ht="20.25">
      <c r="A4756">
        <v>5635</v>
      </c>
      <c r="B4756" s="125">
        <v>737700</v>
      </c>
      <c r="C4756" s="34">
        <v>757000</v>
      </c>
      <c r="D4756" s="35">
        <v>765000</v>
      </c>
      <c r="E4756" s="36" t="s">
        <v>12</v>
      </c>
      <c r="F4756" s="33">
        <v>1</v>
      </c>
      <c r="G4756" t="str">
        <f t="shared" ref="G4756:G4765" si="251">IF(F4756=1,E4755,IF(ISBLANK(F4756),"",G4755))</f>
        <v>‏81332  ביה"ס אופקים</v>
      </c>
    </row>
    <row r="4757" spans="1:7" ht="20.25">
      <c r="A4757">
        <v>5636</v>
      </c>
      <c r="B4757" s="125">
        <v>0</v>
      </c>
      <c r="C4757" s="34">
        <v>0</v>
      </c>
      <c r="D4757" s="35">
        <v>0</v>
      </c>
      <c r="E4757" s="36" t="s">
        <v>13</v>
      </c>
      <c r="F4757" s="33">
        <v>2</v>
      </c>
      <c r="G4757" t="str">
        <f t="shared" si="251"/>
        <v>‏81332  ביה"ס אופקים</v>
      </c>
    </row>
    <row r="4758" spans="1:7" ht="20.25">
      <c r="A4758">
        <v>5637</v>
      </c>
      <c r="B4758" s="125">
        <v>0</v>
      </c>
      <c r="C4758" s="34">
        <v>0</v>
      </c>
      <c r="D4758" s="35">
        <v>0</v>
      </c>
      <c r="E4758" s="36" t="s">
        <v>14</v>
      </c>
      <c r="F4758" s="33">
        <v>3</v>
      </c>
      <c r="G4758" t="str">
        <f t="shared" si="251"/>
        <v>‏81332  ביה"ס אופקים</v>
      </c>
    </row>
    <row r="4759" spans="1:7" ht="20.25">
      <c r="A4759">
        <v>5638</v>
      </c>
      <c r="B4759" s="125">
        <v>106800</v>
      </c>
      <c r="C4759" s="34">
        <v>95000</v>
      </c>
      <c r="D4759" s="35">
        <v>90300</v>
      </c>
      <c r="E4759" s="36" t="s">
        <v>15</v>
      </c>
      <c r="F4759" s="33">
        <v>4</v>
      </c>
      <c r="G4759" t="str">
        <f t="shared" si="251"/>
        <v>‏81332  ביה"ס אופקים</v>
      </c>
    </row>
    <row r="4760" spans="1:7" ht="20.25">
      <c r="A4760">
        <v>5639</v>
      </c>
      <c r="B4760" s="125">
        <v>0</v>
      </c>
      <c r="C4760" s="34">
        <v>0</v>
      </c>
      <c r="D4760" s="35">
        <v>0</v>
      </c>
      <c r="E4760" s="36" t="s">
        <v>16</v>
      </c>
      <c r="F4760" s="33">
        <v>5</v>
      </c>
      <c r="G4760" t="str">
        <f t="shared" si="251"/>
        <v>‏81332  ביה"ס אופקים</v>
      </c>
    </row>
    <row r="4761" spans="1:7" ht="20.25">
      <c r="A4761">
        <v>5640</v>
      </c>
      <c r="B4761" s="125">
        <v>0</v>
      </c>
      <c r="C4761" s="34">
        <v>0</v>
      </c>
      <c r="D4761" s="35">
        <v>0</v>
      </c>
      <c r="E4761" s="36" t="s">
        <v>17</v>
      </c>
      <c r="F4761" s="33">
        <v>6</v>
      </c>
      <c r="G4761" t="str">
        <f t="shared" si="251"/>
        <v>‏81332  ביה"ס אופקים</v>
      </c>
    </row>
    <row r="4762" spans="1:7" ht="20.25">
      <c r="A4762">
        <v>5641</v>
      </c>
      <c r="B4762" s="125">
        <v>70000</v>
      </c>
      <c r="C4762" s="34">
        <v>70000</v>
      </c>
      <c r="D4762" s="35">
        <v>70000</v>
      </c>
      <c r="E4762" s="36" t="s">
        <v>18</v>
      </c>
      <c r="F4762" s="33">
        <v>7</v>
      </c>
      <c r="G4762" t="str">
        <f t="shared" si="251"/>
        <v>‏81332  ביה"ס אופקים</v>
      </c>
    </row>
    <row r="4763" spans="1:7" ht="20.25">
      <c r="A4763">
        <v>5642</v>
      </c>
      <c r="B4763" s="125">
        <v>0</v>
      </c>
      <c r="C4763" s="34">
        <v>0</v>
      </c>
      <c r="D4763" s="35">
        <v>0</v>
      </c>
      <c r="E4763" s="36" t="s">
        <v>19</v>
      </c>
      <c r="F4763" s="33">
        <v>8</v>
      </c>
      <c r="G4763" t="str">
        <f t="shared" si="251"/>
        <v>‏81332  ביה"ס אופקים</v>
      </c>
    </row>
    <row r="4764" spans="1:7" ht="20.25">
      <c r="A4764">
        <v>5643</v>
      </c>
      <c r="B4764" s="125">
        <v>0</v>
      </c>
      <c r="C4764" s="34">
        <v>0</v>
      </c>
      <c r="D4764" s="35">
        <v>0</v>
      </c>
      <c r="E4764" s="36" t="s">
        <v>20</v>
      </c>
      <c r="F4764" s="33">
        <v>9</v>
      </c>
      <c r="G4764" t="str">
        <f t="shared" si="251"/>
        <v>‏81332  ביה"ס אופקים</v>
      </c>
    </row>
    <row r="4765" spans="1:7" ht="20.25">
      <c r="A4765">
        <v>5644</v>
      </c>
      <c r="B4765" s="125">
        <v>0</v>
      </c>
      <c r="C4765" s="34">
        <v>0</v>
      </c>
      <c r="D4765" s="35">
        <v>0</v>
      </c>
      <c r="E4765" s="36" t="s">
        <v>21</v>
      </c>
      <c r="F4765" s="33">
        <v>99</v>
      </c>
      <c r="G4765" t="str">
        <f t="shared" si="251"/>
        <v>‏81332  ביה"ס אופקים</v>
      </c>
    </row>
    <row r="4766" spans="1:7" ht="20.25">
      <c r="A4766">
        <v>5645</v>
      </c>
      <c r="B4766" s="125">
        <v>914500</v>
      </c>
      <c r="C4766" s="37">
        <v>922000</v>
      </c>
      <c r="D4766" s="35">
        <v>925300</v>
      </c>
      <c r="E4766" s="36" t="s">
        <v>22</v>
      </c>
      <c r="F4766" s="33"/>
    </row>
    <row r="4767" spans="1:7" ht="20.25">
      <c r="A4767">
        <v>5646</v>
      </c>
      <c r="C4767" s="40">
        <v>2015</v>
      </c>
      <c r="D4767" s="40">
        <v>2016</v>
      </c>
      <c r="F4767" s="39"/>
    </row>
    <row r="4768" spans="1:7" ht="20.25">
      <c r="A4768">
        <v>5647</v>
      </c>
      <c r="C4768" s="41">
        <v>5</v>
      </c>
      <c r="D4768" s="41">
        <v>5</v>
      </c>
      <c r="E4768" s="43" t="s">
        <v>23</v>
      </c>
      <c r="F4768" s="39"/>
    </row>
    <row r="4769" spans="1:7" ht="20.25">
      <c r="A4769">
        <v>5648</v>
      </c>
      <c r="C4769" s="38"/>
      <c r="D4769" s="44">
        <v>172</v>
      </c>
      <c r="F4769" s="41"/>
    </row>
    <row r="4770" spans="1:7" ht="20.25">
      <c r="A4770">
        <v>5649</v>
      </c>
      <c r="B4770" s="122" t="s">
        <v>585</v>
      </c>
      <c r="C4770" s="28"/>
      <c r="D4770" s="28"/>
      <c r="E4770" s="28"/>
      <c r="F4770" s="28"/>
    </row>
    <row r="4771" spans="1:7" ht="17.25" thickBot="1">
      <c r="A4771">
        <v>5650</v>
      </c>
      <c r="B4771" s="123" t="s">
        <v>1</v>
      </c>
      <c r="C4771" s="29"/>
      <c r="D4771" s="29"/>
      <c r="E4771" s="29"/>
      <c r="F4771" s="29"/>
    </row>
    <row r="4772" spans="1:7" ht="21" thickBot="1">
      <c r="A4772">
        <v>5654</v>
      </c>
      <c r="B4772" s="116">
        <v>2014</v>
      </c>
      <c r="C4772" s="7">
        <v>2015</v>
      </c>
      <c r="D4772" s="7">
        <v>2016</v>
      </c>
      <c r="E4772" s="8"/>
      <c r="F4772" s="9"/>
    </row>
    <row r="4773" spans="1:7" ht="20.25">
      <c r="A4773">
        <v>5655</v>
      </c>
      <c r="B4773" s="124"/>
      <c r="C4773" s="30"/>
      <c r="D4773" s="31"/>
      <c r="E4773" s="32" t="s">
        <v>498</v>
      </c>
      <c r="F4773" s="33"/>
    </row>
    <row r="4774" spans="1:7" ht="20.25">
      <c r="A4774">
        <v>5656</v>
      </c>
      <c r="B4774" s="124"/>
      <c r="C4774" s="30"/>
      <c r="D4774" s="31"/>
      <c r="E4774" s="32" t="s">
        <v>499</v>
      </c>
      <c r="F4774" s="33"/>
    </row>
    <row r="4775" spans="1:7" ht="20.25">
      <c r="A4775">
        <v>5657</v>
      </c>
      <c r="B4775" s="124"/>
      <c r="C4775" s="30"/>
      <c r="D4775" s="31"/>
      <c r="E4775" s="32" t="s">
        <v>586</v>
      </c>
      <c r="F4775" s="33"/>
    </row>
    <row r="4776" spans="1:7" ht="20.25">
      <c r="A4776">
        <v>5658</v>
      </c>
      <c r="B4776" s="125">
        <v>415600</v>
      </c>
      <c r="C4776" s="34">
        <v>343100</v>
      </c>
      <c r="D4776" s="35">
        <v>347100</v>
      </c>
      <c r="E4776" s="36" t="s">
        <v>12</v>
      </c>
      <c r="F4776" s="33">
        <v>1</v>
      </c>
      <c r="G4776" t="str">
        <f t="shared" ref="G4776:G4785" si="252">IF(F4776=1,E4775,IF(ISBLANK(F4776),"",G4775))</f>
        <v>‏813314  מתי"א</v>
      </c>
    </row>
    <row r="4777" spans="1:7" ht="20.25">
      <c r="A4777">
        <v>5659</v>
      </c>
      <c r="B4777" s="125">
        <v>0</v>
      </c>
      <c r="C4777" s="34">
        <v>0</v>
      </c>
      <c r="D4777" s="35">
        <v>0</v>
      </c>
      <c r="E4777" s="36" t="s">
        <v>13</v>
      </c>
      <c r="F4777" s="33">
        <v>2</v>
      </c>
      <c r="G4777" t="str">
        <f t="shared" si="252"/>
        <v>‏813314  מתי"א</v>
      </c>
    </row>
    <row r="4778" spans="1:7" ht="20.25">
      <c r="A4778">
        <v>5660</v>
      </c>
      <c r="B4778" s="125">
        <v>800</v>
      </c>
      <c r="C4778" s="34">
        <v>900</v>
      </c>
      <c r="D4778" s="35">
        <v>900</v>
      </c>
      <c r="E4778" s="36" t="s">
        <v>14</v>
      </c>
      <c r="F4778" s="33">
        <v>3</v>
      </c>
      <c r="G4778" t="str">
        <f t="shared" si="252"/>
        <v>‏813314  מתי"א</v>
      </c>
    </row>
    <row r="4779" spans="1:7" ht="20.25">
      <c r="A4779">
        <v>5661</v>
      </c>
      <c r="B4779" s="125">
        <v>0</v>
      </c>
      <c r="C4779" s="34">
        <v>0</v>
      </c>
      <c r="D4779" s="35">
        <v>0</v>
      </c>
      <c r="E4779" s="36" t="s">
        <v>15</v>
      </c>
      <c r="F4779" s="33">
        <v>4</v>
      </c>
      <c r="G4779" t="str">
        <f t="shared" si="252"/>
        <v>‏813314  מתי"א</v>
      </c>
    </row>
    <row r="4780" spans="1:7" ht="20.25">
      <c r="A4780">
        <v>5662</v>
      </c>
      <c r="B4780" s="125">
        <v>0</v>
      </c>
      <c r="C4780" s="34">
        <v>0</v>
      </c>
      <c r="D4780" s="35">
        <v>0</v>
      </c>
      <c r="E4780" s="36" t="s">
        <v>16</v>
      </c>
      <c r="F4780" s="33">
        <v>5</v>
      </c>
      <c r="G4780" t="str">
        <f t="shared" si="252"/>
        <v>‏813314  מתי"א</v>
      </c>
    </row>
    <row r="4781" spans="1:7" ht="20.25">
      <c r="A4781">
        <v>5663</v>
      </c>
      <c r="B4781" s="125">
        <v>0</v>
      </c>
      <c r="C4781" s="34">
        <v>0</v>
      </c>
      <c r="D4781" s="35">
        <v>0</v>
      </c>
      <c r="E4781" s="36" t="s">
        <v>17</v>
      </c>
      <c r="F4781" s="33">
        <v>6</v>
      </c>
      <c r="G4781" t="str">
        <f t="shared" si="252"/>
        <v>‏813314  מתי"א</v>
      </c>
    </row>
    <row r="4782" spans="1:7" ht="20.25">
      <c r="A4782">
        <v>5664</v>
      </c>
      <c r="B4782" s="125">
        <v>0</v>
      </c>
      <c r="C4782" s="34">
        <v>0</v>
      </c>
      <c r="D4782" s="35">
        <v>0</v>
      </c>
      <c r="E4782" s="36" t="s">
        <v>18</v>
      </c>
      <c r="F4782" s="33">
        <v>7</v>
      </c>
      <c r="G4782" t="str">
        <f t="shared" si="252"/>
        <v>‏813314  מתי"א</v>
      </c>
    </row>
    <row r="4783" spans="1:7" ht="20.25">
      <c r="A4783">
        <v>5665</v>
      </c>
      <c r="B4783" s="125">
        <v>0</v>
      </c>
      <c r="C4783" s="34">
        <v>0</v>
      </c>
      <c r="D4783" s="35">
        <v>0</v>
      </c>
      <c r="E4783" s="36" t="s">
        <v>19</v>
      </c>
      <c r="F4783" s="33">
        <v>8</v>
      </c>
      <c r="G4783" t="str">
        <f t="shared" si="252"/>
        <v>‏813314  מתי"א</v>
      </c>
    </row>
    <row r="4784" spans="1:7" ht="20.25">
      <c r="A4784">
        <v>5666</v>
      </c>
      <c r="B4784" s="125">
        <v>0</v>
      </c>
      <c r="C4784" s="34">
        <v>0</v>
      </c>
      <c r="D4784" s="35">
        <v>0</v>
      </c>
      <c r="E4784" s="36" t="s">
        <v>20</v>
      </c>
      <c r="F4784" s="33">
        <v>9</v>
      </c>
      <c r="G4784" t="str">
        <f t="shared" si="252"/>
        <v>‏813314  מתי"א</v>
      </c>
    </row>
    <row r="4785" spans="1:7" ht="20.25">
      <c r="A4785">
        <v>5667</v>
      </c>
      <c r="B4785" s="125">
        <v>0</v>
      </c>
      <c r="C4785" s="34">
        <v>0</v>
      </c>
      <c r="D4785" s="35">
        <v>0</v>
      </c>
      <c r="E4785" s="36" t="s">
        <v>21</v>
      </c>
      <c r="F4785" s="33">
        <v>99</v>
      </c>
      <c r="G4785" t="str">
        <f t="shared" si="252"/>
        <v>‏813314  מתי"א</v>
      </c>
    </row>
    <row r="4786" spans="1:7" ht="20.25">
      <c r="A4786">
        <v>5668</v>
      </c>
      <c r="B4786" s="125">
        <v>416400</v>
      </c>
      <c r="C4786" s="37">
        <v>344000</v>
      </c>
      <c r="D4786" s="35">
        <v>348000</v>
      </c>
      <c r="E4786" s="36" t="s">
        <v>22</v>
      </c>
      <c r="F4786" s="33"/>
    </row>
    <row r="4787" spans="1:7" ht="20.25">
      <c r="A4787">
        <v>5669</v>
      </c>
      <c r="C4787" s="40">
        <v>2015</v>
      </c>
      <c r="D4787" s="40">
        <v>2016</v>
      </c>
      <c r="F4787" s="39"/>
    </row>
    <row r="4788" spans="1:7" ht="20.25">
      <c r="A4788">
        <v>5670</v>
      </c>
      <c r="C4788" s="41">
        <v>2.5</v>
      </c>
      <c r="D4788" s="41">
        <v>2.5</v>
      </c>
      <c r="E4788" s="43" t="s">
        <v>23</v>
      </c>
      <c r="F4788" s="39"/>
    </row>
    <row r="4789" spans="1:7" ht="20.25">
      <c r="A4789">
        <v>5671</v>
      </c>
      <c r="C4789" s="38"/>
      <c r="D4789" s="44">
        <v>173</v>
      </c>
      <c r="F4789" s="41"/>
    </row>
    <row r="4790" spans="1:7" ht="20.25">
      <c r="A4790">
        <v>5672</v>
      </c>
      <c r="B4790" s="122" t="s">
        <v>587</v>
      </c>
      <c r="C4790" s="28"/>
      <c r="D4790" s="28"/>
      <c r="E4790" s="28"/>
      <c r="F4790" s="28"/>
    </row>
    <row r="4791" spans="1:7" ht="17.25" thickBot="1">
      <c r="A4791">
        <v>5673</v>
      </c>
      <c r="B4791" s="123" t="s">
        <v>1</v>
      </c>
      <c r="C4791" s="29"/>
      <c r="D4791" s="29"/>
      <c r="E4791" s="29"/>
      <c r="F4791" s="29"/>
    </row>
    <row r="4792" spans="1:7" ht="21" thickBot="1">
      <c r="A4792">
        <v>5677</v>
      </c>
      <c r="B4792" s="116">
        <v>2014</v>
      </c>
      <c r="C4792" s="7">
        <v>2015</v>
      </c>
      <c r="D4792" s="7">
        <v>2016</v>
      </c>
      <c r="E4792" s="8"/>
      <c r="F4792" s="9"/>
    </row>
    <row r="4793" spans="1:7" ht="20.25">
      <c r="A4793">
        <v>5678</v>
      </c>
      <c r="B4793" s="124"/>
      <c r="C4793" s="30"/>
      <c r="D4793" s="31"/>
      <c r="E4793" s="32" t="s">
        <v>498</v>
      </c>
      <c r="F4793" s="33"/>
    </row>
    <row r="4794" spans="1:7" ht="20.25">
      <c r="A4794">
        <v>5679</v>
      </c>
      <c r="B4794" s="124"/>
      <c r="C4794" s="30"/>
      <c r="D4794" s="31"/>
      <c r="E4794" s="32" t="s">
        <v>499</v>
      </c>
      <c r="F4794" s="33"/>
    </row>
    <row r="4795" spans="1:7" ht="20.25">
      <c r="A4795">
        <v>5680</v>
      </c>
      <c r="B4795" s="124"/>
      <c r="C4795" s="30"/>
      <c r="D4795" s="31"/>
      <c r="E4795" s="32" t="s">
        <v>588</v>
      </c>
      <c r="F4795" s="33"/>
    </row>
    <row r="4796" spans="1:7" ht="20.25">
      <c r="A4796">
        <v>5681</v>
      </c>
      <c r="B4796" s="125">
        <v>0</v>
      </c>
      <c r="C4796" s="34">
        <v>0</v>
      </c>
      <c r="D4796" s="35">
        <v>0</v>
      </c>
      <c r="E4796" s="36" t="s">
        <v>12</v>
      </c>
      <c r="F4796" s="33">
        <v>1</v>
      </c>
      <c r="G4796" t="str">
        <f t="shared" ref="G4796:G4805" si="253">IF(F4796=1,E4795,IF(ISBLANK(F4796),"",G4795))</f>
        <v>‏  81333  בי"ס עופר</v>
      </c>
    </row>
    <row r="4797" spans="1:7" ht="20.25">
      <c r="A4797">
        <v>5682</v>
      </c>
      <c r="B4797" s="125">
        <v>0</v>
      </c>
      <c r="C4797" s="34">
        <v>0</v>
      </c>
      <c r="D4797" s="35">
        <v>0</v>
      </c>
      <c r="E4797" s="36" t="s">
        <v>13</v>
      </c>
      <c r="F4797" s="33">
        <v>2</v>
      </c>
      <c r="G4797" t="str">
        <f t="shared" si="253"/>
        <v>‏  81333  בי"ס עופר</v>
      </c>
    </row>
    <row r="4798" spans="1:7" ht="20.25">
      <c r="A4798">
        <v>5683</v>
      </c>
      <c r="B4798" s="125">
        <v>0</v>
      </c>
      <c r="C4798" s="34">
        <v>0</v>
      </c>
      <c r="D4798" s="35">
        <v>0</v>
      </c>
      <c r="E4798" s="36" t="s">
        <v>14</v>
      </c>
      <c r="F4798" s="33">
        <v>3</v>
      </c>
      <c r="G4798" t="str">
        <f t="shared" si="253"/>
        <v>‏  81333  בי"ס עופר</v>
      </c>
    </row>
    <row r="4799" spans="1:7" ht="20.25">
      <c r="A4799">
        <v>5684</v>
      </c>
      <c r="B4799" s="125">
        <v>194200</v>
      </c>
      <c r="C4799" s="34">
        <v>119300</v>
      </c>
      <c r="D4799" s="35">
        <v>116700</v>
      </c>
      <c r="E4799" s="36" t="s">
        <v>15</v>
      </c>
      <c r="F4799" s="33">
        <v>4</v>
      </c>
      <c r="G4799" t="str">
        <f t="shared" si="253"/>
        <v>‏  81333  בי"ס עופר</v>
      </c>
    </row>
    <row r="4800" spans="1:7" ht="20.25">
      <c r="A4800">
        <v>5685</v>
      </c>
      <c r="B4800" s="125">
        <v>0</v>
      </c>
      <c r="C4800" s="34">
        <v>0</v>
      </c>
      <c r="D4800" s="35">
        <v>0</v>
      </c>
      <c r="E4800" s="36" t="s">
        <v>16</v>
      </c>
      <c r="F4800" s="33">
        <v>5</v>
      </c>
      <c r="G4800" t="str">
        <f t="shared" si="253"/>
        <v>‏  81333  בי"ס עופר</v>
      </c>
    </row>
    <row r="4801" spans="1:7" ht="20.25">
      <c r="A4801">
        <v>5686</v>
      </c>
      <c r="B4801" s="125">
        <v>0</v>
      </c>
      <c r="C4801" s="34">
        <v>0</v>
      </c>
      <c r="D4801" s="35">
        <v>0</v>
      </c>
      <c r="E4801" s="36" t="s">
        <v>17</v>
      </c>
      <c r="F4801" s="33">
        <v>6</v>
      </c>
      <c r="G4801" t="str">
        <f t="shared" si="253"/>
        <v>‏  81333  בי"ס עופר</v>
      </c>
    </row>
    <row r="4802" spans="1:7" ht="20.25">
      <c r="A4802">
        <v>5687</v>
      </c>
      <c r="B4802" s="125">
        <v>93400</v>
      </c>
      <c r="C4802" s="34">
        <v>97300</v>
      </c>
      <c r="D4802" s="35">
        <v>93700</v>
      </c>
      <c r="E4802" s="36" t="s">
        <v>18</v>
      </c>
      <c r="F4802" s="33">
        <v>7</v>
      </c>
      <c r="G4802" t="str">
        <f t="shared" si="253"/>
        <v>‏  81333  בי"ס עופר</v>
      </c>
    </row>
    <row r="4803" spans="1:7" ht="20.25">
      <c r="A4803">
        <v>5688</v>
      </c>
      <c r="B4803" s="125">
        <v>0</v>
      </c>
      <c r="C4803" s="34">
        <v>0</v>
      </c>
      <c r="D4803" s="35">
        <v>0</v>
      </c>
      <c r="E4803" s="36" t="s">
        <v>19</v>
      </c>
      <c r="F4803" s="33">
        <v>8</v>
      </c>
      <c r="G4803" t="str">
        <f t="shared" si="253"/>
        <v>‏  81333  בי"ס עופר</v>
      </c>
    </row>
    <row r="4804" spans="1:7" ht="20.25">
      <c r="A4804">
        <v>5689</v>
      </c>
      <c r="B4804" s="125">
        <v>0</v>
      </c>
      <c r="C4804" s="34">
        <v>0</v>
      </c>
      <c r="D4804" s="35">
        <v>0</v>
      </c>
      <c r="E4804" s="36" t="s">
        <v>20</v>
      </c>
      <c r="F4804" s="33">
        <v>9</v>
      </c>
      <c r="G4804" t="str">
        <f t="shared" si="253"/>
        <v>‏  81333  בי"ס עופר</v>
      </c>
    </row>
    <row r="4805" spans="1:7" ht="20.25">
      <c r="A4805">
        <v>5690</v>
      </c>
      <c r="B4805" s="125">
        <v>0</v>
      </c>
      <c r="C4805" s="34">
        <v>0</v>
      </c>
      <c r="D4805" s="35">
        <v>0</v>
      </c>
      <c r="E4805" s="36" t="s">
        <v>21</v>
      </c>
      <c r="F4805" s="33">
        <v>99</v>
      </c>
      <c r="G4805" t="str">
        <f t="shared" si="253"/>
        <v>‏  81333  בי"ס עופר</v>
      </c>
    </row>
    <row r="4806" spans="1:7" ht="20.25">
      <c r="A4806">
        <v>5691</v>
      </c>
      <c r="B4806" s="125">
        <v>287600</v>
      </c>
      <c r="C4806" s="37">
        <v>216600</v>
      </c>
      <c r="D4806" s="35">
        <v>210400</v>
      </c>
      <c r="E4806" s="36" t="s">
        <v>22</v>
      </c>
      <c r="F4806" s="33"/>
    </row>
    <row r="4807" spans="1:7" ht="20.25">
      <c r="A4807">
        <v>5692</v>
      </c>
      <c r="C4807" s="40">
        <v>2015</v>
      </c>
      <c r="D4807" s="40">
        <v>2016</v>
      </c>
      <c r="F4807" s="39"/>
    </row>
    <row r="4808" spans="1:7" ht="20.25">
      <c r="A4808">
        <v>5694</v>
      </c>
      <c r="C4808" s="38"/>
      <c r="D4808" s="44">
        <v>174</v>
      </c>
      <c r="F4808" s="41"/>
    </row>
    <row r="4809" spans="1:7" ht="20.25">
      <c r="A4809">
        <v>5695</v>
      </c>
      <c r="B4809" s="122" t="s">
        <v>589</v>
      </c>
      <c r="C4809" s="28"/>
      <c r="D4809" s="28"/>
      <c r="E4809" s="28"/>
      <c r="F4809" s="28"/>
    </row>
    <row r="4810" spans="1:7" ht="17.25" thickBot="1">
      <c r="A4810">
        <v>5696</v>
      </c>
      <c r="B4810" s="123" t="s">
        <v>1</v>
      </c>
      <c r="C4810" s="29"/>
      <c r="D4810" s="29"/>
      <c r="E4810" s="29"/>
      <c r="F4810" s="29"/>
    </row>
    <row r="4811" spans="1:7" ht="21" thickBot="1">
      <c r="A4811">
        <v>5700</v>
      </c>
      <c r="B4811" s="116">
        <v>2014</v>
      </c>
      <c r="C4811" s="7">
        <v>2015</v>
      </c>
      <c r="D4811" s="7">
        <v>2016</v>
      </c>
      <c r="E4811" s="8"/>
      <c r="F4811" s="9"/>
    </row>
    <row r="4812" spans="1:7" ht="20.25">
      <c r="A4812">
        <v>5701</v>
      </c>
      <c r="B4812" s="124"/>
      <c r="C4812" s="30"/>
      <c r="D4812" s="31"/>
      <c r="E4812" s="32" t="s">
        <v>498</v>
      </c>
      <c r="F4812" s="33"/>
    </row>
    <row r="4813" spans="1:7" ht="20.25">
      <c r="A4813">
        <v>5702</v>
      </c>
      <c r="B4813" s="124"/>
      <c r="C4813" s="30"/>
      <c r="D4813" s="31"/>
      <c r="E4813" s="32" t="s">
        <v>499</v>
      </c>
      <c r="F4813" s="33"/>
    </row>
    <row r="4814" spans="1:7" ht="20.25">
      <c r="A4814">
        <v>5703</v>
      </c>
      <c r="B4814" s="124"/>
      <c r="C4814" s="30"/>
      <c r="D4814" s="31"/>
      <c r="E4814" s="32" t="s">
        <v>590</v>
      </c>
      <c r="F4814" s="33"/>
    </row>
    <row r="4815" spans="1:7" ht="20.25">
      <c r="A4815">
        <v>5704</v>
      </c>
      <c r="B4815" s="125">
        <v>0</v>
      </c>
      <c r="C4815" s="34">
        <v>0</v>
      </c>
      <c r="D4815" s="35">
        <v>0</v>
      </c>
      <c r="E4815" s="36" t="s">
        <v>12</v>
      </c>
      <c r="F4815" s="33">
        <v>1</v>
      </c>
      <c r="G4815" t="str">
        <f t="shared" ref="G4815:G4824" si="254">IF(F4815=1,E4814,IF(ISBLANK(F4815),"",G4814))</f>
        <v>‏813316 הזנה חינוך מיוחד</v>
      </c>
    </row>
    <row r="4816" spans="1:7" ht="20.25">
      <c r="A4816">
        <v>5705</v>
      </c>
      <c r="B4816" s="125">
        <v>0</v>
      </c>
      <c r="C4816" s="34">
        <v>0</v>
      </c>
      <c r="D4816" s="35">
        <v>0</v>
      </c>
      <c r="E4816" s="36" t="s">
        <v>13</v>
      </c>
      <c r="F4816" s="33">
        <v>2</v>
      </c>
      <c r="G4816" t="str">
        <f t="shared" si="254"/>
        <v>‏813316 הזנה חינוך מיוחד</v>
      </c>
    </row>
    <row r="4817" spans="1:7" ht="20.25">
      <c r="A4817">
        <v>5706</v>
      </c>
      <c r="B4817" s="125">
        <v>0</v>
      </c>
      <c r="C4817" s="34">
        <v>0</v>
      </c>
      <c r="D4817" s="35">
        <v>0</v>
      </c>
      <c r="E4817" s="36" t="s">
        <v>14</v>
      </c>
      <c r="F4817" s="33">
        <v>3</v>
      </c>
      <c r="G4817" t="str">
        <f t="shared" si="254"/>
        <v>‏813316 הזנה חינוך מיוחד</v>
      </c>
    </row>
    <row r="4818" spans="1:7" ht="20.25">
      <c r="A4818">
        <v>5707</v>
      </c>
      <c r="B4818" s="125">
        <v>0</v>
      </c>
      <c r="C4818" s="34">
        <v>0</v>
      </c>
      <c r="D4818" s="35">
        <v>0</v>
      </c>
      <c r="E4818" s="36" t="s">
        <v>15</v>
      </c>
      <c r="F4818" s="33">
        <v>4</v>
      </c>
      <c r="G4818" t="str">
        <f t="shared" si="254"/>
        <v>‏813316 הזנה חינוך מיוחד</v>
      </c>
    </row>
    <row r="4819" spans="1:7" ht="20.25">
      <c r="A4819">
        <v>5708</v>
      </c>
      <c r="B4819" s="125">
        <v>0</v>
      </c>
      <c r="C4819" s="34">
        <v>0</v>
      </c>
      <c r="D4819" s="35">
        <v>0</v>
      </c>
      <c r="E4819" s="36" t="s">
        <v>16</v>
      </c>
      <c r="F4819" s="33">
        <v>5</v>
      </c>
      <c r="G4819" t="str">
        <f t="shared" si="254"/>
        <v>‏813316 הזנה חינוך מיוחד</v>
      </c>
    </row>
    <row r="4820" spans="1:7" ht="20.25">
      <c r="A4820">
        <v>5709</v>
      </c>
      <c r="B4820" s="125">
        <v>0</v>
      </c>
      <c r="C4820" s="34">
        <v>0</v>
      </c>
      <c r="D4820" s="35">
        <v>0</v>
      </c>
      <c r="E4820" s="36" t="s">
        <v>17</v>
      </c>
      <c r="F4820" s="33">
        <v>6</v>
      </c>
      <c r="G4820" t="str">
        <f t="shared" si="254"/>
        <v>‏813316 הזנה חינוך מיוחד</v>
      </c>
    </row>
    <row r="4821" spans="1:7" ht="20.25">
      <c r="A4821">
        <v>5710</v>
      </c>
      <c r="B4821" s="125">
        <v>2300400</v>
      </c>
      <c r="C4821" s="34">
        <v>2650000</v>
      </c>
      <c r="D4821" s="35">
        <v>2331500</v>
      </c>
      <c r="E4821" s="36" t="s">
        <v>18</v>
      </c>
      <c r="F4821" s="33">
        <v>7</v>
      </c>
      <c r="G4821" t="str">
        <f t="shared" si="254"/>
        <v>‏813316 הזנה חינוך מיוחד</v>
      </c>
    </row>
    <row r="4822" spans="1:7" ht="20.25">
      <c r="A4822">
        <v>5711</v>
      </c>
      <c r="B4822" s="125">
        <v>0</v>
      </c>
      <c r="C4822" s="34">
        <v>0</v>
      </c>
      <c r="D4822" s="35">
        <v>0</v>
      </c>
      <c r="E4822" s="36" t="s">
        <v>19</v>
      </c>
      <c r="F4822" s="33">
        <v>8</v>
      </c>
      <c r="G4822" t="str">
        <f t="shared" si="254"/>
        <v>‏813316 הזנה חינוך מיוחד</v>
      </c>
    </row>
    <row r="4823" spans="1:7" ht="20.25">
      <c r="A4823">
        <v>5712</v>
      </c>
      <c r="B4823" s="125">
        <v>0</v>
      </c>
      <c r="C4823" s="34">
        <v>0</v>
      </c>
      <c r="D4823" s="35">
        <v>0</v>
      </c>
      <c r="E4823" s="36" t="s">
        <v>20</v>
      </c>
      <c r="F4823" s="33">
        <v>9</v>
      </c>
      <c r="G4823" t="str">
        <f t="shared" si="254"/>
        <v>‏813316 הזנה חינוך מיוחד</v>
      </c>
    </row>
    <row r="4824" spans="1:7" ht="20.25">
      <c r="A4824">
        <v>5713</v>
      </c>
      <c r="B4824" s="125">
        <v>0</v>
      </c>
      <c r="C4824" s="34">
        <v>0</v>
      </c>
      <c r="D4824" s="35">
        <v>0</v>
      </c>
      <c r="E4824" s="36" t="s">
        <v>21</v>
      </c>
      <c r="F4824" s="33">
        <v>99</v>
      </c>
      <c r="G4824" t="str">
        <f t="shared" si="254"/>
        <v>‏813316 הזנה חינוך מיוחד</v>
      </c>
    </row>
    <row r="4825" spans="1:7" ht="20.25">
      <c r="A4825">
        <v>5714</v>
      </c>
      <c r="B4825" s="125">
        <v>2300400</v>
      </c>
      <c r="C4825" s="37">
        <v>2650000</v>
      </c>
      <c r="D4825" s="35">
        <v>2331500</v>
      </c>
      <c r="E4825" s="36" t="s">
        <v>22</v>
      </c>
      <c r="F4825" s="33"/>
    </row>
    <row r="4826" spans="1:7" ht="20.25">
      <c r="A4826">
        <v>5715</v>
      </c>
      <c r="C4826" s="40">
        <v>2015</v>
      </c>
      <c r="D4826" s="40">
        <v>2016</v>
      </c>
      <c r="F4826" s="39"/>
    </row>
    <row r="4827" spans="1:7" ht="20.25">
      <c r="A4827">
        <v>5717</v>
      </c>
      <c r="C4827" s="38"/>
      <c r="D4827" s="44">
        <v>175</v>
      </c>
      <c r="F4827" s="41"/>
    </row>
    <row r="4828" spans="1:7" ht="20.25">
      <c r="A4828">
        <v>5718</v>
      </c>
      <c r="B4828" s="122" t="s">
        <v>591</v>
      </c>
      <c r="C4828" s="28"/>
      <c r="D4828" s="28"/>
      <c r="E4828" s="28"/>
      <c r="F4828" s="28"/>
    </row>
    <row r="4829" spans="1:7" ht="17.25" thickBot="1">
      <c r="A4829">
        <v>5719</v>
      </c>
      <c r="B4829" s="123" t="s">
        <v>1</v>
      </c>
      <c r="C4829" s="29"/>
      <c r="D4829" s="29"/>
      <c r="E4829" s="29"/>
      <c r="F4829" s="29"/>
    </row>
    <row r="4830" spans="1:7" ht="21" thickBot="1">
      <c r="A4830">
        <v>5723</v>
      </c>
      <c r="B4830" s="116">
        <v>2014</v>
      </c>
      <c r="C4830" s="7">
        <v>2015</v>
      </c>
      <c r="D4830" s="7">
        <v>2016</v>
      </c>
      <c r="E4830" s="8"/>
      <c r="F4830" s="9"/>
    </row>
    <row r="4831" spans="1:7" ht="20.25">
      <c r="A4831">
        <v>5724</v>
      </c>
      <c r="B4831" s="124"/>
      <c r="C4831" s="30"/>
      <c r="D4831" s="31"/>
      <c r="E4831" s="32" t="s">
        <v>498</v>
      </c>
      <c r="F4831" s="33"/>
    </row>
    <row r="4832" spans="1:7" ht="20.25">
      <c r="A4832">
        <v>5725</v>
      </c>
      <c r="B4832" s="124"/>
      <c r="C4832" s="30"/>
      <c r="D4832" s="31"/>
      <c r="E4832" s="32" t="s">
        <v>499</v>
      </c>
      <c r="F4832" s="33"/>
    </row>
    <row r="4833" spans="1:7" ht="20.25">
      <c r="A4833">
        <v>5726</v>
      </c>
      <c r="B4833" s="124"/>
      <c r="C4833" s="30"/>
      <c r="D4833" s="31"/>
      <c r="E4833" s="32" t="s">
        <v>592</v>
      </c>
      <c r="F4833" s="33"/>
    </row>
    <row r="4834" spans="1:7" ht="20.25">
      <c r="A4834">
        <v>5727</v>
      </c>
      <c r="B4834" s="125">
        <v>2876600</v>
      </c>
      <c r="C4834" s="34">
        <v>3177400</v>
      </c>
      <c r="D4834" s="35">
        <v>3473400</v>
      </c>
      <c r="E4834" s="36" t="s">
        <v>12</v>
      </c>
      <c r="F4834" s="33">
        <v>1</v>
      </c>
      <c r="G4834" t="str">
        <f t="shared" ref="G4834:G4843" si="255">IF(F4834=1,E4833,IF(ISBLANK(F4834),"",G4833))</f>
        <v>‏81221  המחלקה לחינוך קדם יסודי</v>
      </c>
    </row>
    <row r="4835" spans="1:7" ht="20.25">
      <c r="A4835">
        <v>5728</v>
      </c>
      <c r="B4835" s="125">
        <v>0</v>
      </c>
      <c r="C4835" s="34">
        <v>0</v>
      </c>
      <c r="D4835" s="35">
        <v>0</v>
      </c>
      <c r="E4835" s="36" t="s">
        <v>13</v>
      </c>
      <c r="F4835" s="33">
        <v>2</v>
      </c>
      <c r="G4835" t="str">
        <f t="shared" si="255"/>
        <v>‏81221  המחלקה לחינוך קדם יסודי</v>
      </c>
    </row>
    <row r="4836" spans="1:7" ht="20.25">
      <c r="A4836">
        <v>5729</v>
      </c>
      <c r="B4836" s="125">
        <v>102500</v>
      </c>
      <c r="C4836" s="34">
        <v>78600</v>
      </c>
      <c r="D4836" s="35">
        <v>78600</v>
      </c>
      <c r="E4836" s="36" t="s">
        <v>14</v>
      </c>
      <c r="F4836" s="33">
        <v>3</v>
      </c>
      <c r="G4836" t="str">
        <f t="shared" si="255"/>
        <v>‏81221  המחלקה לחינוך קדם יסודי</v>
      </c>
    </row>
    <row r="4837" spans="1:7" ht="20.25">
      <c r="A4837">
        <v>5730</v>
      </c>
      <c r="B4837" s="125">
        <v>0</v>
      </c>
      <c r="C4837" s="34">
        <v>0</v>
      </c>
      <c r="D4837" s="35">
        <v>0</v>
      </c>
      <c r="E4837" s="36" t="s">
        <v>15</v>
      </c>
      <c r="F4837" s="33">
        <v>4</v>
      </c>
      <c r="G4837" t="str">
        <f t="shared" si="255"/>
        <v>‏81221  המחלקה לחינוך קדם יסודי</v>
      </c>
    </row>
    <row r="4838" spans="1:7" ht="20.25">
      <c r="A4838">
        <v>5731</v>
      </c>
      <c r="B4838" s="125">
        <v>0</v>
      </c>
      <c r="C4838" s="34">
        <v>0</v>
      </c>
      <c r="D4838" s="35">
        <v>0</v>
      </c>
      <c r="E4838" s="36" t="s">
        <v>16</v>
      </c>
      <c r="F4838" s="33">
        <v>5</v>
      </c>
      <c r="G4838" t="str">
        <f t="shared" si="255"/>
        <v>‏81221  המחלקה לחינוך קדם יסודי</v>
      </c>
    </row>
    <row r="4839" spans="1:7" ht="20.25">
      <c r="A4839">
        <v>5732</v>
      </c>
      <c r="B4839" s="125">
        <v>0</v>
      </c>
      <c r="C4839" s="34">
        <v>0</v>
      </c>
      <c r="D4839" s="35">
        <v>0</v>
      </c>
      <c r="E4839" s="36" t="s">
        <v>17</v>
      </c>
      <c r="F4839" s="33">
        <v>6</v>
      </c>
      <c r="G4839" t="str">
        <f t="shared" si="255"/>
        <v>‏81221  המחלקה לחינוך קדם יסודי</v>
      </c>
    </row>
    <row r="4840" spans="1:7" ht="20.25">
      <c r="A4840">
        <v>5733</v>
      </c>
      <c r="B4840" s="125">
        <v>22600</v>
      </c>
      <c r="C4840" s="34">
        <v>22500</v>
      </c>
      <c r="D4840" s="35">
        <v>21900</v>
      </c>
      <c r="E4840" s="36" t="s">
        <v>18</v>
      </c>
      <c r="F4840" s="33">
        <v>7</v>
      </c>
      <c r="G4840" t="str">
        <f t="shared" si="255"/>
        <v>‏81221  המחלקה לחינוך קדם יסודי</v>
      </c>
    </row>
    <row r="4841" spans="1:7" ht="20.25">
      <c r="A4841">
        <v>5734</v>
      </c>
      <c r="B4841" s="125">
        <v>0</v>
      </c>
      <c r="C4841" s="34">
        <v>0</v>
      </c>
      <c r="D4841" s="35">
        <v>0</v>
      </c>
      <c r="E4841" s="36" t="s">
        <v>19</v>
      </c>
      <c r="F4841" s="33">
        <v>8</v>
      </c>
      <c r="G4841" t="str">
        <f t="shared" si="255"/>
        <v>‏81221  המחלקה לחינוך קדם יסודי</v>
      </c>
    </row>
    <row r="4842" spans="1:7" ht="20.25">
      <c r="A4842">
        <v>5735</v>
      </c>
      <c r="B4842" s="125">
        <v>0</v>
      </c>
      <c r="C4842" s="34">
        <v>0</v>
      </c>
      <c r="D4842" s="35">
        <v>0</v>
      </c>
      <c r="E4842" s="36" t="s">
        <v>20</v>
      </c>
      <c r="F4842" s="33">
        <v>9</v>
      </c>
      <c r="G4842" t="str">
        <f t="shared" si="255"/>
        <v>‏81221  המחלקה לחינוך קדם יסודי</v>
      </c>
    </row>
    <row r="4843" spans="1:7" ht="20.25">
      <c r="A4843">
        <v>5736</v>
      </c>
      <c r="B4843" s="125">
        <v>0</v>
      </c>
      <c r="C4843" s="34">
        <v>0</v>
      </c>
      <c r="D4843" s="35">
        <v>0</v>
      </c>
      <c r="E4843" s="36" t="s">
        <v>21</v>
      </c>
      <c r="F4843" s="33">
        <v>99</v>
      </c>
      <c r="G4843" t="str">
        <f t="shared" si="255"/>
        <v>‏81221  המחלקה לחינוך קדם יסודי</v>
      </c>
    </row>
    <row r="4844" spans="1:7" ht="20.25">
      <c r="A4844">
        <v>5737</v>
      </c>
      <c r="B4844" s="125">
        <v>3001700</v>
      </c>
      <c r="C4844" s="37">
        <v>3278500</v>
      </c>
      <c r="D4844" s="35">
        <v>3573900</v>
      </c>
      <c r="E4844" s="36" t="s">
        <v>22</v>
      </c>
      <c r="F4844" s="33"/>
    </row>
    <row r="4845" spans="1:7" ht="20.25">
      <c r="A4845">
        <v>5738</v>
      </c>
      <c r="C4845" s="40">
        <v>2015</v>
      </c>
      <c r="D4845" s="40">
        <v>2016</v>
      </c>
      <c r="F4845" s="39"/>
    </row>
    <row r="4846" spans="1:7" ht="20.25">
      <c r="A4846">
        <v>5739</v>
      </c>
      <c r="C4846" s="41">
        <v>20.5</v>
      </c>
      <c r="D4846" s="41">
        <v>20.5</v>
      </c>
      <c r="E4846" s="43" t="s">
        <v>23</v>
      </c>
      <c r="F4846" s="39"/>
    </row>
    <row r="4847" spans="1:7" ht="20.25">
      <c r="A4847">
        <v>5740</v>
      </c>
      <c r="C4847" s="38"/>
      <c r="D4847" s="44">
        <v>176</v>
      </c>
      <c r="F4847" s="41"/>
    </row>
    <row r="4848" spans="1:7" ht="20.25">
      <c r="A4848">
        <v>5741</v>
      </c>
      <c r="B4848" s="122" t="s">
        <v>593</v>
      </c>
      <c r="C4848" s="28"/>
      <c r="D4848" s="28"/>
      <c r="E4848" s="28"/>
      <c r="F4848" s="28"/>
    </row>
    <row r="4849" spans="1:7" ht="17.25" thickBot="1">
      <c r="A4849">
        <v>5742</v>
      </c>
      <c r="B4849" s="123" t="s">
        <v>1</v>
      </c>
      <c r="C4849" s="29"/>
      <c r="D4849" s="29"/>
      <c r="E4849" s="29"/>
      <c r="F4849" s="29"/>
    </row>
    <row r="4850" spans="1:7" ht="21" thickBot="1">
      <c r="A4850">
        <v>5746</v>
      </c>
      <c r="B4850" s="116">
        <v>2014</v>
      </c>
      <c r="C4850" s="7">
        <v>2015</v>
      </c>
      <c r="D4850" s="7">
        <v>2016</v>
      </c>
      <c r="E4850" s="8"/>
      <c r="F4850" s="9"/>
    </row>
    <row r="4851" spans="1:7" ht="20.25">
      <c r="A4851">
        <v>5747</v>
      </c>
      <c r="B4851" s="124"/>
      <c r="C4851" s="30"/>
      <c r="D4851" s="31"/>
      <c r="E4851" s="32" t="s">
        <v>498</v>
      </c>
      <c r="F4851" s="33"/>
    </row>
    <row r="4852" spans="1:7" ht="20.25">
      <c r="A4852">
        <v>5748</v>
      </c>
      <c r="B4852" s="124"/>
      <c r="C4852" s="30"/>
      <c r="D4852" s="31"/>
      <c r="E4852" s="32" t="s">
        <v>499</v>
      </c>
      <c r="F4852" s="33"/>
    </row>
    <row r="4853" spans="1:7" ht="20.25">
      <c r="A4853">
        <v>5749</v>
      </c>
      <c r="B4853" s="124"/>
      <c r="C4853" s="30"/>
      <c r="D4853" s="31"/>
      <c r="E4853" s="32" t="s">
        <v>594</v>
      </c>
      <c r="F4853" s="33"/>
    </row>
    <row r="4854" spans="1:7" ht="20.25">
      <c r="A4854">
        <v>5750</v>
      </c>
      <c r="B4854" s="125">
        <v>0</v>
      </c>
      <c r="C4854" s="34">
        <v>0</v>
      </c>
      <c r="D4854" s="35">
        <v>0</v>
      </c>
      <c r="E4854" s="36" t="s">
        <v>12</v>
      </c>
      <c r="F4854" s="33">
        <v>1</v>
      </c>
      <c r="G4854" t="str">
        <f t="shared" ref="G4854:G4863" si="256">IF(F4854=1,E4853,IF(ISBLANK(F4854),"",G4853))</f>
        <v>‏812229  משתלם גני ילדים</v>
      </c>
    </row>
    <row r="4855" spans="1:7" ht="20.25">
      <c r="A4855">
        <v>5751</v>
      </c>
      <c r="B4855" s="125">
        <v>0</v>
      </c>
      <c r="C4855" s="34">
        <v>0</v>
      </c>
      <c r="D4855" s="35">
        <v>0</v>
      </c>
      <c r="E4855" s="36" t="s">
        <v>13</v>
      </c>
      <c r="F4855" s="33">
        <v>2</v>
      </c>
      <c r="G4855" t="str">
        <f t="shared" si="256"/>
        <v>‏812229  משתלם גני ילדים</v>
      </c>
    </row>
    <row r="4856" spans="1:7" ht="20.25">
      <c r="A4856">
        <v>5752</v>
      </c>
      <c r="B4856" s="125">
        <v>0</v>
      </c>
      <c r="C4856" s="34">
        <v>0</v>
      </c>
      <c r="D4856" s="35">
        <v>0</v>
      </c>
      <c r="E4856" s="36" t="s">
        <v>14</v>
      </c>
      <c r="F4856" s="33">
        <v>3</v>
      </c>
      <c r="G4856" t="str">
        <f t="shared" si="256"/>
        <v>‏812229  משתלם גני ילדים</v>
      </c>
    </row>
    <row r="4857" spans="1:7" ht="20.25">
      <c r="A4857">
        <v>5753</v>
      </c>
      <c r="B4857" s="125">
        <v>0</v>
      </c>
      <c r="C4857" s="34">
        <v>0</v>
      </c>
      <c r="D4857" s="35">
        <v>0</v>
      </c>
      <c r="E4857" s="36" t="s">
        <v>15</v>
      </c>
      <c r="F4857" s="33">
        <v>4</v>
      </c>
      <c r="G4857" t="str">
        <f t="shared" si="256"/>
        <v>‏812229  משתלם גני ילדים</v>
      </c>
    </row>
    <row r="4858" spans="1:7" ht="20.25">
      <c r="A4858">
        <v>5754</v>
      </c>
      <c r="B4858" s="125">
        <v>0</v>
      </c>
      <c r="C4858" s="34">
        <v>0</v>
      </c>
      <c r="D4858" s="35">
        <v>0</v>
      </c>
      <c r="E4858" s="36" t="s">
        <v>16</v>
      </c>
      <c r="F4858" s="33">
        <v>5</v>
      </c>
      <c r="G4858" t="str">
        <f t="shared" si="256"/>
        <v>‏812229  משתלם גני ילדים</v>
      </c>
    </row>
    <row r="4859" spans="1:7" ht="20.25">
      <c r="A4859">
        <v>5755</v>
      </c>
      <c r="B4859" s="125">
        <v>128200</v>
      </c>
      <c r="C4859" s="34">
        <v>300000</v>
      </c>
      <c r="D4859" s="35">
        <v>300000</v>
      </c>
      <c r="E4859" s="36" t="s">
        <v>17</v>
      </c>
      <c r="F4859" s="33">
        <v>6</v>
      </c>
      <c r="G4859" t="str">
        <f t="shared" si="256"/>
        <v>‏812229  משתלם גני ילדים</v>
      </c>
    </row>
    <row r="4860" spans="1:7" ht="20.25">
      <c r="A4860">
        <v>5756</v>
      </c>
      <c r="B4860" s="125">
        <v>0</v>
      </c>
      <c r="C4860" s="34">
        <v>0</v>
      </c>
      <c r="D4860" s="35">
        <v>0</v>
      </c>
      <c r="E4860" s="36" t="s">
        <v>18</v>
      </c>
      <c r="F4860" s="33">
        <v>7</v>
      </c>
      <c r="G4860" t="str">
        <f t="shared" si="256"/>
        <v>‏812229  משתלם גני ילדים</v>
      </c>
    </row>
    <row r="4861" spans="1:7" ht="20.25">
      <c r="A4861">
        <v>5757</v>
      </c>
      <c r="B4861" s="125">
        <v>0</v>
      </c>
      <c r="C4861" s="34">
        <v>0</v>
      </c>
      <c r="D4861" s="35">
        <v>0</v>
      </c>
      <c r="E4861" s="36" t="s">
        <v>19</v>
      </c>
      <c r="F4861" s="33">
        <v>8</v>
      </c>
      <c r="G4861" t="str">
        <f t="shared" si="256"/>
        <v>‏812229  משתלם גני ילדים</v>
      </c>
    </row>
    <row r="4862" spans="1:7" ht="20.25">
      <c r="A4862">
        <v>5758</v>
      </c>
      <c r="B4862" s="125">
        <v>0</v>
      </c>
      <c r="C4862" s="34">
        <v>0</v>
      </c>
      <c r="D4862" s="35">
        <v>0</v>
      </c>
      <c r="E4862" s="36" t="s">
        <v>20</v>
      </c>
      <c r="F4862" s="33">
        <v>9</v>
      </c>
      <c r="G4862" t="str">
        <f t="shared" si="256"/>
        <v>‏812229  משתלם גני ילדים</v>
      </c>
    </row>
    <row r="4863" spans="1:7" ht="20.25">
      <c r="A4863">
        <v>5759</v>
      </c>
      <c r="B4863" s="125">
        <v>0</v>
      </c>
      <c r="C4863" s="34">
        <v>0</v>
      </c>
      <c r="D4863" s="35">
        <v>0</v>
      </c>
      <c r="E4863" s="36" t="s">
        <v>21</v>
      </c>
      <c r="F4863" s="33">
        <v>99</v>
      </c>
      <c r="G4863" t="str">
        <f t="shared" si="256"/>
        <v>‏812229  משתלם גני ילדים</v>
      </c>
    </row>
    <row r="4864" spans="1:7" ht="20.25">
      <c r="A4864">
        <v>5760</v>
      </c>
      <c r="B4864" s="125">
        <v>128200</v>
      </c>
      <c r="C4864" s="37">
        <v>300000</v>
      </c>
      <c r="D4864" s="35">
        <v>300000</v>
      </c>
      <c r="E4864" s="36" t="s">
        <v>22</v>
      </c>
      <c r="F4864" s="33"/>
    </row>
    <row r="4865" spans="1:7" ht="20.25">
      <c r="A4865">
        <v>5761</v>
      </c>
      <c r="C4865" s="40">
        <v>2015</v>
      </c>
      <c r="D4865" s="40">
        <v>2016</v>
      </c>
      <c r="F4865" s="39"/>
    </row>
    <row r="4866" spans="1:7" ht="20.25">
      <c r="A4866">
        <v>5763</v>
      </c>
      <c r="C4866" s="38"/>
      <c r="D4866" s="44">
        <v>177</v>
      </c>
      <c r="F4866" s="41"/>
    </row>
    <row r="4867" spans="1:7" ht="20.25">
      <c r="A4867">
        <v>5764</v>
      </c>
      <c r="B4867" s="122" t="s">
        <v>595</v>
      </c>
      <c r="C4867" s="28"/>
      <c r="D4867" s="28"/>
      <c r="E4867" s="28"/>
      <c r="F4867" s="28"/>
    </row>
    <row r="4868" spans="1:7" ht="17.25" thickBot="1">
      <c r="A4868">
        <v>5765</v>
      </c>
      <c r="B4868" s="123" t="s">
        <v>1</v>
      </c>
      <c r="C4868" s="29"/>
      <c r="D4868" s="29"/>
      <c r="E4868" s="29"/>
      <c r="F4868" s="29"/>
    </row>
    <row r="4869" spans="1:7" ht="21" thickBot="1">
      <c r="A4869">
        <v>5769</v>
      </c>
      <c r="B4869" s="116">
        <v>2014</v>
      </c>
      <c r="C4869" s="7">
        <v>2015</v>
      </c>
      <c r="D4869" s="7">
        <v>2016</v>
      </c>
      <c r="E4869" s="8"/>
      <c r="F4869" s="9"/>
    </row>
    <row r="4870" spans="1:7" ht="20.25">
      <c r="A4870">
        <v>5770</v>
      </c>
      <c r="B4870" s="124"/>
      <c r="C4870" s="30"/>
      <c r="D4870" s="31"/>
      <c r="E4870" s="32" t="s">
        <v>498</v>
      </c>
      <c r="F4870" s="33"/>
    </row>
    <row r="4871" spans="1:7" ht="20.25">
      <c r="A4871">
        <v>5771</v>
      </c>
      <c r="B4871" s="124"/>
      <c r="C4871" s="30"/>
      <c r="D4871" s="31"/>
      <c r="E4871" s="32" t="s">
        <v>499</v>
      </c>
      <c r="F4871" s="33"/>
    </row>
    <row r="4872" spans="1:7" ht="20.25">
      <c r="A4872">
        <v>5772</v>
      </c>
      <c r="B4872" s="124"/>
      <c r="C4872" s="30"/>
      <c r="D4872" s="31"/>
      <c r="E4872" s="32" t="s">
        <v>596</v>
      </c>
      <c r="F4872" s="33"/>
    </row>
    <row r="4873" spans="1:7" ht="20.25">
      <c r="A4873">
        <v>5773</v>
      </c>
      <c r="B4873" s="125">
        <v>35879000</v>
      </c>
      <c r="C4873" s="34">
        <v>39159300</v>
      </c>
      <c r="D4873" s="35">
        <v>43783300</v>
      </c>
      <c r="E4873" s="36" t="s">
        <v>12</v>
      </c>
      <c r="F4873" s="33">
        <v>1</v>
      </c>
      <c r="G4873" t="str">
        <f t="shared" ref="G4873:G4882" si="257">IF(F4873=1,E4872,IF(ISBLANK(F4873),"",G4872))</f>
        <v>‏81222  גני ילדים</v>
      </c>
    </row>
    <row r="4874" spans="1:7" ht="20.25">
      <c r="A4874">
        <v>5774</v>
      </c>
      <c r="B4874" s="125">
        <v>0</v>
      </c>
      <c r="C4874" s="34">
        <v>0</v>
      </c>
      <c r="D4874" s="35">
        <v>0</v>
      </c>
      <c r="E4874" s="36" t="s">
        <v>13</v>
      </c>
      <c r="F4874" s="33">
        <v>2</v>
      </c>
      <c r="G4874" t="str">
        <f t="shared" si="257"/>
        <v>‏81222  גני ילדים</v>
      </c>
    </row>
    <row r="4875" spans="1:7" ht="20.25">
      <c r="A4875">
        <v>5775</v>
      </c>
      <c r="B4875" s="125">
        <v>13800</v>
      </c>
      <c r="C4875" s="34">
        <v>22700</v>
      </c>
      <c r="D4875" s="35">
        <v>22700</v>
      </c>
      <c r="E4875" s="36" t="s">
        <v>14</v>
      </c>
      <c r="F4875" s="33">
        <v>3</v>
      </c>
      <c r="G4875" t="str">
        <f t="shared" si="257"/>
        <v>‏81222  גני ילדים</v>
      </c>
    </row>
    <row r="4876" spans="1:7" ht="20.25">
      <c r="A4876">
        <v>5776</v>
      </c>
      <c r="B4876" s="125">
        <v>2458500</v>
      </c>
      <c r="C4876" s="34">
        <v>2434000</v>
      </c>
      <c r="D4876" s="35">
        <v>2434000</v>
      </c>
      <c r="E4876" s="36" t="s">
        <v>15</v>
      </c>
      <c r="F4876" s="33">
        <v>4</v>
      </c>
      <c r="G4876" t="str">
        <f t="shared" si="257"/>
        <v>‏81222  גני ילדים</v>
      </c>
    </row>
    <row r="4877" spans="1:7" ht="20.25">
      <c r="A4877">
        <v>5777</v>
      </c>
      <c r="B4877" s="125">
        <v>402100</v>
      </c>
      <c r="C4877" s="34">
        <v>430000</v>
      </c>
      <c r="D4877" s="35">
        <v>430000</v>
      </c>
      <c r="E4877" s="36" t="s">
        <v>16</v>
      </c>
      <c r="F4877" s="33">
        <v>5</v>
      </c>
      <c r="G4877" t="str">
        <f t="shared" si="257"/>
        <v>‏81222  גני ילדים</v>
      </c>
    </row>
    <row r="4878" spans="1:7" ht="20.25">
      <c r="A4878">
        <v>5778</v>
      </c>
      <c r="B4878" s="125">
        <v>137700</v>
      </c>
      <c r="C4878" s="34">
        <v>129000</v>
      </c>
      <c r="D4878" s="35">
        <v>129000</v>
      </c>
      <c r="E4878" s="36" t="s">
        <v>17</v>
      </c>
      <c r="F4878" s="33">
        <v>6</v>
      </c>
      <c r="G4878" t="str">
        <f t="shared" si="257"/>
        <v>‏81222  גני ילדים</v>
      </c>
    </row>
    <row r="4879" spans="1:7" ht="20.25">
      <c r="A4879">
        <v>5779</v>
      </c>
      <c r="B4879" s="125">
        <v>39108000</v>
      </c>
      <c r="C4879" s="34">
        <v>34923000</v>
      </c>
      <c r="D4879" s="35">
        <v>33840000</v>
      </c>
      <c r="E4879" s="36" t="s">
        <v>18</v>
      </c>
      <c r="F4879" s="33">
        <v>7</v>
      </c>
      <c r="G4879" t="str">
        <f t="shared" si="257"/>
        <v>‏81222  גני ילדים</v>
      </c>
    </row>
    <row r="4880" spans="1:7" ht="20.25">
      <c r="A4880">
        <v>5780</v>
      </c>
      <c r="B4880" s="125">
        <v>0</v>
      </c>
      <c r="C4880" s="34">
        <v>0</v>
      </c>
      <c r="D4880" s="35">
        <v>0</v>
      </c>
      <c r="E4880" s="36" t="s">
        <v>19</v>
      </c>
      <c r="F4880" s="33">
        <v>8</v>
      </c>
      <c r="G4880" t="str">
        <f t="shared" si="257"/>
        <v>‏81222  גני ילדים</v>
      </c>
    </row>
    <row r="4881" spans="1:7" ht="20.25">
      <c r="A4881">
        <v>5781</v>
      </c>
      <c r="B4881" s="125">
        <v>0</v>
      </c>
      <c r="C4881" s="34">
        <v>0</v>
      </c>
      <c r="D4881" s="35">
        <v>0</v>
      </c>
      <c r="E4881" s="36" t="s">
        <v>20</v>
      </c>
      <c r="F4881" s="33">
        <v>9</v>
      </c>
      <c r="G4881" t="str">
        <f t="shared" si="257"/>
        <v>‏81222  גני ילדים</v>
      </c>
    </row>
    <row r="4882" spans="1:7" ht="20.25">
      <c r="A4882">
        <v>5782</v>
      </c>
      <c r="B4882" s="125">
        <v>0</v>
      </c>
      <c r="C4882" s="34">
        <v>0</v>
      </c>
      <c r="D4882" s="35">
        <v>0</v>
      </c>
      <c r="E4882" s="36" t="s">
        <v>21</v>
      </c>
      <c r="F4882" s="33">
        <v>99</v>
      </c>
      <c r="G4882" t="str">
        <f t="shared" si="257"/>
        <v>‏81222  גני ילדים</v>
      </c>
    </row>
    <row r="4883" spans="1:7" ht="20.25">
      <c r="A4883">
        <v>5783</v>
      </c>
      <c r="B4883" s="125">
        <v>77999100</v>
      </c>
      <c r="C4883" s="37">
        <v>77098000</v>
      </c>
      <c r="D4883" s="35">
        <v>80639000</v>
      </c>
      <c r="E4883" s="36" t="s">
        <v>22</v>
      </c>
      <c r="F4883" s="33"/>
    </row>
    <row r="4884" spans="1:7" ht="20.25">
      <c r="A4884">
        <v>5784</v>
      </c>
      <c r="C4884" s="40">
        <v>2015</v>
      </c>
      <c r="D4884" s="40">
        <v>2016</v>
      </c>
      <c r="F4884" s="39"/>
    </row>
    <row r="4885" spans="1:7" ht="20.25">
      <c r="A4885">
        <v>5785</v>
      </c>
      <c r="C4885" s="41">
        <v>309</v>
      </c>
      <c r="D4885" s="41">
        <v>309</v>
      </c>
      <c r="E4885" s="43" t="s">
        <v>23</v>
      </c>
      <c r="F4885" s="39"/>
    </row>
    <row r="4886" spans="1:7" ht="20.25">
      <c r="A4886">
        <v>5786</v>
      </c>
      <c r="C4886" s="38"/>
      <c r="D4886" s="44">
        <v>178</v>
      </c>
      <c r="F4886" s="41"/>
    </row>
    <row r="4887" spans="1:7" ht="20.25">
      <c r="A4887">
        <v>5787</v>
      </c>
      <c r="B4887" s="122" t="s">
        <v>597</v>
      </c>
      <c r="C4887" s="28"/>
      <c r="D4887" s="28"/>
      <c r="E4887" s="28"/>
      <c r="F4887" s="28"/>
    </row>
    <row r="4888" spans="1:7" ht="17.25" thickBot="1">
      <c r="A4888">
        <v>5788</v>
      </c>
      <c r="B4888" s="123" t="s">
        <v>1</v>
      </c>
      <c r="C4888" s="29"/>
      <c r="D4888" s="29"/>
      <c r="E4888" s="29"/>
      <c r="F4888" s="29"/>
    </row>
    <row r="4889" spans="1:7" ht="21" thickBot="1">
      <c r="A4889">
        <v>5792</v>
      </c>
      <c r="B4889" s="116">
        <v>2014</v>
      </c>
      <c r="C4889" s="7">
        <v>2015</v>
      </c>
      <c r="D4889" s="7">
        <v>2016</v>
      </c>
      <c r="E4889" s="8"/>
      <c r="F4889" s="9"/>
    </row>
    <row r="4890" spans="1:7" ht="20.25">
      <c r="A4890">
        <v>5793</v>
      </c>
      <c r="B4890" s="124"/>
      <c r="C4890" s="30"/>
      <c r="D4890" s="31"/>
      <c r="E4890" s="32" t="s">
        <v>498</v>
      </c>
      <c r="F4890" s="33"/>
    </row>
    <row r="4891" spans="1:7" ht="20.25">
      <c r="A4891">
        <v>5794</v>
      </c>
      <c r="B4891" s="124"/>
      <c r="C4891" s="30"/>
      <c r="D4891" s="31"/>
      <c r="E4891" s="32" t="s">
        <v>499</v>
      </c>
      <c r="F4891" s="33"/>
    </row>
    <row r="4892" spans="1:7" ht="20.25">
      <c r="A4892">
        <v>5795</v>
      </c>
      <c r="B4892" s="124"/>
      <c r="C4892" s="30"/>
      <c r="D4892" s="31"/>
      <c r="E4892" s="32" t="s">
        <v>598</v>
      </c>
      <c r="F4892" s="33"/>
    </row>
    <row r="4893" spans="1:7" ht="20.25">
      <c r="A4893">
        <v>5796</v>
      </c>
      <c r="B4893" s="125">
        <v>0</v>
      </c>
      <c r="C4893" s="34">
        <v>0</v>
      </c>
      <c r="D4893" s="35">
        <v>0</v>
      </c>
      <c r="E4893" s="36" t="s">
        <v>12</v>
      </c>
      <c r="F4893" s="33">
        <v>1</v>
      </c>
      <c r="G4893" t="str">
        <f t="shared" ref="G4893:G4902" si="258">IF(F4893=1,E4892,IF(ISBLANK(F4893),"",G4892))</f>
        <v>‏812221 גן הילד</v>
      </c>
    </row>
    <row r="4894" spans="1:7" ht="20.25">
      <c r="A4894">
        <v>5797</v>
      </c>
      <c r="B4894" s="125">
        <v>0</v>
      </c>
      <c r="C4894" s="34">
        <v>0</v>
      </c>
      <c r="D4894" s="35">
        <v>0</v>
      </c>
      <c r="E4894" s="36" t="s">
        <v>13</v>
      </c>
      <c r="F4894" s="33">
        <v>2</v>
      </c>
      <c r="G4894" t="str">
        <f t="shared" si="258"/>
        <v>‏812221 גן הילד</v>
      </c>
    </row>
    <row r="4895" spans="1:7" ht="20.25">
      <c r="A4895">
        <v>5798</v>
      </c>
      <c r="B4895" s="125">
        <v>0</v>
      </c>
      <c r="C4895" s="34">
        <v>0</v>
      </c>
      <c r="D4895" s="35">
        <v>0</v>
      </c>
      <c r="E4895" s="36" t="s">
        <v>14</v>
      </c>
      <c r="F4895" s="33">
        <v>3</v>
      </c>
      <c r="G4895" t="str">
        <f t="shared" si="258"/>
        <v>‏812221 גן הילד</v>
      </c>
    </row>
    <row r="4896" spans="1:7" ht="20.25">
      <c r="A4896">
        <v>5799</v>
      </c>
      <c r="B4896" s="125">
        <v>5000</v>
      </c>
      <c r="C4896" s="34">
        <v>5000</v>
      </c>
      <c r="D4896" s="35">
        <v>5000</v>
      </c>
      <c r="E4896" s="36" t="s">
        <v>15</v>
      </c>
      <c r="F4896" s="33">
        <v>4</v>
      </c>
      <c r="G4896" t="str">
        <f t="shared" si="258"/>
        <v>‏812221 גן הילד</v>
      </c>
    </row>
    <row r="4897" spans="1:7" ht="20.25">
      <c r="A4897">
        <v>5800</v>
      </c>
      <c r="B4897" s="125">
        <v>5000</v>
      </c>
      <c r="C4897" s="34">
        <v>5000</v>
      </c>
      <c r="D4897" s="35">
        <v>5000</v>
      </c>
      <c r="E4897" s="36" t="s">
        <v>16</v>
      </c>
      <c r="F4897" s="33">
        <v>5</v>
      </c>
      <c r="G4897" t="str">
        <f t="shared" si="258"/>
        <v>‏812221 גן הילד</v>
      </c>
    </row>
    <row r="4898" spans="1:7" ht="20.25">
      <c r="A4898">
        <v>5801</v>
      </c>
      <c r="B4898" s="125">
        <v>0</v>
      </c>
      <c r="C4898" s="34">
        <v>0</v>
      </c>
      <c r="D4898" s="35">
        <v>0</v>
      </c>
      <c r="E4898" s="36" t="s">
        <v>17</v>
      </c>
      <c r="F4898" s="33">
        <v>6</v>
      </c>
      <c r="G4898" t="str">
        <f t="shared" si="258"/>
        <v>‏812221 גן הילד</v>
      </c>
    </row>
    <row r="4899" spans="1:7" ht="20.25">
      <c r="A4899">
        <v>5802</v>
      </c>
      <c r="B4899" s="125">
        <v>30000</v>
      </c>
      <c r="C4899" s="34">
        <v>30000</v>
      </c>
      <c r="D4899" s="35">
        <v>28900</v>
      </c>
      <c r="E4899" s="36" t="s">
        <v>18</v>
      </c>
      <c r="F4899" s="33">
        <v>7</v>
      </c>
      <c r="G4899" t="str">
        <f t="shared" si="258"/>
        <v>‏812221 גן הילד</v>
      </c>
    </row>
    <row r="4900" spans="1:7" ht="20.25">
      <c r="A4900">
        <v>5803</v>
      </c>
      <c r="B4900" s="125">
        <v>0</v>
      </c>
      <c r="C4900" s="34">
        <v>0</v>
      </c>
      <c r="D4900" s="35">
        <v>0</v>
      </c>
      <c r="E4900" s="36" t="s">
        <v>19</v>
      </c>
      <c r="F4900" s="33">
        <v>8</v>
      </c>
      <c r="G4900" t="str">
        <f t="shared" si="258"/>
        <v>‏812221 גן הילד</v>
      </c>
    </row>
    <row r="4901" spans="1:7" ht="20.25">
      <c r="A4901">
        <v>5804</v>
      </c>
      <c r="B4901" s="125">
        <v>0</v>
      </c>
      <c r="C4901" s="34">
        <v>0</v>
      </c>
      <c r="D4901" s="35">
        <v>0</v>
      </c>
      <c r="E4901" s="36" t="s">
        <v>20</v>
      </c>
      <c r="F4901" s="33">
        <v>9</v>
      </c>
      <c r="G4901" t="str">
        <f t="shared" si="258"/>
        <v>‏812221 גן הילד</v>
      </c>
    </row>
    <row r="4902" spans="1:7" ht="20.25">
      <c r="A4902">
        <v>5805</v>
      </c>
      <c r="B4902" s="125">
        <v>0</v>
      </c>
      <c r="C4902" s="34">
        <v>0</v>
      </c>
      <c r="D4902" s="35">
        <v>0</v>
      </c>
      <c r="E4902" s="36" t="s">
        <v>21</v>
      </c>
      <c r="F4902" s="33">
        <v>99</v>
      </c>
      <c r="G4902" t="str">
        <f t="shared" si="258"/>
        <v>‏812221 גן הילד</v>
      </c>
    </row>
    <row r="4903" spans="1:7" ht="20.25">
      <c r="A4903">
        <v>5806</v>
      </c>
      <c r="B4903" s="125">
        <v>40000</v>
      </c>
      <c r="C4903" s="37">
        <v>40000</v>
      </c>
      <c r="D4903" s="35">
        <v>38900</v>
      </c>
      <c r="E4903" s="36" t="s">
        <v>22</v>
      </c>
      <c r="F4903" s="33"/>
    </row>
    <row r="4904" spans="1:7" ht="20.25">
      <c r="A4904">
        <v>5807</v>
      </c>
      <c r="C4904" s="40">
        <v>2015</v>
      </c>
      <c r="D4904" s="40">
        <v>2016</v>
      </c>
      <c r="F4904" s="39"/>
    </row>
    <row r="4905" spans="1:7" ht="20.25">
      <c r="A4905">
        <v>5809</v>
      </c>
      <c r="C4905" s="38"/>
      <c r="D4905" s="44">
        <v>179</v>
      </c>
      <c r="F4905" s="41"/>
    </row>
    <row r="4906" spans="1:7" ht="20.25">
      <c r="A4906">
        <v>5810</v>
      </c>
      <c r="B4906" s="122" t="s">
        <v>599</v>
      </c>
      <c r="C4906" s="28"/>
      <c r="D4906" s="28"/>
      <c r="E4906" s="28"/>
      <c r="F4906" s="28"/>
    </row>
    <row r="4907" spans="1:7" ht="17.25" thickBot="1">
      <c r="A4907">
        <v>5811</v>
      </c>
      <c r="B4907" s="123" t="s">
        <v>1</v>
      </c>
      <c r="C4907" s="29"/>
      <c r="D4907" s="29"/>
      <c r="E4907" s="29"/>
      <c r="F4907" s="29"/>
    </row>
    <row r="4908" spans="1:7" ht="21" thickBot="1">
      <c r="A4908">
        <v>5815</v>
      </c>
      <c r="B4908" s="116">
        <v>2014</v>
      </c>
      <c r="C4908" s="7">
        <v>2015</v>
      </c>
      <c r="D4908" s="7">
        <v>2016</v>
      </c>
      <c r="E4908" s="8"/>
      <c r="F4908" s="9"/>
    </row>
    <row r="4909" spans="1:7" ht="20.25">
      <c r="A4909">
        <v>5816</v>
      </c>
      <c r="B4909" s="124"/>
      <c r="C4909" s="30"/>
      <c r="D4909" s="31"/>
      <c r="E4909" s="32" t="s">
        <v>498</v>
      </c>
      <c r="F4909" s="33"/>
    </row>
    <row r="4910" spans="1:7" ht="20.25">
      <c r="A4910">
        <v>5817</v>
      </c>
      <c r="B4910" s="124"/>
      <c r="C4910" s="30"/>
      <c r="D4910" s="31"/>
      <c r="E4910" s="32" t="s">
        <v>499</v>
      </c>
      <c r="F4910" s="33"/>
    </row>
    <row r="4911" spans="1:7" ht="20.25">
      <c r="A4911">
        <v>5818</v>
      </c>
      <c r="B4911" s="124"/>
      <c r="C4911" s="30"/>
      <c r="D4911" s="31"/>
      <c r="E4911" s="32" t="s">
        <v>600</v>
      </c>
      <c r="F4911" s="33"/>
    </row>
    <row r="4912" spans="1:7" ht="20.25">
      <c r="A4912">
        <v>5819</v>
      </c>
      <c r="B4912" s="125">
        <v>0</v>
      </c>
      <c r="C4912" s="34">
        <v>0</v>
      </c>
      <c r="D4912" s="35">
        <v>180000</v>
      </c>
      <c r="E4912" s="36" t="s">
        <v>12</v>
      </c>
      <c r="F4912" s="33">
        <v>1</v>
      </c>
      <c r="G4912" t="str">
        <f t="shared" ref="G4912:G4921" si="259">IF(F4912=1,E4911,IF(ISBLANK(F4912),"",G4911))</f>
        <v>‏812222 הורים במרכז</v>
      </c>
    </row>
    <row r="4913" spans="1:7" ht="20.25">
      <c r="A4913">
        <v>5820</v>
      </c>
      <c r="B4913" s="125">
        <v>0</v>
      </c>
      <c r="C4913" s="34">
        <v>0</v>
      </c>
      <c r="D4913" s="35">
        <v>0</v>
      </c>
      <c r="E4913" s="36" t="s">
        <v>13</v>
      </c>
      <c r="F4913" s="33">
        <v>2</v>
      </c>
      <c r="G4913" t="str">
        <f t="shared" si="259"/>
        <v>‏812222 הורים במרכז</v>
      </c>
    </row>
    <row r="4914" spans="1:7" ht="20.25">
      <c r="A4914">
        <v>5821</v>
      </c>
      <c r="B4914" s="125">
        <v>0</v>
      </c>
      <c r="C4914" s="34">
        <v>0</v>
      </c>
      <c r="D4914" s="35">
        <v>0</v>
      </c>
      <c r="E4914" s="36" t="s">
        <v>14</v>
      </c>
      <c r="F4914" s="33">
        <v>3</v>
      </c>
      <c r="G4914" t="str">
        <f t="shared" si="259"/>
        <v>‏812222 הורים במרכז</v>
      </c>
    </row>
    <row r="4915" spans="1:7" ht="20.25">
      <c r="A4915">
        <v>5822</v>
      </c>
      <c r="B4915" s="125">
        <v>0</v>
      </c>
      <c r="C4915" s="34">
        <v>0</v>
      </c>
      <c r="D4915" s="35">
        <v>0</v>
      </c>
      <c r="E4915" s="36" t="s">
        <v>15</v>
      </c>
      <c r="F4915" s="33">
        <v>4</v>
      </c>
      <c r="G4915" t="str">
        <f t="shared" si="259"/>
        <v>‏812222 הורים במרכז</v>
      </c>
    </row>
    <row r="4916" spans="1:7" ht="20.25">
      <c r="A4916">
        <v>5823</v>
      </c>
      <c r="B4916" s="125">
        <v>0</v>
      </c>
      <c r="C4916" s="34">
        <v>0</v>
      </c>
      <c r="D4916" s="35">
        <v>0</v>
      </c>
      <c r="E4916" s="36" t="s">
        <v>16</v>
      </c>
      <c r="F4916" s="33">
        <v>5</v>
      </c>
      <c r="G4916" t="str">
        <f t="shared" si="259"/>
        <v>‏812222 הורים במרכז</v>
      </c>
    </row>
    <row r="4917" spans="1:7" ht="20.25">
      <c r="A4917">
        <v>5824</v>
      </c>
      <c r="B4917" s="125">
        <v>0</v>
      </c>
      <c r="C4917" s="34">
        <v>0</v>
      </c>
      <c r="D4917" s="35">
        <v>0</v>
      </c>
      <c r="E4917" s="36" t="s">
        <v>17</v>
      </c>
      <c r="F4917" s="33">
        <v>6</v>
      </c>
      <c r="G4917" t="str">
        <f t="shared" si="259"/>
        <v>‏812222 הורים במרכז</v>
      </c>
    </row>
    <row r="4918" spans="1:7" ht="20.25">
      <c r="A4918">
        <v>5825</v>
      </c>
      <c r="B4918" s="125">
        <v>0</v>
      </c>
      <c r="C4918" s="34">
        <v>400000</v>
      </c>
      <c r="D4918" s="35">
        <v>388600</v>
      </c>
      <c r="E4918" s="36" t="s">
        <v>18</v>
      </c>
      <c r="F4918" s="33">
        <v>7</v>
      </c>
      <c r="G4918" t="str">
        <f t="shared" si="259"/>
        <v>‏812222 הורים במרכז</v>
      </c>
    </row>
    <row r="4919" spans="1:7" ht="20.25">
      <c r="A4919">
        <v>5826</v>
      </c>
      <c r="B4919" s="125">
        <v>0</v>
      </c>
      <c r="C4919" s="34">
        <v>0</v>
      </c>
      <c r="D4919" s="35">
        <v>0</v>
      </c>
      <c r="E4919" s="36" t="s">
        <v>19</v>
      </c>
      <c r="F4919" s="33">
        <v>8</v>
      </c>
      <c r="G4919" t="str">
        <f t="shared" si="259"/>
        <v>‏812222 הורים במרכז</v>
      </c>
    </row>
    <row r="4920" spans="1:7" ht="20.25">
      <c r="A4920">
        <v>5827</v>
      </c>
      <c r="B4920" s="125">
        <v>0</v>
      </c>
      <c r="C4920" s="34">
        <v>0</v>
      </c>
      <c r="D4920" s="35">
        <v>0</v>
      </c>
      <c r="E4920" s="36" t="s">
        <v>20</v>
      </c>
      <c r="F4920" s="33">
        <v>9</v>
      </c>
      <c r="G4920" t="str">
        <f t="shared" si="259"/>
        <v>‏812222 הורים במרכז</v>
      </c>
    </row>
    <row r="4921" spans="1:7" ht="20.25">
      <c r="A4921">
        <v>5828</v>
      </c>
      <c r="B4921" s="125">
        <v>0</v>
      </c>
      <c r="C4921" s="34">
        <v>0</v>
      </c>
      <c r="D4921" s="35">
        <v>0</v>
      </c>
      <c r="E4921" s="36" t="s">
        <v>21</v>
      </c>
      <c r="F4921" s="33">
        <v>99</v>
      </c>
      <c r="G4921" t="str">
        <f t="shared" si="259"/>
        <v>‏812222 הורים במרכז</v>
      </c>
    </row>
    <row r="4922" spans="1:7" ht="20.25">
      <c r="A4922">
        <v>5829</v>
      </c>
      <c r="B4922" s="125">
        <v>0</v>
      </c>
      <c r="C4922" s="37">
        <v>400000</v>
      </c>
      <c r="D4922" s="35">
        <v>568600</v>
      </c>
      <c r="E4922" s="36" t="s">
        <v>22</v>
      </c>
      <c r="F4922" s="33"/>
    </row>
    <row r="4923" spans="1:7" ht="20.25">
      <c r="A4923">
        <v>5830</v>
      </c>
      <c r="C4923" s="40">
        <v>2015</v>
      </c>
      <c r="D4923" s="40">
        <v>2016</v>
      </c>
      <c r="F4923" s="39"/>
    </row>
    <row r="4924" spans="1:7" ht="20.25">
      <c r="A4924">
        <v>5831</v>
      </c>
      <c r="C4924" s="42">
        <v>1</v>
      </c>
      <c r="D4924" s="42">
        <v>1</v>
      </c>
      <c r="E4924" s="43" t="s">
        <v>23</v>
      </c>
      <c r="F4924" s="39"/>
    </row>
    <row r="4925" spans="1:7" ht="20.25">
      <c r="A4925">
        <v>5832</v>
      </c>
      <c r="C4925" s="38"/>
      <c r="D4925" s="44">
        <v>180</v>
      </c>
      <c r="F4925" s="41"/>
    </row>
    <row r="4926" spans="1:7" ht="20.25">
      <c r="A4926">
        <v>5833</v>
      </c>
      <c r="B4926" s="122" t="s">
        <v>601</v>
      </c>
      <c r="C4926" s="28"/>
      <c r="D4926" s="28"/>
      <c r="E4926" s="28"/>
      <c r="F4926" s="28"/>
    </row>
    <row r="4927" spans="1:7" ht="17.25" thickBot="1">
      <c r="A4927">
        <v>5834</v>
      </c>
      <c r="B4927" s="123" t="s">
        <v>1</v>
      </c>
      <c r="C4927" s="29"/>
      <c r="D4927" s="29"/>
      <c r="E4927" s="29"/>
      <c r="F4927" s="29"/>
    </row>
    <row r="4928" spans="1:7" ht="21" thickBot="1">
      <c r="A4928">
        <v>5838</v>
      </c>
      <c r="B4928" s="116">
        <v>2014</v>
      </c>
      <c r="C4928" s="7">
        <v>2015</v>
      </c>
      <c r="D4928" s="7">
        <v>2016</v>
      </c>
      <c r="E4928" s="8"/>
      <c r="F4928" s="9"/>
    </row>
    <row r="4929" spans="1:7" ht="20.25">
      <c r="A4929">
        <v>5839</v>
      </c>
      <c r="B4929" s="124"/>
      <c r="C4929" s="30"/>
      <c r="D4929" s="31"/>
      <c r="E4929" s="32" t="s">
        <v>498</v>
      </c>
      <c r="F4929" s="33"/>
    </row>
    <row r="4930" spans="1:7" ht="20.25">
      <c r="A4930">
        <v>5840</v>
      </c>
      <c r="B4930" s="124"/>
      <c r="C4930" s="30"/>
      <c r="D4930" s="31"/>
      <c r="E4930" s="32" t="s">
        <v>499</v>
      </c>
      <c r="F4930" s="33"/>
    </row>
    <row r="4931" spans="1:7" ht="20.25">
      <c r="A4931">
        <v>5841</v>
      </c>
      <c r="B4931" s="124"/>
      <c r="C4931" s="30"/>
      <c r="D4931" s="31"/>
      <c r="E4931" s="32" t="s">
        <v>602</v>
      </c>
      <c r="F4931" s="33"/>
    </row>
    <row r="4932" spans="1:7" ht="20.25">
      <c r="A4932">
        <v>5842</v>
      </c>
      <c r="B4932" s="125">
        <v>0</v>
      </c>
      <c r="C4932" s="34">
        <v>0</v>
      </c>
      <c r="D4932" s="35">
        <v>0</v>
      </c>
      <c r="E4932" s="36" t="s">
        <v>12</v>
      </c>
      <c r="F4932" s="33">
        <v>1</v>
      </c>
      <c r="G4932" t="str">
        <f t="shared" ref="G4932:G4941" si="260">IF(F4932=1,E4931,IF(ISBLANK(F4932),"",G4931))</f>
        <v>‏812223 איתור וליווי בגיל הרך</v>
      </c>
    </row>
    <row r="4933" spans="1:7" ht="20.25">
      <c r="A4933">
        <v>5843</v>
      </c>
      <c r="B4933" s="125">
        <v>0</v>
      </c>
      <c r="C4933" s="34">
        <v>0</v>
      </c>
      <c r="D4933" s="35">
        <v>0</v>
      </c>
      <c r="E4933" s="36" t="s">
        <v>13</v>
      </c>
      <c r="F4933" s="33">
        <v>2</v>
      </c>
      <c r="G4933" t="str">
        <f t="shared" si="260"/>
        <v>‏812223 איתור וליווי בגיל הרך</v>
      </c>
    </row>
    <row r="4934" spans="1:7" ht="20.25">
      <c r="A4934">
        <v>5844</v>
      </c>
      <c r="B4934" s="125">
        <v>0</v>
      </c>
      <c r="C4934" s="34">
        <v>0</v>
      </c>
      <c r="D4934" s="35">
        <v>0</v>
      </c>
      <c r="E4934" s="36" t="s">
        <v>14</v>
      </c>
      <c r="F4934" s="33">
        <v>3</v>
      </c>
      <c r="G4934" t="str">
        <f t="shared" si="260"/>
        <v>‏812223 איתור וליווי בגיל הרך</v>
      </c>
    </row>
    <row r="4935" spans="1:7" ht="20.25">
      <c r="A4935">
        <v>5845</v>
      </c>
      <c r="B4935" s="125">
        <v>0</v>
      </c>
      <c r="C4935" s="34">
        <v>0</v>
      </c>
      <c r="D4935" s="35">
        <v>0</v>
      </c>
      <c r="E4935" s="36" t="s">
        <v>15</v>
      </c>
      <c r="F4935" s="33">
        <v>4</v>
      </c>
      <c r="G4935" t="str">
        <f t="shared" si="260"/>
        <v>‏812223 איתור וליווי בגיל הרך</v>
      </c>
    </row>
    <row r="4936" spans="1:7" ht="20.25">
      <c r="A4936">
        <v>5846</v>
      </c>
      <c r="B4936" s="125">
        <v>0</v>
      </c>
      <c r="C4936" s="34">
        <v>0</v>
      </c>
      <c r="D4936" s="35">
        <v>0</v>
      </c>
      <c r="E4936" s="36" t="s">
        <v>16</v>
      </c>
      <c r="F4936" s="33">
        <v>5</v>
      </c>
      <c r="G4936" t="str">
        <f t="shared" si="260"/>
        <v>‏812223 איתור וליווי בגיל הרך</v>
      </c>
    </row>
    <row r="4937" spans="1:7" ht="20.25">
      <c r="A4937">
        <v>5847</v>
      </c>
      <c r="B4937" s="125">
        <v>0</v>
      </c>
      <c r="C4937" s="34">
        <v>0</v>
      </c>
      <c r="D4937" s="35">
        <v>0</v>
      </c>
      <c r="E4937" s="36" t="s">
        <v>17</v>
      </c>
      <c r="F4937" s="33">
        <v>6</v>
      </c>
      <c r="G4937" t="str">
        <f t="shared" si="260"/>
        <v>‏812223 איתור וליווי בגיל הרך</v>
      </c>
    </row>
    <row r="4938" spans="1:7" ht="20.25">
      <c r="A4938">
        <v>5848</v>
      </c>
      <c r="B4938" s="125">
        <v>1280000</v>
      </c>
      <c r="C4938" s="34">
        <v>1430000</v>
      </c>
      <c r="D4938" s="35">
        <v>1389200</v>
      </c>
      <c r="E4938" s="36" t="s">
        <v>18</v>
      </c>
      <c r="F4938" s="33">
        <v>7</v>
      </c>
      <c r="G4938" t="str">
        <f t="shared" si="260"/>
        <v>‏812223 איתור וליווי בגיל הרך</v>
      </c>
    </row>
    <row r="4939" spans="1:7" ht="20.25">
      <c r="A4939">
        <v>5849</v>
      </c>
      <c r="B4939" s="125">
        <v>0</v>
      </c>
      <c r="C4939" s="34">
        <v>0</v>
      </c>
      <c r="D4939" s="35">
        <v>0</v>
      </c>
      <c r="E4939" s="36" t="s">
        <v>19</v>
      </c>
      <c r="F4939" s="33">
        <v>8</v>
      </c>
      <c r="G4939" t="str">
        <f t="shared" si="260"/>
        <v>‏812223 איתור וליווי בגיל הרך</v>
      </c>
    </row>
    <row r="4940" spans="1:7" ht="20.25">
      <c r="A4940">
        <v>5850</v>
      </c>
      <c r="B4940" s="125">
        <v>0</v>
      </c>
      <c r="C4940" s="34">
        <v>0</v>
      </c>
      <c r="D4940" s="35">
        <v>0</v>
      </c>
      <c r="E4940" s="36" t="s">
        <v>20</v>
      </c>
      <c r="F4940" s="33">
        <v>9</v>
      </c>
      <c r="G4940" t="str">
        <f t="shared" si="260"/>
        <v>‏812223 איתור וליווי בגיל הרך</v>
      </c>
    </row>
    <row r="4941" spans="1:7" ht="20.25">
      <c r="A4941">
        <v>5851</v>
      </c>
      <c r="B4941" s="125">
        <v>0</v>
      </c>
      <c r="C4941" s="34">
        <v>0</v>
      </c>
      <c r="D4941" s="35">
        <v>0</v>
      </c>
      <c r="E4941" s="36" t="s">
        <v>21</v>
      </c>
      <c r="F4941" s="33">
        <v>99</v>
      </c>
      <c r="G4941" t="str">
        <f t="shared" si="260"/>
        <v>‏812223 איתור וליווי בגיל הרך</v>
      </c>
    </row>
    <row r="4942" spans="1:7" ht="20.25">
      <c r="A4942">
        <v>5852</v>
      </c>
      <c r="B4942" s="125">
        <v>1280000</v>
      </c>
      <c r="C4942" s="37">
        <v>1430000</v>
      </c>
      <c r="D4942" s="35">
        <v>1389200</v>
      </c>
      <c r="E4942" s="36" t="s">
        <v>22</v>
      </c>
      <c r="F4942" s="33"/>
    </row>
    <row r="4943" spans="1:7" ht="20.25">
      <c r="A4943">
        <v>5853</v>
      </c>
      <c r="C4943" s="40">
        <v>2015</v>
      </c>
      <c r="D4943" s="40">
        <v>2016</v>
      </c>
      <c r="F4943" s="39"/>
    </row>
    <row r="4944" spans="1:7" ht="20.25">
      <c r="A4944">
        <v>5855</v>
      </c>
      <c r="C4944" s="38"/>
      <c r="D4944" s="44">
        <v>181</v>
      </c>
      <c r="F4944" s="41"/>
    </row>
    <row r="4945" spans="1:7" ht="20.25">
      <c r="A4945">
        <v>5856</v>
      </c>
      <c r="B4945" s="122" t="s">
        <v>603</v>
      </c>
      <c r="C4945" s="28"/>
      <c r="D4945" s="28"/>
      <c r="E4945" s="28"/>
      <c r="F4945" s="28"/>
    </row>
    <row r="4946" spans="1:7" ht="21" thickBot="1">
      <c r="A4946">
        <v>5861</v>
      </c>
      <c r="B4946" s="116">
        <v>2014</v>
      </c>
      <c r="C4946" s="7">
        <v>2015</v>
      </c>
      <c r="D4946" s="7">
        <v>2016</v>
      </c>
      <c r="E4946" s="8"/>
      <c r="F4946" s="9"/>
    </row>
    <row r="4947" spans="1:7" ht="20.25">
      <c r="A4947">
        <v>5862</v>
      </c>
      <c r="B4947" s="124"/>
      <c r="C4947" s="30"/>
      <c r="D4947" s="31"/>
      <c r="E4947" s="32" t="s">
        <v>498</v>
      </c>
      <c r="F4947" s="33"/>
    </row>
    <row r="4948" spans="1:7" ht="20.25">
      <c r="A4948">
        <v>5863</v>
      </c>
      <c r="B4948" s="124"/>
      <c r="C4948" s="30"/>
      <c r="D4948" s="31"/>
      <c r="E4948" s="32" t="s">
        <v>499</v>
      </c>
      <c r="F4948" s="33"/>
    </row>
    <row r="4949" spans="1:7" ht="20.25">
      <c r="A4949">
        <v>5864</v>
      </c>
      <c r="B4949" s="124"/>
      <c r="C4949" s="30"/>
      <c r="D4949" s="31"/>
      <c r="E4949" s="32" t="s">
        <v>604</v>
      </c>
      <c r="F4949" s="33"/>
    </row>
    <row r="4950" spans="1:7" ht="20.25">
      <c r="A4950">
        <v>5865</v>
      </c>
      <c r="B4950" s="125">
        <v>2386300</v>
      </c>
      <c r="C4950" s="34">
        <v>2660200</v>
      </c>
      <c r="D4950" s="35">
        <v>2691200</v>
      </c>
      <c r="E4950" s="36" t="s">
        <v>12</v>
      </c>
      <c r="F4950" s="33">
        <v>1</v>
      </c>
      <c r="G4950" t="str">
        <f t="shared" ref="G4950:G4959" si="261">IF(F4950=1,E4949,IF(ISBLANK(F4950),"",G4949))</f>
        <v>‏81321  המחלקה לחינוך יסודי</v>
      </c>
    </row>
    <row r="4951" spans="1:7" ht="20.25">
      <c r="A4951">
        <v>5866</v>
      </c>
      <c r="B4951" s="125">
        <v>0</v>
      </c>
      <c r="C4951" s="34">
        <v>0</v>
      </c>
      <c r="D4951" s="35">
        <v>0</v>
      </c>
      <c r="E4951" s="36" t="s">
        <v>13</v>
      </c>
      <c r="F4951" s="33">
        <v>2</v>
      </c>
      <c r="G4951" t="str">
        <f t="shared" si="261"/>
        <v>‏81321  המחלקה לחינוך יסודי</v>
      </c>
    </row>
    <row r="4952" spans="1:7" ht="20.25">
      <c r="A4952">
        <v>5867</v>
      </c>
      <c r="B4952" s="125">
        <v>122900</v>
      </c>
      <c r="C4952" s="34">
        <v>95800</v>
      </c>
      <c r="D4952" s="35">
        <v>95800</v>
      </c>
      <c r="E4952" s="36" t="s">
        <v>14</v>
      </c>
      <c r="F4952" s="33">
        <v>3</v>
      </c>
      <c r="G4952" t="str">
        <f t="shared" si="261"/>
        <v>‏81321  המחלקה לחינוך יסודי</v>
      </c>
    </row>
    <row r="4953" spans="1:7" ht="20.25">
      <c r="A4953">
        <v>5868</v>
      </c>
      <c r="B4953" s="125">
        <v>0</v>
      </c>
      <c r="C4953" s="34">
        <v>0</v>
      </c>
      <c r="D4953" s="35">
        <v>0</v>
      </c>
      <c r="E4953" s="36" t="s">
        <v>15</v>
      </c>
      <c r="F4953" s="33">
        <v>4</v>
      </c>
      <c r="G4953" t="str">
        <f t="shared" si="261"/>
        <v>‏81321  המחלקה לחינוך יסודי</v>
      </c>
    </row>
    <row r="4954" spans="1:7" ht="20.25">
      <c r="A4954">
        <v>5869</v>
      </c>
      <c r="B4954" s="125">
        <v>0</v>
      </c>
      <c r="C4954" s="34">
        <v>0</v>
      </c>
      <c r="D4954" s="35">
        <v>0</v>
      </c>
      <c r="E4954" s="36" t="s">
        <v>16</v>
      </c>
      <c r="F4954" s="33">
        <v>5</v>
      </c>
      <c r="G4954" t="str">
        <f t="shared" si="261"/>
        <v>‏81321  המחלקה לחינוך יסודי</v>
      </c>
    </row>
    <row r="4955" spans="1:7" ht="20.25">
      <c r="A4955">
        <v>5870</v>
      </c>
      <c r="B4955" s="125">
        <v>0</v>
      </c>
      <c r="C4955" s="34">
        <v>0</v>
      </c>
      <c r="D4955" s="35">
        <v>0</v>
      </c>
      <c r="E4955" s="36" t="s">
        <v>17</v>
      </c>
      <c r="F4955" s="33">
        <v>6</v>
      </c>
      <c r="G4955" t="str">
        <f t="shared" si="261"/>
        <v>‏81321  המחלקה לחינוך יסודי</v>
      </c>
    </row>
    <row r="4956" spans="1:7" ht="20.25">
      <c r="A4956">
        <v>5871</v>
      </c>
      <c r="B4956" s="125">
        <v>32800</v>
      </c>
      <c r="C4956" s="34">
        <v>30000</v>
      </c>
      <c r="D4956" s="35">
        <v>29100</v>
      </c>
      <c r="E4956" s="36" t="s">
        <v>18</v>
      </c>
      <c r="F4956" s="33">
        <v>7</v>
      </c>
      <c r="G4956" t="str">
        <f t="shared" si="261"/>
        <v>‏81321  המחלקה לחינוך יסודי</v>
      </c>
    </row>
    <row r="4957" spans="1:7" ht="20.25">
      <c r="A4957">
        <v>5872</v>
      </c>
      <c r="B4957" s="125">
        <v>0</v>
      </c>
      <c r="C4957" s="34">
        <v>0</v>
      </c>
      <c r="D4957" s="35">
        <v>0</v>
      </c>
      <c r="E4957" s="36" t="s">
        <v>19</v>
      </c>
      <c r="F4957" s="33">
        <v>8</v>
      </c>
      <c r="G4957" t="str">
        <f t="shared" si="261"/>
        <v>‏81321  המחלקה לחינוך יסודי</v>
      </c>
    </row>
    <row r="4958" spans="1:7" ht="20.25">
      <c r="A4958">
        <v>5873</v>
      </c>
      <c r="B4958" s="125">
        <v>0</v>
      </c>
      <c r="C4958" s="34">
        <v>0</v>
      </c>
      <c r="D4958" s="35">
        <v>0</v>
      </c>
      <c r="E4958" s="36" t="s">
        <v>20</v>
      </c>
      <c r="F4958" s="33">
        <v>9</v>
      </c>
      <c r="G4958" t="str">
        <f t="shared" si="261"/>
        <v>‏81321  המחלקה לחינוך יסודי</v>
      </c>
    </row>
    <row r="4959" spans="1:7" ht="20.25">
      <c r="A4959">
        <v>5874</v>
      </c>
      <c r="B4959" s="125">
        <v>0</v>
      </c>
      <c r="C4959" s="34">
        <v>0</v>
      </c>
      <c r="D4959" s="35">
        <v>0</v>
      </c>
      <c r="E4959" s="36" t="s">
        <v>21</v>
      </c>
      <c r="F4959" s="33">
        <v>99</v>
      </c>
      <c r="G4959" t="str">
        <f t="shared" si="261"/>
        <v>‏81321  המחלקה לחינוך יסודי</v>
      </c>
    </row>
    <row r="4960" spans="1:7" ht="20.25">
      <c r="A4960">
        <v>5875</v>
      </c>
      <c r="B4960" s="125">
        <v>2542000</v>
      </c>
      <c r="C4960" s="37">
        <v>2786000</v>
      </c>
      <c r="D4960" s="35">
        <v>2816100</v>
      </c>
      <c r="E4960" s="36" t="s">
        <v>22</v>
      </c>
      <c r="F4960" s="33"/>
    </row>
    <row r="4961" spans="1:7" ht="20.25">
      <c r="A4961">
        <v>5876</v>
      </c>
      <c r="C4961" s="40">
        <v>2015</v>
      </c>
      <c r="D4961" s="40">
        <v>2016</v>
      </c>
      <c r="F4961" s="39"/>
    </row>
    <row r="4962" spans="1:7" ht="20.25">
      <c r="A4962">
        <v>5877</v>
      </c>
      <c r="C4962" s="41">
        <v>14.9</v>
      </c>
      <c r="D4962" s="41">
        <v>14.9</v>
      </c>
      <c r="E4962" s="43" t="s">
        <v>23</v>
      </c>
      <c r="F4962" s="39"/>
    </row>
    <row r="4963" spans="1:7" ht="20.25">
      <c r="A4963">
        <v>5878</v>
      </c>
      <c r="C4963" s="38"/>
      <c r="D4963" s="44">
        <v>182</v>
      </c>
      <c r="F4963" s="41"/>
    </row>
    <row r="4964" spans="1:7" ht="20.25">
      <c r="A4964">
        <v>5879</v>
      </c>
      <c r="B4964" s="122" t="s">
        <v>605</v>
      </c>
      <c r="C4964" s="28"/>
      <c r="D4964" s="28"/>
      <c r="E4964" s="28"/>
      <c r="F4964" s="28"/>
    </row>
    <row r="4965" spans="1:7" ht="17.25" thickBot="1">
      <c r="A4965">
        <v>5880</v>
      </c>
      <c r="B4965" s="123" t="s">
        <v>1</v>
      </c>
      <c r="C4965" s="29"/>
      <c r="D4965" s="29"/>
      <c r="E4965" s="29"/>
      <c r="F4965" s="29"/>
    </row>
    <row r="4966" spans="1:7" ht="21" thickBot="1">
      <c r="A4966">
        <v>5884</v>
      </c>
      <c r="B4966" s="116">
        <v>2014</v>
      </c>
      <c r="C4966" s="7">
        <v>2015</v>
      </c>
      <c r="D4966" s="7">
        <v>2016</v>
      </c>
      <c r="E4966" s="8"/>
      <c r="F4966" s="9"/>
    </row>
    <row r="4967" spans="1:7" ht="20.25">
      <c r="A4967">
        <v>5885</v>
      </c>
      <c r="B4967" s="124"/>
      <c r="C4967" s="30"/>
      <c r="D4967" s="31"/>
      <c r="E4967" s="32" t="s">
        <v>498</v>
      </c>
      <c r="F4967" s="33"/>
    </row>
    <row r="4968" spans="1:7" ht="20.25">
      <c r="A4968">
        <v>5886</v>
      </c>
      <c r="B4968" s="124"/>
      <c r="C4968" s="30"/>
      <c r="D4968" s="31"/>
      <c r="E4968" s="32" t="s">
        <v>499</v>
      </c>
      <c r="F4968" s="33"/>
    </row>
    <row r="4969" spans="1:7" ht="20.25">
      <c r="A4969">
        <v>5887</v>
      </c>
      <c r="B4969" s="124"/>
      <c r="C4969" s="30"/>
      <c r="D4969" s="31"/>
      <c r="E4969" s="32" t="s">
        <v>606</v>
      </c>
      <c r="F4969" s="33"/>
    </row>
    <row r="4970" spans="1:7" ht="20.25">
      <c r="A4970">
        <v>5888</v>
      </c>
      <c r="B4970" s="125">
        <v>0</v>
      </c>
      <c r="C4970" s="34">
        <v>0</v>
      </c>
      <c r="D4970" s="35">
        <v>0</v>
      </c>
      <c r="E4970" s="36" t="s">
        <v>12</v>
      </c>
      <c r="F4970" s="33">
        <v>1</v>
      </c>
      <c r="G4970" t="str">
        <f t="shared" ref="G4970:G4979" si="262">IF(F4970=1,E4969,IF(ISBLANK(F4970),"",G4969))</f>
        <v>‏81329  משתלם חינוך יסודי</v>
      </c>
    </row>
    <row r="4971" spans="1:7" ht="20.25">
      <c r="A4971">
        <v>5889</v>
      </c>
      <c r="B4971" s="125">
        <v>449400</v>
      </c>
      <c r="C4971" s="34">
        <v>84400</v>
      </c>
      <c r="D4971" s="35">
        <v>84400</v>
      </c>
      <c r="E4971" s="36" t="s">
        <v>13</v>
      </c>
      <c r="F4971" s="33">
        <v>2</v>
      </c>
      <c r="G4971" t="str">
        <f t="shared" si="262"/>
        <v>‏81329  משתלם חינוך יסודי</v>
      </c>
    </row>
    <row r="4972" spans="1:7" ht="20.25">
      <c r="A4972">
        <v>5890</v>
      </c>
      <c r="B4972" s="125">
        <v>48900</v>
      </c>
      <c r="C4972" s="34">
        <v>15600</v>
      </c>
      <c r="D4972" s="35">
        <v>15600</v>
      </c>
      <c r="E4972" s="36" t="s">
        <v>14</v>
      </c>
      <c r="F4972" s="33">
        <v>3</v>
      </c>
      <c r="G4972" t="str">
        <f t="shared" si="262"/>
        <v>‏81329  משתלם חינוך יסודי</v>
      </c>
    </row>
    <row r="4973" spans="1:7" ht="20.25">
      <c r="A4973">
        <v>5891</v>
      </c>
      <c r="B4973" s="125">
        <v>0</v>
      </c>
      <c r="C4973" s="34">
        <v>0</v>
      </c>
      <c r="D4973" s="35">
        <v>0</v>
      </c>
      <c r="E4973" s="36" t="s">
        <v>15</v>
      </c>
      <c r="F4973" s="33">
        <v>4</v>
      </c>
      <c r="G4973" t="str">
        <f t="shared" si="262"/>
        <v>‏81329  משתלם חינוך יסודי</v>
      </c>
    </row>
    <row r="4974" spans="1:7" ht="20.25">
      <c r="A4974">
        <v>5892</v>
      </c>
      <c r="B4974" s="125">
        <v>0</v>
      </c>
      <c r="C4974" s="34">
        <v>0</v>
      </c>
      <c r="D4974" s="35">
        <v>0</v>
      </c>
      <c r="E4974" s="36" t="s">
        <v>16</v>
      </c>
      <c r="F4974" s="33">
        <v>5</v>
      </c>
      <c r="G4974" t="str">
        <f t="shared" si="262"/>
        <v>‏81329  משתלם חינוך יסודי</v>
      </c>
    </row>
    <row r="4975" spans="1:7" ht="20.25">
      <c r="A4975">
        <v>5893</v>
      </c>
      <c r="B4975" s="125">
        <v>2796900</v>
      </c>
      <c r="C4975" s="34">
        <v>3381000</v>
      </c>
      <c r="D4975" s="35">
        <v>3381000</v>
      </c>
      <c r="E4975" s="36" t="s">
        <v>17</v>
      </c>
      <c r="F4975" s="33">
        <v>6</v>
      </c>
      <c r="G4975" t="str">
        <f t="shared" si="262"/>
        <v>‏81329  משתלם חינוך יסודי</v>
      </c>
    </row>
    <row r="4976" spans="1:7" ht="20.25">
      <c r="A4976">
        <v>5894</v>
      </c>
      <c r="B4976" s="125">
        <v>0</v>
      </c>
      <c r="C4976" s="34">
        <v>0</v>
      </c>
      <c r="D4976" s="35">
        <v>0</v>
      </c>
      <c r="E4976" s="36" t="s">
        <v>18</v>
      </c>
      <c r="F4976" s="33">
        <v>7</v>
      </c>
      <c r="G4976" t="str">
        <f t="shared" si="262"/>
        <v>‏81329  משתלם חינוך יסודי</v>
      </c>
    </row>
    <row r="4977" spans="1:7" ht="20.25">
      <c r="A4977">
        <v>5895</v>
      </c>
      <c r="B4977" s="125">
        <v>0</v>
      </c>
      <c r="C4977" s="34">
        <v>0</v>
      </c>
      <c r="D4977" s="35">
        <v>0</v>
      </c>
      <c r="E4977" s="36" t="s">
        <v>19</v>
      </c>
      <c r="F4977" s="33">
        <v>8</v>
      </c>
      <c r="G4977" t="str">
        <f t="shared" si="262"/>
        <v>‏81329  משתלם חינוך יסודי</v>
      </c>
    </row>
    <row r="4978" spans="1:7" ht="20.25">
      <c r="A4978">
        <v>5896</v>
      </c>
      <c r="B4978" s="125">
        <v>0</v>
      </c>
      <c r="C4978" s="34">
        <v>0</v>
      </c>
      <c r="D4978" s="35">
        <v>0</v>
      </c>
      <c r="E4978" s="36" t="s">
        <v>20</v>
      </c>
      <c r="F4978" s="33">
        <v>9</v>
      </c>
      <c r="G4978" t="str">
        <f t="shared" si="262"/>
        <v>‏81329  משתלם חינוך יסודי</v>
      </c>
    </row>
    <row r="4979" spans="1:7" ht="20.25">
      <c r="A4979">
        <v>5897</v>
      </c>
      <c r="B4979" s="125">
        <v>0</v>
      </c>
      <c r="C4979" s="34">
        <v>0</v>
      </c>
      <c r="D4979" s="35">
        <v>0</v>
      </c>
      <c r="E4979" s="36" t="s">
        <v>21</v>
      </c>
      <c r="F4979" s="33">
        <v>99</v>
      </c>
      <c r="G4979" t="str">
        <f t="shared" si="262"/>
        <v>‏81329  משתלם חינוך יסודי</v>
      </c>
    </row>
    <row r="4980" spans="1:7" ht="20.25">
      <c r="A4980">
        <v>5898</v>
      </c>
      <c r="B4980" s="125">
        <v>3295200</v>
      </c>
      <c r="C4980" s="37">
        <v>3481000</v>
      </c>
      <c r="D4980" s="35">
        <v>3481000</v>
      </c>
      <c r="E4980" s="36" t="s">
        <v>22</v>
      </c>
      <c r="F4980" s="33"/>
    </row>
    <row r="4981" spans="1:7" ht="20.25">
      <c r="A4981">
        <v>5899</v>
      </c>
      <c r="C4981" s="40">
        <v>2015</v>
      </c>
      <c r="D4981" s="40">
        <v>2016</v>
      </c>
      <c r="F4981" s="39"/>
    </row>
    <row r="4982" spans="1:7" ht="20.25">
      <c r="A4982">
        <v>5901</v>
      </c>
      <c r="C4982" s="38"/>
      <c r="D4982" s="44">
        <v>183</v>
      </c>
      <c r="F4982" s="41"/>
    </row>
    <row r="4983" spans="1:7" ht="20.25">
      <c r="A4983">
        <v>5902</v>
      </c>
      <c r="B4983" s="122" t="s">
        <v>607</v>
      </c>
      <c r="C4983" s="28"/>
      <c r="D4983" s="28"/>
      <c r="E4983" s="28"/>
      <c r="F4983" s="28"/>
    </row>
    <row r="4984" spans="1:7" ht="17.25" thickBot="1">
      <c r="A4984">
        <v>5903</v>
      </c>
      <c r="B4984" s="123" t="s">
        <v>1</v>
      </c>
      <c r="C4984" s="29"/>
      <c r="D4984" s="29"/>
      <c r="E4984" s="29"/>
      <c r="F4984" s="29"/>
    </row>
    <row r="4985" spans="1:7" ht="21" thickBot="1">
      <c r="A4985">
        <v>5907</v>
      </c>
      <c r="B4985" s="116">
        <v>2014</v>
      </c>
      <c r="C4985" s="7">
        <v>2015</v>
      </c>
      <c r="D4985" s="7">
        <v>2016</v>
      </c>
      <c r="E4985" s="8"/>
      <c r="F4985" s="9"/>
    </row>
    <row r="4986" spans="1:7" ht="20.25">
      <c r="A4986">
        <v>5908</v>
      </c>
      <c r="B4986" s="124"/>
      <c r="C4986" s="30"/>
      <c r="D4986" s="31"/>
      <c r="E4986" s="32" t="s">
        <v>498</v>
      </c>
      <c r="F4986" s="33"/>
    </row>
    <row r="4987" spans="1:7" ht="20.25">
      <c r="A4987">
        <v>5909</v>
      </c>
      <c r="B4987" s="124"/>
      <c r="C4987" s="30"/>
      <c r="D4987" s="31"/>
      <c r="E4987" s="32" t="s">
        <v>499</v>
      </c>
      <c r="F4987" s="33"/>
    </row>
    <row r="4988" spans="1:7" ht="20.25">
      <c r="A4988">
        <v>5910</v>
      </c>
      <c r="B4988" s="124"/>
      <c r="C4988" s="30"/>
      <c r="D4988" s="31"/>
      <c r="E4988" s="32" t="s">
        <v>608</v>
      </c>
      <c r="F4988" s="33"/>
    </row>
    <row r="4989" spans="1:7" ht="20.25">
      <c r="A4989">
        <v>5911</v>
      </c>
      <c r="B4989" s="125">
        <v>531200</v>
      </c>
      <c r="C4989" s="34">
        <v>593000</v>
      </c>
      <c r="D4989" s="35">
        <v>534000</v>
      </c>
      <c r="E4989" s="36" t="s">
        <v>12</v>
      </c>
      <c r="F4989" s="33">
        <v>1</v>
      </c>
      <c r="G4989" t="str">
        <f t="shared" ref="G4989:G4998" si="263">IF(F4989=1,E4988,IF(ISBLANK(F4989),"",G4988))</f>
        <v>‏81112 היחידה לועדות השמה</v>
      </c>
    </row>
    <row r="4990" spans="1:7" ht="20.25">
      <c r="A4990">
        <v>5912</v>
      </c>
      <c r="B4990" s="125">
        <v>0</v>
      </c>
      <c r="C4990" s="34">
        <v>0</v>
      </c>
      <c r="D4990" s="35">
        <v>0</v>
      </c>
      <c r="E4990" s="36" t="s">
        <v>13</v>
      </c>
      <c r="F4990" s="33">
        <v>2</v>
      </c>
      <c r="G4990" t="str">
        <f t="shared" si="263"/>
        <v>‏81112 היחידה לועדות השמה</v>
      </c>
    </row>
    <row r="4991" spans="1:7" ht="20.25">
      <c r="A4991">
        <v>5913</v>
      </c>
      <c r="B4991" s="125">
        <v>8600</v>
      </c>
      <c r="C4991" s="34">
        <v>10000</v>
      </c>
      <c r="D4991" s="35">
        <v>10000</v>
      </c>
      <c r="E4991" s="36" t="s">
        <v>14</v>
      </c>
      <c r="F4991" s="33">
        <v>3</v>
      </c>
      <c r="G4991" t="str">
        <f t="shared" si="263"/>
        <v>‏81112 היחידה לועדות השמה</v>
      </c>
    </row>
    <row r="4992" spans="1:7" ht="20.25">
      <c r="A4992">
        <v>5914</v>
      </c>
      <c r="B4992" s="125">
        <v>0</v>
      </c>
      <c r="C4992" s="34">
        <v>0</v>
      </c>
      <c r="D4992" s="35">
        <v>0</v>
      </c>
      <c r="E4992" s="36" t="s">
        <v>15</v>
      </c>
      <c r="F4992" s="33">
        <v>4</v>
      </c>
      <c r="G4992" t="str">
        <f t="shared" si="263"/>
        <v>‏81112 היחידה לועדות השמה</v>
      </c>
    </row>
    <row r="4993" spans="1:7" ht="20.25">
      <c r="A4993">
        <v>5915</v>
      </c>
      <c r="B4993" s="125">
        <v>0</v>
      </c>
      <c r="C4993" s="34">
        <v>0</v>
      </c>
      <c r="D4993" s="35">
        <v>0</v>
      </c>
      <c r="E4993" s="36" t="s">
        <v>16</v>
      </c>
      <c r="F4993" s="33">
        <v>5</v>
      </c>
      <c r="G4993" t="str">
        <f t="shared" si="263"/>
        <v>‏81112 היחידה לועדות השמה</v>
      </c>
    </row>
    <row r="4994" spans="1:7" ht="20.25">
      <c r="A4994">
        <v>5916</v>
      </c>
      <c r="B4994" s="125">
        <v>0</v>
      </c>
      <c r="C4994" s="34">
        <v>4000</v>
      </c>
      <c r="D4994" s="35">
        <v>4000</v>
      </c>
      <c r="E4994" s="36" t="s">
        <v>17</v>
      </c>
      <c r="F4994" s="33">
        <v>6</v>
      </c>
      <c r="G4994" t="str">
        <f t="shared" si="263"/>
        <v>‏81112 היחידה לועדות השמה</v>
      </c>
    </row>
    <row r="4995" spans="1:7" ht="20.25">
      <c r="A4995">
        <v>5917</v>
      </c>
      <c r="B4995" s="125">
        <v>7600</v>
      </c>
      <c r="C4995" s="34">
        <v>8200</v>
      </c>
      <c r="D4995" s="35">
        <v>7900</v>
      </c>
      <c r="E4995" s="36" t="s">
        <v>18</v>
      </c>
      <c r="F4995" s="33">
        <v>7</v>
      </c>
      <c r="G4995" t="str">
        <f t="shared" si="263"/>
        <v>‏81112 היחידה לועדות השמה</v>
      </c>
    </row>
    <row r="4996" spans="1:7" ht="20.25">
      <c r="A4996">
        <v>5918</v>
      </c>
      <c r="B4996" s="125">
        <v>0</v>
      </c>
      <c r="C4996" s="34">
        <v>0</v>
      </c>
      <c r="D4996" s="35">
        <v>0</v>
      </c>
      <c r="E4996" s="36" t="s">
        <v>19</v>
      </c>
      <c r="F4996" s="33">
        <v>8</v>
      </c>
      <c r="G4996" t="str">
        <f t="shared" si="263"/>
        <v>‏81112 היחידה לועדות השמה</v>
      </c>
    </row>
    <row r="4997" spans="1:7" ht="20.25">
      <c r="A4997">
        <v>5919</v>
      </c>
      <c r="B4997" s="125">
        <v>0</v>
      </c>
      <c r="C4997" s="34">
        <v>0</v>
      </c>
      <c r="D4997" s="35">
        <v>0</v>
      </c>
      <c r="E4997" s="36" t="s">
        <v>20</v>
      </c>
      <c r="F4997" s="33">
        <v>9</v>
      </c>
      <c r="G4997" t="str">
        <f t="shared" si="263"/>
        <v>‏81112 היחידה לועדות השמה</v>
      </c>
    </row>
    <row r="4998" spans="1:7" ht="20.25">
      <c r="A4998">
        <v>5920</v>
      </c>
      <c r="B4998" s="125">
        <v>0</v>
      </c>
      <c r="C4998" s="34">
        <v>0</v>
      </c>
      <c r="D4998" s="35">
        <v>0</v>
      </c>
      <c r="E4998" s="36" t="s">
        <v>21</v>
      </c>
      <c r="F4998" s="33">
        <v>99</v>
      </c>
      <c r="G4998" t="str">
        <f t="shared" si="263"/>
        <v>‏81112 היחידה לועדות השמה</v>
      </c>
    </row>
    <row r="4999" spans="1:7" ht="20.25">
      <c r="A4999">
        <v>5921</v>
      </c>
      <c r="B4999" s="125">
        <v>547400</v>
      </c>
      <c r="C4999" s="37">
        <v>615200</v>
      </c>
      <c r="D4999" s="35">
        <v>555900</v>
      </c>
      <c r="E4999" s="36" t="s">
        <v>22</v>
      </c>
      <c r="F4999" s="33"/>
    </row>
    <row r="5000" spans="1:7" ht="20.25">
      <c r="A5000">
        <v>5922</v>
      </c>
      <c r="C5000" s="40">
        <v>2015</v>
      </c>
      <c r="D5000" s="40">
        <v>2016</v>
      </c>
      <c r="F5000" s="39"/>
    </row>
    <row r="5001" spans="1:7" ht="20.25">
      <c r="A5001">
        <v>5923</v>
      </c>
      <c r="C5001" s="41">
        <v>3</v>
      </c>
      <c r="D5001" s="41">
        <v>3</v>
      </c>
      <c r="E5001" s="43" t="s">
        <v>23</v>
      </c>
      <c r="F5001" s="39"/>
    </row>
    <row r="5002" spans="1:7" ht="20.25">
      <c r="A5002">
        <v>5924</v>
      </c>
      <c r="C5002" s="38"/>
      <c r="D5002" s="44">
        <v>184</v>
      </c>
      <c r="F5002" s="41"/>
    </row>
    <row r="5003" spans="1:7" ht="20.25">
      <c r="A5003">
        <v>5925</v>
      </c>
      <c r="B5003" s="122" t="s">
        <v>609</v>
      </c>
      <c r="C5003" s="28"/>
      <c r="D5003" s="28"/>
      <c r="E5003" s="28"/>
      <c r="F5003" s="28"/>
    </row>
    <row r="5004" spans="1:7" ht="17.25" thickBot="1">
      <c r="A5004">
        <v>5926</v>
      </c>
      <c r="B5004" s="123" t="s">
        <v>1</v>
      </c>
      <c r="C5004" s="29"/>
      <c r="D5004" s="29"/>
      <c r="E5004" s="29"/>
      <c r="F5004" s="29"/>
    </row>
    <row r="5005" spans="1:7" ht="21" thickBot="1">
      <c r="A5005">
        <v>5930</v>
      </c>
      <c r="B5005" s="116">
        <v>2014</v>
      </c>
      <c r="C5005" s="7">
        <v>2015</v>
      </c>
      <c r="D5005" s="7">
        <v>2016</v>
      </c>
      <c r="E5005" s="8"/>
      <c r="F5005" s="9"/>
    </row>
    <row r="5006" spans="1:7" ht="20.25">
      <c r="A5006">
        <v>5931</v>
      </c>
      <c r="B5006" s="124"/>
      <c r="C5006" s="30"/>
      <c r="D5006" s="31"/>
      <c r="E5006" s="32" t="s">
        <v>498</v>
      </c>
      <c r="F5006" s="33"/>
    </row>
    <row r="5007" spans="1:7" ht="20.25">
      <c r="A5007">
        <v>5932</v>
      </c>
      <c r="B5007" s="124"/>
      <c r="C5007" s="30"/>
      <c r="D5007" s="31"/>
      <c r="E5007" s="32" t="s">
        <v>499</v>
      </c>
      <c r="F5007" s="33"/>
    </row>
    <row r="5008" spans="1:7" ht="20.25">
      <c r="A5008">
        <v>5933</v>
      </c>
      <c r="B5008" s="124"/>
      <c r="C5008" s="30"/>
      <c r="D5008" s="31"/>
      <c r="E5008" s="32" t="s">
        <v>610</v>
      </c>
      <c r="F5008" s="33"/>
    </row>
    <row r="5009" spans="1:7" ht="20.25">
      <c r="A5009">
        <v>5934</v>
      </c>
      <c r="B5009" s="125">
        <v>5273600</v>
      </c>
      <c r="C5009" s="34">
        <v>5749100</v>
      </c>
      <c r="D5009" s="35">
        <v>5813100</v>
      </c>
      <c r="E5009" s="36" t="s">
        <v>12</v>
      </c>
      <c r="F5009" s="33">
        <v>1</v>
      </c>
      <c r="G5009" t="str">
        <f t="shared" ref="G5009:G5018" si="264">IF(F5009=1,E5008,IF(ISBLANK(F5009),"",G5008))</f>
        <v>‏813220  בתי ספר יסודיים</v>
      </c>
    </row>
    <row r="5010" spans="1:7" ht="20.25">
      <c r="A5010">
        <v>5935</v>
      </c>
      <c r="B5010" s="125">
        <v>0</v>
      </c>
      <c r="C5010" s="34">
        <v>0</v>
      </c>
      <c r="D5010" s="35">
        <v>0</v>
      </c>
      <c r="E5010" s="36" t="s">
        <v>13</v>
      </c>
      <c r="F5010" s="33">
        <v>2</v>
      </c>
      <c r="G5010" t="str">
        <f t="shared" si="264"/>
        <v>‏813220  בתי ספר יסודיים</v>
      </c>
    </row>
    <row r="5011" spans="1:7" ht="20.25">
      <c r="A5011">
        <v>5936</v>
      </c>
      <c r="B5011" s="125">
        <v>11700</v>
      </c>
      <c r="C5011" s="34">
        <v>14900</v>
      </c>
      <c r="D5011" s="35">
        <v>14900</v>
      </c>
      <c r="E5011" s="36" t="s">
        <v>14</v>
      </c>
      <c r="F5011" s="33">
        <v>3</v>
      </c>
      <c r="G5011" t="str">
        <f t="shared" si="264"/>
        <v>‏813220  בתי ספר יסודיים</v>
      </c>
    </row>
    <row r="5012" spans="1:7" ht="20.25">
      <c r="A5012">
        <v>5937</v>
      </c>
      <c r="B5012" s="125">
        <v>294000</v>
      </c>
      <c r="C5012" s="34">
        <v>190000</v>
      </c>
      <c r="D5012" s="35">
        <v>190000</v>
      </c>
      <c r="E5012" s="36" t="s">
        <v>15</v>
      </c>
      <c r="F5012" s="33">
        <v>4</v>
      </c>
      <c r="G5012" t="str">
        <f t="shared" si="264"/>
        <v>‏813220  בתי ספר יסודיים</v>
      </c>
    </row>
    <row r="5013" spans="1:7" ht="20.25">
      <c r="A5013">
        <v>5938</v>
      </c>
      <c r="B5013" s="125">
        <v>0</v>
      </c>
      <c r="C5013" s="34">
        <v>0</v>
      </c>
      <c r="D5013" s="35">
        <v>0</v>
      </c>
      <c r="E5013" s="36" t="s">
        <v>16</v>
      </c>
      <c r="F5013" s="33">
        <v>5</v>
      </c>
      <c r="G5013" t="str">
        <f t="shared" si="264"/>
        <v>‏813220  בתי ספר יסודיים</v>
      </c>
    </row>
    <row r="5014" spans="1:7" ht="20.25">
      <c r="A5014">
        <v>5939</v>
      </c>
      <c r="B5014" s="125">
        <v>0</v>
      </c>
      <c r="C5014" s="34">
        <v>0</v>
      </c>
      <c r="D5014" s="35">
        <v>0</v>
      </c>
      <c r="E5014" s="36" t="s">
        <v>17</v>
      </c>
      <c r="F5014" s="33">
        <v>6</v>
      </c>
      <c r="G5014" t="str">
        <f t="shared" si="264"/>
        <v>‏813220  בתי ספר יסודיים</v>
      </c>
    </row>
    <row r="5015" spans="1:7" ht="20.25">
      <c r="A5015">
        <v>5940</v>
      </c>
      <c r="B5015" s="125">
        <v>647900</v>
      </c>
      <c r="C5015" s="34">
        <v>756000</v>
      </c>
      <c r="D5015" s="35">
        <v>729000</v>
      </c>
      <c r="E5015" s="36" t="s">
        <v>18</v>
      </c>
      <c r="F5015" s="33">
        <v>7</v>
      </c>
      <c r="G5015" t="str">
        <f t="shared" si="264"/>
        <v>‏813220  בתי ספר יסודיים</v>
      </c>
    </row>
    <row r="5016" spans="1:7" ht="20.25">
      <c r="A5016">
        <v>5941</v>
      </c>
      <c r="B5016" s="125">
        <v>0</v>
      </c>
      <c r="C5016" s="34">
        <v>0</v>
      </c>
      <c r="D5016" s="35">
        <v>0</v>
      </c>
      <c r="E5016" s="36" t="s">
        <v>19</v>
      </c>
      <c r="F5016" s="33">
        <v>8</v>
      </c>
      <c r="G5016" t="str">
        <f t="shared" si="264"/>
        <v>‏813220  בתי ספר יסודיים</v>
      </c>
    </row>
    <row r="5017" spans="1:7" ht="20.25">
      <c r="A5017">
        <v>5942</v>
      </c>
      <c r="B5017" s="125">
        <v>0</v>
      </c>
      <c r="C5017" s="34">
        <v>0</v>
      </c>
      <c r="D5017" s="35">
        <v>0</v>
      </c>
      <c r="E5017" s="36" t="s">
        <v>20</v>
      </c>
      <c r="F5017" s="33">
        <v>9</v>
      </c>
      <c r="G5017" t="str">
        <f t="shared" si="264"/>
        <v>‏813220  בתי ספר יסודיים</v>
      </c>
    </row>
    <row r="5018" spans="1:7" ht="20.25">
      <c r="A5018">
        <v>5943</v>
      </c>
      <c r="B5018" s="125">
        <v>0</v>
      </c>
      <c r="C5018" s="34">
        <v>0</v>
      </c>
      <c r="D5018" s="35">
        <v>0</v>
      </c>
      <c r="E5018" s="36" t="s">
        <v>21</v>
      </c>
      <c r="F5018" s="33">
        <v>99</v>
      </c>
      <c r="G5018" t="str">
        <f t="shared" si="264"/>
        <v>‏813220  בתי ספר יסודיים</v>
      </c>
    </row>
    <row r="5019" spans="1:7" ht="20.25">
      <c r="A5019">
        <v>5944</v>
      </c>
      <c r="B5019" s="125">
        <v>6227200</v>
      </c>
      <c r="C5019" s="37">
        <v>6710000</v>
      </c>
      <c r="D5019" s="35">
        <v>6747000</v>
      </c>
      <c r="E5019" s="36" t="s">
        <v>22</v>
      </c>
      <c r="F5019" s="33"/>
    </row>
    <row r="5020" spans="1:7" ht="20.25">
      <c r="A5020">
        <v>5945</v>
      </c>
      <c r="C5020" s="40">
        <v>2015</v>
      </c>
      <c r="D5020" s="40">
        <v>2016</v>
      </c>
      <c r="F5020" s="39"/>
    </row>
    <row r="5021" spans="1:7" ht="20.25">
      <c r="A5021">
        <v>5946</v>
      </c>
      <c r="C5021" s="42">
        <v>25.1</v>
      </c>
      <c r="D5021" s="42">
        <v>25.1</v>
      </c>
      <c r="E5021" s="43" t="s">
        <v>23</v>
      </c>
      <c r="F5021" s="39"/>
    </row>
    <row r="5022" spans="1:7" ht="20.25">
      <c r="A5022">
        <v>5947</v>
      </c>
      <c r="C5022" s="38"/>
      <c r="D5022" s="44">
        <v>185</v>
      </c>
      <c r="F5022" s="41"/>
    </row>
    <row r="5023" spans="1:7" ht="20.25">
      <c r="A5023">
        <v>5948</v>
      </c>
      <c r="B5023" s="122" t="s">
        <v>611</v>
      </c>
      <c r="C5023" s="28"/>
      <c r="D5023" s="28"/>
      <c r="E5023" s="28"/>
      <c r="F5023" s="28"/>
    </row>
    <row r="5024" spans="1:7" ht="17.25" thickBot="1">
      <c r="A5024">
        <v>5949</v>
      </c>
      <c r="B5024" s="123" t="s">
        <v>1</v>
      </c>
      <c r="C5024" s="29"/>
      <c r="D5024" s="29"/>
      <c r="E5024" s="29"/>
      <c r="F5024" s="29"/>
    </row>
    <row r="5025" spans="1:7" ht="21" thickBot="1">
      <c r="A5025">
        <v>5953</v>
      </c>
      <c r="B5025" s="116">
        <v>2014</v>
      </c>
      <c r="C5025" s="7">
        <v>2015</v>
      </c>
      <c r="D5025" s="7">
        <v>2016</v>
      </c>
      <c r="E5025" s="8"/>
      <c r="F5025" s="9"/>
    </row>
    <row r="5026" spans="1:7" ht="20.25">
      <c r="A5026">
        <v>5954</v>
      </c>
      <c r="B5026" s="124"/>
      <c r="C5026" s="30"/>
      <c r="D5026" s="31"/>
      <c r="E5026" s="32" t="s">
        <v>498</v>
      </c>
      <c r="F5026" s="33"/>
    </row>
    <row r="5027" spans="1:7" ht="20.25">
      <c r="A5027">
        <v>5955</v>
      </c>
      <c r="B5027" s="124"/>
      <c r="C5027" s="30"/>
      <c r="D5027" s="31"/>
      <c r="E5027" s="32" t="s">
        <v>499</v>
      </c>
      <c r="F5027" s="33"/>
    </row>
    <row r="5028" spans="1:7" ht="20.25">
      <c r="A5028">
        <v>5956</v>
      </c>
      <c r="B5028" s="124"/>
      <c r="C5028" s="30"/>
      <c r="D5028" s="31"/>
      <c r="E5028" s="32" t="s">
        <v>612</v>
      </c>
      <c r="F5028" s="33"/>
    </row>
    <row r="5029" spans="1:7" ht="20.25">
      <c r="A5029">
        <v>5957</v>
      </c>
      <c r="B5029" s="124"/>
      <c r="C5029" s="30"/>
      <c r="D5029" s="31"/>
      <c r="E5029" s="32" t="s">
        <v>846</v>
      </c>
      <c r="F5029" s="33"/>
    </row>
    <row r="5030" spans="1:7" ht="20.25">
      <c r="A5030">
        <v>5958</v>
      </c>
      <c r="B5030" s="125">
        <v>29427200</v>
      </c>
      <c r="C5030" s="34">
        <v>29739100</v>
      </c>
      <c r="D5030" s="35">
        <v>28369100</v>
      </c>
      <c r="E5030" s="36" t="s">
        <v>12</v>
      </c>
      <c r="F5030" s="33">
        <v>1</v>
      </c>
      <c r="G5030" t="str">
        <f t="shared" ref="G5030:G5039" si="265">IF(F5030=1,E5029,IF(ISBLANK(F5030),"",G5029))</f>
        <v xml:space="preserve">‏813221-66‏ בתי"ס יסודיים‏  נ י ה ו ל   ע צ מ י </v>
      </c>
    </row>
    <row r="5031" spans="1:7" ht="20.25">
      <c r="A5031">
        <v>5959</v>
      </c>
      <c r="B5031" s="125">
        <v>0</v>
      </c>
      <c r="C5031" s="34">
        <v>0</v>
      </c>
      <c r="D5031" s="35">
        <v>0</v>
      </c>
      <c r="E5031" s="36" t="s">
        <v>13</v>
      </c>
      <c r="F5031" s="33">
        <v>2</v>
      </c>
      <c r="G5031" t="str">
        <f t="shared" si="265"/>
        <v xml:space="preserve">‏813221-66‏ בתי"ס יסודיים‏  נ י ה ו ל   ע צ מ י </v>
      </c>
    </row>
    <row r="5032" spans="1:7" ht="20.25">
      <c r="A5032">
        <v>5960</v>
      </c>
      <c r="B5032" s="125">
        <v>39600</v>
      </c>
      <c r="C5032" s="34">
        <v>22900</v>
      </c>
      <c r="D5032" s="35">
        <v>22900</v>
      </c>
      <c r="E5032" s="36" t="s">
        <v>14</v>
      </c>
      <c r="F5032" s="33">
        <v>3</v>
      </c>
      <c r="G5032" t="str">
        <f t="shared" si="265"/>
        <v xml:space="preserve">‏813221-66‏ בתי"ס יסודיים‏  נ י ה ו ל   ע צ מ י </v>
      </c>
    </row>
    <row r="5033" spans="1:7" ht="20.25">
      <c r="A5033">
        <v>5961</v>
      </c>
      <c r="B5033" s="125">
        <v>4900000</v>
      </c>
      <c r="C5033" s="34">
        <v>4686900</v>
      </c>
      <c r="D5033" s="35">
        <v>4560300</v>
      </c>
      <c r="E5033" s="36" t="s">
        <v>15</v>
      </c>
      <c r="F5033" s="33">
        <v>4</v>
      </c>
      <c r="G5033" t="str">
        <f t="shared" si="265"/>
        <v xml:space="preserve">‏813221-66‏ בתי"ס יסודיים‏  נ י ה ו ל   ע צ מ י </v>
      </c>
    </row>
    <row r="5034" spans="1:7" ht="20.25">
      <c r="A5034">
        <v>5962</v>
      </c>
      <c r="B5034" s="125">
        <v>2749000</v>
      </c>
      <c r="C5034" s="34">
        <v>2998400</v>
      </c>
      <c r="D5034" s="35">
        <v>2908400</v>
      </c>
      <c r="E5034" s="36" t="s">
        <v>16</v>
      </c>
      <c r="F5034" s="33">
        <v>5</v>
      </c>
      <c r="G5034" t="str">
        <f t="shared" si="265"/>
        <v xml:space="preserve">‏813221-66‏ בתי"ס יסודיים‏  נ י ה ו ל   ע צ מ י </v>
      </c>
    </row>
    <row r="5035" spans="1:7" ht="20.25">
      <c r="A5035">
        <v>5963</v>
      </c>
      <c r="B5035" s="125">
        <v>1316000</v>
      </c>
      <c r="C5035" s="34">
        <v>1366000</v>
      </c>
      <c r="D5035" s="35">
        <v>1325000</v>
      </c>
      <c r="E5035" s="36" t="s">
        <v>17</v>
      </c>
      <c r="F5035" s="33">
        <v>6</v>
      </c>
      <c r="G5035" t="str">
        <f t="shared" si="265"/>
        <v xml:space="preserve">‏813221-66‏ בתי"ס יסודיים‏  נ י ה ו ל   ע צ מ י </v>
      </c>
    </row>
    <row r="5036" spans="1:7" ht="20.25">
      <c r="A5036">
        <v>5964</v>
      </c>
      <c r="B5036" s="125">
        <v>179500</v>
      </c>
      <c r="C5036" s="34">
        <v>167800</v>
      </c>
      <c r="D5036" s="35">
        <v>163100</v>
      </c>
      <c r="E5036" s="36" t="s">
        <v>18</v>
      </c>
      <c r="F5036" s="33">
        <v>7</v>
      </c>
      <c r="G5036" t="str">
        <f t="shared" si="265"/>
        <v xml:space="preserve">‏813221-66‏ בתי"ס יסודיים‏  נ י ה ו ל   ע צ מ י </v>
      </c>
    </row>
    <row r="5037" spans="1:7" ht="20.25">
      <c r="A5037">
        <v>5965</v>
      </c>
      <c r="B5037" s="125">
        <v>680000</v>
      </c>
      <c r="C5037" s="34">
        <v>726800</v>
      </c>
      <c r="D5037" s="35">
        <v>705000</v>
      </c>
      <c r="E5037" s="36" t="s">
        <v>19</v>
      </c>
      <c r="F5037" s="33">
        <v>8</v>
      </c>
      <c r="G5037" t="str">
        <f t="shared" si="265"/>
        <v xml:space="preserve">‏813221-66‏ בתי"ס יסודיים‏  נ י ה ו ל   ע צ מ י </v>
      </c>
    </row>
    <row r="5038" spans="1:7" ht="20.25">
      <c r="A5038">
        <v>5966</v>
      </c>
      <c r="B5038" s="125">
        <v>0</v>
      </c>
      <c r="C5038" s="34">
        <v>0</v>
      </c>
      <c r="D5038" s="35">
        <v>0</v>
      </c>
      <c r="E5038" s="36" t="s">
        <v>20</v>
      </c>
      <c r="F5038" s="33">
        <v>9</v>
      </c>
      <c r="G5038" t="str">
        <f t="shared" si="265"/>
        <v xml:space="preserve">‏813221-66‏ בתי"ס יסודיים‏  נ י ה ו ל   ע צ מ י </v>
      </c>
    </row>
    <row r="5039" spans="1:7" ht="20.25">
      <c r="A5039">
        <v>5967</v>
      </c>
      <c r="B5039" s="125">
        <v>0</v>
      </c>
      <c r="C5039" s="34">
        <v>0</v>
      </c>
      <c r="D5039" s="35">
        <v>0</v>
      </c>
      <c r="E5039" s="36" t="s">
        <v>21</v>
      </c>
      <c r="F5039" s="33">
        <v>99</v>
      </c>
      <c r="G5039" t="str">
        <f t="shared" si="265"/>
        <v xml:space="preserve">‏813221-66‏ בתי"ס יסודיים‏  נ י ה ו ל   ע צ מ י </v>
      </c>
    </row>
    <row r="5040" spans="1:7" ht="20.25">
      <c r="A5040">
        <v>5968</v>
      </c>
      <c r="B5040" s="125">
        <v>39291300</v>
      </c>
      <c r="C5040" s="37">
        <v>39707900</v>
      </c>
      <c r="D5040" s="35">
        <v>38053800</v>
      </c>
      <c r="E5040" s="36" t="s">
        <v>22</v>
      </c>
      <c r="F5040" s="33"/>
    </row>
    <row r="5041" spans="1:7" ht="20.25">
      <c r="A5041">
        <v>5969</v>
      </c>
      <c r="C5041" s="40">
        <v>2015</v>
      </c>
      <c r="D5041" s="40">
        <v>2016</v>
      </c>
      <c r="F5041" s="39"/>
    </row>
    <row r="5042" spans="1:7" ht="20.25">
      <c r="A5042">
        <v>5970</v>
      </c>
      <c r="C5042" s="41">
        <v>194.1</v>
      </c>
      <c r="D5042" s="41">
        <v>194.1</v>
      </c>
      <c r="E5042" s="43" t="s">
        <v>23</v>
      </c>
      <c r="F5042" s="39"/>
    </row>
    <row r="5043" spans="1:7" ht="20.25">
      <c r="A5043">
        <v>5971</v>
      </c>
      <c r="C5043" s="38"/>
      <c r="D5043" s="44">
        <v>186</v>
      </c>
      <c r="F5043" s="41"/>
    </row>
    <row r="5044" spans="1:7" ht="20.25">
      <c r="A5044">
        <v>5972</v>
      </c>
      <c r="B5044" s="122" t="s">
        <v>613</v>
      </c>
      <c r="C5044" s="28"/>
      <c r="D5044" s="28"/>
      <c r="E5044" s="28"/>
      <c r="F5044" s="28"/>
    </row>
    <row r="5045" spans="1:7" ht="17.25" thickBot="1">
      <c r="A5045">
        <v>5973</v>
      </c>
      <c r="B5045" s="123" t="s">
        <v>1</v>
      </c>
      <c r="C5045" s="29"/>
      <c r="D5045" s="29"/>
      <c r="E5045" s="29"/>
      <c r="F5045" s="29"/>
    </row>
    <row r="5046" spans="1:7" ht="21" thickBot="1">
      <c r="A5046">
        <v>5977</v>
      </c>
      <c r="B5046" s="116">
        <v>2014</v>
      </c>
      <c r="C5046" s="7">
        <v>2015</v>
      </c>
      <c r="D5046" s="7">
        <v>2016</v>
      </c>
      <c r="E5046" s="8"/>
      <c r="F5046" s="9"/>
    </row>
    <row r="5047" spans="1:7" ht="20.25">
      <c r="A5047">
        <v>5978</v>
      </c>
      <c r="B5047" s="124"/>
      <c r="C5047" s="30"/>
      <c r="D5047" s="31"/>
      <c r="E5047" s="32" t="s">
        <v>498</v>
      </c>
      <c r="F5047" s="33"/>
    </row>
    <row r="5048" spans="1:7" ht="20.25">
      <c r="A5048">
        <v>5979</v>
      </c>
      <c r="B5048" s="124"/>
      <c r="C5048" s="30"/>
      <c r="D5048" s="31"/>
      <c r="E5048" s="32" t="s">
        <v>499</v>
      </c>
      <c r="F5048" s="33"/>
    </row>
    <row r="5049" spans="1:7" ht="20.25">
      <c r="A5049">
        <v>5980</v>
      </c>
      <c r="B5049" s="124"/>
      <c r="C5049" s="30"/>
      <c r="D5049" s="31"/>
      <c r="E5049" s="32" t="s">
        <v>614</v>
      </c>
      <c r="F5049" s="33"/>
    </row>
    <row r="5050" spans="1:7" ht="20.25">
      <c r="A5050">
        <v>5981</v>
      </c>
      <c r="B5050" s="124"/>
      <c r="C5050" s="30"/>
      <c r="D5050" s="31"/>
      <c r="E5050" s="32" t="s">
        <v>847</v>
      </c>
      <c r="F5050" s="33"/>
    </row>
    <row r="5051" spans="1:7" ht="20.25">
      <c r="A5051">
        <v>5982</v>
      </c>
      <c r="B5051" s="125"/>
      <c r="C5051" s="34">
        <v>0</v>
      </c>
      <c r="D5051" s="35">
        <v>0</v>
      </c>
      <c r="E5051" s="36" t="s">
        <v>12</v>
      </c>
      <c r="F5051" s="33">
        <v>1</v>
      </c>
      <c r="G5051" t="str">
        <f t="shared" ref="G5051:G5060" si="266">IF(F5051=1,E5050,IF(ISBLANK(F5051),"",G5050))</f>
        <v>‏819  משתלם  בתי"ס בניהול עצמי</v>
      </c>
    </row>
    <row r="5052" spans="1:7" ht="20.25">
      <c r="A5052">
        <v>5983</v>
      </c>
      <c r="B5052" s="125">
        <v>1469100</v>
      </c>
      <c r="C5052" s="34">
        <v>1286000</v>
      </c>
      <c r="D5052" s="35">
        <v>1286000</v>
      </c>
      <c r="E5052" s="36" t="s">
        <v>13</v>
      </c>
      <c r="F5052" s="33">
        <v>2</v>
      </c>
      <c r="G5052" t="str">
        <f t="shared" si="266"/>
        <v>‏819  משתלם  בתי"ס בניהול עצמי</v>
      </c>
    </row>
    <row r="5053" spans="1:7" ht="20.25">
      <c r="A5053">
        <v>5984</v>
      </c>
      <c r="B5053" s="125"/>
      <c r="C5053" s="34">
        <v>0</v>
      </c>
      <c r="D5053" s="35">
        <v>0</v>
      </c>
      <c r="E5053" s="36" t="s">
        <v>14</v>
      </c>
      <c r="F5053" s="33">
        <v>3</v>
      </c>
      <c r="G5053" t="str">
        <f t="shared" si="266"/>
        <v>‏819  משתלם  בתי"ס בניהול עצמי</v>
      </c>
    </row>
    <row r="5054" spans="1:7" ht="20.25">
      <c r="A5054">
        <v>5985</v>
      </c>
      <c r="B5054" s="125">
        <v>0</v>
      </c>
      <c r="C5054" s="34">
        <v>0</v>
      </c>
      <c r="D5054" s="35">
        <v>0</v>
      </c>
      <c r="E5054" s="36" t="s">
        <v>15</v>
      </c>
      <c r="F5054" s="33">
        <v>4</v>
      </c>
      <c r="G5054" t="str">
        <f t="shared" si="266"/>
        <v>‏819  משתלם  בתי"ס בניהול עצמי</v>
      </c>
    </row>
    <row r="5055" spans="1:7" ht="20.25">
      <c r="A5055">
        <v>5986</v>
      </c>
      <c r="B5055" s="125">
        <v>0</v>
      </c>
      <c r="C5055" s="34">
        <v>0</v>
      </c>
      <c r="D5055" s="35">
        <v>0</v>
      </c>
      <c r="E5055" s="36" t="s">
        <v>16</v>
      </c>
      <c r="F5055" s="33">
        <v>5</v>
      </c>
      <c r="G5055" t="str">
        <f t="shared" si="266"/>
        <v>‏819  משתלם  בתי"ס בניהול עצמי</v>
      </c>
    </row>
    <row r="5056" spans="1:7" ht="20.25">
      <c r="A5056">
        <v>5987</v>
      </c>
      <c r="B5056" s="125">
        <v>84400</v>
      </c>
      <c r="C5056" s="34">
        <v>77000</v>
      </c>
      <c r="D5056" s="35">
        <v>77000</v>
      </c>
      <c r="E5056" s="36" t="s">
        <v>17</v>
      </c>
      <c r="F5056" s="33">
        <v>6</v>
      </c>
      <c r="G5056" t="str">
        <f t="shared" si="266"/>
        <v>‏819  משתלם  בתי"ס בניהול עצמי</v>
      </c>
    </row>
    <row r="5057" spans="1:7" ht="20.25">
      <c r="A5057">
        <v>5988</v>
      </c>
      <c r="B5057" s="125">
        <v>0</v>
      </c>
      <c r="C5057" s="34">
        <v>0</v>
      </c>
      <c r="D5057" s="35">
        <v>0</v>
      </c>
      <c r="E5057" s="36" t="s">
        <v>18</v>
      </c>
      <c r="F5057" s="33">
        <v>7</v>
      </c>
      <c r="G5057" t="str">
        <f t="shared" si="266"/>
        <v>‏819  משתלם  בתי"ס בניהול עצמי</v>
      </c>
    </row>
    <row r="5058" spans="1:7" ht="20.25">
      <c r="A5058">
        <v>5989</v>
      </c>
      <c r="B5058" s="125">
        <v>0</v>
      </c>
      <c r="C5058" s="34">
        <v>0</v>
      </c>
      <c r="D5058" s="35">
        <v>0</v>
      </c>
      <c r="E5058" s="36" t="s">
        <v>19</v>
      </c>
      <c r="F5058" s="33">
        <v>8</v>
      </c>
      <c r="G5058" t="str">
        <f t="shared" si="266"/>
        <v>‏819  משתלם  בתי"ס בניהול עצמי</v>
      </c>
    </row>
    <row r="5059" spans="1:7" ht="20.25">
      <c r="A5059">
        <v>5990</v>
      </c>
      <c r="B5059" s="125">
        <v>0</v>
      </c>
      <c r="C5059" s="34">
        <v>0</v>
      </c>
      <c r="D5059" s="35">
        <v>0</v>
      </c>
      <c r="E5059" s="36" t="s">
        <v>20</v>
      </c>
      <c r="F5059" s="33">
        <v>9</v>
      </c>
      <c r="G5059" t="str">
        <f t="shared" si="266"/>
        <v>‏819  משתלם  בתי"ס בניהול עצמי</v>
      </c>
    </row>
    <row r="5060" spans="1:7" ht="20.25">
      <c r="A5060">
        <v>5991</v>
      </c>
      <c r="B5060" s="125">
        <v>0</v>
      </c>
      <c r="C5060" s="34">
        <v>0</v>
      </c>
      <c r="D5060" s="35">
        <v>0</v>
      </c>
      <c r="E5060" s="36" t="s">
        <v>21</v>
      </c>
      <c r="F5060" s="33">
        <v>99</v>
      </c>
      <c r="G5060" t="str">
        <f t="shared" si="266"/>
        <v>‏819  משתלם  בתי"ס בניהול עצמי</v>
      </c>
    </row>
    <row r="5061" spans="1:7" ht="20.25">
      <c r="A5061">
        <v>5992</v>
      </c>
      <c r="B5061" s="125">
        <v>1553500</v>
      </c>
      <c r="C5061" s="37">
        <v>1363000</v>
      </c>
      <c r="D5061" s="35">
        <v>1363000</v>
      </c>
      <c r="E5061" s="36" t="s">
        <v>22</v>
      </c>
      <c r="F5061" s="33"/>
    </row>
    <row r="5062" spans="1:7" ht="20.25">
      <c r="A5062">
        <v>5993</v>
      </c>
      <c r="C5062" s="40">
        <v>2015</v>
      </c>
      <c r="D5062" s="40">
        <v>2016</v>
      </c>
      <c r="F5062" s="39"/>
    </row>
    <row r="5063" spans="1:7" ht="20.25">
      <c r="A5063">
        <v>5995</v>
      </c>
      <c r="C5063" s="38"/>
      <c r="D5063" s="44">
        <v>187</v>
      </c>
      <c r="F5063" s="41"/>
    </row>
    <row r="5064" spans="1:7" ht="20.25">
      <c r="A5064">
        <v>5996</v>
      </c>
      <c r="B5064" s="122" t="s">
        <v>615</v>
      </c>
      <c r="C5064" s="28"/>
      <c r="D5064" s="28"/>
      <c r="E5064" s="28"/>
      <c r="F5064" s="28"/>
    </row>
    <row r="5065" spans="1:7" ht="17.25" thickBot="1">
      <c r="A5065">
        <v>5997</v>
      </c>
      <c r="B5065" s="123" t="s">
        <v>1</v>
      </c>
      <c r="C5065" s="29"/>
      <c r="D5065" s="29"/>
      <c r="E5065" s="29"/>
      <c r="F5065" s="29"/>
    </row>
    <row r="5066" spans="1:7" ht="21" thickBot="1">
      <c r="A5066">
        <v>6001</v>
      </c>
      <c r="B5066" s="116">
        <v>2014</v>
      </c>
      <c r="C5066" s="7">
        <v>2015</v>
      </c>
      <c r="D5066" s="7">
        <v>2016</v>
      </c>
      <c r="E5066" s="8"/>
      <c r="F5066" s="9"/>
    </row>
    <row r="5067" spans="1:7" ht="20.25">
      <c r="A5067">
        <v>6002</v>
      </c>
      <c r="B5067" s="124"/>
      <c r="C5067" s="30"/>
      <c r="D5067" s="31"/>
      <c r="E5067" s="32" t="s">
        <v>498</v>
      </c>
      <c r="F5067" s="33"/>
    </row>
    <row r="5068" spans="1:7" ht="20.25">
      <c r="A5068">
        <v>6003</v>
      </c>
      <c r="B5068" s="124"/>
      <c r="C5068" s="30"/>
      <c r="D5068" s="31"/>
      <c r="E5068" s="32" t="s">
        <v>499</v>
      </c>
      <c r="F5068" s="33"/>
    </row>
    <row r="5069" spans="1:7" ht="20.25">
      <c r="A5069">
        <v>6004</v>
      </c>
      <c r="B5069" s="124"/>
      <c r="C5069" s="30"/>
      <c r="D5069" s="31"/>
      <c r="E5069" s="32" t="s">
        <v>616</v>
      </c>
      <c r="F5069" s="33"/>
    </row>
    <row r="5070" spans="1:7" ht="20.25">
      <c r="A5070">
        <v>6005</v>
      </c>
      <c r="B5070" s="125"/>
      <c r="C5070" s="34">
        <v>0</v>
      </c>
      <c r="D5070" s="35">
        <v>0</v>
      </c>
      <c r="E5070" s="36" t="s">
        <v>12</v>
      </c>
      <c r="F5070" s="33">
        <v>1</v>
      </c>
      <c r="G5070" t="str">
        <f t="shared" ref="G5070:G5079" si="267">IF(F5070=1,E5069,IF(ISBLANK(F5070),"",G5069))</f>
        <v>‏81849  משתלם בתי"ס משולבים</v>
      </c>
    </row>
    <row r="5071" spans="1:7" ht="20.25">
      <c r="A5071">
        <v>6006</v>
      </c>
      <c r="B5071" s="125">
        <v>455900</v>
      </c>
      <c r="C5071" s="34">
        <v>350000</v>
      </c>
      <c r="D5071" s="35">
        <v>350000</v>
      </c>
      <c r="E5071" s="36" t="s">
        <v>13</v>
      </c>
      <c r="F5071" s="33">
        <v>2</v>
      </c>
      <c r="G5071" t="str">
        <f t="shared" si="267"/>
        <v>‏81849  משתלם בתי"ס משולבים</v>
      </c>
    </row>
    <row r="5072" spans="1:7" ht="20.25">
      <c r="A5072">
        <v>6007</v>
      </c>
      <c r="B5072" s="125">
        <v>0</v>
      </c>
      <c r="C5072" s="34">
        <v>0</v>
      </c>
      <c r="D5072" s="35">
        <v>0</v>
      </c>
      <c r="E5072" s="36" t="s">
        <v>14</v>
      </c>
      <c r="F5072" s="33">
        <v>3</v>
      </c>
      <c r="G5072" t="str">
        <f t="shared" si="267"/>
        <v>‏81849  משתלם בתי"ס משולבים</v>
      </c>
    </row>
    <row r="5073" spans="1:7" ht="20.25">
      <c r="A5073">
        <v>6008</v>
      </c>
      <c r="B5073" s="125">
        <v>0</v>
      </c>
      <c r="C5073" s="34">
        <v>0</v>
      </c>
      <c r="D5073" s="35">
        <v>0</v>
      </c>
      <c r="E5073" s="36" t="s">
        <v>15</v>
      </c>
      <c r="F5073" s="33">
        <v>4</v>
      </c>
      <c r="G5073" t="str">
        <f t="shared" si="267"/>
        <v>‏81849  משתלם בתי"ס משולבים</v>
      </c>
    </row>
    <row r="5074" spans="1:7" ht="20.25">
      <c r="A5074">
        <v>6009</v>
      </c>
      <c r="B5074" s="125">
        <v>0</v>
      </c>
      <c r="C5074" s="34">
        <v>0</v>
      </c>
      <c r="D5074" s="35">
        <v>0</v>
      </c>
      <c r="E5074" s="36" t="s">
        <v>16</v>
      </c>
      <c r="F5074" s="33">
        <v>5</v>
      </c>
      <c r="G5074" t="str">
        <f t="shared" si="267"/>
        <v>‏81849  משתלם בתי"ס משולבים</v>
      </c>
    </row>
    <row r="5075" spans="1:7" ht="20.25">
      <c r="A5075">
        <v>6010</v>
      </c>
      <c r="B5075" s="125">
        <v>7500</v>
      </c>
      <c r="C5075" s="34">
        <v>140000</v>
      </c>
      <c r="D5075" s="35">
        <v>140000</v>
      </c>
      <c r="E5075" s="36" t="s">
        <v>17</v>
      </c>
      <c r="F5075" s="33">
        <v>6</v>
      </c>
      <c r="G5075" t="str">
        <f t="shared" si="267"/>
        <v>‏81849  משתלם בתי"ס משולבים</v>
      </c>
    </row>
    <row r="5076" spans="1:7" ht="20.25">
      <c r="A5076">
        <v>6011</v>
      </c>
      <c r="B5076" s="125">
        <v>0</v>
      </c>
      <c r="C5076" s="34">
        <v>0</v>
      </c>
      <c r="D5076" s="35">
        <v>0</v>
      </c>
      <c r="E5076" s="36" t="s">
        <v>18</v>
      </c>
      <c r="F5076" s="33">
        <v>7</v>
      </c>
      <c r="G5076" t="str">
        <f t="shared" si="267"/>
        <v>‏81849  משתלם בתי"ס משולבים</v>
      </c>
    </row>
    <row r="5077" spans="1:7" ht="20.25">
      <c r="A5077">
        <v>6012</v>
      </c>
      <c r="B5077" s="125">
        <v>0</v>
      </c>
      <c r="C5077" s="34">
        <v>0</v>
      </c>
      <c r="D5077" s="35">
        <v>0</v>
      </c>
      <c r="E5077" s="36" t="s">
        <v>19</v>
      </c>
      <c r="F5077" s="33">
        <v>8</v>
      </c>
      <c r="G5077" t="str">
        <f t="shared" si="267"/>
        <v>‏81849  משתלם בתי"ס משולבים</v>
      </c>
    </row>
    <row r="5078" spans="1:7" ht="20.25">
      <c r="A5078">
        <v>6013</v>
      </c>
      <c r="B5078" s="125">
        <v>0</v>
      </c>
      <c r="C5078" s="34">
        <v>0</v>
      </c>
      <c r="D5078" s="35">
        <v>0</v>
      </c>
      <c r="E5078" s="36" t="s">
        <v>20</v>
      </c>
      <c r="F5078" s="33">
        <v>9</v>
      </c>
      <c r="G5078" t="str">
        <f t="shared" si="267"/>
        <v>‏81849  משתלם בתי"ס משולבים</v>
      </c>
    </row>
    <row r="5079" spans="1:7" ht="20.25">
      <c r="A5079">
        <v>6014</v>
      </c>
      <c r="B5079" s="125">
        <v>0</v>
      </c>
      <c r="C5079" s="34">
        <v>0</v>
      </c>
      <c r="D5079" s="35">
        <v>0</v>
      </c>
      <c r="E5079" s="36" t="s">
        <v>21</v>
      </c>
      <c r="F5079" s="33">
        <v>99</v>
      </c>
      <c r="G5079" t="str">
        <f t="shared" si="267"/>
        <v>‏81849  משתלם בתי"ס משולבים</v>
      </c>
    </row>
    <row r="5080" spans="1:7" ht="20.25">
      <c r="A5080">
        <v>6015</v>
      </c>
      <c r="B5080" s="125">
        <v>463400</v>
      </c>
      <c r="C5080" s="37">
        <v>490000</v>
      </c>
      <c r="D5080" s="35">
        <v>490000</v>
      </c>
      <c r="E5080" s="36" t="s">
        <v>22</v>
      </c>
      <c r="F5080" s="33"/>
    </row>
    <row r="5081" spans="1:7" ht="20.25">
      <c r="A5081">
        <v>6016</v>
      </c>
      <c r="C5081" s="40">
        <v>2015</v>
      </c>
      <c r="D5081" s="40">
        <v>2016</v>
      </c>
      <c r="F5081" s="39"/>
    </row>
    <row r="5082" spans="1:7" ht="20.25">
      <c r="A5082">
        <v>6018</v>
      </c>
      <c r="C5082" s="38"/>
      <c r="D5082" s="44">
        <v>188</v>
      </c>
      <c r="F5082" s="41"/>
    </row>
    <row r="5083" spans="1:7" ht="20.25">
      <c r="A5083">
        <v>6019</v>
      </c>
      <c r="B5083" s="122" t="s">
        <v>617</v>
      </c>
      <c r="C5083" s="28"/>
      <c r="D5083" s="28"/>
      <c r="E5083" s="28"/>
      <c r="F5083" s="28"/>
    </row>
    <row r="5084" spans="1:7" ht="17.25" thickBot="1">
      <c r="A5084">
        <v>6020</v>
      </c>
      <c r="B5084" s="123" t="s">
        <v>1</v>
      </c>
      <c r="C5084" s="29"/>
      <c r="D5084" s="29"/>
      <c r="E5084" s="29"/>
      <c r="F5084" s="29"/>
    </row>
    <row r="5085" spans="1:7" ht="21" thickBot="1">
      <c r="A5085">
        <v>6024</v>
      </c>
      <c r="B5085" s="116">
        <v>2014</v>
      </c>
      <c r="C5085" s="7">
        <v>2015</v>
      </c>
      <c r="D5085" s="7">
        <v>2016</v>
      </c>
      <c r="E5085" s="8"/>
      <c r="F5085" s="9"/>
    </row>
    <row r="5086" spans="1:7" ht="20.25">
      <c r="A5086">
        <v>6025</v>
      </c>
      <c r="B5086" s="124"/>
      <c r="C5086" s="30"/>
      <c r="D5086" s="31"/>
      <c r="E5086" s="32" t="s">
        <v>498</v>
      </c>
      <c r="F5086" s="33"/>
    </row>
    <row r="5087" spans="1:7" ht="20.25">
      <c r="A5087">
        <v>6026</v>
      </c>
      <c r="B5087" s="124"/>
      <c r="C5087" s="30"/>
      <c r="D5087" s="31"/>
      <c r="E5087" s="32" t="s">
        <v>499</v>
      </c>
      <c r="F5087" s="33"/>
    </row>
    <row r="5088" spans="1:7" ht="20.25">
      <c r="A5088">
        <v>6027</v>
      </c>
      <c r="B5088" s="124"/>
      <c r="C5088" s="30"/>
      <c r="D5088" s="31"/>
      <c r="E5088" s="32" t="s">
        <v>618</v>
      </c>
      <c r="F5088" s="33"/>
    </row>
    <row r="5089" spans="1:7" ht="20.25">
      <c r="A5089">
        <v>6028</v>
      </c>
      <c r="B5089" s="125">
        <v>0</v>
      </c>
      <c r="C5089" s="34">
        <v>0</v>
      </c>
      <c r="D5089" s="35">
        <v>0</v>
      </c>
      <c r="E5089" s="36" t="s">
        <v>12</v>
      </c>
      <c r="F5089" s="33">
        <v>1</v>
      </c>
      <c r="G5089" t="str">
        <f t="shared" ref="G5089:G5098" si="268">IF(F5089=1,E5088,IF(ISBLANK(F5089),"",G5088))</f>
        <v>‏812255 סל תרבות</v>
      </c>
    </row>
    <row r="5090" spans="1:7" ht="20.25">
      <c r="A5090">
        <v>6029</v>
      </c>
      <c r="B5090" s="125">
        <v>0</v>
      </c>
      <c r="C5090" s="34">
        <v>0</v>
      </c>
      <c r="D5090" s="35">
        <v>0</v>
      </c>
      <c r="E5090" s="36" t="s">
        <v>13</v>
      </c>
      <c r="F5090" s="33">
        <v>2</v>
      </c>
      <c r="G5090" t="str">
        <f t="shared" si="268"/>
        <v>‏812255 סל תרבות</v>
      </c>
    </row>
    <row r="5091" spans="1:7" ht="20.25">
      <c r="A5091">
        <v>6030</v>
      </c>
      <c r="B5091" s="125">
        <v>0</v>
      </c>
      <c r="C5091" s="34">
        <v>0</v>
      </c>
      <c r="D5091" s="35">
        <v>0</v>
      </c>
      <c r="E5091" s="36" t="s">
        <v>14</v>
      </c>
      <c r="F5091" s="33">
        <v>3</v>
      </c>
      <c r="G5091" t="str">
        <f t="shared" si="268"/>
        <v>‏812255 סל תרבות</v>
      </c>
    </row>
    <row r="5092" spans="1:7" ht="20.25">
      <c r="A5092">
        <v>6031</v>
      </c>
      <c r="B5092" s="125">
        <v>0</v>
      </c>
      <c r="C5092" s="34">
        <v>0</v>
      </c>
      <c r="D5092" s="35">
        <v>0</v>
      </c>
      <c r="E5092" s="36" t="s">
        <v>15</v>
      </c>
      <c r="F5092" s="33">
        <v>4</v>
      </c>
      <c r="G5092" t="str">
        <f t="shared" si="268"/>
        <v>‏812255 סל תרבות</v>
      </c>
    </row>
    <row r="5093" spans="1:7" ht="20.25">
      <c r="A5093">
        <v>6032</v>
      </c>
      <c r="B5093" s="125">
        <v>0</v>
      </c>
      <c r="C5093" s="34">
        <v>0</v>
      </c>
      <c r="D5093" s="35">
        <v>0</v>
      </c>
      <c r="E5093" s="36" t="s">
        <v>16</v>
      </c>
      <c r="F5093" s="33">
        <v>5</v>
      </c>
      <c r="G5093" t="str">
        <f t="shared" si="268"/>
        <v>‏812255 סל תרבות</v>
      </c>
    </row>
    <row r="5094" spans="1:7" ht="20.25">
      <c r="A5094">
        <v>6033</v>
      </c>
      <c r="B5094" s="125">
        <v>0</v>
      </c>
      <c r="C5094" s="34">
        <v>0</v>
      </c>
      <c r="D5094" s="35">
        <v>0</v>
      </c>
      <c r="E5094" s="36" t="s">
        <v>17</v>
      </c>
      <c r="F5094" s="33">
        <v>6</v>
      </c>
      <c r="G5094" t="str">
        <f t="shared" si="268"/>
        <v>‏812255 סל תרבות</v>
      </c>
    </row>
    <row r="5095" spans="1:7" ht="20.25">
      <c r="A5095">
        <v>6034</v>
      </c>
      <c r="B5095" s="125">
        <v>2606100</v>
      </c>
      <c r="C5095" s="34">
        <v>2199000</v>
      </c>
      <c r="D5095" s="35">
        <v>2136200</v>
      </c>
      <c r="E5095" s="36" t="s">
        <v>18</v>
      </c>
      <c r="F5095" s="33">
        <v>7</v>
      </c>
      <c r="G5095" t="str">
        <f t="shared" si="268"/>
        <v>‏812255 סל תרבות</v>
      </c>
    </row>
    <row r="5096" spans="1:7" ht="20.25">
      <c r="A5096">
        <v>6035</v>
      </c>
      <c r="B5096" s="125">
        <v>0</v>
      </c>
      <c r="C5096" s="34">
        <v>0</v>
      </c>
      <c r="D5096" s="35">
        <v>0</v>
      </c>
      <c r="E5096" s="36" t="s">
        <v>19</v>
      </c>
      <c r="F5096" s="33">
        <v>8</v>
      </c>
      <c r="G5096" t="str">
        <f t="shared" si="268"/>
        <v>‏812255 סל תרבות</v>
      </c>
    </row>
    <row r="5097" spans="1:7" ht="20.25">
      <c r="A5097">
        <v>6036</v>
      </c>
      <c r="B5097" s="125">
        <v>0</v>
      </c>
      <c r="C5097" s="34">
        <v>0</v>
      </c>
      <c r="D5097" s="35">
        <v>0</v>
      </c>
      <c r="E5097" s="36" t="s">
        <v>20</v>
      </c>
      <c r="F5097" s="33">
        <v>9</v>
      </c>
      <c r="G5097" t="str">
        <f t="shared" si="268"/>
        <v>‏812255 סל תרבות</v>
      </c>
    </row>
    <row r="5098" spans="1:7" ht="20.25">
      <c r="A5098">
        <v>6037</v>
      </c>
      <c r="B5098" s="125">
        <v>0</v>
      </c>
      <c r="C5098" s="34">
        <v>0</v>
      </c>
      <c r="D5098" s="35">
        <v>0</v>
      </c>
      <c r="E5098" s="36" t="s">
        <v>21</v>
      </c>
      <c r="F5098" s="33">
        <v>99</v>
      </c>
      <c r="G5098" t="str">
        <f t="shared" si="268"/>
        <v>‏812255 סל תרבות</v>
      </c>
    </row>
    <row r="5099" spans="1:7" ht="20.25">
      <c r="A5099">
        <v>6038</v>
      </c>
      <c r="B5099" s="125">
        <v>2606100</v>
      </c>
      <c r="C5099" s="37">
        <v>2199000</v>
      </c>
      <c r="D5099" s="35">
        <v>2136200</v>
      </c>
      <c r="E5099" s="36" t="s">
        <v>22</v>
      </c>
      <c r="F5099" s="33"/>
    </row>
    <row r="5100" spans="1:7" ht="20.25">
      <c r="A5100">
        <v>6039</v>
      </c>
      <c r="C5100" s="40">
        <v>2015</v>
      </c>
      <c r="D5100" s="40">
        <v>2016</v>
      </c>
      <c r="F5100" s="39"/>
    </row>
    <row r="5101" spans="1:7" ht="20.25">
      <c r="A5101">
        <v>6041</v>
      </c>
      <c r="C5101" s="38"/>
      <c r="D5101" s="44">
        <v>189</v>
      </c>
      <c r="F5101" s="41"/>
    </row>
    <row r="5102" spans="1:7" ht="20.25">
      <c r="A5102">
        <v>6042</v>
      </c>
      <c r="B5102" s="122" t="s">
        <v>619</v>
      </c>
      <c r="C5102" s="28"/>
      <c r="D5102" s="28"/>
      <c r="E5102" s="28"/>
      <c r="F5102" s="28"/>
    </row>
    <row r="5103" spans="1:7" ht="17.25" thickBot="1">
      <c r="A5103">
        <v>6043</v>
      </c>
      <c r="B5103" s="123" t="s">
        <v>1</v>
      </c>
      <c r="C5103" s="29"/>
      <c r="D5103" s="29"/>
      <c r="E5103" s="29"/>
      <c r="F5103" s="29"/>
    </row>
    <row r="5104" spans="1:7" ht="21" thickBot="1">
      <c r="A5104">
        <v>6047</v>
      </c>
      <c r="B5104" s="116">
        <v>2014</v>
      </c>
      <c r="C5104" s="7">
        <v>2015</v>
      </c>
      <c r="D5104" s="7">
        <v>2016</v>
      </c>
      <c r="E5104" s="8"/>
      <c r="F5104" s="9"/>
    </row>
    <row r="5105" spans="1:7" ht="20.25">
      <c r="A5105">
        <v>6048</v>
      </c>
      <c r="B5105" s="124"/>
      <c r="C5105" s="30"/>
      <c r="D5105" s="31"/>
      <c r="E5105" s="32" t="s">
        <v>498</v>
      </c>
      <c r="F5105" s="33"/>
    </row>
    <row r="5106" spans="1:7" ht="20.25">
      <c r="A5106">
        <v>6049</v>
      </c>
      <c r="B5106" s="124"/>
      <c r="C5106" s="30"/>
      <c r="D5106" s="31"/>
      <c r="E5106" s="32" t="s">
        <v>499</v>
      </c>
      <c r="F5106" s="33"/>
    </row>
    <row r="5107" spans="1:7" ht="20.25">
      <c r="A5107">
        <v>6050</v>
      </c>
      <c r="B5107" s="124"/>
      <c r="C5107" s="30"/>
      <c r="D5107" s="31"/>
      <c r="E5107" s="32" t="s">
        <v>620</v>
      </c>
      <c r="F5107" s="33"/>
    </row>
    <row r="5108" spans="1:7" ht="20.25">
      <c r="A5108">
        <v>6051</v>
      </c>
      <c r="B5108" s="125">
        <v>0</v>
      </c>
      <c r="C5108" s="34">
        <v>0</v>
      </c>
      <c r="D5108" s="35">
        <v>0</v>
      </c>
      <c r="E5108" s="36" t="s">
        <v>12</v>
      </c>
      <c r="F5108" s="33">
        <v>1</v>
      </c>
      <c r="G5108" t="str">
        <f t="shared" ref="G5108:G5117" si="269">IF(F5108=1,E5107,IF(ISBLANK(F5108),"",G5107))</f>
        <v>‏81738  פעולות חברה</v>
      </c>
    </row>
    <row r="5109" spans="1:7" ht="20.25">
      <c r="A5109">
        <v>6052</v>
      </c>
      <c r="B5109" s="125">
        <v>0</v>
      </c>
      <c r="C5109" s="34">
        <v>0</v>
      </c>
      <c r="D5109" s="35">
        <v>0</v>
      </c>
      <c r="E5109" s="36" t="s">
        <v>13</v>
      </c>
      <c r="F5109" s="33">
        <v>2</v>
      </c>
      <c r="G5109" t="str">
        <f t="shared" si="269"/>
        <v>‏81738  פעולות חברה</v>
      </c>
    </row>
    <row r="5110" spans="1:7" ht="20.25">
      <c r="A5110">
        <v>6053</v>
      </c>
      <c r="B5110" s="125">
        <v>0</v>
      </c>
      <c r="C5110" s="34">
        <v>0</v>
      </c>
      <c r="D5110" s="35">
        <v>0</v>
      </c>
      <c r="E5110" s="36" t="s">
        <v>14</v>
      </c>
      <c r="F5110" s="33">
        <v>3</v>
      </c>
      <c r="G5110" t="str">
        <f t="shared" si="269"/>
        <v>‏81738  פעולות חברה</v>
      </c>
    </row>
    <row r="5111" spans="1:7" ht="20.25">
      <c r="A5111">
        <v>6054</v>
      </c>
      <c r="B5111" s="125">
        <v>0</v>
      </c>
      <c r="C5111" s="34">
        <v>0</v>
      </c>
      <c r="D5111" s="35">
        <v>0</v>
      </c>
      <c r="E5111" s="36" t="s">
        <v>15</v>
      </c>
      <c r="F5111" s="33">
        <v>4</v>
      </c>
      <c r="G5111" t="str">
        <f t="shared" si="269"/>
        <v>‏81738  פעולות חברה</v>
      </c>
    </row>
    <row r="5112" spans="1:7" ht="20.25">
      <c r="A5112">
        <v>6055</v>
      </c>
      <c r="B5112" s="125">
        <v>0</v>
      </c>
      <c r="C5112" s="34">
        <v>0</v>
      </c>
      <c r="D5112" s="35">
        <v>0</v>
      </c>
      <c r="E5112" s="36" t="s">
        <v>16</v>
      </c>
      <c r="F5112" s="33">
        <v>5</v>
      </c>
      <c r="G5112" t="str">
        <f t="shared" si="269"/>
        <v>‏81738  פעולות חברה</v>
      </c>
    </row>
    <row r="5113" spans="1:7" ht="20.25">
      <c r="A5113">
        <v>6056</v>
      </c>
      <c r="B5113" s="125">
        <v>0</v>
      </c>
      <c r="C5113" s="34">
        <v>0</v>
      </c>
      <c r="D5113" s="35">
        <v>0</v>
      </c>
      <c r="E5113" s="36" t="s">
        <v>17</v>
      </c>
      <c r="F5113" s="33">
        <v>6</v>
      </c>
      <c r="G5113" t="str">
        <f t="shared" si="269"/>
        <v>‏81738  פעולות חברה</v>
      </c>
    </row>
    <row r="5114" spans="1:7" ht="20.25">
      <c r="A5114">
        <v>6057</v>
      </c>
      <c r="B5114" s="125">
        <v>1232700</v>
      </c>
      <c r="C5114" s="34">
        <v>1595000</v>
      </c>
      <c r="D5114" s="35">
        <v>1394000</v>
      </c>
      <c r="E5114" s="36" t="s">
        <v>18</v>
      </c>
      <c r="F5114" s="33">
        <v>7</v>
      </c>
      <c r="G5114" t="str">
        <f t="shared" si="269"/>
        <v>‏81738  פעולות חברה</v>
      </c>
    </row>
    <row r="5115" spans="1:7" ht="20.25">
      <c r="A5115">
        <v>6058</v>
      </c>
      <c r="B5115" s="125">
        <v>0</v>
      </c>
      <c r="C5115" s="34">
        <v>0</v>
      </c>
      <c r="D5115" s="35">
        <v>0</v>
      </c>
      <c r="E5115" s="36" t="s">
        <v>19</v>
      </c>
      <c r="F5115" s="33">
        <v>8</v>
      </c>
      <c r="G5115" t="str">
        <f t="shared" si="269"/>
        <v>‏81738  פעולות חברה</v>
      </c>
    </row>
    <row r="5116" spans="1:7" ht="20.25">
      <c r="A5116">
        <v>6059</v>
      </c>
      <c r="B5116" s="125">
        <v>0</v>
      </c>
      <c r="C5116" s="34">
        <v>0</v>
      </c>
      <c r="D5116" s="35">
        <v>0</v>
      </c>
      <c r="E5116" s="36" t="s">
        <v>20</v>
      </c>
      <c r="F5116" s="33">
        <v>9</v>
      </c>
      <c r="G5116" t="str">
        <f t="shared" si="269"/>
        <v>‏81738  פעולות חברה</v>
      </c>
    </row>
    <row r="5117" spans="1:7" ht="20.25">
      <c r="A5117">
        <v>6060</v>
      </c>
      <c r="B5117" s="125">
        <v>0</v>
      </c>
      <c r="C5117" s="34">
        <v>0</v>
      </c>
      <c r="D5117" s="35">
        <v>0</v>
      </c>
      <c r="E5117" s="36" t="s">
        <v>21</v>
      </c>
      <c r="F5117" s="33">
        <v>99</v>
      </c>
      <c r="G5117" t="str">
        <f t="shared" si="269"/>
        <v>‏81738  פעולות חברה</v>
      </c>
    </row>
    <row r="5118" spans="1:7" ht="20.25">
      <c r="A5118">
        <v>6061</v>
      </c>
      <c r="B5118" s="125">
        <v>1232700</v>
      </c>
      <c r="C5118" s="37">
        <v>1595000</v>
      </c>
      <c r="D5118" s="35">
        <v>1394000</v>
      </c>
      <c r="E5118" s="36" t="s">
        <v>22</v>
      </c>
      <c r="F5118" s="33"/>
    </row>
    <row r="5119" spans="1:7" ht="20.25">
      <c r="A5119">
        <v>6062</v>
      </c>
      <c r="C5119" s="40">
        <v>2015</v>
      </c>
      <c r="D5119" s="40">
        <v>2016</v>
      </c>
      <c r="F5119" s="39"/>
    </row>
    <row r="5120" spans="1:7" ht="20.25">
      <c r="A5120">
        <v>6064</v>
      </c>
      <c r="C5120" s="38"/>
      <c r="D5120" s="44">
        <v>190</v>
      </c>
      <c r="F5120" s="41"/>
    </row>
    <row r="5121" spans="1:7" ht="20.25">
      <c r="A5121">
        <v>6065</v>
      </c>
      <c r="B5121" s="122" t="s">
        <v>621</v>
      </c>
      <c r="C5121" s="28"/>
      <c r="D5121" s="28"/>
      <c r="E5121" s="28"/>
      <c r="F5121" s="28"/>
    </row>
    <row r="5122" spans="1:7" ht="17.25" thickBot="1">
      <c r="A5122">
        <v>6066</v>
      </c>
      <c r="B5122" s="123" t="s">
        <v>1</v>
      </c>
      <c r="C5122" s="29"/>
      <c r="D5122" s="29"/>
      <c r="E5122" s="29"/>
      <c r="F5122" s="29"/>
    </row>
    <row r="5123" spans="1:7" ht="21" thickBot="1">
      <c r="A5123">
        <v>6070</v>
      </c>
      <c r="B5123" s="116">
        <v>2014</v>
      </c>
      <c r="C5123" s="7">
        <v>2015</v>
      </c>
      <c r="D5123" s="7">
        <v>2016</v>
      </c>
      <c r="E5123" s="8"/>
      <c r="F5123" s="9"/>
    </row>
    <row r="5124" spans="1:7" ht="20.25">
      <c r="A5124">
        <v>6071</v>
      </c>
      <c r="B5124" s="124"/>
      <c r="C5124" s="30"/>
      <c r="D5124" s="31"/>
      <c r="E5124" s="32" t="s">
        <v>498</v>
      </c>
      <c r="F5124" s="33"/>
    </row>
    <row r="5125" spans="1:7" ht="20.25">
      <c r="A5125">
        <v>6072</v>
      </c>
      <c r="B5125" s="124"/>
      <c r="C5125" s="30"/>
      <c r="D5125" s="31"/>
      <c r="E5125" s="32" t="s">
        <v>499</v>
      </c>
      <c r="F5125" s="33"/>
    </row>
    <row r="5126" spans="1:7" ht="20.25">
      <c r="A5126">
        <v>6073</v>
      </c>
      <c r="B5126" s="124"/>
      <c r="C5126" s="30"/>
      <c r="D5126" s="31"/>
      <c r="E5126" s="32" t="s">
        <v>622</v>
      </c>
      <c r="F5126" s="33"/>
    </row>
    <row r="5127" spans="1:7" ht="20.25">
      <c r="A5127">
        <v>6074</v>
      </c>
      <c r="B5127" s="125">
        <v>0</v>
      </c>
      <c r="C5127" s="34">
        <v>0</v>
      </c>
      <c r="D5127" s="35">
        <v>0</v>
      </c>
      <c r="E5127" s="36" t="s">
        <v>12</v>
      </c>
      <c r="F5127" s="33">
        <v>1</v>
      </c>
      <c r="G5127" t="str">
        <f t="shared" ref="G5127:G5136" si="270">IF(F5127=1,E5126,IF(ISBLANK(F5127),"",G5126))</f>
        <v>‏813270 בתי"ס יחודיים</v>
      </c>
    </row>
    <row r="5128" spans="1:7" ht="20.25">
      <c r="A5128">
        <v>6075</v>
      </c>
      <c r="B5128" s="125">
        <v>0</v>
      </c>
      <c r="C5128" s="34">
        <v>0</v>
      </c>
      <c r="D5128" s="35">
        <v>0</v>
      </c>
      <c r="E5128" s="36" t="s">
        <v>13</v>
      </c>
      <c r="F5128" s="33">
        <v>2</v>
      </c>
      <c r="G5128" t="str">
        <f t="shared" si="270"/>
        <v>‏813270 בתי"ס יחודיים</v>
      </c>
    </row>
    <row r="5129" spans="1:7" ht="20.25">
      <c r="A5129">
        <v>6076</v>
      </c>
      <c r="B5129" s="125">
        <v>0</v>
      </c>
      <c r="C5129" s="34">
        <v>0</v>
      </c>
      <c r="D5129" s="35">
        <v>0</v>
      </c>
      <c r="E5129" s="36" t="s">
        <v>14</v>
      </c>
      <c r="F5129" s="33">
        <v>3</v>
      </c>
      <c r="G5129" t="str">
        <f t="shared" si="270"/>
        <v>‏813270 בתי"ס יחודיים</v>
      </c>
    </row>
    <row r="5130" spans="1:7" ht="20.25">
      <c r="A5130">
        <v>6077</v>
      </c>
      <c r="B5130" s="125">
        <v>0</v>
      </c>
      <c r="C5130" s="34">
        <v>0</v>
      </c>
      <c r="D5130" s="35">
        <v>0</v>
      </c>
      <c r="E5130" s="36" t="s">
        <v>15</v>
      </c>
      <c r="F5130" s="33">
        <v>4</v>
      </c>
      <c r="G5130" t="str">
        <f t="shared" si="270"/>
        <v>‏813270 בתי"ס יחודיים</v>
      </c>
    </row>
    <row r="5131" spans="1:7" ht="20.25">
      <c r="A5131">
        <v>6078</v>
      </c>
      <c r="B5131" s="125">
        <v>0</v>
      </c>
      <c r="C5131" s="34">
        <v>0</v>
      </c>
      <c r="D5131" s="35">
        <v>0</v>
      </c>
      <c r="E5131" s="36" t="s">
        <v>16</v>
      </c>
      <c r="F5131" s="33">
        <v>5</v>
      </c>
      <c r="G5131" t="str">
        <f t="shared" si="270"/>
        <v>‏813270 בתי"ס יחודיים</v>
      </c>
    </row>
    <row r="5132" spans="1:7" ht="20.25">
      <c r="A5132">
        <v>6079</v>
      </c>
      <c r="B5132" s="125">
        <v>0</v>
      </c>
      <c r="C5132" s="34">
        <v>0</v>
      </c>
      <c r="D5132" s="35">
        <v>0</v>
      </c>
      <c r="E5132" s="36" t="s">
        <v>17</v>
      </c>
      <c r="F5132" s="33">
        <v>6</v>
      </c>
      <c r="G5132" t="str">
        <f t="shared" si="270"/>
        <v>‏813270 בתי"ס יחודיים</v>
      </c>
    </row>
    <row r="5133" spans="1:7" ht="20.25">
      <c r="A5133">
        <v>6080</v>
      </c>
      <c r="B5133" s="125">
        <v>0</v>
      </c>
      <c r="C5133" s="34">
        <v>250000</v>
      </c>
      <c r="D5133" s="35">
        <v>242900</v>
      </c>
      <c r="E5133" s="36" t="s">
        <v>18</v>
      </c>
      <c r="F5133" s="33">
        <v>7</v>
      </c>
      <c r="G5133" t="str">
        <f t="shared" si="270"/>
        <v>‏813270 בתי"ס יחודיים</v>
      </c>
    </row>
    <row r="5134" spans="1:7" ht="20.25">
      <c r="A5134">
        <v>6081</v>
      </c>
      <c r="B5134" s="125">
        <v>0</v>
      </c>
      <c r="C5134" s="34">
        <v>0</v>
      </c>
      <c r="D5134" s="35">
        <v>0</v>
      </c>
      <c r="E5134" s="36" t="s">
        <v>19</v>
      </c>
      <c r="F5134" s="33">
        <v>8</v>
      </c>
      <c r="G5134" t="str">
        <f t="shared" si="270"/>
        <v>‏813270 בתי"ס יחודיים</v>
      </c>
    </row>
    <row r="5135" spans="1:7" ht="20.25">
      <c r="A5135">
        <v>6082</v>
      </c>
      <c r="B5135" s="125">
        <v>0</v>
      </c>
      <c r="C5135" s="34">
        <v>0</v>
      </c>
      <c r="D5135" s="35">
        <v>0</v>
      </c>
      <c r="E5135" s="36" t="s">
        <v>20</v>
      </c>
      <c r="F5135" s="33">
        <v>9</v>
      </c>
      <c r="G5135" t="str">
        <f t="shared" si="270"/>
        <v>‏813270 בתי"ס יחודיים</v>
      </c>
    </row>
    <row r="5136" spans="1:7" ht="20.25">
      <c r="A5136">
        <v>6083</v>
      </c>
      <c r="B5136" s="125">
        <v>0</v>
      </c>
      <c r="C5136" s="34">
        <v>0</v>
      </c>
      <c r="D5136" s="35">
        <v>0</v>
      </c>
      <c r="E5136" s="36" t="s">
        <v>21</v>
      </c>
      <c r="F5136" s="33">
        <v>99</v>
      </c>
      <c r="G5136" t="str">
        <f t="shared" si="270"/>
        <v>‏813270 בתי"ס יחודיים</v>
      </c>
    </row>
    <row r="5137" spans="1:7" ht="20.25">
      <c r="A5137">
        <v>6084</v>
      </c>
      <c r="B5137" s="125">
        <v>0</v>
      </c>
      <c r="C5137" s="37">
        <v>250000</v>
      </c>
      <c r="D5137" s="35">
        <v>242900</v>
      </c>
      <c r="E5137" s="36" t="s">
        <v>22</v>
      </c>
      <c r="F5137" s="33"/>
    </row>
    <row r="5138" spans="1:7" ht="20.25">
      <c r="A5138">
        <v>6085</v>
      </c>
      <c r="C5138" s="40">
        <v>2015</v>
      </c>
      <c r="D5138" s="40">
        <v>2016</v>
      </c>
      <c r="F5138" s="39"/>
    </row>
    <row r="5139" spans="1:7" ht="20.25">
      <c r="A5139">
        <v>6087</v>
      </c>
      <c r="C5139" s="38"/>
      <c r="D5139" s="44">
        <v>191</v>
      </c>
      <c r="F5139" s="41"/>
    </row>
    <row r="5140" spans="1:7" ht="20.25">
      <c r="A5140">
        <v>6088</v>
      </c>
      <c r="B5140" s="122" t="s">
        <v>623</v>
      </c>
      <c r="C5140" s="28"/>
      <c r="D5140" s="28"/>
      <c r="E5140" s="28"/>
      <c r="F5140" s="28"/>
    </row>
    <row r="5141" spans="1:7" ht="17.25" thickBot="1">
      <c r="A5141">
        <v>6089</v>
      </c>
      <c r="B5141" s="123" t="s">
        <v>1</v>
      </c>
      <c r="C5141" s="29"/>
      <c r="D5141" s="29"/>
      <c r="E5141" s="29"/>
      <c r="F5141" s="29"/>
    </row>
    <row r="5142" spans="1:7" ht="21" thickBot="1">
      <c r="A5142">
        <v>6093</v>
      </c>
      <c r="B5142" s="116">
        <v>2014</v>
      </c>
      <c r="C5142" s="7">
        <v>2015</v>
      </c>
      <c r="D5142" s="7">
        <v>2016</v>
      </c>
      <c r="E5142" s="8"/>
      <c r="F5142" s="9"/>
    </row>
    <row r="5143" spans="1:7" ht="20.25">
      <c r="A5143">
        <v>6094</v>
      </c>
      <c r="B5143" s="124"/>
      <c r="C5143" s="30"/>
      <c r="D5143" s="31"/>
      <c r="E5143" s="32" t="s">
        <v>498</v>
      </c>
      <c r="F5143" s="33"/>
    </row>
    <row r="5144" spans="1:7" ht="20.25">
      <c r="A5144">
        <v>6095</v>
      </c>
      <c r="B5144" s="124"/>
      <c r="C5144" s="30"/>
      <c r="D5144" s="31"/>
      <c r="E5144" s="32" t="s">
        <v>499</v>
      </c>
      <c r="F5144" s="33"/>
    </row>
    <row r="5145" spans="1:7" ht="20.25">
      <c r="A5145">
        <v>6096</v>
      </c>
      <c r="B5145" s="124"/>
      <c r="C5145" s="30"/>
      <c r="D5145" s="31"/>
      <c r="E5145" s="32" t="s">
        <v>624</v>
      </c>
      <c r="F5145" s="33"/>
    </row>
    <row r="5146" spans="1:7" ht="20.25">
      <c r="A5146">
        <v>6097</v>
      </c>
      <c r="B5146" s="125">
        <v>0</v>
      </c>
      <c r="C5146" s="34">
        <v>0</v>
      </c>
      <c r="D5146" s="35">
        <v>0</v>
      </c>
      <c r="E5146" s="36" t="s">
        <v>12</v>
      </c>
      <c r="F5146" s="33">
        <v>1</v>
      </c>
      <c r="G5146" t="str">
        <f t="shared" ref="G5146:G5155" si="271">IF(F5146=1,E5145,IF(ISBLANK(F5146),"",G5145))</f>
        <v>‏811703  בי"ס להורים</v>
      </c>
    </row>
    <row r="5147" spans="1:7" ht="20.25">
      <c r="A5147">
        <v>6098</v>
      </c>
      <c r="B5147" s="125">
        <v>0</v>
      </c>
      <c r="C5147" s="34">
        <v>0</v>
      </c>
      <c r="D5147" s="35">
        <v>0</v>
      </c>
      <c r="E5147" s="36" t="s">
        <v>13</v>
      </c>
      <c r="F5147" s="33">
        <v>2</v>
      </c>
      <c r="G5147" t="str">
        <f t="shared" si="271"/>
        <v>‏811703  בי"ס להורים</v>
      </c>
    </row>
    <row r="5148" spans="1:7" ht="20.25">
      <c r="A5148">
        <v>6099</v>
      </c>
      <c r="B5148" s="125">
        <v>0</v>
      </c>
      <c r="C5148" s="34">
        <v>0</v>
      </c>
      <c r="D5148" s="35">
        <v>0</v>
      </c>
      <c r="E5148" s="36" t="s">
        <v>14</v>
      </c>
      <c r="F5148" s="33">
        <v>3</v>
      </c>
      <c r="G5148" t="str">
        <f t="shared" si="271"/>
        <v>‏811703  בי"ס להורים</v>
      </c>
    </row>
    <row r="5149" spans="1:7" ht="20.25">
      <c r="A5149">
        <v>6100</v>
      </c>
      <c r="B5149" s="125">
        <v>0</v>
      </c>
      <c r="C5149" s="34">
        <v>0</v>
      </c>
      <c r="D5149" s="35">
        <v>0</v>
      </c>
      <c r="E5149" s="36" t="s">
        <v>15</v>
      </c>
      <c r="F5149" s="33">
        <v>4</v>
      </c>
      <c r="G5149" t="str">
        <f t="shared" si="271"/>
        <v>‏811703  בי"ס להורים</v>
      </c>
    </row>
    <row r="5150" spans="1:7" ht="20.25">
      <c r="A5150">
        <v>6101</v>
      </c>
      <c r="B5150" s="125">
        <v>0</v>
      </c>
      <c r="C5150" s="34">
        <v>0</v>
      </c>
      <c r="D5150" s="35">
        <v>0</v>
      </c>
      <c r="E5150" s="36" t="s">
        <v>16</v>
      </c>
      <c r="F5150" s="33">
        <v>5</v>
      </c>
      <c r="G5150" t="str">
        <f t="shared" si="271"/>
        <v>‏811703  בי"ס להורים</v>
      </c>
    </row>
    <row r="5151" spans="1:7" ht="20.25">
      <c r="A5151">
        <v>6102</v>
      </c>
      <c r="B5151" s="125">
        <v>0</v>
      </c>
      <c r="C5151" s="34">
        <v>0</v>
      </c>
      <c r="D5151" s="35">
        <v>0</v>
      </c>
      <c r="E5151" s="36" t="s">
        <v>17</v>
      </c>
      <c r="F5151" s="33">
        <v>6</v>
      </c>
      <c r="G5151" t="str">
        <f t="shared" si="271"/>
        <v>‏811703  בי"ס להורים</v>
      </c>
    </row>
    <row r="5152" spans="1:7" ht="20.25">
      <c r="A5152">
        <v>6103</v>
      </c>
      <c r="B5152" s="125">
        <v>863800</v>
      </c>
      <c r="C5152" s="34">
        <v>1100000</v>
      </c>
      <c r="D5152" s="35">
        <v>1068600</v>
      </c>
      <c r="E5152" s="36" t="s">
        <v>18</v>
      </c>
      <c r="F5152" s="33">
        <v>7</v>
      </c>
      <c r="G5152" t="str">
        <f t="shared" si="271"/>
        <v>‏811703  בי"ס להורים</v>
      </c>
    </row>
    <row r="5153" spans="1:7" ht="20.25">
      <c r="A5153">
        <v>6104</v>
      </c>
      <c r="B5153" s="125">
        <v>0</v>
      </c>
      <c r="C5153" s="34">
        <v>0</v>
      </c>
      <c r="D5153" s="35">
        <v>0</v>
      </c>
      <c r="E5153" s="36" t="s">
        <v>19</v>
      </c>
      <c r="F5153" s="33">
        <v>8</v>
      </c>
      <c r="G5153" t="str">
        <f t="shared" si="271"/>
        <v>‏811703  בי"ס להורים</v>
      </c>
    </row>
    <row r="5154" spans="1:7" ht="20.25">
      <c r="A5154">
        <v>6105</v>
      </c>
      <c r="B5154" s="125">
        <v>0</v>
      </c>
      <c r="C5154" s="34">
        <v>0</v>
      </c>
      <c r="D5154" s="35">
        <v>0</v>
      </c>
      <c r="E5154" s="36" t="s">
        <v>20</v>
      </c>
      <c r="F5154" s="33">
        <v>9</v>
      </c>
      <c r="G5154" t="str">
        <f t="shared" si="271"/>
        <v>‏811703  בי"ס להורים</v>
      </c>
    </row>
    <row r="5155" spans="1:7" ht="20.25">
      <c r="A5155">
        <v>6106</v>
      </c>
      <c r="B5155" s="125">
        <v>0</v>
      </c>
      <c r="C5155" s="34">
        <v>0</v>
      </c>
      <c r="D5155" s="35">
        <v>0</v>
      </c>
      <c r="E5155" s="36" t="s">
        <v>21</v>
      </c>
      <c r="F5155" s="33">
        <v>99</v>
      </c>
      <c r="G5155" t="str">
        <f t="shared" si="271"/>
        <v>‏811703  בי"ס להורים</v>
      </c>
    </row>
    <row r="5156" spans="1:7" ht="20.25">
      <c r="A5156">
        <v>6107</v>
      </c>
      <c r="B5156" s="125">
        <v>863800</v>
      </c>
      <c r="C5156" s="37">
        <v>1100000</v>
      </c>
      <c r="D5156" s="35">
        <v>1068600</v>
      </c>
      <c r="E5156" s="36" t="s">
        <v>22</v>
      </c>
      <c r="F5156" s="33"/>
    </row>
    <row r="5157" spans="1:7" ht="20.25">
      <c r="A5157">
        <v>6108</v>
      </c>
      <c r="C5157" s="40">
        <v>2015</v>
      </c>
      <c r="D5157" s="40">
        <v>2016</v>
      </c>
      <c r="F5157" s="39"/>
    </row>
    <row r="5158" spans="1:7" ht="20.25">
      <c r="A5158">
        <v>6110</v>
      </c>
      <c r="C5158" s="38"/>
      <c r="D5158" s="44">
        <v>192</v>
      </c>
      <c r="F5158" s="41"/>
    </row>
    <row r="5159" spans="1:7" ht="20.25">
      <c r="A5159">
        <v>6111</v>
      </c>
      <c r="B5159" s="122" t="s">
        <v>625</v>
      </c>
      <c r="C5159" s="28"/>
      <c r="D5159" s="28"/>
      <c r="E5159" s="28"/>
      <c r="F5159" s="28"/>
    </row>
    <row r="5160" spans="1:7" ht="17.25" thickBot="1">
      <c r="A5160">
        <v>6112</v>
      </c>
      <c r="B5160" s="123" t="s">
        <v>1</v>
      </c>
      <c r="C5160" s="29"/>
      <c r="D5160" s="29"/>
      <c r="E5160" s="29"/>
      <c r="F5160" s="29"/>
    </row>
    <row r="5161" spans="1:7" ht="21" thickBot="1">
      <c r="A5161">
        <v>6116</v>
      </c>
      <c r="B5161" s="116">
        <v>2014</v>
      </c>
      <c r="C5161" s="7">
        <v>2015</v>
      </c>
      <c r="D5161" s="7">
        <v>2016</v>
      </c>
      <c r="E5161" s="8"/>
      <c r="F5161" s="9"/>
    </row>
    <row r="5162" spans="1:7" ht="20.25">
      <c r="A5162">
        <v>6117</v>
      </c>
      <c r="B5162" s="124"/>
      <c r="C5162" s="30"/>
      <c r="D5162" s="31"/>
      <c r="E5162" s="32" t="s">
        <v>498</v>
      </c>
      <c r="F5162" s="33"/>
    </row>
    <row r="5163" spans="1:7" ht="20.25">
      <c r="A5163">
        <v>6118</v>
      </c>
      <c r="B5163" s="124"/>
      <c r="C5163" s="30"/>
      <c r="D5163" s="31"/>
      <c r="E5163" s="32" t="s">
        <v>499</v>
      </c>
      <c r="F5163" s="33"/>
    </row>
    <row r="5164" spans="1:7" ht="20.25">
      <c r="A5164">
        <v>6119</v>
      </c>
      <c r="B5164" s="124"/>
      <c r="C5164" s="30"/>
      <c r="D5164" s="31"/>
      <c r="E5164" s="32" t="s">
        <v>626</v>
      </c>
      <c r="F5164" s="33"/>
    </row>
    <row r="5165" spans="1:7" ht="20.25">
      <c r="A5165">
        <v>6120</v>
      </c>
      <c r="B5165" s="125">
        <v>0</v>
      </c>
      <c r="C5165" s="34">
        <v>0</v>
      </c>
      <c r="D5165" s="35">
        <v>0</v>
      </c>
      <c r="E5165" s="36" t="s">
        <v>12</v>
      </c>
      <c r="F5165" s="33">
        <v>1</v>
      </c>
      <c r="G5165" t="str">
        <f t="shared" ref="G5165:G5174" si="272">IF(F5165=1,E5164,IF(ISBLANK(F5165),"",G5164))</f>
        <v>‏8181  בתי תלמיד -חינוך משלים</v>
      </c>
    </row>
    <row r="5166" spans="1:7" ht="20.25">
      <c r="A5166">
        <v>6121</v>
      </c>
      <c r="B5166" s="125">
        <v>0</v>
      </c>
      <c r="C5166" s="34">
        <v>0</v>
      </c>
      <c r="D5166" s="35">
        <v>0</v>
      </c>
      <c r="E5166" s="36" t="s">
        <v>13</v>
      </c>
      <c r="F5166" s="33">
        <v>2</v>
      </c>
      <c r="G5166" t="str">
        <f t="shared" si="272"/>
        <v>‏8181  בתי תלמיד -חינוך משלים</v>
      </c>
    </row>
    <row r="5167" spans="1:7" ht="20.25">
      <c r="A5167">
        <v>6122</v>
      </c>
      <c r="B5167" s="125">
        <v>0</v>
      </c>
      <c r="C5167" s="34">
        <v>0</v>
      </c>
      <c r="D5167" s="35">
        <v>0</v>
      </c>
      <c r="E5167" s="36" t="s">
        <v>14</v>
      </c>
      <c r="F5167" s="33">
        <v>3</v>
      </c>
      <c r="G5167" t="str">
        <f t="shared" si="272"/>
        <v>‏8181  בתי תלמיד -חינוך משלים</v>
      </c>
    </row>
    <row r="5168" spans="1:7" ht="20.25">
      <c r="A5168">
        <v>6123</v>
      </c>
      <c r="B5168" s="125">
        <v>0</v>
      </c>
      <c r="C5168" s="34">
        <v>0</v>
      </c>
      <c r="D5168" s="35">
        <v>0</v>
      </c>
      <c r="E5168" s="36" t="s">
        <v>15</v>
      </c>
      <c r="F5168" s="33">
        <v>4</v>
      </c>
      <c r="G5168" t="str">
        <f t="shared" si="272"/>
        <v>‏8181  בתי תלמיד -חינוך משלים</v>
      </c>
    </row>
    <row r="5169" spans="1:7" ht="20.25">
      <c r="A5169">
        <v>6124</v>
      </c>
      <c r="B5169" s="125">
        <v>0</v>
      </c>
      <c r="C5169" s="34">
        <v>0</v>
      </c>
      <c r="D5169" s="35">
        <v>0</v>
      </c>
      <c r="E5169" s="36" t="s">
        <v>16</v>
      </c>
      <c r="F5169" s="33">
        <v>5</v>
      </c>
      <c r="G5169" t="str">
        <f t="shared" si="272"/>
        <v>‏8181  בתי תלמיד -חינוך משלים</v>
      </c>
    </row>
    <row r="5170" spans="1:7" ht="20.25">
      <c r="A5170">
        <v>6125</v>
      </c>
      <c r="B5170" s="125">
        <v>0</v>
      </c>
      <c r="C5170" s="34">
        <v>0</v>
      </c>
      <c r="D5170" s="35">
        <v>0</v>
      </c>
      <c r="E5170" s="36" t="s">
        <v>17</v>
      </c>
      <c r="F5170" s="33">
        <v>6</v>
      </c>
      <c r="G5170" t="str">
        <f t="shared" si="272"/>
        <v>‏8181  בתי תלמיד -חינוך משלים</v>
      </c>
    </row>
    <row r="5171" spans="1:7" ht="20.25">
      <c r="A5171">
        <v>6126</v>
      </c>
      <c r="B5171" s="125">
        <v>400000</v>
      </c>
      <c r="C5171" s="34">
        <v>400000</v>
      </c>
      <c r="D5171" s="35">
        <v>388600</v>
      </c>
      <c r="E5171" s="36" t="s">
        <v>18</v>
      </c>
      <c r="F5171" s="33">
        <v>7</v>
      </c>
      <c r="G5171" t="str">
        <f t="shared" si="272"/>
        <v>‏8181  בתי תלמיד -חינוך משלים</v>
      </c>
    </row>
    <row r="5172" spans="1:7" ht="20.25">
      <c r="A5172">
        <v>6127</v>
      </c>
      <c r="B5172" s="125">
        <v>0</v>
      </c>
      <c r="C5172" s="34">
        <v>0</v>
      </c>
      <c r="D5172" s="35">
        <v>0</v>
      </c>
      <c r="E5172" s="36" t="s">
        <v>19</v>
      </c>
      <c r="F5172" s="33">
        <v>8</v>
      </c>
      <c r="G5172" t="str">
        <f t="shared" si="272"/>
        <v>‏8181  בתי תלמיד -חינוך משלים</v>
      </c>
    </row>
    <row r="5173" spans="1:7" ht="20.25">
      <c r="A5173">
        <v>6128</v>
      </c>
      <c r="B5173" s="125">
        <v>0</v>
      </c>
      <c r="C5173" s="34">
        <v>0</v>
      </c>
      <c r="D5173" s="35">
        <v>0</v>
      </c>
      <c r="E5173" s="36" t="s">
        <v>20</v>
      </c>
      <c r="F5173" s="33">
        <v>9</v>
      </c>
      <c r="G5173" t="str">
        <f t="shared" si="272"/>
        <v>‏8181  בתי תלמיד -חינוך משלים</v>
      </c>
    </row>
    <row r="5174" spans="1:7" ht="20.25">
      <c r="A5174">
        <v>6129</v>
      </c>
      <c r="B5174" s="125">
        <v>0</v>
      </c>
      <c r="C5174" s="34">
        <v>0</v>
      </c>
      <c r="D5174" s="35">
        <v>0</v>
      </c>
      <c r="E5174" s="36" t="s">
        <v>21</v>
      </c>
      <c r="F5174" s="33">
        <v>99</v>
      </c>
      <c r="G5174" t="str">
        <f t="shared" si="272"/>
        <v>‏8181  בתי תלמיד -חינוך משלים</v>
      </c>
    </row>
    <row r="5175" spans="1:7" ht="20.25">
      <c r="A5175">
        <v>6130</v>
      </c>
      <c r="B5175" s="125">
        <v>400000</v>
      </c>
      <c r="C5175" s="37">
        <v>400000</v>
      </c>
      <c r="D5175" s="35">
        <v>388600</v>
      </c>
      <c r="E5175" s="36" t="s">
        <v>22</v>
      </c>
      <c r="F5175" s="33"/>
    </row>
    <row r="5176" spans="1:7" ht="20.25">
      <c r="A5176">
        <v>6131</v>
      </c>
      <c r="C5176" s="40">
        <v>2015</v>
      </c>
      <c r="D5176" s="40">
        <v>2016</v>
      </c>
      <c r="F5176" s="39"/>
    </row>
    <row r="5177" spans="1:7" ht="20.25">
      <c r="A5177">
        <v>6133</v>
      </c>
      <c r="C5177" s="38"/>
      <c r="D5177" s="44">
        <v>193</v>
      </c>
      <c r="F5177" s="41"/>
    </row>
    <row r="5178" spans="1:7" ht="20.25">
      <c r="A5178">
        <v>6134</v>
      </c>
      <c r="B5178" s="122" t="s">
        <v>627</v>
      </c>
      <c r="C5178" s="28"/>
      <c r="D5178" s="28"/>
      <c r="E5178" s="28"/>
      <c r="F5178" s="28"/>
    </row>
    <row r="5179" spans="1:7" ht="17.25" thickBot="1">
      <c r="A5179">
        <v>6135</v>
      </c>
      <c r="B5179" s="123" t="s">
        <v>1</v>
      </c>
      <c r="C5179" s="29"/>
      <c r="D5179" s="29"/>
      <c r="E5179" s="29"/>
      <c r="F5179" s="29"/>
    </row>
    <row r="5180" spans="1:7" ht="21" thickBot="1">
      <c r="A5180">
        <v>6139</v>
      </c>
      <c r="B5180" s="116">
        <v>2014</v>
      </c>
      <c r="C5180" s="7">
        <v>2015</v>
      </c>
      <c r="D5180" s="7">
        <v>2016</v>
      </c>
      <c r="E5180" s="8"/>
      <c r="F5180" s="9"/>
    </row>
    <row r="5181" spans="1:7" ht="20.25">
      <c r="A5181">
        <v>6140</v>
      </c>
      <c r="B5181" s="124"/>
      <c r="C5181" s="30"/>
      <c r="D5181" s="31"/>
      <c r="E5181" s="32" t="s">
        <v>498</v>
      </c>
      <c r="F5181" s="33"/>
    </row>
    <row r="5182" spans="1:7" ht="20.25">
      <c r="A5182">
        <v>6141</v>
      </c>
      <c r="B5182" s="124"/>
      <c r="C5182" s="30"/>
      <c r="D5182" s="31"/>
      <c r="E5182" s="32" t="s">
        <v>499</v>
      </c>
      <c r="F5182" s="33"/>
    </row>
    <row r="5183" spans="1:7" ht="20.25">
      <c r="A5183">
        <v>6142</v>
      </c>
      <c r="B5183" s="124"/>
      <c r="C5183" s="30"/>
      <c r="D5183" s="31"/>
      <c r="E5183" s="32" t="s">
        <v>628</v>
      </c>
      <c r="F5183" s="33"/>
    </row>
    <row r="5184" spans="1:7" ht="20.25">
      <c r="A5184">
        <v>6143</v>
      </c>
      <c r="B5184" s="125">
        <v>0</v>
      </c>
      <c r="C5184" s="34">
        <v>0</v>
      </c>
      <c r="D5184" s="35">
        <v>0</v>
      </c>
      <c r="E5184" s="36" t="s">
        <v>12</v>
      </c>
      <c r="F5184" s="33">
        <v>1</v>
      </c>
      <c r="G5184" t="str">
        <f t="shared" ref="G5184:G5193" si="273">IF(F5184=1,E5183,IF(ISBLANK(F5184),"",G5183))</f>
        <v>‏813271 מפעל הזנה יוח"א</v>
      </c>
    </row>
    <row r="5185" spans="1:7" ht="20.25">
      <c r="A5185">
        <v>6144</v>
      </c>
      <c r="B5185" s="125">
        <v>0</v>
      </c>
      <c r="C5185" s="34">
        <v>0</v>
      </c>
      <c r="D5185" s="35">
        <v>0</v>
      </c>
      <c r="E5185" s="36" t="s">
        <v>13</v>
      </c>
      <c r="F5185" s="33">
        <v>2</v>
      </c>
      <c r="G5185" t="str">
        <f t="shared" si="273"/>
        <v>‏813271 מפעל הזנה יוח"א</v>
      </c>
    </row>
    <row r="5186" spans="1:7" ht="20.25">
      <c r="A5186">
        <v>6145</v>
      </c>
      <c r="B5186" s="125">
        <v>0</v>
      </c>
      <c r="C5186" s="34">
        <v>0</v>
      </c>
      <c r="D5186" s="35">
        <v>0</v>
      </c>
      <c r="E5186" s="36" t="s">
        <v>14</v>
      </c>
      <c r="F5186" s="33">
        <v>3</v>
      </c>
      <c r="G5186" t="str">
        <f t="shared" si="273"/>
        <v>‏813271 מפעל הזנה יוח"א</v>
      </c>
    </row>
    <row r="5187" spans="1:7" ht="20.25">
      <c r="A5187">
        <v>6146</v>
      </c>
      <c r="B5187" s="125">
        <v>0</v>
      </c>
      <c r="C5187" s="34">
        <v>0</v>
      </c>
      <c r="D5187" s="35">
        <v>0</v>
      </c>
      <c r="E5187" s="36" t="s">
        <v>15</v>
      </c>
      <c r="F5187" s="33">
        <v>4</v>
      </c>
      <c r="G5187" t="str">
        <f t="shared" si="273"/>
        <v>‏813271 מפעל הזנה יוח"א</v>
      </c>
    </row>
    <row r="5188" spans="1:7" ht="20.25">
      <c r="A5188">
        <v>6147</v>
      </c>
      <c r="B5188" s="125">
        <v>0</v>
      </c>
      <c r="C5188" s="34">
        <v>0</v>
      </c>
      <c r="D5188" s="35">
        <v>0</v>
      </c>
      <c r="E5188" s="36" t="s">
        <v>16</v>
      </c>
      <c r="F5188" s="33">
        <v>5</v>
      </c>
      <c r="G5188" t="str">
        <f t="shared" si="273"/>
        <v>‏813271 מפעל הזנה יוח"א</v>
      </c>
    </row>
    <row r="5189" spans="1:7" ht="20.25">
      <c r="A5189">
        <v>6148</v>
      </c>
      <c r="B5189" s="125">
        <v>0</v>
      </c>
      <c r="C5189" s="34">
        <v>0</v>
      </c>
      <c r="D5189" s="35">
        <v>0</v>
      </c>
      <c r="E5189" s="36" t="s">
        <v>17</v>
      </c>
      <c r="F5189" s="33">
        <v>6</v>
      </c>
      <c r="G5189" t="str">
        <f t="shared" si="273"/>
        <v>‏813271 מפעל הזנה יוח"א</v>
      </c>
    </row>
    <row r="5190" spans="1:7" ht="20.25">
      <c r="A5190">
        <v>6149</v>
      </c>
      <c r="B5190" s="125">
        <v>1943700</v>
      </c>
      <c r="C5190" s="34">
        <v>2200000</v>
      </c>
      <c r="D5190" s="35">
        <v>2137200</v>
      </c>
      <c r="E5190" s="36" t="s">
        <v>18</v>
      </c>
      <c r="F5190" s="33">
        <v>7</v>
      </c>
      <c r="G5190" t="str">
        <f t="shared" si="273"/>
        <v>‏813271 מפעל הזנה יוח"א</v>
      </c>
    </row>
    <row r="5191" spans="1:7" ht="20.25">
      <c r="A5191">
        <v>6150</v>
      </c>
      <c r="B5191" s="125">
        <v>0</v>
      </c>
      <c r="C5191" s="34">
        <v>0</v>
      </c>
      <c r="D5191" s="35">
        <v>0</v>
      </c>
      <c r="E5191" s="36" t="s">
        <v>19</v>
      </c>
      <c r="F5191" s="33">
        <v>8</v>
      </c>
      <c r="G5191" t="str">
        <f t="shared" si="273"/>
        <v>‏813271 מפעל הזנה יוח"א</v>
      </c>
    </row>
    <row r="5192" spans="1:7" ht="20.25">
      <c r="A5192">
        <v>6151</v>
      </c>
      <c r="B5192" s="125">
        <v>0</v>
      </c>
      <c r="C5192" s="34">
        <v>0</v>
      </c>
      <c r="D5192" s="35">
        <v>0</v>
      </c>
      <c r="E5192" s="36" t="s">
        <v>20</v>
      </c>
      <c r="F5192" s="33">
        <v>9</v>
      </c>
      <c r="G5192" t="str">
        <f t="shared" si="273"/>
        <v>‏813271 מפעל הזנה יוח"א</v>
      </c>
    </row>
    <row r="5193" spans="1:7" ht="20.25">
      <c r="A5193">
        <v>6152</v>
      </c>
      <c r="B5193" s="125">
        <v>0</v>
      </c>
      <c r="C5193" s="34">
        <v>0</v>
      </c>
      <c r="D5193" s="35">
        <v>0</v>
      </c>
      <c r="E5193" s="36" t="s">
        <v>21</v>
      </c>
      <c r="F5193" s="33">
        <v>99</v>
      </c>
      <c r="G5193" t="str">
        <f t="shared" si="273"/>
        <v>‏813271 מפעל הזנה יוח"א</v>
      </c>
    </row>
    <row r="5194" spans="1:7" ht="20.25">
      <c r="A5194">
        <v>6153</v>
      </c>
      <c r="B5194" s="125">
        <v>1943700</v>
      </c>
      <c r="C5194" s="37">
        <v>2200000</v>
      </c>
      <c r="D5194" s="35">
        <v>2137200</v>
      </c>
      <c r="E5194" s="36" t="s">
        <v>22</v>
      </c>
      <c r="F5194" s="33"/>
    </row>
    <row r="5195" spans="1:7" ht="20.25">
      <c r="A5195">
        <v>6154</v>
      </c>
      <c r="C5195" s="40">
        <v>2015</v>
      </c>
      <c r="D5195" s="40">
        <v>2016</v>
      </c>
      <c r="F5195" s="39"/>
    </row>
    <row r="5196" spans="1:7" ht="20.25">
      <c r="A5196">
        <v>6156</v>
      </c>
      <c r="C5196" s="38"/>
      <c r="D5196" s="44">
        <v>194</v>
      </c>
      <c r="F5196" s="41"/>
    </row>
    <row r="5197" spans="1:7" ht="20.25">
      <c r="A5197">
        <v>6157</v>
      </c>
      <c r="B5197" s="122" t="s">
        <v>629</v>
      </c>
      <c r="C5197" s="28"/>
      <c r="D5197" s="28"/>
      <c r="E5197" s="28"/>
      <c r="F5197" s="28"/>
    </row>
    <row r="5198" spans="1:7" ht="17.25" thickBot="1">
      <c r="A5198">
        <v>6158</v>
      </c>
      <c r="B5198" s="123" t="s">
        <v>1</v>
      </c>
      <c r="C5198" s="29"/>
      <c r="D5198" s="29"/>
      <c r="E5198" s="29"/>
      <c r="F5198" s="29"/>
    </row>
    <row r="5199" spans="1:7" ht="21" thickBot="1">
      <c r="A5199">
        <v>6162</v>
      </c>
      <c r="B5199" s="116">
        <v>2014</v>
      </c>
      <c r="C5199" s="7">
        <v>2015</v>
      </c>
      <c r="D5199" s="7">
        <v>2016</v>
      </c>
      <c r="E5199" s="8"/>
      <c r="F5199" s="9"/>
    </row>
    <row r="5200" spans="1:7" ht="20.25">
      <c r="A5200">
        <v>6163</v>
      </c>
      <c r="B5200" s="124"/>
      <c r="C5200" s="30"/>
      <c r="D5200" s="31"/>
      <c r="E5200" s="32" t="s">
        <v>498</v>
      </c>
      <c r="F5200" s="33"/>
    </row>
    <row r="5201" spans="1:7" ht="20.25">
      <c r="A5201">
        <v>6164</v>
      </c>
      <c r="B5201" s="124"/>
      <c r="C5201" s="30"/>
      <c r="D5201" s="31"/>
      <c r="E5201" s="32" t="s">
        <v>499</v>
      </c>
      <c r="F5201" s="33"/>
    </row>
    <row r="5202" spans="1:7" ht="20.25">
      <c r="A5202">
        <v>6165</v>
      </c>
      <c r="B5202" s="124"/>
      <c r="C5202" s="30"/>
      <c r="D5202" s="31"/>
      <c r="E5202" s="32" t="s">
        <v>630</v>
      </c>
      <c r="F5202" s="33"/>
    </row>
    <row r="5203" spans="1:7" ht="20.25">
      <c r="A5203">
        <v>6166</v>
      </c>
      <c r="B5203" s="125">
        <v>0</v>
      </c>
      <c r="C5203" s="34">
        <v>0</v>
      </c>
      <c r="D5203" s="35">
        <v>0</v>
      </c>
      <c r="E5203" s="36" t="s">
        <v>12</v>
      </c>
      <c r="F5203" s="33">
        <v>1</v>
      </c>
      <c r="G5203" t="str">
        <f t="shared" ref="G5203:G5212" si="274">IF(F5203=1,E5202,IF(ISBLANK(F5203),"",G5202))</f>
        <v>‏813272 - בריאות השן</v>
      </c>
    </row>
    <row r="5204" spans="1:7" ht="20.25">
      <c r="A5204">
        <v>6167</v>
      </c>
      <c r="B5204" s="125">
        <v>0</v>
      </c>
      <c r="C5204" s="34">
        <v>0</v>
      </c>
      <c r="D5204" s="35">
        <v>0</v>
      </c>
      <c r="E5204" s="36" t="s">
        <v>13</v>
      </c>
      <c r="F5204" s="33">
        <v>2</v>
      </c>
      <c r="G5204" t="str">
        <f t="shared" si="274"/>
        <v>‏813272 - בריאות השן</v>
      </c>
    </row>
    <row r="5205" spans="1:7" ht="20.25">
      <c r="A5205">
        <v>6168</v>
      </c>
      <c r="B5205" s="125">
        <v>0</v>
      </c>
      <c r="C5205" s="34">
        <v>0</v>
      </c>
      <c r="D5205" s="35">
        <v>0</v>
      </c>
      <c r="E5205" s="36" t="s">
        <v>14</v>
      </c>
      <c r="F5205" s="33">
        <v>3</v>
      </c>
      <c r="G5205" t="str">
        <f t="shared" si="274"/>
        <v>‏813272 - בריאות השן</v>
      </c>
    </row>
    <row r="5206" spans="1:7" ht="20.25">
      <c r="A5206">
        <v>6169</v>
      </c>
      <c r="B5206" s="125">
        <v>0</v>
      </c>
      <c r="C5206" s="34">
        <v>0</v>
      </c>
      <c r="D5206" s="35">
        <v>0</v>
      </c>
      <c r="E5206" s="36" t="s">
        <v>15</v>
      </c>
      <c r="F5206" s="33">
        <v>4</v>
      </c>
      <c r="G5206" t="str">
        <f t="shared" si="274"/>
        <v>‏813272 - בריאות השן</v>
      </c>
    </row>
    <row r="5207" spans="1:7" ht="20.25">
      <c r="A5207">
        <v>6170</v>
      </c>
      <c r="B5207" s="125">
        <v>0</v>
      </c>
      <c r="C5207" s="34">
        <v>0</v>
      </c>
      <c r="D5207" s="35">
        <v>0</v>
      </c>
      <c r="E5207" s="36" t="s">
        <v>16</v>
      </c>
      <c r="F5207" s="33">
        <v>5</v>
      </c>
      <c r="G5207" t="str">
        <f t="shared" si="274"/>
        <v>‏813272 - בריאות השן</v>
      </c>
    </row>
    <row r="5208" spans="1:7" ht="20.25">
      <c r="A5208">
        <v>6171</v>
      </c>
      <c r="B5208" s="125">
        <v>0</v>
      </c>
      <c r="C5208" s="34">
        <v>0</v>
      </c>
      <c r="D5208" s="35">
        <v>0</v>
      </c>
      <c r="E5208" s="36" t="s">
        <v>17</v>
      </c>
      <c r="F5208" s="33">
        <v>6</v>
      </c>
      <c r="G5208" t="str">
        <f t="shared" si="274"/>
        <v>‏813272 - בריאות השן</v>
      </c>
    </row>
    <row r="5209" spans="1:7" ht="20.25">
      <c r="A5209">
        <v>6172</v>
      </c>
      <c r="B5209" s="125">
        <v>0</v>
      </c>
      <c r="C5209" s="34">
        <v>350000</v>
      </c>
      <c r="D5209" s="35">
        <v>0</v>
      </c>
      <c r="E5209" s="36" t="s">
        <v>18</v>
      </c>
      <c r="F5209" s="33">
        <v>7</v>
      </c>
      <c r="G5209" t="str">
        <f t="shared" si="274"/>
        <v>‏813272 - בריאות השן</v>
      </c>
    </row>
    <row r="5210" spans="1:7" ht="20.25">
      <c r="A5210">
        <v>6173</v>
      </c>
      <c r="B5210" s="125">
        <v>0</v>
      </c>
      <c r="C5210" s="34">
        <v>0</v>
      </c>
      <c r="D5210" s="35">
        <v>0</v>
      </c>
      <c r="E5210" s="36" t="s">
        <v>19</v>
      </c>
      <c r="F5210" s="33">
        <v>8</v>
      </c>
      <c r="G5210" t="str">
        <f t="shared" si="274"/>
        <v>‏813272 - בריאות השן</v>
      </c>
    </row>
    <row r="5211" spans="1:7" ht="20.25">
      <c r="A5211">
        <v>6174</v>
      </c>
      <c r="B5211" s="125">
        <v>0</v>
      </c>
      <c r="C5211" s="34">
        <v>0</v>
      </c>
      <c r="D5211" s="35">
        <v>0</v>
      </c>
      <c r="E5211" s="36" t="s">
        <v>20</v>
      </c>
      <c r="F5211" s="33">
        <v>9</v>
      </c>
      <c r="G5211" t="str">
        <f t="shared" si="274"/>
        <v>‏813272 - בריאות השן</v>
      </c>
    </row>
    <row r="5212" spans="1:7" ht="20.25">
      <c r="A5212">
        <v>6175</v>
      </c>
      <c r="B5212" s="125">
        <v>0</v>
      </c>
      <c r="C5212" s="34">
        <v>0</v>
      </c>
      <c r="D5212" s="35">
        <v>0</v>
      </c>
      <c r="E5212" s="36" t="s">
        <v>21</v>
      </c>
      <c r="F5212" s="33">
        <v>99</v>
      </c>
      <c r="G5212" t="str">
        <f t="shared" si="274"/>
        <v>‏813272 - בריאות השן</v>
      </c>
    </row>
    <row r="5213" spans="1:7" ht="20.25">
      <c r="A5213">
        <v>6176</v>
      </c>
      <c r="B5213" s="125">
        <v>0</v>
      </c>
      <c r="C5213" s="37">
        <v>350000</v>
      </c>
      <c r="D5213" s="35">
        <v>0</v>
      </c>
      <c r="E5213" s="36" t="s">
        <v>22</v>
      </c>
      <c r="F5213" s="33"/>
    </row>
    <row r="5214" spans="1:7" ht="20.25">
      <c r="A5214">
        <v>6177</v>
      </c>
      <c r="C5214" s="40">
        <v>2015</v>
      </c>
      <c r="D5214" s="40">
        <v>2016</v>
      </c>
      <c r="F5214" s="39"/>
    </row>
    <row r="5215" spans="1:7" ht="20.25">
      <c r="A5215">
        <v>6179</v>
      </c>
      <c r="C5215" s="38"/>
      <c r="D5215" s="44">
        <v>195</v>
      </c>
      <c r="F5215" s="41"/>
    </row>
    <row r="5216" spans="1:7" ht="20.25">
      <c r="A5216">
        <v>6180</v>
      </c>
      <c r="B5216" s="122" t="s">
        <v>631</v>
      </c>
      <c r="C5216" s="28"/>
      <c r="D5216" s="28"/>
      <c r="E5216" s="28"/>
      <c r="F5216" s="28"/>
    </row>
    <row r="5217" spans="1:7" ht="17.25" thickBot="1">
      <c r="A5217">
        <v>6181</v>
      </c>
      <c r="B5217" s="123" t="s">
        <v>1</v>
      </c>
      <c r="C5217" s="29"/>
      <c r="D5217" s="29"/>
      <c r="E5217" s="29"/>
      <c r="F5217" s="29"/>
    </row>
    <row r="5218" spans="1:7" ht="21" thickBot="1">
      <c r="A5218">
        <v>6185</v>
      </c>
      <c r="B5218" s="116">
        <v>2014</v>
      </c>
      <c r="C5218" s="7">
        <v>2015</v>
      </c>
      <c r="D5218" s="7">
        <v>2016</v>
      </c>
      <c r="E5218" s="8"/>
      <c r="F5218" s="9"/>
    </row>
    <row r="5219" spans="1:7" ht="20.25">
      <c r="A5219">
        <v>6186</v>
      </c>
      <c r="B5219" s="124"/>
      <c r="C5219" s="30"/>
      <c r="D5219" s="31"/>
      <c r="E5219" s="32" t="s">
        <v>498</v>
      </c>
      <c r="F5219" s="33"/>
    </row>
    <row r="5220" spans="1:7" ht="20.25">
      <c r="A5220">
        <v>6187</v>
      </c>
      <c r="B5220" s="124"/>
      <c r="C5220" s="30"/>
      <c r="D5220" s="31"/>
      <c r="E5220" s="32" t="s">
        <v>499</v>
      </c>
      <c r="F5220" s="33"/>
    </row>
    <row r="5221" spans="1:7" ht="20.25">
      <c r="A5221">
        <v>6188</v>
      </c>
      <c r="B5221" s="124"/>
      <c r="C5221" s="30"/>
      <c r="D5221" s="31"/>
      <c r="E5221" s="32" t="s">
        <v>632</v>
      </c>
      <c r="F5221" s="33"/>
    </row>
    <row r="5222" spans="1:7" ht="20.25">
      <c r="A5222">
        <v>6189</v>
      </c>
      <c r="B5222" s="125">
        <v>0</v>
      </c>
      <c r="C5222" s="34">
        <v>0</v>
      </c>
      <c r="D5222" s="35">
        <v>0</v>
      </c>
      <c r="E5222" s="36" t="s">
        <v>12</v>
      </c>
      <c r="F5222" s="33">
        <v>1</v>
      </c>
      <c r="G5222" t="str">
        <f t="shared" ref="G5222:G5231" si="275">IF(F5222=1,E5221,IF(ISBLANK(F5222),"",G5221))</f>
        <v>‏813273 קייטנות בקיץ</v>
      </c>
    </row>
    <row r="5223" spans="1:7" ht="20.25">
      <c r="A5223">
        <v>6190</v>
      </c>
      <c r="B5223" s="125">
        <v>0</v>
      </c>
      <c r="C5223" s="34">
        <v>0</v>
      </c>
      <c r="D5223" s="35">
        <v>0</v>
      </c>
      <c r="E5223" s="36" t="s">
        <v>13</v>
      </c>
      <c r="F5223" s="33">
        <v>2</v>
      </c>
      <c r="G5223" t="str">
        <f t="shared" si="275"/>
        <v>‏813273 קייטנות בקיץ</v>
      </c>
    </row>
    <row r="5224" spans="1:7" ht="20.25">
      <c r="A5224">
        <v>6191</v>
      </c>
      <c r="B5224" s="125">
        <v>0</v>
      </c>
      <c r="C5224" s="34">
        <v>0</v>
      </c>
      <c r="D5224" s="35">
        <v>0</v>
      </c>
      <c r="E5224" s="36" t="s">
        <v>14</v>
      </c>
      <c r="F5224" s="33">
        <v>3</v>
      </c>
      <c r="G5224" t="str">
        <f t="shared" si="275"/>
        <v>‏813273 קייטנות בקיץ</v>
      </c>
    </row>
    <row r="5225" spans="1:7" ht="20.25">
      <c r="A5225">
        <v>6192</v>
      </c>
      <c r="B5225" s="125">
        <v>0</v>
      </c>
      <c r="C5225" s="34">
        <v>0</v>
      </c>
      <c r="D5225" s="35">
        <v>0</v>
      </c>
      <c r="E5225" s="36" t="s">
        <v>15</v>
      </c>
      <c r="F5225" s="33">
        <v>4</v>
      </c>
      <c r="G5225" t="str">
        <f t="shared" si="275"/>
        <v>‏813273 קייטנות בקיץ</v>
      </c>
    </row>
    <row r="5226" spans="1:7" ht="20.25">
      <c r="A5226">
        <v>6193</v>
      </c>
      <c r="B5226" s="125">
        <v>0</v>
      </c>
      <c r="C5226" s="34">
        <v>0</v>
      </c>
      <c r="D5226" s="35">
        <v>0</v>
      </c>
      <c r="E5226" s="36" t="s">
        <v>16</v>
      </c>
      <c r="F5226" s="33">
        <v>5</v>
      </c>
      <c r="G5226" t="str">
        <f t="shared" si="275"/>
        <v>‏813273 קייטנות בקיץ</v>
      </c>
    </row>
    <row r="5227" spans="1:7" ht="20.25">
      <c r="A5227">
        <v>6194</v>
      </c>
      <c r="B5227" s="125">
        <v>0</v>
      </c>
      <c r="C5227" s="34">
        <v>0</v>
      </c>
      <c r="D5227" s="35">
        <v>0</v>
      </c>
      <c r="E5227" s="36" t="s">
        <v>17</v>
      </c>
      <c r="F5227" s="33">
        <v>6</v>
      </c>
      <c r="G5227" t="str">
        <f t="shared" si="275"/>
        <v>‏813273 קייטנות בקיץ</v>
      </c>
    </row>
    <row r="5228" spans="1:7" ht="20.25">
      <c r="A5228">
        <v>6195</v>
      </c>
      <c r="B5228" s="125">
        <v>3207300</v>
      </c>
      <c r="C5228" s="34">
        <v>6600000</v>
      </c>
      <c r="D5228" s="35">
        <v>6411500</v>
      </c>
      <c r="E5228" s="36" t="s">
        <v>18</v>
      </c>
      <c r="F5228" s="33">
        <v>7</v>
      </c>
      <c r="G5228" t="str">
        <f t="shared" si="275"/>
        <v>‏813273 קייטנות בקיץ</v>
      </c>
    </row>
    <row r="5229" spans="1:7" ht="20.25">
      <c r="A5229">
        <v>6196</v>
      </c>
      <c r="B5229" s="125">
        <v>0</v>
      </c>
      <c r="C5229" s="34">
        <v>0</v>
      </c>
      <c r="D5229" s="35">
        <v>0</v>
      </c>
      <c r="E5229" s="36" t="s">
        <v>19</v>
      </c>
      <c r="F5229" s="33">
        <v>8</v>
      </c>
      <c r="G5229" t="str">
        <f t="shared" si="275"/>
        <v>‏813273 קייטנות בקיץ</v>
      </c>
    </row>
    <row r="5230" spans="1:7" ht="20.25">
      <c r="A5230">
        <v>6197</v>
      </c>
      <c r="B5230" s="125">
        <v>0</v>
      </c>
      <c r="C5230" s="34">
        <v>0</v>
      </c>
      <c r="D5230" s="35">
        <v>0</v>
      </c>
      <c r="E5230" s="36" t="s">
        <v>20</v>
      </c>
      <c r="F5230" s="33">
        <v>9</v>
      </c>
      <c r="G5230" t="str">
        <f t="shared" si="275"/>
        <v>‏813273 קייטנות בקיץ</v>
      </c>
    </row>
    <row r="5231" spans="1:7" ht="20.25">
      <c r="A5231">
        <v>6198</v>
      </c>
      <c r="B5231" s="125">
        <v>0</v>
      </c>
      <c r="C5231" s="34">
        <v>0</v>
      </c>
      <c r="D5231" s="35">
        <v>0</v>
      </c>
      <c r="E5231" s="36" t="s">
        <v>21</v>
      </c>
      <c r="F5231" s="33">
        <v>99</v>
      </c>
      <c r="G5231" t="str">
        <f t="shared" si="275"/>
        <v>‏813273 קייטנות בקיץ</v>
      </c>
    </row>
    <row r="5232" spans="1:7" ht="20.25">
      <c r="A5232">
        <v>6199</v>
      </c>
      <c r="B5232" s="125">
        <v>3207300</v>
      </c>
      <c r="C5232" s="37">
        <v>6600000</v>
      </c>
      <c r="D5232" s="35">
        <v>6411500</v>
      </c>
      <c r="E5232" s="36" t="s">
        <v>22</v>
      </c>
      <c r="F5232" s="33"/>
    </row>
    <row r="5233" spans="1:7" ht="20.25">
      <c r="A5233">
        <v>6200</v>
      </c>
      <c r="C5233" s="40">
        <v>2015</v>
      </c>
      <c r="D5233" s="40">
        <v>2016</v>
      </c>
      <c r="F5233" s="39"/>
    </row>
    <row r="5234" spans="1:7" ht="20.25">
      <c r="A5234">
        <v>6202</v>
      </c>
      <c r="C5234" s="38"/>
      <c r="D5234" s="44">
        <v>196</v>
      </c>
      <c r="F5234" s="41"/>
    </row>
    <row r="5235" spans="1:7" ht="20.25">
      <c r="A5235">
        <v>6203</v>
      </c>
      <c r="B5235" s="122" t="s">
        <v>633</v>
      </c>
      <c r="C5235" s="28"/>
      <c r="D5235" s="28"/>
      <c r="E5235" s="28"/>
      <c r="F5235" s="28"/>
    </row>
    <row r="5236" spans="1:7" ht="17.25" thickBot="1">
      <c r="A5236">
        <v>6204</v>
      </c>
      <c r="B5236" s="123" t="s">
        <v>1</v>
      </c>
      <c r="C5236" s="29"/>
      <c r="D5236" s="29"/>
      <c r="E5236" s="29"/>
      <c r="F5236" s="29"/>
    </row>
    <row r="5237" spans="1:7" ht="21" thickBot="1">
      <c r="A5237">
        <v>6208</v>
      </c>
      <c r="B5237" s="116">
        <v>2014</v>
      </c>
      <c r="C5237" s="7">
        <v>2015</v>
      </c>
      <c r="D5237" s="7">
        <v>2016</v>
      </c>
      <c r="E5237" s="8"/>
      <c r="F5237" s="9"/>
    </row>
    <row r="5238" spans="1:7" ht="20.25">
      <c r="A5238">
        <v>6209</v>
      </c>
      <c r="B5238" s="124"/>
      <c r="C5238" s="30"/>
      <c r="D5238" s="31"/>
      <c r="E5238" s="32" t="s">
        <v>498</v>
      </c>
      <c r="F5238" s="33"/>
    </row>
    <row r="5239" spans="1:7" ht="20.25">
      <c r="A5239">
        <v>6210</v>
      </c>
      <c r="B5239" s="124"/>
      <c r="C5239" s="30"/>
      <c r="D5239" s="31"/>
      <c r="E5239" s="32" t="s">
        <v>499</v>
      </c>
      <c r="F5239" s="33"/>
    </row>
    <row r="5240" spans="1:7" ht="20.25">
      <c r="A5240">
        <v>6211</v>
      </c>
      <c r="B5240" s="124"/>
      <c r="C5240" s="30"/>
      <c r="D5240" s="31"/>
      <c r="E5240" s="32" t="s">
        <v>634</v>
      </c>
      <c r="F5240" s="33"/>
    </row>
    <row r="5241" spans="1:7" ht="20.25">
      <c r="A5241">
        <v>6212</v>
      </c>
      <c r="B5241" s="125">
        <v>0</v>
      </c>
      <c r="C5241" s="34">
        <v>0</v>
      </c>
      <c r="D5241" s="35">
        <v>0</v>
      </c>
      <c r="E5241" s="36" t="s">
        <v>12</v>
      </c>
      <c r="F5241" s="33">
        <v>1</v>
      </c>
      <c r="G5241" t="str">
        <f t="shared" ref="G5241:G5250" si="276">IF(F5241=1,E5240,IF(ISBLANK(F5241),"",G5240))</f>
        <v>‏8177  חטיבות ביניים - פעולות</v>
      </c>
    </row>
    <row r="5242" spans="1:7" ht="20.25">
      <c r="A5242">
        <v>6213</v>
      </c>
      <c r="B5242" s="125">
        <v>0</v>
      </c>
      <c r="C5242" s="34">
        <v>0</v>
      </c>
      <c r="D5242" s="35">
        <v>0</v>
      </c>
      <c r="E5242" s="36" t="s">
        <v>13</v>
      </c>
      <c r="F5242" s="33">
        <v>2</v>
      </c>
      <c r="G5242" t="str">
        <f t="shared" si="276"/>
        <v>‏8177  חטיבות ביניים - פעולות</v>
      </c>
    </row>
    <row r="5243" spans="1:7" ht="20.25">
      <c r="A5243">
        <v>6214</v>
      </c>
      <c r="B5243" s="125">
        <v>0</v>
      </c>
      <c r="C5243" s="34">
        <v>0</v>
      </c>
      <c r="D5243" s="35">
        <v>0</v>
      </c>
      <c r="E5243" s="36" t="s">
        <v>14</v>
      </c>
      <c r="F5243" s="33">
        <v>3</v>
      </c>
      <c r="G5243" t="str">
        <f t="shared" si="276"/>
        <v>‏8177  חטיבות ביניים - פעולות</v>
      </c>
    </row>
    <row r="5244" spans="1:7" ht="20.25">
      <c r="A5244">
        <v>6215</v>
      </c>
      <c r="B5244" s="125">
        <v>115300</v>
      </c>
      <c r="C5244" s="34">
        <v>68000</v>
      </c>
      <c r="D5244" s="35">
        <v>68000</v>
      </c>
      <c r="E5244" s="36" t="s">
        <v>15</v>
      </c>
      <c r="F5244" s="33">
        <v>4</v>
      </c>
      <c r="G5244" t="str">
        <f t="shared" si="276"/>
        <v>‏8177  חטיבות ביניים - פעולות</v>
      </c>
    </row>
    <row r="5245" spans="1:7" ht="20.25">
      <c r="A5245">
        <v>6216</v>
      </c>
      <c r="B5245" s="125">
        <v>400</v>
      </c>
      <c r="C5245" s="34">
        <v>1000</v>
      </c>
      <c r="D5245" s="35">
        <v>1000</v>
      </c>
      <c r="E5245" s="36" t="s">
        <v>16</v>
      </c>
      <c r="F5245" s="33">
        <v>5</v>
      </c>
      <c r="G5245" t="str">
        <f t="shared" si="276"/>
        <v>‏8177  חטיבות ביניים - פעולות</v>
      </c>
    </row>
    <row r="5246" spans="1:7" ht="20.25">
      <c r="A5246">
        <v>6217</v>
      </c>
      <c r="B5246" s="125">
        <v>0</v>
      </c>
      <c r="C5246" s="34">
        <v>0</v>
      </c>
      <c r="D5246" s="35">
        <v>0</v>
      </c>
      <c r="E5246" s="36" t="s">
        <v>17</v>
      </c>
      <c r="F5246" s="33">
        <v>6</v>
      </c>
      <c r="G5246" t="str">
        <f t="shared" si="276"/>
        <v>‏8177  חטיבות ביניים - פעולות</v>
      </c>
    </row>
    <row r="5247" spans="1:7" ht="20.25">
      <c r="A5247">
        <v>6218</v>
      </c>
      <c r="B5247" s="125">
        <v>296600</v>
      </c>
      <c r="C5247" s="34">
        <v>352500</v>
      </c>
      <c r="D5247" s="35">
        <v>340500</v>
      </c>
      <c r="E5247" s="36" t="s">
        <v>18</v>
      </c>
      <c r="F5247" s="33">
        <v>7</v>
      </c>
      <c r="G5247" t="str">
        <f t="shared" si="276"/>
        <v>‏8177  חטיבות ביניים - פעולות</v>
      </c>
    </row>
    <row r="5248" spans="1:7" ht="20.25">
      <c r="A5248">
        <v>6219</v>
      </c>
      <c r="B5248" s="125">
        <v>0</v>
      </c>
      <c r="C5248" s="34">
        <v>0</v>
      </c>
      <c r="D5248" s="35">
        <v>0</v>
      </c>
      <c r="E5248" s="36" t="s">
        <v>19</v>
      </c>
      <c r="F5248" s="33">
        <v>8</v>
      </c>
      <c r="G5248" t="str">
        <f t="shared" si="276"/>
        <v>‏8177  חטיבות ביניים - פעולות</v>
      </c>
    </row>
    <row r="5249" spans="1:7" ht="20.25">
      <c r="A5249">
        <v>6220</v>
      </c>
      <c r="B5249" s="125">
        <v>0</v>
      </c>
      <c r="C5249" s="34">
        <v>0</v>
      </c>
      <c r="D5249" s="35">
        <v>0</v>
      </c>
      <c r="E5249" s="36" t="s">
        <v>20</v>
      </c>
      <c r="F5249" s="33">
        <v>9</v>
      </c>
      <c r="G5249" t="str">
        <f t="shared" si="276"/>
        <v>‏8177  חטיבות ביניים - פעולות</v>
      </c>
    </row>
    <row r="5250" spans="1:7" ht="20.25">
      <c r="A5250">
        <v>6221</v>
      </c>
      <c r="B5250" s="125">
        <v>0</v>
      </c>
      <c r="C5250" s="34">
        <v>0</v>
      </c>
      <c r="D5250" s="35">
        <v>0</v>
      </c>
      <c r="E5250" s="36" t="s">
        <v>21</v>
      </c>
      <c r="F5250" s="33">
        <v>99</v>
      </c>
      <c r="G5250" t="str">
        <f t="shared" si="276"/>
        <v>‏8177  חטיבות ביניים - פעולות</v>
      </c>
    </row>
    <row r="5251" spans="1:7" ht="20.25">
      <c r="A5251">
        <v>6222</v>
      </c>
      <c r="B5251" s="125">
        <v>412300</v>
      </c>
      <c r="C5251" s="37">
        <v>421500</v>
      </c>
      <c r="D5251" s="35">
        <v>409500</v>
      </c>
      <c r="E5251" s="36" t="s">
        <v>22</v>
      </c>
      <c r="F5251" s="33"/>
    </row>
    <row r="5252" spans="1:7" ht="20.25">
      <c r="A5252">
        <v>6223</v>
      </c>
      <c r="C5252" s="40">
        <v>2015</v>
      </c>
      <c r="D5252" s="40">
        <v>2016</v>
      </c>
      <c r="F5252" s="39"/>
    </row>
    <row r="5253" spans="1:7" ht="20.25">
      <c r="A5253">
        <v>6225</v>
      </c>
      <c r="C5253" s="38"/>
      <c r="D5253" s="44">
        <v>197</v>
      </c>
      <c r="F5253" s="41"/>
    </row>
    <row r="5254" spans="1:7" ht="20.25">
      <c r="A5254">
        <v>6226</v>
      </c>
      <c r="B5254" s="122" t="s">
        <v>635</v>
      </c>
      <c r="C5254" s="28"/>
      <c r="D5254" s="28"/>
      <c r="E5254" s="28"/>
      <c r="F5254" s="28"/>
    </row>
    <row r="5255" spans="1:7" ht="17.25" thickBot="1">
      <c r="A5255">
        <v>6227</v>
      </c>
      <c r="B5255" s="123" t="s">
        <v>1</v>
      </c>
      <c r="C5255" s="29"/>
      <c r="D5255" s="29"/>
      <c r="E5255" s="29"/>
      <c r="F5255" s="29"/>
    </row>
    <row r="5256" spans="1:7" ht="21" thickBot="1">
      <c r="A5256">
        <v>6231</v>
      </c>
      <c r="B5256" s="116">
        <v>2014</v>
      </c>
      <c r="C5256" s="7">
        <v>2015</v>
      </c>
      <c r="D5256" s="7">
        <v>2016</v>
      </c>
      <c r="E5256" s="8"/>
      <c r="F5256" s="9"/>
    </row>
    <row r="5257" spans="1:7" ht="20.25">
      <c r="A5257">
        <v>6232</v>
      </c>
      <c r="B5257" s="124"/>
      <c r="C5257" s="30"/>
      <c r="D5257" s="31"/>
      <c r="E5257" s="32" t="s">
        <v>498</v>
      </c>
      <c r="F5257" s="33"/>
    </row>
    <row r="5258" spans="1:7" ht="20.25">
      <c r="A5258">
        <v>6233</v>
      </c>
      <c r="B5258" s="124"/>
      <c r="C5258" s="30"/>
      <c r="D5258" s="31"/>
      <c r="E5258" s="32" t="s">
        <v>499</v>
      </c>
      <c r="F5258" s="33"/>
    </row>
    <row r="5259" spans="1:7" ht="20.25">
      <c r="A5259">
        <v>6234</v>
      </c>
      <c r="B5259" s="124"/>
      <c r="C5259" s="30"/>
      <c r="D5259" s="31"/>
      <c r="E5259" s="32" t="s">
        <v>636</v>
      </c>
      <c r="F5259" s="33"/>
    </row>
    <row r="5260" spans="1:7" ht="20.25">
      <c r="A5260">
        <v>6235</v>
      </c>
      <c r="B5260" s="125">
        <v>2062500</v>
      </c>
      <c r="C5260" s="34">
        <v>2112000</v>
      </c>
      <c r="D5260" s="35">
        <v>2135000</v>
      </c>
      <c r="E5260" s="36" t="s">
        <v>12</v>
      </c>
      <c r="F5260" s="33">
        <v>1</v>
      </c>
      <c r="G5260" t="str">
        <f t="shared" ref="G5260:G5269" si="277">IF(F5260=1,E5259,IF(ISBLANK(F5260),"",G5259))</f>
        <v>‏81771  חטיבות ביניים - עמלניות</v>
      </c>
    </row>
    <row r="5261" spans="1:7" ht="20.25">
      <c r="A5261">
        <v>6236</v>
      </c>
      <c r="B5261" s="125">
        <v>0</v>
      </c>
      <c r="C5261" s="34">
        <v>0</v>
      </c>
      <c r="D5261" s="35">
        <v>0</v>
      </c>
      <c r="E5261" s="36" t="s">
        <v>13</v>
      </c>
      <c r="F5261" s="33">
        <v>2</v>
      </c>
      <c r="G5261" t="str">
        <f t="shared" si="277"/>
        <v>‏81771  חטיבות ביניים - עמלניות</v>
      </c>
    </row>
    <row r="5262" spans="1:7" ht="20.25">
      <c r="A5262">
        <v>6237</v>
      </c>
      <c r="B5262" s="125">
        <v>700</v>
      </c>
      <c r="C5262" s="34">
        <v>1000</v>
      </c>
      <c r="D5262" s="35">
        <v>1000</v>
      </c>
      <c r="E5262" s="36" t="s">
        <v>14</v>
      </c>
      <c r="F5262" s="33">
        <v>3</v>
      </c>
      <c r="G5262" t="str">
        <f t="shared" si="277"/>
        <v>‏81771  חטיבות ביניים - עמלניות</v>
      </c>
    </row>
    <row r="5263" spans="1:7" ht="20.25">
      <c r="A5263">
        <v>6238</v>
      </c>
      <c r="B5263" s="125">
        <v>330800</v>
      </c>
      <c r="C5263" s="34">
        <v>233000</v>
      </c>
      <c r="D5263" s="35">
        <v>233000</v>
      </c>
      <c r="E5263" s="36" t="s">
        <v>15</v>
      </c>
      <c r="F5263" s="33">
        <v>4</v>
      </c>
      <c r="G5263" t="str">
        <f t="shared" si="277"/>
        <v>‏81771  חטיבות ביניים - עמלניות</v>
      </c>
    </row>
    <row r="5264" spans="1:7" ht="20.25">
      <c r="A5264">
        <v>6239</v>
      </c>
      <c r="B5264" s="125">
        <v>0</v>
      </c>
      <c r="C5264" s="34">
        <v>0</v>
      </c>
      <c r="D5264" s="35">
        <v>0</v>
      </c>
      <c r="E5264" s="36" t="s">
        <v>16</v>
      </c>
      <c r="F5264" s="33">
        <v>5</v>
      </c>
      <c r="G5264" t="str">
        <f t="shared" si="277"/>
        <v>‏81771  חטיבות ביניים - עמלניות</v>
      </c>
    </row>
    <row r="5265" spans="1:7" ht="20.25">
      <c r="A5265">
        <v>6240</v>
      </c>
      <c r="B5265" s="125">
        <v>16100</v>
      </c>
      <c r="C5265" s="34">
        <v>48500</v>
      </c>
      <c r="D5265" s="35">
        <v>48400</v>
      </c>
      <c r="E5265" s="36" t="s">
        <v>17</v>
      </c>
      <c r="F5265" s="33">
        <v>6</v>
      </c>
      <c r="G5265" t="str">
        <f t="shared" si="277"/>
        <v>‏81771  חטיבות ביניים - עמלניות</v>
      </c>
    </row>
    <row r="5266" spans="1:7" ht="20.25">
      <c r="A5266">
        <v>6241</v>
      </c>
      <c r="B5266" s="125">
        <v>329000</v>
      </c>
      <c r="C5266" s="34">
        <v>354000</v>
      </c>
      <c r="D5266" s="35">
        <v>336000</v>
      </c>
      <c r="E5266" s="36" t="s">
        <v>18</v>
      </c>
      <c r="F5266" s="33">
        <v>7</v>
      </c>
      <c r="G5266" t="str">
        <f t="shared" si="277"/>
        <v>‏81771  חטיבות ביניים - עמלניות</v>
      </c>
    </row>
    <row r="5267" spans="1:7" ht="20.25">
      <c r="A5267">
        <v>6242</v>
      </c>
      <c r="B5267" s="125">
        <v>0</v>
      </c>
      <c r="C5267" s="34">
        <v>0</v>
      </c>
      <c r="D5267" s="35">
        <v>0</v>
      </c>
      <c r="E5267" s="36" t="s">
        <v>19</v>
      </c>
      <c r="F5267" s="33">
        <v>8</v>
      </c>
      <c r="G5267" t="str">
        <f t="shared" si="277"/>
        <v>‏81771  חטיבות ביניים - עמלניות</v>
      </c>
    </row>
    <row r="5268" spans="1:7" ht="20.25">
      <c r="A5268">
        <v>6243</v>
      </c>
      <c r="B5268" s="125">
        <v>0</v>
      </c>
      <c r="C5268" s="34">
        <v>0</v>
      </c>
      <c r="D5268" s="35">
        <v>0</v>
      </c>
      <c r="E5268" s="36" t="s">
        <v>20</v>
      </c>
      <c r="F5268" s="33">
        <v>9</v>
      </c>
      <c r="G5268" t="str">
        <f t="shared" si="277"/>
        <v>‏81771  חטיבות ביניים - עמלניות</v>
      </c>
    </row>
    <row r="5269" spans="1:7" ht="20.25">
      <c r="A5269">
        <v>6244</v>
      </c>
      <c r="B5269" s="125">
        <v>0</v>
      </c>
      <c r="C5269" s="34">
        <v>0</v>
      </c>
      <c r="D5269" s="35">
        <v>0</v>
      </c>
      <c r="E5269" s="36" t="s">
        <v>21</v>
      </c>
      <c r="F5269" s="33">
        <v>99</v>
      </c>
      <c r="G5269" t="str">
        <f t="shared" si="277"/>
        <v>‏81771  חטיבות ביניים - עמלניות</v>
      </c>
    </row>
    <row r="5270" spans="1:7" ht="20.25">
      <c r="A5270">
        <v>6245</v>
      </c>
      <c r="B5270" s="125">
        <v>2739100</v>
      </c>
      <c r="C5270" s="37">
        <v>2748500</v>
      </c>
      <c r="D5270" s="35">
        <v>2753400</v>
      </c>
      <c r="E5270" s="36" t="s">
        <v>22</v>
      </c>
      <c r="F5270" s="33"/>
    </row>
    <row r="5271" spans="1:7" ht="20.25">
      <c r="A5271">
        <v>6246</v>
      </c>
      <c r="C5271" s="40">
        <v>2015</v>
      </c>
      <c r="D5271" s="40">
        <v>2016</v>
      </c>
      <c r="F5271" s="39"/>
    </row>
    <row r="5272" spans="1:7" ht="20.25">
      <c r="A5272">
        <v>6247</v>
      </c>
      <c r="C5272" s="42">
        <v>15.5</v>
      </c>
      <c r="D5272" s="42">
        <v>15.5</v>
      </c>
      <c r="E5272" s="43" t="s">
        <v>23</v>
      </c>
      <c r="F5272" s="39"/>
    </row>
    <row r="5273" spans="1:7" ht="20.25">
      <c r="A5273">
        <v>6248</v>
      </c>
      <c r="C5273" s="38"/>
      <c r="D5273" s="44">
        <v>198</v>
      </c>
      <c r="F5273" s="41"/>
    </row>
    <row r="5274" spans="1:7" ht="20.25">
      <c r="A5274">
        <v>6249</v>
      </c>
      <c r="B5274" s="122" t="s">
        <v>637</v>
      </c>
      <c r="C5274" s="28"/>
      <c r="D5274" s="28"/>
      <c r="E5274" s="28"/>
      <c r="F5274" s="28"/>
    </row>
    <row r="5275" spans="1:7" ht="17.25" thickBot="1">
      <c r="A5275">
        <v>6250</v>
      </c>
      <c r="B5275" s="123" t="s">
        <v>1</v>
      </c>
      <c r="C5275" s="29"/>
      <c r="D5275" s="29"/>
      <c r="E5275" s="29"/>
      <c r="F5275" s="29"/>
    </row>
    <row r="5276" spans="1:7" ht="21" thickBot="1">
      <c r="A5276">
        <v>6254</v>
      </c>
      <c r="B5276" s="116">
        <v>2014</v>
      </c>
      <c r="C5276" s="7">
        <v>2015</v>
      </c>
      <c r="D5276" s="7">
        <v>2016</v>
      </c>
      <c r="E5276" s="8"/>
      <c r="F5276" s="9"/>
    </row>
    <row r="5277" spans="1:7" ht="20.25">
      <c r="A5277">
        <v>6255</v>
      </c>
      <c r="B5277" s="124"/>
      <c r="C5277" s="30"/>
      <c r="D5277" s="31"/>
      <c r="E5277" s="32" t="s">
        <v>498</v>
      </c>
      <c r="F5277" s="33"/>
    </row>
    <row r="5278" spans="1:7" ht="20.25">
      <c r="A5278">
        <v>6256</v>
      </c>
      <c r="B5278" s="124"/>
      <c r="C5278" s="30"/>
      <c r="D5278" s="31"/>
      <c r="E5278" s="32" t="s">
        <v>499</v>
      </c>
      <c r="F5278" s="33"/>
    </row>
    <row r="5279" spans="1:7" ht="20.25">
      <c r="A5279">
        <v>6257</v>
      </c>
      <c r="B5279" s="124"/>
      <c r="C5279" s="30"/>
      <c r="D5279" s="31"/>
      <c r="E5279" s="32" t="s">
        <v>638</v>
      </c>
      <c r="F5279" s="33"/>
    </row>
    <row r="5280" spans="1:7" ht="20.25">
      <c r="A5280">
        <v>6258</v>
      </c>
      <c r="B5280" s="125">
        <v>0</v>
      </c>
      <c r="C5280" s="34">
        <v>0</v>
      </c>
      <c r="D5280" s="35">
        <v>0</v>
      </c>
      <c r="E5280" s="36" t="s">
        <v>12</v>
      </c>
      <c r="F5280" s="33">
        <v>1</v>
      </c>
      <c r="G5280" t="str">
        <f t="shared" ref="G5280:G5289" si="278">IF(F5280=1,E5279,IF(ISBLANK(F5280),"",G5279))</f>
        <v>‏81772  חט"ב רעות</v>
      </c>
    </row>
    <row r="5281" spans="1:7" ht="20.25">
      <c r="A5281">
        <v>6259</v>
      </c>
      <c r="B5281" s="125">
        <v>0</v>
      </c>
      <c r="C5281" s="34">
        <v>0</v>
      </c>
      <c r="D5281" s="35">
        <v>0</v>
      </c>
      <c r="E5281" s="36" t="s">
        <v>13</v>
      </c>
      <c r="F5281" s="33">
        <v>2</v>
      </c>
      <c r="G5281" t="str">
        <f t="shared" si="278"/>
        <v>‏81772  חט"ב רעות</v>
      </c>
    </row>
    <row r="5282" spans="1:7" ht="20.25">
      <c r="A5282">
        <v>6260</v>
      </c>
      <c r="B5282" s="125">
        <v>0</v>
      </c>
      <c r="C5282" s="34">
        <v>0</v>
      </c>
      <c r="D5282" s="35">
        <v>0</v>
      </c>
      <c r="E5282" s="36" t="s">
        <v>14</v>
      </c>
      <c r="F5282" s="33">
        <v>3</v>
      </c>
      <c r="G5282" t="str">
        <f t="shared" si="278"/>
        <v>‏81772  חט"ב רעות</v>
      </c>
    </row>
    <row r="5283" spans="1:7" ht="20.25">
      <c r="A5283">
        <v>6261</v>
      </c>
      <c r="B5283" s="125">
        <v>152000</v>
      </c>
      <c r="C5283" s="34">
        <v>0</v>
      </c>
      <c r="D5283" s="35">
        <v>0</v>
      </c>
      <c r="E5283" s="36" t="s">
        <v>15</v>
      </c>
      <c r="F5283" s="33">
        <v>4</v>
      </c>
      <c r="G5283" t="str">
        <f t="shared" si="278"/>
        <v>‏81772  חט"ב רעות</v>
      </c>
    </row>
    <row r="5284" spans="1:7" ht="20.25">
      <c r="A5284">
        <v>6262</v>
      </c>
      <c r="B5284" s="125">
        <v>0</v>
      </c>
      <c r="C5284" s="34">
        <v>0</v>
      </c>
      <c r="D5284" s="35">
        <v>0</v>
      </c>
      <c r="E5284" s="36" t="s">
        <v>16</v>
      </c>
      <c r="F5284" s="33">
        <v>5</v>
      </c>
      <c r="G5284" t="str">
        <f t="shared" si="278"/>
        <v>‏81772  חט"ב רעות</v>
      </c>
    </row>
    <row r="5285" spans="1:7" ht="20.25">
      <c r="A5285">
        <v>6263</v>
      </c>
      <c r="B5285" s="125">
        <v>0</v>
      </c>
      <c r="C5285" s="34">
        <v>0</v>
      </c>
      <c r="D5285" s="35">
        <v>0</v>
      </c>
      <c r="E5285" s="36" t="s">
        <v>17</v>
      </c>
      <c r="F5285" s="33">
        <v>6</v>
      </c>
      <c r="G5285" t="str">
        <f t="shared" si="278"/>
        <v>‏81772  חט"ב רעות</v>
      </c>
    </row>
    <row r="5286" spans="1:7" ht="20.25">
      <c r="A5286">
        <v>6264</v>
      </c>
      <c r="B5286" s="125">
        <v>0</v>
      </c>
      <c r="C5286" s="34">
        <v>0</v>
      </c>
      <c r="D5286" s="35">
        <v>0</v>
      </c>
      <c r="E5286" s="36" t="s">
        <v>18</v>
      </c>
      <c r="F5286" s="33">
        <v>7</v>
      </c>
      <c r="G5286" t="str">
        <f t="shared" si="278"/>
        <v>‏81772  חט"ב רעות</v>
      </c>
    </row>
    <row r="5287" spans="1:7" ht="20.25">
      <c r="A5287">
        <v>6265</v>
      </c>
      <c r="B5287" s="125">
        <v>0</v>
      </c>
      <c r="C5287" s="34">
        <v>0</v>
      </c>
      <c r="D5287" s="35">
        <v>0</v>
      </c>
      <c r="E5287" s="36" t="s">
        <v>19</v>
      </c>
      <c r="F5287" s="33">
        <v>8</v>
      </c>
      <c r="G5287" t="str">
        <f t="shared" si="278"/>
        <v>‏81772  חט"ב רעות</v>
      </c>
    </row>
    <row r="5288" spans="1:7" ht="20.25">
      <c r="A5288">
        <v>6266</v>
      </c>
      <c r="B5288" s="125">
        <v>0</v>
      </c>
      <c r="C5288" s="34">
        <v>0</v>
      </c>
      <c r="D5288" s="35">
        <v>0</v>
      </c>
      <c r="E5288" s="36" t="s">
        <v>20</v>
      </c>
      <c r="F5288" s="33">
        <v>9</v>
      </c>
      <c r="G5288" t="str">
        <f t="shared" si="278"/>
        <v>‏81772  חט"ב רעות</v>
      </c>
    </row>
    <row r="5289" spans="1:7" ht="20.25">
      <c r="A5289">
        <v>6267</v>
      </c>
      <c r="B5289" s="125">
        <v>0</v>
      </c>
      <c r="C5289" s="34">
        <v>0</v>
      </c>
      <c r="D5289" s="35">
        <v>0</v>
      </c>
      <c r="E5289" s="36" t="s">
        <v>21</v>
      </c>
      <c r="F5289" s="33">
        <v>99</v>
      </c>
      <c r="G5289" t="str">
        <f t="shared" si="278"/>
        <v>‏81772  חט"ב רעות</v>
      </c>
    </row>
    <row r="5290" spans="1:7" ht="20.25">
      <c r="A5290">
        <v>6268</v>
      </c>
      <c r="B5290" s="125">
        <v>152000</v>
      </c>
      <c r="C5290" s="37">
        <v>0</v>
      </c>
      <c r="D5290" s="35">
        <v>0</v>
      </c>
      <c r="E5290" s="36" t="s">
        <v>22</v>
      </c>
      <c r="F5290" s="33"/>
    </row>
    <row r="5291" spans="1:7" ht="20.25">
      <c r="A5291">
        <v>6269</v>
      </c>
      <c r="C5291" s="40">
        <v>2015</v>
      </c>
      <c r="D5291" s="40">
        <v>2016</v>
      </c>
      <c r="F5291" s="39"/>
    </row>
    <row r="5292" spans="1:7" ht="20.25">
      <c r="A5292">
        <v>6271</v>
      </c>
      <c r="C5292" s="38"/>
      <c r="D5292" s="44">
        <v>199</v>
      </c>
      <c r="F5292" s="41"/>
    </row>
    <row r="5293" spans="1:7" ht="20.25">
      <c r="A5293">
        <v>6272</v>
      </c>
      <c r="B5293" s="122" t="s">
        <v>639</v>
      </c>
      <c r="C5293" s="28"/>
      <c r="D5293" s="28"/>
      <c r="E5293" s="28"/>
      <c r="F5293" s="28"/>
    </row>
    <row r="5294" spans="1:7" ht="17.25" thickBot="1">
      <c r="A5294">
        <v>6273</v>
      </c>
      <c r="B5294" s="123" t="s">
        <v>1</v>
      </c>
      <c r="C5294" s="29"/>
      <c r="D5294" s="29"/>
      <c r="E5294" s="29"/>
      <c r="F5294" s="29"/>
    </row>
    <row r="5295" spans="1:7" ht="21" thickBot="1">
      <c r="A5295">
        <v>6277</v>
      </c>
      <c r="B5295" s="116">
        <v>2014</v>
      </c>
      <c r="C5295" s="7">
        <v>2015</v>
      </c>
      <c r="D5295" s="7">
        <v>2016</v>
      </c>
      <c r="E5295" s="8"/>
      <c r="F5295" s="9"/>
    </row>
    <row r="5296" spans="1:7" ht="20.25">
      <c r="A5296">
        <v>6278</v>
      </c>
      <c r="B5296" s="124"/>
      <c r="C5296" s="30"/>
      <c r="D5296" s="31"/>
      <c r="E5296" s="32" t="s">
        <v>498</v>
      </c>
      <c r="F5296" s="33"/>
    </row>
    <row r="5297" spans="1:7" ht="20.25">
      <c r="A5297">
        <v>6279</v>
      </c>
      <c r="B5297" s="124"/>
      <c r="C5297" s="30"/>
      <c r="D5297" s="31"/>
      <c r="E5297" s="32" t="s">
        <v>499</v>
      </c>
      <c r="F5297" s="33"/>
    </row>
    <row r="5298" spans="1:7" ht="20.25">
      <c r="A5298">
        <v>6280</v>
      </c>
      <c r="B5298" s="124"/>
      <c r="C5298" s="30"/>
      <c r="D5298" s="31"/>
      <c r="E5298" s="32" t="s">
        <v>640</v>
      </c>
      <c r="F5298" s="33"/>
    </row>
    <row r="5299" spans="1:7" ht="20.25">
      <c r="A5299">
        <v>6281</v>
      </c>
      <c r="B5299" s="124"/>
      <c r="C5299" s="30"/>
      <c r="D5299" s="31"/>
      <c r="E5299" s="32" t="s">
        <v>641</v>
      </c>
      <c r="F5299" s="33"/>
    </row>
    <row r="5300" spans="1:7" ht="20.25">
      <c r="A5300">
        <v>6282</v>
      </c>
      <c r="B5300" s="124"/>
      <c r="C5300" s="30"/>
      <c r="D5300" s="31"/>
      <c r="E5300" s="32" t="s">
        <v>642</v>
      </c>
      <c r="F5300" s="33"/>
    </row>
    <row r="5301" spans="1:7" ht="20.25">
      <c r="A5301">
        <v>6283</v>
      </c>
      <c r="B5301" s="125">
        <v>9547200</v>
      </c>
      <c r="C5301" s="34">
        <v>9494200</v>
      </c>
      <c r="D5301" s="35">
        <v>9599200</v>
      </c>
      <c r="E5301" s="36" t="s">
        <v>12</v>
      </c>
      <c r="F5301" s="33">
        <v>1</v>
      </c>
      <c r="G5301" t="str">
        <f t="shared" ref="G5301:G5310" si="279">IF(F5301=1,E5300,IF(ISBLANK(F5301),"",G5300))</f>
        <v>וניקיון)‏</v>
      </c>
    </row>
    <row r="5302" spans="1:7" ht="20.25">
      <c r="A5302">
        <v>6284</v>
      </c>
      <c r="B5302" s="125">
        <v>0</v>
      </c>
      <c r="C5302" s="34">
        <v>0</v>
      </c>
      <c r="D5302" s="35">
        <v>0</v>
      </c>
      <c r="E5302" s="36" t="s">
        <v>13</v>
      </c>
      <c r="F5302" s="33">
        <v>2</v>
      </c>
      <c r="G5302" t="str">
        <f t="shared" si="279"/>
        <v>וניקיון)‏</v>
      </c>
    </row>
    <row r="5303" spans="1:7" ht="20.25">
      <c r="A5303">
        <v>6285</v>
      </c>
      <c r="B5303" s="125">
        <v>9300</v>
      </c>
      <c r="C5303" s="34">
        <v>7800</v>
      </c>
      <c r="D5303" s="35">
        <v>7800</v>
      </c>
      <c r="E5303" s="36" t="s">
        <v>14</v>
      </c>
      <c r="F5303" s="33">
        <v>3</v>
      </c>
      <c r="G5303" t="str">
        <f t="shared" si="279"/>
        <v>וניקיון)‏</v>
      </c>
    </row>
    <row r="5304" spans="1:7" ht="20.25">
      <c r="A5304">
        <v>6286</v>
      </c>
      <c r="B5304" s="125">
        <v>0</v>
      </c>
      <c r="C5304" s="34">
        <v>0</v>
      </c>
      <c r="D5304" s="35">
        <v>0</v>
      </c>
      <c r="E5304" s="36" t="s">
        <v>15</v>
      </c>
      <c r="F5304" s="33">
        <v>4</v>
      </c>
      <c r="G5304" t="str">
        <f t="shared" si="279"/>
        <v>וניקיון)‏</v>
      </c>
    </row>
    <row r="5305" spans="1:7" ht="20.25">
      <c r="A5305">
        <v>6287</v>
      </c>
      <c r="B5305" s="125">
        <v>0</v>
      </c>
      <c r="C5305" s="34">
        <v>0</v>
      </c>
      <c r="D5305" s="35">
        <v>0</v>
      </c>
      <c r="E5305" s="36" t="s">
        <v>16</v>
      </c>
      <c r="F5305" s="33">
        <v>5</v>
      </c>
      <c r="G5305" t="str">
        <f t="shared" si="279"/>
        <v>וניקיון)‏</v>
      </c>
    </row>
    <row r="5306" spans="1:7" ht="20.25">
      <c r="A5306">
        <v>6288</v>
      </c>
      <c r="B5306" s="125">
        <v>0</v>
      </c>
      <c r="C5306" s="34">
        <v>0</v>
      </c>
      <c r="D5306" s="35">
        <v>0</v>
      </c>
      <c r="E5306" s="36" t="s">
        <v>17</v>
      </c>
      <c r="F5306" s="33">
        <v>6</v>
      </c>
      <c r="G5306" t="str">
        <f t="shared" si="279"/>
        <v>וניקיון)‏</v>
      </c>
    </row>
    <row r="5307" spans="1:7" ht="20.25">
      <c r="A5307">
        <v>6289</v>
      </c>
      <c r="B5307" s="125">
        <v>0</v>
      </c>
      <c r="C5307" s="34">
        <v>0</v>
      </c>
      <c r="D5307" s="35">
        <v>0</v>
      </c>
      <c r="E5307" s="36" t="s">
        <v>18</v>
      </c>
      <c r="F5307" s="33">
        <v>7</v>
      </c>
      <c r="G5307" t="str">
        <f t="shared" si="279"/>
        <v>וניקיון)‏</v>
      </c>
    </row>
    <row r="5308" spans="1:7" ht="20.25">
      <c r="A5308">
        <v>6290</v>
      </c>
      <c r="B5308" s="125">
        <v>0</v>
      </c>
      <c r="C5308" s="34">
        <v>0</v>
      </c>
      <c r="D5308" s="35">
        <v>0</v>
      </c>
      <c r="E5308" s="36" t="s">
        <v>19</v>
      </c>
      <c r="F5308" s="33">
        <v>8</v>
      </c>
      <c r="G5308" t="str">
        <f t="shared" si="279"/>
        <v>וניקיון)‏</v>
      </c>
    </row>
    <row r="5309" spans="1:7" ht="20.25">
      <c r="A5309">
        <v>6291</v>
      </c>
      <c r="B5309" s="125">
        <v>0</v>
      </c>
      <c r="C5309" s="34">
        <v>0</v>
      </c>
      <c r="D5309" s="35">
        <v>0</v>
      </c>
      <c r="E5309" s="36" t="s">
        <v>20</v>
      </c>
      <c r="F5309" s="33">
        <v>9</v>
      </c>
      <c r="G5309" t="str">
        <f t="shared" si="279"/>
        <v>וניקיון)‏</v>
      </c>
    </row>
    <row r="5310" spans="1:7" ht="20.25">
      <c r="A5310">
        <v>6292</v>
      </c>
      <c r="B5310" s="125">
        <v>0</v>
      </c>
      <c r="C5310" s="34">
        <v>0</v>
      </c>
      <c r="D5310" s="35">
        <v>0</v>
      </c>
      <c r="E5310" s="36" t="s">
        <v>21</v>
      </c>
      <c r="F5310" s="33">
        <v>99</v>
      </c>
      <c r="G5310" t="str">
        <f t="shared" si="279"/>
        <v>וניקיון)‏</v>
      </c>
    </row>
    <row r="5311" spans="1:7" ht="20.25">
      <c r="A5311">
        <v>6293</v>
      </c>
      <c r="B5311" s="125">
        <v>9556500</v>
      </c>
      <c r="C5311" s="37">
        <v>9502000</v>
      </c>
      <c r="D5311" s="35">
        <v>9607000</v>
      </c>
      <c r="E5311" s="36" t="s">
        <v>22</v>
      </c>
      <c r="F5311" s="33"/>
    </row>
    <row r="5312" spans="1:7" ht="20.25">
      <c r="A5312">
        <v>6294</v>
      </c>
      <c r="C5312" s="40">
        <v>2015</v>
      </c>
      <c r="D5312" s="40">
        <v>2016</v>
      </c>
      <c r="F5312" s="39"/>
    </row>
    <row r="5313" spans="1:7" ht="20.25">
      <c r="A5313">
        <v>6295</v>
      </c>
      <c r="C5313" s="41">
        <v>60.9</v>
      </c>
      <c r="D5313" s="41">
        <v>60.9</v>
      </c>
      <c r="E5313" s="43" t="s">
        <v>23</v>
      </c>
      <c r="F5313" s="39"/>
    </row>
    <row r="5314" spans="1:7" ht="20.25">
      <c r="A5314">
        <v>6296</v>
      </c>
      <c r="C5314" s="38"/>
      <c r="D5314" s="44">
        <v>200</v>
      </c>
      <c r="F5314" s="41"/>
    </row>
    <row r="5315" spans="1:7" ht="20.25">
      <c r="A5315">
        <v>6297</v>
      </c>
      <c r="B5315" s="122" t="s">
        <v>643</v>
      </c>
      <c r="C5315" s="28"/>
      <c r="D5315" s="28"/>
      <c r="E5315" s="28"/>
      <c r="F5315" s="28"/>
    </row>
    <row r="5316" spans="1:7" ht="17.25" thickBot="1">
      <c r="A5316">
        <v>6298</v>
      </c>
      <c r="B5316" s="123" t="s">
        <v>1</v>
      </c>
      <c r="C5316" s="29"/>
      <c r="D5316" s="29"/>
      <c r="E5316" s="29"/>
      <c r="F5316" s="29"/>
    </row>
    <row r="5317" spans="1:7" ht="21" thickBot="1">
      <c r="A5317">
        <v>6302</v>
      </c>
      <c r="B5317" s="116">
        <v>2014</v>
      </c>
      <c r="C5317" s="7">
        <v>2015</v>
      </c>
      <c r="D5317" s="7">
        <v>2016</v>
      </c>
      <c r="E5317" s="8"/>
      <c r="F5317" s="9"/>
    </row>
    <row r="5318" spans="1:7" ht="20.25">
      <c r="A5318">
        <v>6303</v>
      </c>
      <c r="B5318" s="124"/>
      <c r="C5318" s="30"/>
      <c r="D5318" s="31"/>
      <c r="E5318" s="32" t="s">
        <v>498</v>
      </c>
      <c r="F5318" s="33"/>
    </row>
    <row r="5319" spans="1:7" ht="20.25">
      <c r="A5319">
        <v>6304</v>
      </c>
      <c r="B5319" s="124"/>
      <c r="C5319" s="30"/>
      <c r="D5319" s="31"/>
      <c r="E5319" s="32" t="s">
        <v>499</v>
      </c>
      <c r="F5319" s="33"/>
    </row>
    <row r="5320" spans="1:7" ht="20.25">
      <c r="A5320">
        <v>6305</v>
      </c>
      <c r="B5320" s="124"/>
      <c r="C5320" s="30"/>
      <c r="D5320" s="31"/>
      <c r="E5320" s="32" t="s">
        <v>644</v>
      </c>
      <c r="F5320" s="33"/>
    </row>
    <row r="5321" spans="1:7" ht="20.25">
      <c r="A5321">
        <v>6306</v>
      </c>
      <c r="B5321" s="125">
        <v>1630100</v>
      </c>
      <c r="C5321" s="34">
        <v>1707100</v>
      </c>
      <c r="D5321" s="35">
        <v>2026100</v>
      </c>
      <c r="E5321" s="36" t="s">
        <v>12</v>
      </c>
      <c r="F5321" s="33">
        <v>1</v>
      </c>
      <c r="G5321" t="str">
        <f t="shared" ref="G5321:G5330" si="280">IF(F5321=1,E5320,IF(ISBLANK(F5321),"",G5320))</f>
        <v xml:space="preserve">‏‏‏   ‏81774  חט"ב - ספרנים      ‏‏         </v>
      </c>
    </row>
    <row r="5322" spans="1:7" ht="20.25">
      <c r="A5322">
        <v>6307</v>
      </c>
      <c r="B5322" s="125">
        <v>0</v>
      </c>
      <c r="C5322" s="34">
        <v>0</v>
      </c>
      <c r="D5322" s="35">
        <v>0</v>
      </c>
      <c r="E5322" s="36" t="s">
        <v>13</v>
      </c>
      <c r="F5322" s="33">
        <v>2</v>
      </c>
      <c r="G5322" t="str">
        <f t="shared" si="280"/>
        <v xml:space="preserve">‏‏‏   ‏81774  חט"ב - ספרנים      ‏‏         </v>
      </c>
    </row>
    <row r="5323" spans="1:7" ht="20.25">
      <c r="A5323">
        <v>6308</v>
      </c>
      <c r="B5323" s="125">
        <v>1300</v>
      </c>
      <c r="C5323" s="34">
        <v>2900</v>
      </c>
      <c r="D5323" s="35">
        <v>2900</v>
      </c>
      <c r="E5323" s="36" t="s">
        <v>14</v>
      </c>
      <c r="F5323" s="33">
        <v>3</v>
      </c>
      <c r="G5323" t="str">
        <f t="shared" si="280"/>
        <v xml:space="preserve">‏‏‏   ‏81774  חט"ב - ספרנים      ‏‏         </v>
      </c>
    </row>
    <row r="5324" spans="1:7" ht="20.25">
      <c r="A5324">
        <v>6309</v>
      </c>
      <c r="B5324" s="125">
        <v>0</v>
      </c>
      <c r="C5324" s="34">
        <v>0</v>
      </c>
      <c r="D5324" s="35">
        <v>0</v>
      </c>
      <c r="E5324" s="36" t="s">
        <v>15</v>
      </c>
      <c r="F5324" s="33">
        <v>4</v>
      </c>
      <c r="G5324" t="str">
        <f t="shared" si="280"/>
        <v xml:space="preserve">‏‏‏   ‏81774  חט"ב - ספרנים      ‏‏         </v>
      </c>
    </row>
    <row r="5325" spans="1:7" ht="20.25">
      <c r="A5325">
        <v>6310</v>
      </c>
      <c r="B5325" s="125">
        <v>0</v>
      </c>
      <c r="C5325" s="34">
        <v>0</v>
      </c>
      <c r="D5325" s="35">
        <v>0</v>
      </c>
      <c r="E5325" s="36" t="s">
        <v>16</v>
      </c>
      <c r="F5325" s="33">
        <v>5</v>
      </c>
      <c r="G5325" t="str">
        <f t="shared" si="280"/>
        <v xml:space="preserve">‏‏‏   ‏81774  חט"ב - ספרנים      ‏‏         </v>
      </c>
    </row>
    <row r="5326" spans="1:7" ht="20.25">
      <c r="A5326">
        <v>6311</v>
      </c>
      <c r="B5326" s="125">
        <v>0</v>
      </c>
      <c r="C5326" s="34">
        <v>0</v>
      </c>
      <c r="D5326" s="35">
        <v>0</v>
      </c>
      <c r="E5326" s="36" t="s">
        <v>17</v>
      </c>
      <c r="F5326" s="33">
        <v>6</v>
      </c>
      <c r="G5326" t="str">
        <f t="shared" si="280"/>
        <v xml:space="preserve">‏‏‏   ‏81774  חט"ב - ספרנים      ‏‏         </v>
      </c>
    </row>
    <row r="5327" spans="1:7" ht="20.25">
      <c r="A5327">
        <v>6312</v>
      </c>
      <c r="B5327" s="125">
        <v>0</v>
      </c>
      <c r="C5327" s="34">
        <v>0</v>
      </c>
      <c r="D5327" s="35">
        <v>0</v>
      </c>
      <c r="E5327" s="36" t="s">
        <v>18</v>
      </c>
      <c r="F5327" s="33">
        <v>7</v>
      </c>
      <c r="G5327" t="str">
        <f t="shared" si="280"/>
        <v xml:space="preserve">‏‏‏   ‏81774  חט"ב - ספרנים      ‏‏         </v>
      </c>
    </row>
    <row r="5328" spans="1:7" ht="20.25">
      <c r="A5328">
        <v>6313</v>
      </c>
      <c r="B5328" s="125">
        <v>0</v>
      </c>
      <c r="C5328" s="34">
        <v>0</v>
      </c>
      <c r="D5328" s="35">
        <v>0</v>
      </c>
      <c r="E5328" s="36" t="s">
        <v>19</v>
      </c>
      <c r="F5328" s="33">
        <v>8</v>
      </c>
      <c r="G5328" t="str">
        <f t="shared" si="280"/>
        <v xml:space="preserve">‏‏‏   ‏81774  חט"ב - ספרנים      ‏‏         </v>
      </c>
    </row>
    <row r="5329" spans="1:7" ht="20.25">
      <c r="A5329">
        <v>6314</v>
      </c>
      <c r="B5329" s="125">
        <v>0</v>
      </c>
      <c r="C5329" s="34">
        <v>0</v>
      </c>
      <c r="D5329" s="35">
        <v>0</v>
      </c>
      <c r="E5329" s="36" t="s">
        <v>20</v>
      </c>
      <c r="F5329" s="33">
        <v>9</v>
      </c>
      <c r="G5329" t="str">
        <f t="shared" si="280"/>
        <v xml:space="preserve">‏‏‏   ‏81774  חט"ב - ספרנים      ‏‏         </v>
      </c>
    </row>
    <row r="5330" spans="1:7" ht="20.25">
      <c r="A5330">
        <v>6315</v>
      </c>
      <c r="B5330" s="125">
        <v>0</v>
      </c>
      <c r="C5330" s="34">
        <v>0</v>
      </c>
      <c r="D5330" s="35">
        <v>0</v>
      </c>
      <c r="E5330" s="36" t="s">
        <v>21</v>
      </c>
      <c r="F5330" s="33">
        <v>99</v>
      </c>
      <c r="G5330" t="str">
        <f t="shared" si="280"/>
        <v xml:space="preserve">‏‏‏   ‏81774  חט"ב - ספרנים      ‏‏         </v>
      </c>
    </row>
    <row r="5331" spans="1:7" ht="20.25">
      <c r="A5331">
        <v>6316</v>
      </c>
      <c r="B5331" s="125">
        <v>1631400</v>
      </c>
      <c r="C5331" s="37">
        <v>1710000</v>
      </c>
      <c r="D5331" s="35">
        <v>2029000</v>
      </c>
      <c r="E5331" s="36" t="s">
        <v>22</v>
      </c>
      <c r="F5331" s="33"/>
    </row>
    <row r="5332" spans="1:7" ht="20.25">
      <c r="A5332">
        <v>6317</v>
      </c>
      <c r="C5332" s="40">
        <v>2015</v>
      </c>
      <c r="D5332" s="40">
        <v>2016</v>
      </c>
      <c r="F5332" s="39"/>
    </row>
    <row r="5333" spans="1:7" ht="20.25">
      <c r="A5333">
        <v>6318</v>
      </c>
      <c r="C5333" s="41">
        <v>15.8</v>
      </c>
      <c r="D5333" s="41">
        <v>15.8</v>
      </c>
      <c r="E5333" s="43" t="s">
        <v>23</v>
      </c>
      <c r="F5333" s="39"/>
    </row>
    <row r="5334" spans="1:7" ht="20.25">
      <c r="A5334">
        <v>6319</v>
      </c>
      <c r="C5334" s="38"/>
      <c r="D5334" s="44">
        <v>201</v>
      </c>
      <c r="F5334" s="41"/>
    </row>
    <row r="5335" spans="1:7" ht="20.25">
      <c r="A5335">
        <v>6320</v>
      </c>
      <c r="B5335" s="122" t="s">
        <v>645</v>
      </c>
      <c r="C5335" s="28"/>
      <c r="D5335" s="28"/>
      <c r="E5335" s="28"/>
      <c r="F5335" s="28"/>
    </row>
    <row r="5336" spans="1:7" ht="17.25" thickBot="1">
      <c r="A5336">
        <v>6321</v>
      </c>
      <c r="B5336" s="123" t="s">
        <v>1</v>
      </c>
      <c r="C5336" s="29"/>
      <c r="D5336" s="29"/>
      <c r="E5336" s="29"/>
      <c r="F5336" s="29"/>
    </row>
    <row r="5337" spans="1:7" ht="21" thickBot="1">
      <c r="A5337">
        <v>6325</v>
      </c>
      <c r="B5337" s="116">
        <v>2014</v>
      </c>
      <c r="C5337" s="7">
        <v>2015</v>
      </c>
      <c r="D5337" s="7">
        <v>2016</v>
      </c>
      <c r="E5337" s="8"/>
      <c r="F5337" s="9"/>
    </row>
    <row r="5338" spans="1:7" ht="20.25">
      <c r="A5338">
        <v>6326</v>
      </c>
      <c r="B5338" s="124"/>
      <c r="C5338" s="30"/>
      <c r="D5338" s="31"/>
      <c r="E5338" s="32" t="s">
        <v>498</v>
      </c>
      <c r="F5338" s="33"/>
    </row>
    <row r="5339" spans="1:7" ht="20.25">
      <c r="A5339">
        <v>6327</v>
      </c>
      <c r="B5339" s="124"/>
      <c r="C5339" s="30"/>
      <c r="D5339" s="31"/>
      <c r="E5339" s="32" t="s">
        <v>499</v>
      </c>
      <c r="F5339" s="33"/>
    </row>
    <row r="5340" spans="1:7" ht="20.25">
      <c r="A5340">
        <v>6328</v>
      </c>
      <c r="B5340" s="124"/>
      <c r="C5340" s="30"/>
      <c r="D5340" s="31"/>
      <c r="E5340" s="32" t="s">
        <v>646</v>
      </c>
      <c r="F5340" s="33"/>
    </row>
    <row r="5341" spans="1:7" ht="20.25">
      <c r="A5341">
        <v>6329</v>
      </c>
      <c r="B5341" s="125">
        <v>3614100</v>
      </c>
      <c r="C5341" s="34">
        <v>3944000</v>
      </c>
      <c r="D5341" s="35">
        <v>3988000</v>
      </c>
      <c r="E5341" s="36" t="s">
        <v>12</v>
      </c>
      <c r="F5341" s="33">
        <v>1</v>
      </c>
      <c r="G5341" t="str">
        <f t="shared" ref="G5341:G5350" si="281">IF(F5341=1,E5340,IF(ISBLANK(F5341),"",G5340))</f>
        <v>‏81775  חט"ב מורים</v>
      </c>
    </row>
    <row r="5342" spans="1:7" ht="20.25">
      <c r="A5342">
        <v>6330</v>
      </c>
      <c r="B5342" s="125">
        <v>0</v>
      </c>
      <c r="C5342" s="34">
        <v>0</v>
      </c>
      <c r="D5342" s="35">
        <v>0</v>
      </c>
      <c r="E5342" s="36" t="s">
        <v>13</v>
      </c>
      <c r="F5342" s="33">
        <v>2</v>
      </c>
      <c r="G5342" t="str">
        <f t="shared" si="281"/>
        <v>‏81775  חט"ב מורים</v>
      </c>
    </row>
    <row r="5343" spans="1:7" ht="20.25">
      <c r="A5343">
        <v>6331</v>
      </c>
      <c r="B5343" s="125">
        <v>0</v>
      </c>
      <c r="C5343" s="34">
        <v>0</v>
      </c>
      <c r="D5343" s="35">
        <v>0</v>
      </c>
      <c r="E5343" s="36" t="s">
        <v>14</v>
      </c>
      <c r="F5343" s="33">
        <v>3</v>
      </c>
      <c r="G5343" t="str">
        <f t="shared" si="281"/>
        <v>‏81775  חט"ב מורים</v>
      </c>
    </row>
    <row r="5344" spans="1:7" ht="20.25">
      <c r="A5344">
        <v>6332</v>
      </c>
      <c r="B5344" s="125">
        <v>0</v>
      </c>
      <c r="C5344" s="34">
        <v>0</v>
      </c>
      <c r="D5344" s="35">
        <v>0</v>
      </c>
      <c r="E5344" s="36" t="s">
        <v>15</v>
      </c>
      <c r="F5344" s="33">
        <v>4</v>
      </c>
      <c r="G5344" t="str">
        <f t="shared" si="281"/>
        <v>‏81775  חט"ב מורים</v>
      </c>
    </row>
    <row r="5345" spans="1:7" ht="20.25">
      <c r="A5345">
        <v>6333</v>
      </c>
      <c r="B5345" s="125">
        <v>0</v>
      </c>
      <c r="C5345" s="34">
        <v>0</v>
      </c>
      <c r="D5345" s="35">
        <v>0</v>
      </c>
      <c r="E5345" s="36" t="s">
        <v>16</v>
      </c>
      <c r="F5345" s="33">
        <v>5</v>
      </c>
      <c r="G5345" t="str">
        <f t="shared" si="281"/>
        <v>‏81775  חט"ב מורים</v>
      </c>
    </row>
    <row r="5346" spans="1:7" ht="20.25">
      <c r="A5346">
        <v>6334</v>
      </c>
      <c r="B5346" s="125">
        <v>0</v>
      </c>
      <c r="C5346" s="34">
        <v>0</v>
      </c>
      <c r="D5346" s="35">
        <v>0</v>
      </c>
      <c r="E5346" s="36" t="s">
        <v>17</v>
      </c>
      <c r="F5346" s="33">
        <v>6</v>
      </c>
      <c r="G5346" t="str">
        <f t="shared" si="281"/>
        <v>‏81775  חט"ב מורים</v>
      </c>
    </row>
    <row r="5347" spans="1:7" ht="20.25">
      <c r="A5347">
        <v>6335</v>
      </c>
      <c r="B5347" s="125">
        <v>0</v>
      </c>
      <c r="C5347" s="34">
        <v>0</v>
      </c>
      <c r="D5347" s="35">
        <v>0</v>
      </c>
      <c r="E5347" s="36" t="s">
        <v>18</v>
      </c>
      <c r="F5347" s="33">
        <v>7</v>
      </c>
      <c r="G5347" t="str">
        <f t="shared" si="281"/>
        <v>‏81775  חט"ב מורים</v>
      </c>
    </row>
    <row r="5348" spans="1:7" ht="20.25">
      <c r="A5348">
        <v>6336</v>
      </c>
      <c r="B5348" s="125">
        <v>0</v>
      </c>
      <c r="C5348" s="34">
        <v>0</v>
      </c>
      <c r="D5348" s="35">
        <v>0</v>
      </c>
      <c r="E5348" s="36" t="s">
        <v>19</v>
      </c>
      <c r="F5348" s="33">
        <v>8</v>
      </c>
      <c r="G5348" t="str">
        <f t="shared" si="281"/>
        <v>‏81775  חט"ב מורים</v>
      </c>
    </row>
    <row r="5349" spans="1:7" ht="20.25">
      <c r="A5349">
        <v>6337</v>
      </c>
      <c r="B5349" s="125">
        <v>0</v>
      </c>
      <c r="C5349" s="34">
        <v>0</v>
      </c>
      <c r="D5349" s="35">
        <v>0</v>
      </c>
      <c r="E5349" s="36" t="s">
        <v>20</v>
      </c>
      <c r="F5349" s="33">
        <v>9</v>
      </c>
      <c r="G5349" t="str">
        <f t="shared" si="281"/>
        <v>‏81775  חט"ב מורים</v>
      </c>
    </row>
    <row r="5350" spans="1:7" ht="20.25">
      <c r="A5350">
        <v>6338</v>
      </c>
      <c r="B5350" s="125">
        <v>0</v>
      </c>
      <c r="C5350" s="34">
        <v>0</v>
      </c>
      <c r="D5350" s="35">
        <v>0</v>
      </c>
      <c r="E5350" s="36" t="s">
        <v>21</v>
      </c>
      <c r="F5350" s="33">
        <v>99</v>
      </c>
      <c r="G5350" t="str">
        <f t="shared" si="281"/>
        <v>‏81775  חט"ב מורים</v>
      </c>
    </row>
    <row r="5351" spans="1:7" ht="20.25">
      <c r="A5351">
        <v>6339</v>
      </c>
      <c r="B5351" s="125">
        <v>3614100</v>
      </c>
      <c r="C5351" s="37">
        <v>3944000</v>
      </c>
      <c r="D5351" s="35">
        <v>3988000</v>
      </c>
      <c r="E5351" s="36" t="s">
        <v>22</v>
      </c>
      <c r="F5351" s="33"/>
    </row>
    <row r="5352" spans="1:7" ht="20.25">
      <c r="A5352">
        <v>6340</v>
      </c>
      <c r="C5352" s="40">
        <v>2015</v>
      </c>
      <c r="D5352" s="40">
        <v>2016</v>
      </c>
      <c r="F5352" s="39"/>
    </row>
    <row r="5353" spans="1:7" ht="20.25">
      <c r="A5353">
        <v>6341</v>
      </c>
      <c r="C5353" s="41">
        <v>31.5</v>
      </c>
      <c r="D5353" s="41">
        <v>31.5</v>
      </c>
      <c r="E5353" s="43" t="s">
        <v>23</v>
      </c>
      <c r="F5353" s="39"/>
    </row>
    <row r="5354" spans="1:7" ht="20.25">
      <c r="A5354">
        <v>6342</v>
      </c>
      <c r="C5354" s="38"/>
      <c r="D5354" s="44">
        <v>202</v>
      </c>
      <c r="F5354" s="41"/>
    </row>
    <row r="5355" spans="1:7" ht="20.25">
      <c r="A5355">
        <v>6343</v>
      </c>
      <c r="B5355" s="122" t="s">
        <v>647</v>
      </c>
      <c r="C5355" s="28"/>
      <c r="D5355" s="28"/>
      <c r="E5355" s="28"/>
      <c r="F5355" s="28"/>
    </row>
    <row r="5356" spans="1:7" ht="17.25" thickBot="1">
      <c r="A5356">
        <v>6344</v>
      </c>
      <c r="B5356" s="123" t="s">
        <v>1</v>
      </c>
      <c r="C5356" s="29"/>
      <c r="D5356" s="29"/>
      <c r="E5356" s="29"/>
      <c r="F5356" s="29"/>
    </row>
    <row r="5357" spans="1:7" ht="21" thickBot="1">
      <c r="A5357">
        <v>6348</v>
      </c>
      <c r="B5357" s="116">
        <v>2014</v>
      </c>
      <c r="C5357" s="7">
        <v>2015</v>
      </c>
      <c r="D5357" s="7">
        <v>2016</v>
      </c>
      <c r="E5357" s="8"/>
      <c r="F5357" s="9"/>
    </row>
    <row r="5358" spans="1:7" ht="20.25">
      <c r="A5358">
        <v>6349</v>
      </c>
      <c r="B5358" s="124"/>
      <c r="C5358" s="30"/>
      <c r="D5358" s="31"/>
      <c r="E5358" s="32" t="s">
        <v>498</v>
      </c>
      <c r="F5358" s="33"/>
    </row>
    <row r="5359" spans="1:7" ht="20.25">
      <c r="A5359">
        <v>6350</v>
      </c>
      <c r="B5359" s="124"/>
      <c r="C5359" s="30"/>
      <c r="D5359" s="31"/>
      <c r="E5359" s="32" t="s">
        <v>499</v>
      </c>
      <c r="F5359" s="33"/>
    </row>
    <row r="5360" spans="1:7" ht="20.25">
      <c r="A5360">
        <v>6351</v>
      </c>
      <c r="B5360" s="124"/>
      <c r="C5360" s="30"/>
      <c r="D5360" s="31"/>
      <c r="E5360" s="32" t="s">
        <v>648</v>
      </c>
      <c r="F5360" s="33"/>
    </row>
    <row r="5361" spans="1:7" ht="20.25">
      <c r="A5361">
        <v>6352</v>
      </c>
      <c r="B5361" s="125">
        <v>2395200</v>
      </c>
      <c r="C5361" s="34">
        <v>2093000</v>
      </c>
      <c r="D5361" s="35">
        <v>2116000</v>
      </c>
      <c r="E5361" s="36" t="s">
        <v>12</v>
      </c>
      <c r="F5361" s="33">
        <v>1</v>
      </c>
      <c r="G5361" t="str">
        <f t="shared" ref="G5361:G5370" si="282">IF(F5361=1,E5360,IF(ISBLANK(F5361),"",G5360))</f>
        <v>‏81776  חט"ב - סיוע טכני</v>
      </c>
    </row>
    <row r="5362" spans="1:7" ht="20.25">
      <c r="A5362">
        <v>6353</v>
      </c>
      <c r="B5362" s="125">
        <v>0</v>
      </c>
      <c r="C5362" s="34">
        <v>0</v>
      </c>
      <c r="D5362" s="35">
        <v>0</v>
      </c>
      <c r="E5362" s="36" t="s">
        <v>13</v>
      </c>
      <c r="F5362" s="33">
        <v>2</v>
      </c>
      <c r="G5362" t="str">
        <f t="shared" si="282"/>
        <v>‏81776  חט"ב - סיוע טכני</v>
      </c>
    </row>
    <row r="5363" spans="1:7" ht="20.25">
      <c r="A5363">
        <v>6354</v>
      </c>
      <c r="B5363" s="125">
        <v>0</v>
      </c>
      <c r="C5363" s="34">
        <v>0</v>
      </c>
      <c r="D5363" s="35">
        <v>0</v>
      </c>
      <c r="E5363" s="36" t="s">
        <v>14</v>
      </c>
      <c r="F5363" s="33">
        <v>3</v>
      </c>
      <c r="G5363" t="str">
        <f t="shared" si="282"/>
        <v>‏81776  חט"ב - סיוע טכני</v>
      </c>
    </row>
    <row r="5364" spans="1:7" ht="20.25">
      <c r="A5364">
        <v>6355</v>
      </c>
      <c r="B5364" s="125">
        <v>0</v>
      </c>
      <c r="C5364" s="34">
        <v>0</v>
      </c>
      <c r="D5364" s="35">
        <v>0</v>
      </c>
      <c r="E5364" s="36" t="s">
        <v>15</v>
      </c>
      <c r="F5364" s="33">
        <v>4</v>
      </c>
      <c r="G5364" t="str">
        <f t="shared" si="282"/>
        <v>‏81776  חט"ב - סיוע טכני</v>
      </c>
    </row>
    <row r="5365" spans="1:7" ht="20.25">
      <c r="A5365">
        <v>6356</v>
      </c>
      <c r="B5365" s="125">
        <v>0</v>
      </c>
      <c r="C5365" s="34">
        <v>0</v>
      </c>
      <c r="D5365" s="35">
        <v>0</v>
      </c>
      <c r="E5365" s="36" t="s">
        <v>16</v>
      </c>
      <c r="F5365" s="33">
        <v>5</v>
      </c>
      <c r="G5365" t="str">
        <f t="shared" si="282"/>
        <v>‏81776  חט"ב - סיוע טכני</v>
      </c>
    </row>
    <row r="5366" spans="1:7" ht="20.25">
      <c r="A5366">
        <v>6357</v>
      </c>
      <c r="B5366" s="125">
        <v>0</v>
      </c>
      <c r="C5366" s="34">
        <v>0</v>
      </c>
      <c r="D5366" s="35">
        <v>0</v>
      </c>
      <c r="E5366" s="36" t="s">
        <v>17</v>
      </c>
      <c r="F5366" s="33">
        <v>6</v>
      </c>
      <c r="G5366" t="str">
        <f t="shared" si="282"/>
        <v>‏81776  חט"ב - סיוע טכני</v>
      </c>
    </row>
    <row r="5367" spans="1:7" ht="20.25">
      <c r="A5367">
        <v>6358</v>
      </c>
      <c r="B5367" s="125">
        <v>0</v>
      </c>
      <c r="C5367" s="34">
        <v>0</v>
      </c>
      <c r="D5367" s="35">
        <v>0</v>
      </c>
      <c r="E5367" s="36" t="s">
        <v>18</v>
      </c>
      <c r="F5367" s="33">
        <v>7</v>
      </c>
      <c r="G5367" t="str">
        <f t="shared" si="282"/>
        <v>‏81776  חט"ב - סיוע טכני</v>
      </c>
    </row>
    <row r="5368" spans="1:7" ht="20.25">
      <c r="A5368">
        <v>6359</v>
      </c>
      <c r="B5368" s="125">
        <v>0</v>
      </c>
      <c r="C5368" s="34">
        <v>0</v>
      </c>
      <c r="D5368" s="35">
        <v>0</v>
      </c>
      <c r="E5368" s="36" t="s">
        <v>19</v>
      </c>
      <c r="F5368" s="33">
        <v>8</v>
      </c>
      <c r="G5368" t="str">
        <f t="shared" si="282"/>
        <v>‏81776  חט"ב - סיוע טכני</v>
      </c>
    </row>
    <row r="5369" spans="1:7" ht="20.25">
      <c r="A5369">
        <v>6360</v>
      </c>
      <c r="B5369" s="125">
        <v>0</v>
      </c>
      <c r="C5369" s="34">
        <v>0</v>
      </c>
      <c r="D5369" s="35">
        <v>0</v>
      </c>
      <c r="E5369" s="36" t="s">
        <v>20</v>
      </c>
      <c r="F5369" s="33">
        <v>9</v>
      </c>
      <c r="G5369" t="str">
        <f t="shared" si="282"/>
        <v>‏81776  חט"ב - סיוע טכני</v>
      </c>
    </row>
    <row r="5370" spans="1:7" ht="20.25">
      <c r="A5370">
        <v>6361</v>
      </c>
      <c r="B5370" s="125">
        <v>0</v>
      </c>
      <c r="C5370" s="34">
        <v>0</v>
      </c>
      <c r="D5370" s="35">
        <v>0</v>
      </c>
      <c r="E5370" s="36" t="s">
        <v>21</v>
      </c>
      <c r="F5370" s="33">
        <v>99</v>
      </c>
      <c r="G5370" t="str">
        <f t="shared" si="282"/>
        <v>‏81776  חט"ב - סיוע טכני</v>
      </c>
    </row>
    <row r="5371" spans="1:7" ht="20.25">
      <c r="A5371">
        <v>6362</v>
      </c>
      <c r="B5371" s="125">
        <v>2395200</v>
      </c>
      <c r="C5371" s="37">
        <v>2093000</v>
      </c>
      <c r="D5371" s="35">
        <v>2116000</v>
      </c>
      <c r="E5371" s="36" t="s">
        <v>22</v>
      </c>
      <c r="F5371" s="33"/>
    </row>
    <row r="5372" spans="1:7" ht="20.25">
      <c r="A5372">
        <v>6363</v>
      </c>
      <c r="C5372" s="40">
        <v>2015</v>
      </c>
      <c r="D5372" s="40">
        <v>2016</v>
      </c>
      <c r="F5372" s="39"/>
    </row>
    <row r="5373" spans="1:7" ht="20.25">
      <c r="A5373">
        <v>6364</v>
      </c>
      <c r="C5373" s="42">
        <v>16.100000000000001</v>
      </c>
      <c r="D5373" s="42">
        <v>16.100000000000001</v>
      </c>
      <c r="E5373" s="43" t="s">
        <v>23</v>
      </c>
      <c r="F5373" s="39"/>
    </row>
    <row r="5374" spans="1:7" ht="20.25">
      <c r="A5374">
        <v>6365</v>
      </c>
      <c r="C5374" s="38"/>
      <c r="D5374" s="44">
        <v>203</v>
      </c>
      <c r="F5374" s="41"/>
    </row>
    <row r="5375" spans="1:7" ht="20.25">
      <c r="A5375">
        <v>6366</v>
      </c>
      <c r="B5375" s="122" t="s">
        <v>649</v>
      </c>
      <c r="C5375" s="28"/>
      <c r="D5375" s="28"/>
      <c r="E5375" s="28"/>
      <c r="F5375" s="28"/>
    </row>
    <row r="5376" spans="1:7" ht="17.25" thickBot="1">
      <c r="A5376">
        <v>6367</v>
      </c>
      <c r="B5376" s="123" t="s">
        <v>1</v>
      </c>
      <c r="C5376" s="29"/>
      <c r="D5376" s="29"/>
      <c r="E5376" s="29"/>
      <c r="F5376" s="29"/>
    </row>
    <row r="5377" spans="1:7" ht="21" thickBot="1">
      <c r="A5377">
        <v>6371</v>
      </c>
      <c r="B5377" s="116">
        <v>2014</v>
      </c>
      <c r="C5377" s="7">
        <v>2015</v>
      </c>
      <c r="D5377" s="7">
        <v>2016</v>
      </c>
      <c r="E5377" s="8"/>
      <c r="F5377" s="9"/>
    </row>
    <row r="5378" spans="1:7" ht="20.25">
      <c r="A5378">
        <v>6372</v>
      </c>
      <c r="B5378" s="124"/>
      <c r="C5378" s="30"/>
      <c r="D5378" s="31"/>
      <c r="E5378" s="32" t="s">
        <v>498</v>
      </c>
      <c r="F5378" s="33"/>
    </row>
    <row r="5379" spans="1:7" ht="20.25">
      <c r="A5379">
        <v>6373</v>
      </c>
      <c r="B5379" s="124"/>
      <c r="C5379" s="30"/>
      <c r="D5379" s="31"/>
      <c r="E5379" s="32" t="s">
        <v>499</v>
      </c>
      <c r="F5379" s="33"/>
    </row>
    <row r="5380" spans="1:7" ht="20.25">
      <c r="A5380">
        <v>6374</v>
      </c>
      <c r="B5380" s="124"/>
      <c r="C5380" s="30"/>
      <c r="D5380" s="31"/>
      <c r="E5380" s="32" t="s">
        <v>650</v>
      </c>
      <c r="F5380" s="33"/>
    </row>
    <row r="5381" spans="1:7" ht="20.25">
      <c r="A5381">
        <v>6375</v>
      </c>
      <c r="B5381" s="125">
        <v>0</v>
      </c>
      <c r="C5381" s="34">
        <v>0</v>
      </c>
      <c r="D5381" s="35">
        <v>0</v>
      </c>
      <c r="E5381" s="36" t="s">
        <v>12</v>
      </c>
      <c r="F5381" s="33">
        <v>1</v>
      </c>
      <c r="G5381" t="str">
        <f t="shared" ref="G5381:G5390" si="283">IF(F5381=1,E5380,IF(ISBLANK(F5381),"",G5380))</f>
        <v>‏81779  משתלם חט"ב רעות</v>
      </c>
    </row>
    <row r="5382" spans="1:7" ht="20.25">
      <c r="A5382">
        <v>6376</v>
      </c>
      <c r="B5382" s="125">
        <v>0</v>
      </c>
      <c r="C5382" s="34">
        <v>300000</v>
      </c>
      <c r="D5382" s="35">
        <v>300000</v>
      </c>
      <c r="E5382" s="36" t="s">
        <v>13</v>
      </c>
      <c r="F5382" s="33">
        <v>2</v>
      </c>
      <c r="G5382" t="str">
        <f t="shared" si="283"/>
        <v>‏81779  משתלם חט"ב רעות</v>
      </c>
    </row>
    <row r="5383" spans="1:7" ht="20.25">
      <c r="A5383">
        <v>6377</v>
      </c>
      <c r="B5383" s="125">
        <v>0</v>
      </c>
      <c r="C5383" s="34">
        <v>0</v>
      </c>
      <c r="D5383" s="35">
        <v>0</v>
      </c>
      <c r="E5383" s="36" t="s">
        <v>14</v>
      </c>
      <c r="F5383" s="33">
        <v>3</v>
      </c>
      <c r="G5383" t="str">
        <f t="shared" si="283"/>
        <v>‏81779  משתלם חט"ב רעות</v>
      </c>
    </row>
    <row r="5384" spans="1:7" ht="20.25">
      <c r="A5384">
        <v>6378</v>
      </c>
      <c r="B5384" s="125">
        <v>0</v>
      </c>
      <c r="C5384" s="34">
        <v>0</v>
      </c>
      <c r="D5384" s="35">
        <v>0</v>
      </c>
      <c r="E5384" s="36" t="s">
        <v>15</v>
      </c>
      <c r="F5384" s="33">
        <v>4</v>
      </c>
      <c r="G5384" t="str">
        <f t="shared" si="283"/>
        <v>‏81779  משתלם חט"ב רעות</v>
      </c>
    </row>
    <row r="5385" spans="1:7" ht="20.25">
      <c r="A5385">
        <v>6379</v>
      </c>
      <c r="B5385" s="125">
        <v>0</v>
      </c>
      <c r="C5385" s="34">
        <v>0</v>
      </c>
      <c r="D5385" s="35">
        <v>0</v>
      </c>
      <c r="E5385" s="36" t="s">
        <v>16</v>
      </c>
      <c r="F5385" s="33">
        <v>5</v>
      </c>
      <c r="G5385" t="str">
        <f t="shared" si="283"/>
        <v>‏81779  משתלם חט"ב רעות</v>
      </c>
    </row>
    <row r="5386" spans="1:7" ht="20.25">
      <c r="A5386">
        <v>6380</v>
      </c>
      <c r="B5386" s="125">
        <v>354700</v>
      </c>
      <c r="C5386" s="34">
        <v>850000</v>
      </c>
      <c r="D5386" s="35">
        <v>850000</v>
      </c>
      <c r="E5386" s="36" t="s">
        <v>17</v>
      </c>
      <c r="F5386" s="33">
        <v>6</v>
      </c>
      <c r="G5386" t="str">
        <f t="shared" si="283"/>
        <v>‏81779  משתלם חט"ב רעות</v>
      </c>
    </row>
    <row r="5387" spans="1:7" ht="20.25">
      <c r="A5387">
        <v>6381</v>
      </c>
      <c r="B5387" s="125">
        <v>0</v>
      </c>
      <c r="C5387" s="34">
        <v>0</v>
      </c>
      <c r="D5387" s="35">
        <v>0</v>
      </c>
      <c r="E5387" s="36" t="s">
        <v>18</v>
      </c>
      <c r="F5387" s="33">
        <v>7</v>
      </c>
      <c r="G5387" t="str">
        <f t="shared" si="283"/>
        <v>‏81779  משתלם חט"ב רעות</v>
      </c>
    </row>
    <row r="5388" spans="1:7" ht="20.25">
      <c r="A5388">
        <v>6382</v>
      </c>
      <c r="B5388" s="125">
        <v>0</v>
      </c>
      <c r="C5388" s="34">
        <v>0</v>
      </c>
      <c r="D5388" s="35">
        <v>0</v>
      </c>
      <c r="E5388" s="36" t="s">
        <v>19</v>
      </c>
      <c r="F5388" s="33">
        <v>8</v>
      </c>
      <c r="G5388" t="str">
        <f t="shared" si="283"/>
        <v>‏81779  משתלם חט"ב רעות</v>
      </c>
    </row>
    <row r="5389" spans="1:7" ht="20.25">
      <c r="A5389">
        <v>6383</v>
      </c>
      <c r="B5389" s="125">
        <v>0</v>
      </c>
      <c r="C5389" s="34">
        <v>0</v>
      </c>
      <c r="D5389" s="35">
        <v>0</v>
      </c>
      <c r="E5389" s="36" t="s">
        <v>20</v>
      </c>
      <c r="F5389" s="33">
        <v>9</v>
      </c>
      <c r="G5389" t="str">
        <f t="shared" si="283"/>
        <v>‏81779  משתלם חט"ב רעות</v>
      </c>
    </row>
    <row r="5390" spans="1:7" ht="20.25">
      <c r="A5390">
        <v>6384</v>
      </c>
      <c r="B5390" s="125">
        <v>0</v>
      </c>
      <c r="C5390" s="34">
        <v>0</v>
      </c>
      <c r="D5390" s="35">
        <v>0</v>
      </c>
      <c r="E5390" s="36" t="s">
        <v>21</v>
      </c>
      <c r="F5390" s="33">
        <v>99</v>
      </c>
      <c r="G5390" t="str">
        <f t="shared" si="283"/>
        <v>‏81779  משתלם חט"ב רעות</v>
      </c>
    </row>
    <row r="5391" spans="1:7" ht="20.25">
      <c r="A5391">
        <v>6385</v>
      </c>
      <c r="B5391" s="125">
        <v>354700</v>
      </c>
      <c r="C5391" s="37">
        <v>1150000</v>
      </c>
      <c r="D5391" s="35">
        <v>1150000</v>
      </c>
      <c r="E5391" s="36" t="s">
        <v>22</v>
      </c>
      <c r="F5391" s="33"/>
    </row>
    <row r="5392" spans="1:7" ht="20.25">
      <c r="A5392">
        <v>6386</v>
      </c>
      <c r="C5392" s="40">
        <v>2015</v>
      </c>
      <c r="D5392" s="40">
        <v>2016</v>
      </c>
      <c r="F5392" s="39"/>
    </row>
    <row r="5393" spans="1:7" ht="20.25">
      <c r="A5393">
        <v>6388</v>
      </c>
      <c r="D5393" s="44">
        <v>204</v>
      </c>
      <c r="F5393" s="41"/>
    </row>
    <row r="5394" spans="1:7" ht="20.25">
      <c r="A5394">
        <v>6389</v>
      </c>
      <c r="B5394" s="122" t="s">
        <v>651</v>
      </c>
      <c r="C5394" s="28"/>
      <c r="D5394" s="28"/>
      <c r="E5394" s="28"/>
      <c r="F5394" s="28"/>
    </row>
    <row r="5395" spans="1:7" ht="17.25" thickBot="1">
      <c r="A5395">
        <v>6390</v>
      </c>
      <c r="B5395" s="123" t="s">
        <v>1</v>
      </c>
      <c r="C5395" s="29"/>
      <c r="D5395" s="29"/>
      <c r="E5395" s="29"/>
      <c r="F5395" s="29"/>
    </row>
    <row r="5396" spans="1:7" ht="21" thickBot="1">
      <c r="A5396">
        <v>6394</v>
      </c>
      <c r="B5396" s="116">
        <v>2014</v>
      </c>
      <c r="C5396" s="7">
        <v>2015</v>
      </c>
      <c r="D5396" s="7">
        <v>2016</v>
      </c>
      <c r="E5396" s="8"/>
      <c r="F5396" s="9"/>
    </row>
    <row r="5397" spans="1:7" ht="20.25">
      <c r="A5397">
        <v>6395</v>
      </c>
      <c r="B5397" s="124"/>
      <c r="C5397" s="30"/>
      <c r="D5397" s="31"/>
      <c r="E5397" s="32" t="s">
        <v>498</v>
      </c>
      <c r="F5397" s="33"/>
    </row>
    <row r="5398" spans="1:7" ht="20.25">
      <c r="A5398">
        <v>6396</v>
      </c>
      <c r="B5398" s="124"/>
      <c r="C5398" s="30"/>
      <c r="D5398" s="31"/>
      <c r="E5398" s="32" t="s">
        <v>499</v>
      </c>
      <c r="F5398" s="33"/>
    </row>
    <row r="5399" spans="1:7" ht="20.25">
      <c r="A5399">
        <v>6397</v>
      </c>
      <c r="B5399" s="124"/>
      <c r="C5399" s="30"/>
      <c r="D5399" s="31"/>
      <c r="E5399" s="32" t="s">
        <v>652</v>
      </c>
      <c r="F5399" s="33"/>
    </row>
    <row r="5400" spans="1:7" ht="20.25">
      <c r="A5400">
        <v>6398</v>
      </c>
      <c r="B5400" s="125">
        <v>348900</v>
      </c>
      <c r="C5400" s="34">
        <v>379000</v>
      </c>
      <c r="D5400" s="35">
        <v>383000</v>
      </c>
      <c r="E5400" s="36" t="s">
        <v>12</v>
      </c>
      <c r="F5400" s="33">
        <v>1</v>
      </c>
      <c r="G5400" t="str">
        <f t="shared" ref="G5400:G5409" si="284">IF(F5400=1,E5399,IF(ISBLANK(F5400),"",G5399))</f>
        <v>‏81371  חוה חקלאית ק. ביאליק</v>
      </c>
    </row>
    <row r="5401" spans="1:7" ht="20.25">
      <c r="A5401">
        <v>6399</v>
      </c>
      <c r="B5401" s="125">
        <v>0</v>
      </c>
      <c r="C5401" s="34">
        <v>0</v>
      </c>
      <c r="D5401" s="35">
        <v>0</v>
      </c>
      <c r="E5401" s="36" t="s">
        <v>13</v>
      </c>
      <c r="F5401" s="33">
        <v>2</v>
      </c>
      <c r="G5401" t="str">
        <f t="shared" si="284"/>
        <v>‏81371  חוה חקלאית ק. ביאליק</v>
      </c>
    </row>
    <row r="5402" spans="1:7" ht="20.25">
      <c r="A5402">
        <v>6400</v>
      </c>
      <c r="B5402" s="125">
        <v>0</v>
      </c>
      <c r="C5402" s="34">
        <v>0</v>
      </c>
      <c r="D5402" s="35">
        <v>0</v>
      </c>
      <c r="E5402" s="36" t="s">
        <v>14</v>
      </c>
      <c r="F5402" s="33">
        <v>3</v>
      </c>
      <c r="G5402" t="str">
        <f t="shared" si="284"/>
        <v>‏81371  חוה חקלאית ק. ביאליק</v>
      </c>
    </row>
    <row r="5403" spans="1:7" ht="20.25">
      <c r="A5403">
        <v>6401</v>
      </c>
      <c r="B5403" s="125">
        <v>26300</v>
      </c>
      <c r="C5403" s="34">
        <v>64000</v>
      </c>
      <c r="D5403" s="35">
        <v>64000</v>
      </c>
      <c r="E5403" s="36" t="s">
        <v>15</v>
      </c>
      <c r="F5403" s="33">
        <v>4</v>
      </c>
      <c r="G5403" t="str">
        <f t="shared" si="284"/>
        <v>‏81371  חוה חקלאית ק. ביאליק</v>
      </c>
    </row>
    <row r="5404" spans="1:7" ht="20.25">
      <c r="A5404">
        <v>6402</v>
      </c>
      <c r="B5404" s="125">
        <v>0</v>
      </c>
      <c r="C5404" s="34">
        <v>0</v>
      </c>
      <c r="D5404" s="35">
        <v>0</v>
      </c>
      <c r="E5404" s="36" t="s">
        <v>16</v>
      </c>
      <c r="F5404" s="33">
        <v>5</v>
      </c>
      <c r="G5404" t="str">
        <f t="shared" si="284"/>
        <v>‏81371  חוה חקלאית ק. ביאליק</v>
      </c>
    </row>
    <row r="5405" spans="1:7" ht="20.25">
      <c r="A5405">
        <v>6403</v>
      </c>
      <c r="B5405" s="125">
        <v>0</v>
      </c>
      <c r="C5405" s="34">
        <v>0</v>
      </c>
      <c r="D5405" s="35">
        <v>0</v>
      </c>
      <c r="E5405" s="36" t="s">
        <v>17</v>
      </c>
      <c r="F5405" s="33">
        <v>6</v>
      </c>
      <c r="G5405" t="str">
        <f t="shared" si="284"/>
        <v>‏81371  חוה חקלאית ק. ביאליק</v>
      </c>
    </row>
    <row r="5406" spans="1:7" ht="20.25">
      <c r="A5406">
        <v>6404</v>
      </c>
      <c r="B5406" s="125">
        <v>32100</v>
      </c>
      <c r="C5406" s="34">
        <v>47500</v>
      </c>
      <c r="D5406" s="35">
        <v>44300</v>
      </c>
      <c r="E5406" s="36" t="s">
        <v>18</v>
      </c>
      <c r="F5406" s="33">
        <v>7</v>
      </c>
      <c r="G5406" t="str">
        <f t="shared" si="284"/>
        <v>‏81371  חוה חקלאית ק. ביאליק</v>
      </c>
    </row>
    <row r="5407" spans="1:7" ht="20.25">
      <c r="A5407">
        <v>6405</v>
      </c>
      <c r="B5407" s="125">
        <v>0</v>
      </c>
      <c r="C5407" s="34">
        <v>0</v>
      </c>
      <c r="D5407" s="35">
        <v>0</v>
      </c>
      <c r="E5407" s="36" t="s">
        <v>19</v>
      </c>
      <c r="F5407" s="33">
        <v>8</v>
      </c>
      <c r="G5407" t="str">
        <f t="shared" si="284"/>
        <v>‏81371  חוה חקלאית ק. ביאליק</v>
      </c>
    </row>
    <row r="5408" spans="1:7" ht="20.25">
      <c r="A5408">
        <v>6406</v>
      </c>
      <c r="B5408" s="125">
        <v>0</v>
      </c>
      <c r="C5408" s="34">
        <v>0</v>
      </c>
      <c r="D5408" s="35">
        <v>0</v>
      </c>
      <c r="E5408" s="36" t="s">
        <v>20</v>
      </c>
      <c r="F5408" s="33">
        <v>9</v>
      </c>
      <c r="G5408" t="str">
        <f t="shared" si="284"/>
        <v>‏81371  חוה חקלאית ק. ביאליק</v>
      </c>
    </row>
    <row r="5409" spans="1:7" ht="20.25">
      <c r="A5409">
        <v>6407</v>
      </c>
      <c r="B5409" s="125">
        <v>0</v>
      </c>
      <c r="C5409" s="34">
        <v>0</v>
      </c>
      <c r="D5409" s="35">
        <v>0</v>
      </c>
      <c r="E5409" s="36" t="s">
        <v>21</v>
      </c>
      <c r="F5409" s="33">
        <v>99</v>
      </c>
      <c r="G5409" t="str">
        <f t="shared" si="284"/>
        <v>‏81371  חוה חקלאית ק. ביאליק</v>
      </c>
    </row>
    <row r="5410" spans="1:7" ht="20.25">
      <c r="A5410">
        <v>6408</v>
      </c>
      <c r="B5410" s="125">
        <v>407300</v>
      </c>
      <c r="C5410" s="37">
        <v>490500</v>
      </c>
      <c r="D5410" s="35">
        <v>491300</v>
      </c>
      <c r="E5410" s="36" t="s">
        <v>22</v>
      </c>
      <c r="F5410" s="33"/>
    </row>
    <row r="5411" spans="1:7" ht="20.25">
      <c r="A5411">
        <v>6409</v>
      </c>
      <c r="C5411" s="40">
        <v>2015</v>
      </c>
      <c r="D5411" s="40">
        <v>2016</v>
      </c>
      <c r="F5411" s="39"/>
    </row>
    <row r="5412" spans="1:7" ht="20.25">
      <c r="A5412">
        <v>6410</v>
      </c>
      <c r="C5412" s="41">
        <v>2</v>
      </c>
      <c r="D5412" s="41">
        <v>2</v>
      </c>
      <c r="E5412" s="43" t="s">
        <v>23</v>
      </c>
      <c r="F5412" s="39"/>
    </row>
    <row r="5413" spans="1:7" ht="20.25">
      <c r="A5413">
        <v>6411</v>
      </c>
      <c r="C5413" s="38"/>
      <c r="D5413" s="44">
        <v>205</v>
      </c>
      <c r="F5413" s="41"/>
    </row>
    <row r="5414" spans="1:7" ht="20.25">
      <c r="A5414">
        <v>6412</v>
      </c>
      <c r="B5414" s="122" t="s">
        <v>653</v>
      </c>
      <c r="C5414" s="28"/>
      <c r="D5414" s="28"/>
      <c r="E5414" s="28"/>
      <c r="F5414" s="28"/>
    </row>
    <row r="5415" spans="1:7" ht="17.25" thickBot="1">
      <c r="A5415">
        <v>6413</v>
      </c>
      <c r="B5415" s="123" t="s">
        <v>1</v>
      </c>
      <c r="C5415" s="29"/>
      <c r="D5415" s="29"/>
      <c r="E5415" s="29"/>
      <c r="F5415" s="29"/>
    </row>
    <row r="5416" spans="1:7" ht="21" thickBot="1">
      <c r="A5416">
        <v>6417</v>
      </c>
      <c r="B5416" s="116">
        <v>2014</v>
      </c>
      <c r="C5416" s="7">
        <v>2015</v>
      </c>
      <c r="D5416" s="7">
        <v>2016</v>
      </c>
      <c r="E5416" s="8"/>
      <c r="F5416" s="9"/>
    </row>
    <row r="5417" spans="1:7" ht="20.25">
      <c r="A5417">
        <v>6418</v>
      </c>
      <c r="B5417" s="124"/>
      <c r="C5417" s="30"/>
      <c r="D5417" s="31"/>
      <c r="E5417" s="32" t="s">
        <v>498</v>
      </c>
      <c r="F5417" s="33"/>
    </row>
    <row r="5418" spans="1:7" ht="20.25">
      <c r="A5418">
        <v>6419</v>
      </c>
      <c r="B5418" s="124"/>
      <c r="C5418" s="30"/>
      <c r="D5418" s="31"/>
      <c r="E5418" s="32" t="s">
        <v>499</v>
      </c>
      <c r="F5418" s="33"/>
    </row>
    <row r="5419" spans="1:7" ht="20.25">
      <c r="A5419">
        <v>6420</v>
      </c>
      <c r="B5419" s="124"/>
      <c r="C5419" s="30"/>
      <c r="D5419" s="31"/>
      <c r="E5419" s="32" t="s">
        <v>654</v>
      </c>
      <c r="F5419" s="33"/>
    </row>
    <row r="5420" spans="1:7" ht="20.25">
      <c r="A5420">
        <v>6421</v>
      </c>
      <c r="B5420" s="125">
        <v>0</v>
      </c>
      <c r="C5420" s="34">
        <v>0</v>
      </c>
      <c r="D5420" s="35">
        <v>0</v>
      </c>
      <c r="E5420" s="36" t="s">
        <v>12</v>
      </c>
      <c r="F5420" s="33">
        <v>1</v>
      </c>
      <c r="G5420" t="str">
        <f t="shared" ref="G5420:G5429" si="285">IF(F5420=1,E5419,IF(ISBLANK(F5420),"",G5419))</f>
        <v>‏813719  משתלם חוה ק. ביאליק</v>
      </c>
    </row>
    <row r="5421" spans="1:7" ht="20.25">
      <c r="A5421">
        <v>6422</v>
      </c>
      <c r="B5421" s="125">
        <v>0</v>
      </c>
      <c r="C5421" s="34">
        <v>0</v>
      </c>
      <c r="D5421" s="35">
        <v>0</v>
      </c>
      <c r="E5421" s="36" t="s">
        <v>13</v>
      </c>
      <c r="F5421" s="33">
        <v>2</v>
      </c>
      <c r="G5421" t="str">
        <f t="shared" si="285"/>
        <v>‏813719  משתלם חוה ק. ביאליק</v>
      </c>
    </row>
    <row r="5422" spans="1:7" ht="20.25">
      <c r="A5422">
        <v>6423</v>
      </c>
      <c r="B5422" s="125">
        <v>0</v>
      </c>
      <c r="C5422" s="34">
        <v>0</v>
      </c>
      <c r="D5422" s="35">
        <v>0</v>
      </c>
      <c r="E5422" s="36" t="s">
        <v>14</v>
      </c>
      <c r="F5422" s="33">
        <v>3</v>
      </c>
      <c r="G5422" t="str">
        <f t="shared" si="285"/>
        <v>‏813719  משתלם חוה ק. ביאליק</v>
      </c>
    </row>
    <row r="5423" spans="1:7" ht="20.25">
      <c r="A5423">
        <v>6424</v>
      </c>
      <c r="B5423" s="125">
        <v>0</v>
      </c>
      <c r="C5423" s="34">
        <v>0</v>
      </c>
      <c r="D5423" s="35">
        <v>0</v>
      </c>
      <c r="E5423" s="36" t="s">
        <v>15</v>
      </c>
      <c r="F5423" s="33">
        <v>4</v>
      </c>
      <c r="G5423" t="str">
        <f t="shared" si="285"/>
        <v>‏813719  משתלם חוה ק. ביאליק</v>
      </c>
    </row>
    <row r="5424" spans="1:7" ht="20.25">
      <c r="A5424">
        <v>6425</v>
      </c>
      <c r="B5424" s="125">
        <v>0</v>
      </c>
      <c r="C5424" s="34">
        <v>0</v>
      </c>
      <c r="D5424" s="35">
        <v>0</v>
      </c>
      <c r="E5424" s="36" t="s">
        <v>16</v>
      </c>
      <c r="F5424" s="33">
        <v>5</v>
      </c>
      <c r="G5424" t="str">
        <f t="shared" si="285"/>
        <v>‏813719  משתלם חוה ק. ביאליק</v>
      </c>
    </row>
    <row r="5425" spans="1:7" ht="20.25">
      <c r="A5425">
        <v>6426</v>
      </c>
      <c r="B5425" s="125">
        <v>16800</v>
      </c>
      <c r="C5425" s="34">
        <v>30000</v>
      </c>
      <c r="D5425" s="35">
        <v>30000</v>
      </c>
      <c r="E5425" s="36" t="s">
        <v>17</v>
      </c>
      <c r="F5425" s="33">
        <v>6</v>
      </c>
      <c r="G5425" t="str">
        <f t="shared" si="285"/>
        <v>‏813719  משתלם חוה ק. ביאליק</v>
      </c>
    </row>
    <row r="5426" spans="1:7" ht="20.25">
      <c r="A5426">
        <v>6427</v>
      </c>
      <c r="B5426" s="125">
        <v>0</v>
      </c>
      <c r="C5426" s="34">
        <v>0</v>
      </c>
      <c r="D5426" s="35">
        <v>0</v>
      </c>
      <c r="E5426" s="36" t="s">
        <v>18</v>
      </c>
      <c r="F5426" s="33">
        <v>7</v>
      </c>
      <c r="G5426" t="str">
        <f t="shared" si="285"/>
        <v>‏813719  משתלם חוה ק. ביאליק</v>
      </c>
    </row>
    <row r="5427" spans="1:7" ht="20.25">
      <c r="A5427">
        <v>6428</v>
      </c>
      <c r="B5427" s="125">
        <v>0</v>
      </c>
      <c r="C5427" s="34">
        <v>0</v>
      </c>
      <c r="D5427" s="35">
        <v>0</v>
      </c>
      <c r="E5427" s="36" t="s">
        <v>19</v>
      </c>
      <c r="F5427" s="33">
        <v>8</v>
      </c>
      <c r="G5427" t="str">
        <f t="shared" si="285"/>
        <v>‏813719  משתלם חוה ק. ביאליק</v>
      </c>
    </row>
    <row r="5428" spans="1:7" ht="20.25">
      <c r="A5428">
        <v>6429</v>
      </c>
      <c r="B5428" s="125">
        <v>0</v>
      </c>
      <c r="C5428" s="34">
        <v>0</v>
      </c>
      <c r="D5428" s="35">
        <v>0</v>
      </c>
      <c r="E5428" s="36" t="s">
        <v>20</v>
      </c>
      <c r="F5428" s="33">
        <v>9</v>
      </c>
      <c r="G5428" t="str">
        <f t="shared" si="285"/>
        <v>‏813719  משתלם חוה ק. ביאליק</v>
      </c>
    </row>
    <row r="5429" spans="1:7" ht="20.25">
      <c r="A5429">
        <v>6430</v>
      </c>
      <c r="B5429" s="125">
        <v>0</v>
      </c>
      <c r="C5429" s="34">
        <v>0</v>
      </c>
      <c r="D5429" s="35">
        <v>0</v>
      </c>
      <c r="E5429" s="36" t="s">
        <v>21</v>
      </c>
      <c r="F5429" s="33">
        <v>99</v>
      </c>
      <c r="G5429" t="str">
        <f t="shared" si="285"/>
        <v>‏813719  משתלם חוה ק. ביאליק</v>
      </c>
    </row>
    <row r="5430" spans="1:7" ht="20.25">
      <c r="A5430">
        <v>6431</v>
      </c>
      <c r="B5430" s="125">
        <v>16800</v>
      </c>
      <c r="C5430" s="37">
        <v>30000</v>
      </c>
      <c r="D5430" s="35">
        <v>30000</v>
      </c>
      <c r="E5430" s="36" t="s">
        <v>22</v>
      </c>
      <c r="F5430" s="33"/>
    </row>
    <row r="5431" spans="1:7" ht="20.25">
      <c r="A5431">
        <v>6432</v>
      </c>
      <c r="C5431" s="40">
        <v>2015</v>
      </c>
      <c r="D5431" s="40">
        <v>2016</v>
      </c>
      <c r="F5431" s="39"/>
    </row>
    <row r="5432" spans="1:7" ht="20.25">
      <c r="A5432">
        <v>6434</v>
      </c>
      <c r="C5432" s="38"/>
      <c r="D5432" s="44">
        <v>206</v>
      </c>
      <c r="F5432" s="41"/>
    </row>
    <row r="5433" spans="1:7" ht="20.25">
      <c r="A5433">
        <v>6435</v>
      </c>
      <c r="B5433" s="122" t="s">
        <v>655</v>
      </c>
      <c r="C5433" s="28"/>
      <c r="D5433" s="28"/>
      <c r="E5433" s="28"/>
      <c r="F5433" s="28"/>
    </row>
    <row r="5434" spans="1:7" ht="17.25" thickBot="1">
      <c r="A5434">
        <v>6436</v>
      </c>
      <c r="B5434" s="123" t="s">
        <v>1</v>
      </c>
      <c r="C5434" s="29"/>
      <c r="D5434" s="29"/>
      <c r="E5434" s="29"/>
      <c r="F5434" s="29"/>
    </row>
    <row r="5435" spans="1:7" ht="21" thickBot="1">
      <c r="A5435">
        <v>6440</v>
      </c>
      <c r="B5435" s="116">
        <v>2014</v>
      </c>
      <c r="C5435" s="7">
        <v>2015</v>
      </c>
      <c r="D5435" s="7">
        <v>2016</v>
      </c>
      <c r="E5435" s="8"/>
      <c r="F5435" s="9"/>
    </row>
    <row r="5436" spans="1:7" ht="20.25">
      <c r="A5436">
        <v>6441</v>
      </c>
      <c r="B5436" s="124"/>
      <c r="C5436" s="30"/>
      <c r="D5436" s="31"/>
      <c r="E5436" s="32" t="s">
        <v>498</v>
      </c>
      <c r="F5436" s="33"/>
    </row>
    <row r="5437" spans="1:7" ht="20.25">
      <c r="A5437">
        <v>6442</v>
      </c>
      <c r="B5437" s="124"/>
      <c r="C5437" s="30"/>
      <c r="D5437" s="31"/>
      <c r="E5437" s="32" t="s">
        <v>499</v>
      </c>
      <c r="F5437" s="33"/>
    </row>
    <row r="5438" spans="1:7" ht="20.25">
      <c r="A5438">
        <v>6443</v>
      </c>
      <c r="B5438" s="124"/>
      <c r="C5438" s="30"/>
      <c r="D5438" s="31"/>
      <c r="E5438" s="32" t="s">
        <v>656</v>
      </c>
      <c r="F5438" s="33"/>
    </row>
    <row r="5439" spans="1:7" ht="20.25">
      <c r="A5439">
        <v>6444</v>
      </c>
      <c r="B5439" s="125">
        <v>481800</v>
      </c>
      <c r="C5439" s="34">
        <v>642000</v>
      </c>
      <c r="D5439" s="35">
        <v>519000</v>
      </c>
      <c r="E5439" s="36" t="s">
        <v>12</v>
      </c>
      <c r="F5439" s="33">
        <v>1</v>
      </c>
      <c r="G5439" t="str">
        <f t="shared" ref="G5439:G5448" si="286">IF(F5439=1,E5438,IF(ISBLANK(F5439),"",G5438))</f>
        <v>‏81372  חוה חקלאית גן כרמית</v>
      </c>
    </row>
    <row r="5440" spans="1:7" ht="20.25">
      <c r="A5440">
        <v>6445</v>
      </c>
      <c r="B5440" s="125">
        <v>0</v>
      </c>
      <c r="C5440" s="34">
        <v>0</v>
      </c>
      <c r="D5440" s="35">
        <v>0</v>
      </c>
      <c r="E5440" s="36" t="s">
        <v>13</v>
      </c>
      <c r="F5440" s="33">
        <v>2</v>
      </c>
      <c r="G5440" t="str">
        <f t="shared" si="286"/>
        <v>‏81372  חוה חקלאית גן כרמית</v>
      </c>
    </row>
    <row r="5441" spans="1:7" ht="20.25">
      <c r="A5441">
        <v>6446</v>
      </c>
      <c r="B5441" s="125">
        <v>0</v>
      </c>
      <c r="C5441" s="34">
        <v>0</v>
      </c>
      <c r="D5441" s="35">
        <v>0</v>
      </c>
      <c r="E5441" s="36" t="s">
        <v>14</v>
      </c>
      <c r="F5441" s="33">
        <v>3</v>
      </c>
      <c r="G5441" t="str">
        <f t="shared" si="286"/>
        <v>‏81372  חוה חקלאית גן כרמית</v>
      </c>
    </row>
    <row r="5442" spans="1:7" ht="20.25">
      <c r="A5442">
        <v>6447</v>
      </c>
      <c r="B5442" s="125">
        <v>35600</v>
      </c>
      <c r="C5442" s="34">
        <v>28500</v>
      </c>
      <c r="D5442" s="35">
        <v>28500</v>
      </c>
      <c r="E5442" s="36" t="s">
        <v>15</v>
      </c>
      <c r="F5442" s="33">
        <v>4</v>
      </c>
      <c r="G5442" t="str">
        <f t="shared" si="286"/>
        <v>‏81372  חוה חקלאית גן כרמית</v>
      </c>
    </row>
    <row r="5443" spans="1:7" ht="20.25">
      <c r="A5443">
        <v>6448</v>
      </c>
      <c r="B5443" s="125">
        <v>0</v>
      </c>
      <c r="C5443" s="34">
        <v>0</v>
      </c>
      <c r="D5443" s="35">
        <v>0</v>
      </c>
      <c r="E5443" s="36" t="s">
        <v>16</v>
      </c>
      <c r="F5443" s="33">
        <v>5</v>
      </c>
      <c r="G5443" t="str">
        <f t="shared" si="286"/>
        <v>‏81372  חוה חקלאית גן כרמית</v>
      </c>
    </row>
    <row r="5444" spans="1:7" ht="20.25">
      <c r="A5444">
        <v>6449</v>
      </c>
      <c r="B5444" s="125">
        <v>0</v>
      </c>
      <c r="C5444" s="34">
        <v>0</v>
      </c>
      <c r="D5444" s="35">
        <v>0</v>
      </c>
      <c r="E5444" s="36" t="s">
        <v>17</v>
      </c>
      <c r="F5444" s="33">
        <v>6</v>
      </c>
      <c r="G5444" t="str">
        <f t="shared" si="286"/>
        <v>‏81372  חוה חקלאית גן כרמית</v>
      </c>
    </row>
    <row r="5445" spans="1:7" ht="20.25">
      <c r="A5445">
        <v>6450</v>
      </c>
      <c r="B5445" s="125">
        <v>55800</v>
      </c>
      <c r="C5445" s="34">
        <v>67300</v>
      </c>
      <c r="D5445" s="35">
        <v>64600</v>
      </c>
      <c r="E5445" s="36" t="s">
        <v>18</v>
      </c>
      <c r="F5445" s="33">
        <v>7</v>
      </c>
      <c r="G5445" t="str">
        <f t="shared" si="286"/>
        <v>‏81372  חוה חקלאית גן כרמית</v>
      </c>
    </row>
    <row r="5446" spans="1:7" ht="20.25">
      <c r="A5446">
        <v>6451</v>
      </c>
      <c r="B5446" s="125">
        <v>0</v>
      </c>
      <c r="C5446" s="34">
        <v>0</v>
      </c>
      <c r="D5446" s="35">
        <v>0</v>
      </c>
      <c r="E5446" s="36" t="s">
        <v>19</v>
      </c>
      <c r="F5446" s="33">
        <v>8</v>
      </c>
      <c r="G5446" t="str">
        <f t="shared" si="286"/>
        <v>‏81372  חוה חקלאית גן כרמית</v>
      </c>
    </row>
    <row r="5447" spans="1:7" ht="20.25">
      <c r="A5447">
        <v>6452</v>
      </c>
      <c r="B5447" s="125">
        <v>0</v>
      </c>
      <c r="C5447" s="34">
        <v>0</v>
      </c>
      <c r="D5447" s="35">
        <v>0</v>
      </c>
      <c r="E5447" s="36" t="s">
        <v>20</v>
      </c>
      <c r="F5447" s="33">
        <v>9</v>
      </c>
      <c r="G5447" t="str">
        <f t="shared" si="286"/>
        <v>‏81372  חוה חקלאית גן כרמית</v>
      </c>
    </row>
    <row r="5448" spans="1:7" ht="20.25">
      <c r="A5448">
        <v>6453</v>
      </c>
      <c r="B5448" s="125">
        <v>0</v>
      </c>
      <c r="C5448" s="34">
        <v>0</v>
      </c>
      <c r="D5448" s="35">
        <v>0</v>
      </c>
      <c r="E5448" s="36">
        <v>0</v>
      </c>
      <c r="F5448" s="33">
        <v>99</v>
      </c>
      <c r="G5448" t="str">
        <f t="shared" si="286"/>
        <v>‏81372  חוה חקלאית גן כרמית</v>
      </c>
    </row>
    <row r="5449" spans="1:7" ht="20.25">
      <c r="A5449">
        <v>6454</v>
      </c>
      <c r="B5449" s="125">
        <v>573200</v>
      </c>
      <c r="C5449" s="37">
        <v>737800</v>
      </c>
      <c r="D5449" s="35">
        <v>612100</v>
      </c>
      <c r="E5449" s="36" t="s">
        <v>22</v>
      </c>
      <c r="F5449" s="33"/>
    </row>
    <row r="5450" spans="1:7" ht="20.25">
      <c r="A5450">
        <v>6455</v>
      </c>
      <c r="C5450" s="40">
        <v>2015</v>
      </c>
      <c r="D5450" s="40">
        <v>2016</v>
      </c>
      <c r="F5450" s="39"/>
    </row>
    <row r="5451" spans="1:7" ht="20.25">
      <c r="A5451">
        <v>6456</v>
      </c>
      <c r="C5451" s="41">
        <v>2</v>
      </c>
      <c r="D5451" s="41">
        <v>2</v>
      </c>
      <c r="E5451" s="43" t="s">
        <v>23</v>
      </c>
      <c r="F5451" s="39"/>
    </row>
    <row r="5452" spans="1:7" ht="20.25">
      <c r="A5452">
        <v>6457</v>
      </c>
      <c r="C5452" s="38"/>
      <c r="D5452" s="44">
        <v>207</v>
      </c>
      <c r="E5452">
        <v>0</v>
      </c>
      <c r="F5452" s="41"/>
    </row>
    <row r="5453" spans="1:7" ht="20.25">
      <c r="A5453">
        <v>6458</v>
      </c>
      <c r="B5453" s="122" t="s">
        <v>657</v>
      </c>
      <c r="C5453" s="28"/>
      <c r="D5453" s="28"/>
      <c r="E5453" s="28"/>
      <c r="F5453" s="28"/>
    </row>
    <row r="5454" spans="1:7" ht="17.25" thickBot="1">
      <c r="A5454">
        <v>6459</v>
      </c>
      <c r="B5454" s="123" t="s">
        <v>1</v>
      </c>
      <c r="C5454" s="29"/>
      <c r="D5454" s="29"/>
      <c r="E5454" s="29"/>
      <c r="F5454" s="29"/>
    </row>
    <row r="5455" spans="1:7" ht="21" thickBot="1">
      <c r="A5455">
        <v>6463</v>
      </c>
      <c r="B5455" s="116">
        <v>2014</v>
      </c>
      <c r="C5455" s="7">
        <v>2015</v>
      </c>
      <c r="D5455" s="7">
        <v>2016</v>
      </c>
      <c r="E5455" s="8"/>
      <c r="F5455" s="9"/>
    </row>
    <row r="5456" spans="1:7" ht="20.25">
      <c r="A5456">
        <v>6464</v>
      </c>
      <c r="B5456" s="124"/>
      <c r="C5456" s="30"/>
      <c r="D5456" s="31"/>
      <c r="E5456" s="32" t="s">
        <v>498</v>
      </c>
      <c r="F5456" s="33"/>
    </row>
    <row r="5457" spans="1:7" ht="20.25">
      <c r="A5457">
        <v>6465</v>
      </c>
      <c r="B5457" s="124"/>
      <c r="C5457" s="30"/>
      <c r="D5457" s="31"/>
      <c r="E5457" s="32" t="s">
        <v>499</v>
      </c>
      <c r="F5457" s="33"/>
    </row>
    <row r="5458" spans="1:7" ht="20.25">
      <c r="A5458">
        <v>6466</v>
      </c>
      <c r="B5458" s="124"/>
      <c r="C5458" s="30"/>
      <c r="D5458" s="31"/>
      <c r="E5458" s="32" t="s">
        <v>658</v>
      </c>
      <c r="F5458" s="33"/>
    </row>
    <row r="5459" spans="1:7" ht="20.25">
      <c r="A5459">
        <v>6467</v>
      </c>
      <c r="B5459" s="125">
        <v>0</v>
      </c>
      <c r="C5459" s="34">
        <v>0</v>
      </c>
      <c r="D5459" s="35">
        <v>0</v>
      </c>
      <c r="E5459" s="36" t="s">
        <v>12</v>
      </c>
      <c r="F5459" s="33">
        <v>1</v>
      </c>
      <c r="G5459" t="str">
        <f t="shared" ref="G5459:G5468" si="287">IF(F5459=1,E5458,IF(ISBLANK(F5459),"",G5458))</f>
        <v>‏813729  משתלם חוה גן כרמית</v>
      </c>
    </row>
    <row r="5460" spans="1:7" ht="20.25">
      <c r="A5460">
        <v>6468</v>
      </c>
      <c r="B5460" s="125">
        <v>0</v>
      </c>
      <c r="C5460" s="34">
        <v>0</v>
      </c>
      <c r="D5460" s="35">
        <v>0</v>
      </c>
      <c r="E5460" s="36" t="s">
        <v>13</v>
      </c>
      <c r="F5460" s="33">
        <v>2</v>
      </c>
      <c r="G5460" t="str">
        <f t="shared" si="287"/>
        <v>‏813729  משתלם חוה גן כרמית</v>
      </c>
    </row>
    <row r="5461" spans="1:7" ht="20.25">
      <c r="A5461">
        <v>6469</v>
      </c>
      <c r="B5461" s="125">
        <v>0</v>
      </c>
      <c r="C5461" s="34">
        <v>0</v>
      </c>
      <c r="D5461" s="35">
        <v>0</v>
      </c>
      <c r="E5461" s="36" t="s">
        <v>14</v>
      </c>
      <c r="F5461" s="33">
        <v>3</v>
      </c>
      <c r="G5461" t="str">
        <f t="shared" si="287"/>
        <v>‏813729  משתלם חוה גן כרמית</v>
      </c>
    </row>
    <row r="5462" spans="1:7" ht="20.25">
      <c r="A5462">
        <v>6470</v>
      </c>
      <c r="B5462" s="125">
        <v>0</v>
      </c>
      <c r="C5462" s="34">
        <v>0</v>
      </c>
      <c r="D5462" s="35">
        <v>0</v>
      </c>
      <c r="E5462" s="36" t="s">
        <v>15</v>
      </c>
      <c r="F5462" s="33">
        <v>4</v>
      </c>
      <c r="G5462" t="str">
        <f t="shared" si="287"/>
        <v>‏813729  משתלם חוה גן כרמית</v>
      </c>
    </row>
    <row r="5463" spans="1:7" ht="20.25">
      <c r="A5463">
        <v>6471</v>
      </c>
      <c r="B5463" s="125">
        <v>0</v>
      </c>
      <c r="C5463" s="34">
        <v>0</v>
      </c>
      <c r="D5463" s="35">
        <v>0</v>
      </c>
      <c r="E5463" s="36" t="s">
        <v>16</v>
      </c>
      <c r="F5463" s="33">
        <v>5</v>
      </c>
      <c r="G5463" t="str">
        <f t="shared" si="287"/>
        <v>‏813729  משתלם חוה גן כרמית</v>
      </c>
    </row>
    <row r="5464" spans="1:7" ht="20.25">
      <c r="A5464">
        <v>6472</v>
      </c>
      <c r="B5464" s="125">
        <v>19200</v>
      </c>
      <c r="C5464" s="34">
        <v>155000</v>
      </c>
      <c r="D5464" s="35">
        <v>155000</v>
      </c>
      <c r="E5464" s="36" t="s">
        <v>17</v>
      </c>
      <c r="F5464" s="33">
        <v>6</v>
      </c>
      <c r="G5464" t="str">
        <f t="shared" si="287"/>
        <v>‏813729  משתלם חוה גן כרמית</v>
      </c>
    </row>
    <row r="5465" spans="1:7" ht="20.25">
      <c r="A5465">
        <v>6473</v>
      </c>
      <c r="B5465" s="125">
        <v>0</v>
      </c>
      <c r="C5465" s="34">
        <v>0</v>
      </c>
      <c r="D5465" s="35">
        <v>0</v>
      </c>
      <c r="E5465" s="36" t="s">
        <v>18</v>
      </c>
      <c r="F5465" s="33">
        <v>7</v>
      </c>
      <c r="G5465" t="str">
        <f t="shared" si="287"/>
        <v>‏813729  משתלם חוה גן כרמית</v>
      </c>
    </row>
    <row r="5466" spans="1:7" ht="20.25">
      <c r="A5466">
        <v>6474</v>
      </c>
      <c r="B5466" s="125">
        <v>0</v>
      </c>
      <c r="C5466" s="34">
        <v>0</v>
      </c>
      <c r="D5466" s="35">
        <v>0</v>
      </c>
      <c r="E5466" s="36" t="s">
        <v>19</v>
      </c>
      <c r="F5466" s="33">
        <v>8</v>
      </c>
      <c r="G5466" t="str">
        <f t="shared" si="287"/>
        <v>‏813729  משתלם חוה גן כרמית</v>
      </c>
    </row>
    <row r="5467" spans="1:7" ht="20.25">
      <c r="A5467">
        <v>6475</v>
      </c>
      <c r="B5467" s="125">
        <v>0</v>
      </c>
      <c r="C5467" s="34">
        <v>0</v>
      </c>
      <c r="D5467" s="35">
        <v>0</v>
      </c>
      <c r="E5467" s="36" t="s">
        <v>20</v>
      </c>
      <c r="F5467" s="33">
        <v>9</v>
      </c>
      <c r="G5467" t="str">
        <f t="shared" si="287"/>
        <v>‏813729  משתלם חוה גן כרמית</v>
      </c>
    </row>
    <row r="5468" spans="1:7" ht="20.25">
      <c r="A5468">
        <v>6476</v>
      </c>
      <c r="B5468" s="125">
        <v>0</v>
      </c>
      <c r="C5468" s="34">
        <v>0</v>
      </c>
      <c r="D5468" s="35">
        <v>0</v>
      </c>
      <c r="E5468" s="36" t="s">
        <v>21</v>
      </c>
      <c r="F5468" s="33">
        <v>99</v>
      </c>
      <c r="G5468" t="str">
        <f t="shared" si="287"/>
        <v>‏813729  משתלם חוה גן כרמית</v>
      </c>
    </row>
    <row r="5469" spans="1:7" ht="20.25">
      <c r="A5469">
        <v>6477</v>
      </c>
      <c r="B5469" s="125">
        <v>19200</v>
      </c>
      <c r="C5469" s="37">
        <v>155000</v>
      </c>
      <c r="D5469" s="35">
        <v>155000</v>
      </c>
      <c r="E5469" s="36" t="s">
        <v>22</v>
      </c>
      <c r="F5469" s="33"/>
    </row>
    <row r="5470" spans="1:7" ht="20.25">
      <c r="A5470">
        <v>6478</v>
      </c>
      <c r="C5470" s="40">
        <v>2015</v>
      </c>
      <c r="D5470" s="40">
        <v>2016</v>
      </c>
      <c r="F5470" s="39"/>
    </row>
    <row r="5471" spans="1:7" ht="20.25">
      <c r="A5471">
        <v>6480</v>
      </c>
      <c r="C5471" s="38"/>
      <c r="D5471" s="44">
        <v>208</v>
      </c>
      <c r="F5471" s="41"/>
    </row>
    <row r="5472" spans="1:7" ht="20.25">
      <c r="A5472">
        <v>6481</v>
      </c>
      <c r="B5472" s="122" t="s">
        <v>659</v>
      </c>
      <c r="C5472" s="28"/>
      <c r="D5472" s="28"/>
      <c r="E5472" s="28"/>
      <c r="F5472" s="28"/>
    </row>
    <row r="5473" spans="1:7" ht="17.25" thickBot="1">
      <c r="A5473">
        <v>6482</v>
      </c>
      <c r="B5473" s="123" t="s">
        <v>1</v>
      </c>
      <c r="C5473" s="29"/>
      <c r="D5473" s="29"/>
      <c r="E5473" s="29"/>
      <c r="F5473" s="29"/>
    </row>
    <row r="5474" spans="1:7" ht="21" thickBot="1">
      <c r="A5474">
        <v>6486</v>
      </c>
      <c r="B5474" s="116">
        <v>2014</v>
      </c>
      <c r="C5474" s="7">
        <v>2015</v>
      </c>
      <c r="D5474" s="7">
        <v>2016</v>
      </c>
      <c r="E5474" s="8"/>
      <c r="F5474" s="9"/>
    </row>
    <row r="5475" spans="1:7" ht="20.25">
      <c r="A5475">
        <v>6487</v>
      </c>
      <c r="B5475" s="124"/>
      <c r="C5475" s="30"/>
      <c r="D5475" s="31"/>
      <c r="E5475" s="32" t="s">
        <v>269</v>
      </c>
      <c r="F5475" s="33"/>
    </row>
    <row r="5476" spans="1:7" ht="20.25">
      <c r="A5476">
        <v>6488</v>
      </c>
      <c r="B5476" s="124"/>
      <c r="C5476" s="30"/>
      <c r="D5476" s="31"/>
      <c r="E5476" s="32" t="s">
        <v>499</v>
      </c>
      <c r="F5476" s="33"/>
    </row>
    <row r="5477" spans="1:7" ht="20.25">
      <c r="A5477">
        <v>6489</v>
      </c>
      <c r="B5477" s="124"/>
      <c r="C5477" s="30"/>
      <c r="D5477" s="31"/>
      <c r="E5477" s="32" t="s">
        <v>660</v>
      </c>
      <c r="F5477" s="33"/>
    </row>
    <row r="5478" spans="1:7" ht="20.25">
      <c r="A5478">
        <v>6490</v>
      </c>
      <c r="B5478" s="125">
        <v>0</v>
      </c>
      <c r="C5478" s="34">
        <v>0</v>
      </c>
      <c r="D5478" s="35">
        <v>0</v>
      </c>
      <c r="E5478" s="36" t="s">
        <v>12</v>
      </c>
      <c r="F5478" s="33">
        <v>1</v>
      </c>
      <c r="G5478" t="str">
        <f t="shared" ref="G5478:G5487" si="288">IF(F5478=1,E5477,IF(ISBLANK(F5478),"",G5477))</f>
        <v>‏815510 מרכז טכנולוגי</v>
      </c>
    </row>
    <row r="5479" spans="1:7" ht="20.25">
      <c r="A5479">
        <v>6491</v>
      </c>
      <c r="B5479" s="125">
        <v>0</v>
      </c>
      <c r="C5479" s="34">
        <v>0</v>
      </c>
      <c r="D5479" s="35">
        <v>0</v>
      </c>
      <c r="E5479" s="36" t="s">
        <v>13</v>
      </c>
      <c r="F5479" s="33">
        <v>2</v>
      </c>
      <c r="G5479" t="str">
        <f t="shared" si="288"/>
        <v>‏815510 מרכז טכנולוגי</v>
      </c>
    </row>
    <row r="5480" spans="1:7" ht="20.25">
      <c r="A5480">
        <v>6492</v>
      </c>
      <c r="B5480" s="125">
        <v>0</v>
      </c>
      <c r="C5480" s="34">
        <v>0</v>
      </c>
      <c r="D5480" s="35">
        <v>0</v>
      </c>
      <c r="E5480" s="36" t="s">
        <v>14</v>
      </c>
      <c r="F5480" s="33">
        <v>3</v>
      </c>
      <c r="G5480" t="str">
        <f t="shared" si="288"/>
        <v>‏815510 מרכז טכנולוגי</v>
      </c>
    </row>
    <row r="5481" spans="1:7" ht="20.25">
      <c r="A5481">
        <v>6493</v>
      </c>
      <c r="B5481" s="125">
        <v>0</v>
      </c>
      <c r="C5481" s="34">
        <v>0</v>
      </c>
      <c r="D5481" s="35">
        <v>0</v>
      </c>
      <c r="E5481" s="36" t="s">
        <v>15</v>
      </c>
      <c r="F5481" s="33">
        <v>4</v>
      </c>
      <c r="G5481" t="str">
        <f t="shared" si="288"/>
        <v>‏815510 מרכז טכנולוגי</v>
      </c>
    </row>
    <row r="5482" spans="1:7" ht="20.25">
      <c r="A5482">
        <v>6494</v>
      </c>
      <c r="B5482" s="125">
        <v>0</v>
      </c>
      <c r="C5482" s="34">
        <v>0</v>
      </c>
      <c r="D5482" s="35">
        <v>0</v>
      </c>
      <c r="E5482" s="36" t="s">
        <v>16</v>
      </c>
      <c r="F5482" s="33">
        <v>5</v>
      </c>
      <c r="G5482" t="str">
        <f t="shared" si="288"/>
        <v>‏815510 מרכז טכנולוגי</v>
      </c>
    </row>
    <row r="5483" spans="1:7" ht="20.25">
      <c r="A5483">
        <v>6495</v>
      </c>
      <c r="B5483" s="125">
        <v>0</v>
      </c>
      <c r="C5483" s="34">
        <v>0</v>
      </c>
      <c r="D5483" s="35">
        <v>0</v>
      </c>
      <c r="E5483" s="36" t="s">
        <v>17</v>
      </c>
      <c r="F5483" s="33">
        <v>6</v>
      </c>
      <c r="G5483" t="str">
        <f t="shared" si="288"/>
        <v>‏815510 מרכז טכנולוגי</v>
      </c>
    </row>
    <row r="5484" spans="1:7" ht="20.25">
      <c r="A5484">
        <v>6496</v>
      </c>
      <c r="B5484" s="125">
        <v>0</v>
      </c>
      <c r="C5484" s="34">
        <v>1250000</v>
      </c>
      <c r="D5484" s="35">
        <v>1214300</v>
      </c>
      <c r="E5484" s="36" t="s">
        <v>18</v>
      </c>
      <c r="F5484" s="33">
        <v>7</v>
      </c>
      <c r="G5484" t="str">
        <f t="shared" si="288"/>
        <v>‏815510 מרכז טכנולוגי</v>
      </c>
    </row>
    <row r="5485" spans="1:7" ht="20.25">
      <c r="A5485">
        <v>6497</v>
      </c>
      <c r="B5485" s="125">
        <v>0</v>
      </c>
      <c r="C5485" s="34">
        <v>0</v>
      </c>
      <c r="D5485" s="35">
        <v>0</v>
      </c>
      <c r="E5485" s="36" t="s">
        <v>19</v>
      </c>
      <c r="F5485" s="33">
        <v>8</v>
      </c>
      <c r="G5485" t="str">
        <f t="shared" si="288"/>
        <v>‏815510 מרכז טכנולוגי</v>
      </c>
    </row>
    <row r="5486" spans="1:7" ht="20.25">
      <c r="A5486">
        <v>6498</v>
      </c>
      <c r="B5486" s="125">
        <v>0</v>
      </c>
      <c r="C5486" s="34">
        <v>0</v>
      </c>
      <c r="D5486" s="35">
        <v>0</v>
      </c>
      <c r="E5486" s="36" t="s">
        <v>20</v>
      </c>
      <c r="F5486" s="33">
        <v>9</v>
      </c>
      <c r="G5486" t="str">
        <f t="shared" si="288"/>
        <v>‏815510 מרכז טכנולוגי</v>
      </c>
    </row>
    <row r="5487" spans="1:7" ht="20.25">
      <c r="A5487">
        <v>6499</v>
      </c>
      <c r="B5487" s="125">
        <v>0</v>
      </c>
      <c r="C5487" s="34">
        <v>0</v>
      </c>
      <c r="D5487" s="35">
        <v>0</v>
      </c>
      <c r="E5487" s="36" t="s">
        <v>21</v>
      </c>
      <c r="F5487" s="33">
        <v>99</v>
      </c>
      <c r="G5487" t="str">
        <f t="shared" si="288"/>
        <v>‏815510 מרכז טכנולוגי</v>
      </c>
    </row>
    <row r="5488" spans="1:7" ht="20.25">
      <c r="A5488">
        <v>6500</v>
      </c>
      <c r="B5488" s="125">
        <v>0</v>
      </c>
      <c r="C5488" s="37">
        <v>1250000</v>
      </c>
      <c r="D5488" s="35">
        <v>1214300</v>
      </c>
      <c r="E5488" s="36" t="s">
        <v>22</v>
      </c>
      <c r="F5488" s="33"/>
    </row>
    <row r="5489" spans="1:7" ht="20.25">
      <c r="A5489">
        <v>6501</v>
      </c>
      <c r="C5489" s="40">
        <v>2015</v>
      </c>
      <c r="D5489" s="40">
        <v>2016</v>
      </c>
      <c r="F5489" s="39"/>
    </row>
    <row r="5490" spans="1:7" ht="20.25">
      <c r="A5490">
        <v>6503</v>
      </c>
      <c r="B5490" s="138"/>
      <c r="C5490" s="38"/>
      <c r="D5490" s="44">
        <v>209</v>
      </c>
      <c r="F5490" s="41"/>
    </row>
    <row r="5491" spans="1:7" ht="20.25">
      <c r="A5491">
        <v>6504</v>
      </c>
      <c r="B5491" s="122" t="s">
        <v>661</v>
      </c>
      <c r="C5491" s="28"/>
      <c r="D5491" s="28"/>
      <c r="E5491" s="28"/>
      <c r="F5491" s="28"/>
    </row>
    <row r="5492" spans="1:7" ht="17.25" thickBot="1">
      <c r="A5492">
        <v>6505</v>
      </c>
      <c r="B5492" s="123" t="s">
        <v>1</v>
      </c>
      <c r="C5492" s="29"/>
      <c r="D5492" s="29"/>
      <c r="E5492" s="29"/>
      <c r="F5492" s="29"/>
    </row>
    <row r="5493" spans="1:7" ht="21" thickBot="1">
      <c r="A5493">
        <v>6509</v>
      </c>
      <c r="B5493" s="116">
        <v>2014</v>
      </c>
      <c r="C5493" s="7">
        <v>2015</v>
      </c>
      <c r="D5493" s="7">
        <v>2016</v>
      </c>
      <c r="E5493" s="8"/>
      <c r="F5493" s="9"/>
    </row>
    <row r="5494" spans="1:7" ht="20.25">
      <c r="A5494">
        <v>6510</v>
      </c>
      <c r="B5494" s="124"/>
      <c r="C5494" s="30"/>
      <c r="D5494" s="31"/>
      <c r="E5494" s="32" t="s">
        <v>269</v>
      </c>
      <c r="F5494" s="33"/>
    </row>
    <row r="5495" spans="1:7" ht="20.25">
      <c r="A5495">
        <v>6511</v>
      </c>
      <c r="B5495" s="124"/>
      <c r="C5495" s="30"/>
      <c r="D5495" s="31"/>
      <c r="E5495" s="32" t="s">
        <v>499</v>
      </c>
      <c r="F5495" s="33"/>
    </row>
    <row r="5496" spans="1:7" ht="20.25">
      <c r="A5496">
        <v>6512</v>
      </c>
      <c r="B5496" s="124"/>
      <c r="C5496" s="30"/>
      <c r="D5496" s="31"/>
      <c r="E5496" s="32" t="s">
        <v>662</v>
      </c>
      <c r="F5496" s="33"/>
    </row>
    <row r="5497" spans="1:7" ht="20.25">
      <c r="A5497">
        <v>6513</v>
      </c>
      <c r="B5497" s="125">
        <v>405700</v>
      </c>
      <c r="C5497" s="34">
        <v>451000</v>
      </c>
      <c r="D5497" s="35">
        <v>456000</v>
      </c>
      <c r="E5497" s="36" t="s">
        <v>12</v>
      </c>
      <c r="F5497" s="33">
        <v>1</v>
      </c>
      <c r="G5497" t="str">
        <f t="shared" ref="G5497:G5506" si="289">IF(F5497=1,E5496,IF(ISBLANK(F5497),"",G5496))</f>
        <v>‏81383  מרכז ימי</v>
      </c>
    </row>
    <row r="5498" spans="1:7" ht="20.25">
      <c r="A5498">
        <v>6514</v>
      </c>
      <c r="B5498" s="125">
        <v>0</v>
      </c>
      <c r="C5498" s="34">
        <v>0</v>
      </c>
      <c r="D5498" s="35">
        <v>0</v>
      </c>
      <c r="E5498" s="36" t="s">
        <v>13</v>
      </c>
      <c r="F5498" s="33">
        <v>2</v>
      </c>
      <c r="G5498" t="str">
        <f t="shared" si="289"/>
        <v>‏81383  מרכז ימי</v>
      </c>
    </row>
    <row r="5499" spans="1:7" ht="20.25">
      <c r="A5499">
        <v>6515</v>
      </c>
      <c r="B5499" s="125">
        <v>0</v>
      </c>
      <c r="C5499" s="34">
        <v>0</v>
      </c>
      <c r="D5499" s="35">
        <v>0</v>
      </c>
      <c r="E5499" s="36" t="s">
        <v>14</v>
      </c>
      <c r="F5499" s="33">
        <v>3</v>
      </c>
      <c r="G5499" t="str">
        <f t="shared" si="289"/>
        <v>‏81383  מרכז ימי</v>
      </c>
    </row>
    <row r="5500" spans="1:7" ht="20.25">
      <c r="A5500">
        <v>6516</v>
      </c>
      <c r="B5500" s="125">
        <v>31400</v>
      </c>
      <c r="C5500" s="34">
        <v>24000</v>
      </c>
      <c r="D5500" s="35">
        <v>24000</v>
      </c>
      <c r="E5500" s="36" t="s">
        <v>15</v>
      </c>
      <c r="F5500" s="33">
        <v>4</v>
      </c>
      <c r="G5500" t="str">
        <f t="shared" si="289"/>
        <v>‏81383  מרכז ימי</v>
      </c>
    </row>
    <row r="5501" spans="1:7" ht="20.25">
      <c r="A5501">
        <v>6517</v>
      </c>
      <c r="B5501" s="125">
        <v>0</v>
      </c>
      <c r="C5501" s="34">
        <v>0</v>
      </c>
      <c r="D5501" s="35">
        <v>0</v>
      </c>
      <c r="E5501" s="36" t="s">
        <v>16</v>
      </c>
      <c r="F5501" s="33">
        <v>5</v>
      </c>
      <c r="G5501" t="str">
        <f t="shared" si="289"/>
        <v>‏81383  מרכז ימי</v>
      </c>
    </row>
    <row r="5502" spans="1:7" ht="20.25">
      <c r="A5502">
        <v>6518</v>
      </c>
      <c r="B5502" s="125">
        <v>0</v>
      </c>
      <c r="C5502" s="34">
        <v>0</v>
      </c>
      <c r="D5502" s="35">
        <v>0</v>
      </c>
      <c r="E5502" s="36" t="s">
        <v>17</v>
      </c>
      <c r="F5502" s="33">
        <v>6</v>
      </c>
      <c r="G5502" t="str">
        <f t="shared" si="289"/>
        <v>‏81383  מרכז ימי</v>
      </c>
    </row>
    <row r="5503" spans="1:7" ht="20.25">
      <c r="A5503">
        <v>6519</v>
      </c>
      <c r="B5503" s="125">
        <v>110900</v>
      </c>
      <c r="C5503" s="34">
        <v>112000</v>
      </c>
      <c r="D5503" s="35">
        <v>108100</v>
      </c>
      <c r="E5503" s="36" t="s">
        <v>18</v>
      </c>
      <c r="F5503" s="33">
        <v>7</v>
      </c>
      <c r="G5503" t="str">
        <f t="shared" si="289"/>
        <v>‏81383  מרכז ימי</v>
      </c>
    </row>
    <row r="5504" spans="1:7" ht="20.25">
      <c r="A5504">
        <v>6520</v>
      </c>
      <c r="B5504" s="125">
        <v>0</v>
      </c>
      <c r="C5504" s="34">
        <v>0</v>
      </c>
      <c r="D5504" s="35">
        <v>0</v>
      </c>
      <c r="E5504" s="36" t="s">
        <v>19</v>
      </c>
      <c r="F5504" s="33">
        <v>8</v>
      </c>
      <c r="G5504" t="str">
        <f t="shared" si="289"/>
        <v>‏81383  מרכז ימי</v>
      </c>
    </row>
    <row r="5505" spans="1:7" ht="20.25">
      <c r="A5505">
        <v>6521</v>
      </c>
      <c r="B5505" s="125">
        <v>0</v>
      </c>
      <c r="C5505" s="34">
        <v>0</v>
      </c>
      <c r="D5505" s="35">
        <v>0</v>
      </c>
      <c r="E5505" s="36" t="s">
        <v>20</v>
      </c>
      <c r="F5505" s="33">
        <v>9</v>
      </c>
      <c r="G5505" t="str">
        <f t="shared" si="289"/>
        <v>‏81383  מרכז ימי</v>
      </c>
    </row>
    <row r="5506" spans="1:7" ht="20.25">
      <c r="A5506">
        <v>6522</v>
      </c>
      <c r="B5506" s="125">
        <v>0</v>
      </c>
      <c r="C5506" s="34">
        <v>0</v>
      </c>
      <c r="D5506" s="35">
        <v>0</v>
      </c>
      <c r="E5506" s="36" t="s">
        <v>21</v>
      </c>
      <c r="F5506" s="33">
        <v>99</v>
      </c>
      <c r="G5506" t="str">
        <f t="shared" si="289"/>
        <v>‏81383  מרכז ימי</v>
      </c>
    </row>
    <row r="5507" spans="1:7" ht="20.25">
      <c r="A5507">
        <v>6523</v>
      </c>
      <c r="B5507" s="125">
        <v>548000</v>
      </c>
      <c r="C5507" s="37">
        <v>587000</v>
      </c>
      <c r="D5507" s="35">
        <v>588100</v>
      </c>
      <c r="E5507" s="36" t="s">
        <v>22</v>
      </c>
      <c r="F5507" s="33"/>
    </row>
    <row r="5508" spans="1:7" ht="20.25">
      <c r="A5508">
        <v>6524</v>
      </c>
      <c r="C5508" s="40">
        <v>2015</v>
      </c>
      <c r="D5508" s="40">
        <v>2016</v>
      </c>
      <c r="F5508" s="39"/>
    </row>
    <row r="5509" spans="1:7" ht="20.25">
      <c r="A5509">
        <v>6525</v>
      </c>
      <c r="C5509" s="41">
        <v>2</v>
      </c>
      <c r="D5509" s="41">
        <v>2</v>
      </c>
      <c r="E5509" s="43" t="s">
        <v>23</v>
      </c>
      <c r="F5509" s="39"/>
    </row>
    <row r="5510" spans="1:7" ht="20.25">
      <c r="A5510">
        <v>6526</v>
      </c>
      <c r="C5510" s="38"/>
      <c r="D5510" s="44">
        <v>210</v>
      </c>
      <c r="F5510" s="41"/>
    </row>
    <row r="5511" spans="1:7" ht="20.25">
      <c r="A5511">
        <v>6527</v>
      </c>
      <c r="B5511" s="122" t="s">
        <v>663</v>
      </c>
      <c r="C5511" s="28"/>
      <c r="D5511" s="28"/>
      <c r="E5511" s="28"/>
      <c r="F5511" s="28"/>
    </row>
    <row r="5512" spans="1:7" ht="17.25" thickBot="1">
      <c r="A5512">
        <v>6528</v>
      </c>
      <c r="B5512" s="123" t="s">
        <v>1</v>
      </c>
      <c r="C5512" s="29"/>
      <c r="D5512" s="29"/>
      <c r="E5512" s="29"/>
      <c r="F5512" s="29"/>
    </row>
    <row r="5513" spans="1:7" ht="21" thickBot="1">
      <c r="A5513">
        <v>6532</v>
      </c>
      <c r="B5513" s="116">
        <v>2014</v>
      </c>
      <c r="C5513" s="7">
        <v>2015</v>
      </c>
      <c r="D5513" s="7">
        <v>2016</v>
      </c>
      <c r="E5513" s="8"/>
      <c r="F5513" s="9"/>
    </row>
    <row r="5514" spans="1:7" ht="20.25">
      <c r="A5514">
        <v>6533</v>
      </c>
      <c r="B5514" s="124"/>
      <c r="C5514" s="30"/>
      <c r="D5514" s="31"/>
      <c r="E5514" s="32" t="s">
        <v>269</v>
      </c>
      <c r="F5514" s="33"/>
    </row>
    <row r="5515" spans="1:7" ht="20.25">
      <c r="A5515">
        <v>6534</v>
      </c>
      <c r="B5515" s="124"/>
      <c r="C5515" s="30"/>
      <c r="D5515" s="31"/>
      <c r="E5515" s="32" t="s">
        <v>499</v>
      </c>
      <c r="F5515" s="33"/>
    </row>
    <row r="5516" spans="1:7" ht="20.25">
      <c r="A5516">
        <v>6535</v>
      </c>
      <c r="B5516" s="124"/>
      <c r="C5516" s="30"/>
      <c r="D5516" s="31"/>
      <c r="E5516" s="32" t="s">
        <v>664</v>
      </c>
      <c r="F5516" s="33"/>
    </row>
    <row r="5517" spans="1:7" ht="20.25">
      <c r="A5517">
        <v>6536</v>
      </c>
      <c r="B5517" s="125">
        <v>0</v>
      </c>
      <c r="C5517" s="34">
        <v>0</v>
      </c>
      <c r="D5517" s="35">
        <v>0</v>
      </c>
      <c r="E5517" s="36" t="s">
        <v>12</v>
      </c>
      <c r="F5517" s="33">
        <v>1</v>
      </c>
      <c r="G5517" t="str">
        <f t="shared" ref="G5517:G5526" si="290">IF(F5517=1,E5516,IF(ISBLANK(F5517),"",G5516))</f>
        <v>‏813839  משתלם מרכז ימי</v>
      </c>
    </row>
    <row r="5518" spans="1:7" ht="20.25">
      <c r="A5518">
        <v>6537</v>
      </c>
      <c r="B5518" s="125">
        <v>0</v>
      </c>
      <c r="C5518" s="34">
        <v>0</v>
      </c>
      <c r="D5518" s="35">
        <v>0</v>
      </c>
      <c r="E5518" s="36" t="s">
        <v>13</v>
      </c>
      <c r="F5518" s="33">
        <v>2</v>
      </c>
      <c r="G5518" t="str">
        <f t="shared" si="290"/>
        <v>‏813839  משתלם מרכז ימי</v>
      </c>
    </row>
    <row r="5519" spans="1:7" ht="20.25">
      <c r="A5519">
        <v>6538</v>
      </c>
      <c r="B5519" s="125">
        <v>0</v>
      </c>
      <c r="C5519" s="34">
        <v>0</v>
      </c>
      <c r="D5519" s="35">
        <v>0</v>
      </c>
      <c r="E5519" s="36" t="s">
        <v>14</v>
      </c>
      <c r="F5519" s="33">
        <v>3</v>
      </c>
      <c r="G5519" t="str">
        <f t="shared" si="290"/>
        <v>‏813839  משתלם מרכז ימי</v>
      </c>
    </row>
    <row r="5520" spans="1:7" ht="20.25">
      <c r="A5520">
        <v>6539</v>
      </c>
      <c r="B5520" s="125">
        <v>0</v>
      </c>
      <c r="C5520" s="34">
        <v>0</v>
      </c>
      <c r="D5520" s="35">
        <v>0</v>
      </c>
      <c r="E5520" s="36" t="s">
        <v>15</v>
      </c>
      <c r="F5520" s="33">
        <v>4</v>
      </c>
      <c r="G5520" t="str">
        <f t="shared" si="290"/>
        <v>‏813839  משתלם מרכז ימי</v>
      </c>
    </row>
    <row r="5521" spans="1:7" ht="20.25">
      <c r="A5521">
        <v>6540</v>
      </c>
      <c r="B5521" s="125">
        <v>0</v>
      </c>
      <c r="C5521" s="34">
        <v>0</v>
      </c>
      <c r="D5521" s="35">
        <v>0</v>
      </c>
      <c r="E5521" s="36" t="s">
        <v>16</v>
      </c>
      <c r="F5521" s="33">
        <v>5</v>
      </c>
      <c r="G5521" t="str">
        <f t="shared" si="290"/>
        <v>‏813839  משתלם מרכז ימי</v>
      </c>
    </row>
    <row r="5522" spans="1:7" ht="20.25">
      <c r="A5522">
        <v>6541</v>
      </c>
      <c r="B5522" s="125">
        <v>500</v>
      </c>
      <c r="C5522" s="34">
        <v>20000</v>
      </c>
      <c r="D5522" s="35">
        <v>20000</v>
      </c>
      <c r="E5522" s="36" t="s">
        <v>17</v>
      </c>
      <c r="F5522" s="33">
        <v>6</v>
      </c>
      <c r="G5522" t="str">
        <f t="shared" si="290"/>
        <v>‏813839  משתלם מרכז ימי</v>
      </c>
    </row>
    <row r="5523" spans="1:7" ht="20.25">
      <c r="A5523">
        <v>6542</v>
      </c>
      <c r="B5523" s="125">
        <v>0</v>
      </c>
      <c r="C5523" s="34">
        <v>0</v>
      </c>
      <c r="D5523" s="35">
        <v>0</v>
      </c>
      <c r="E5523" s="36" t="s">
        <v>18</v>
      </c>
      <c r="F5523" s="33">
        <v>7</v>
      </c>
      <c r="G5523" t="str">
        <f t="shared" si="290"/>
        <v>‏813839  משתלם מרכז ימי</v>
      </c>
    </row>
    <row r="5524" spans="1:7" ht="20.25">
      <c r="A5524">
        <v>6543</v>
      </c>
      <c r="B5524" s="125">
        <v>0</v>
      </c>
      <c r="C5524" s="34">
        <v>0</v>
      </c>
      <c r="D5524" s="35">
        <v>0</v>
      </c>
      <c r="E5524" s="36" t="s">
        <v>19</v>
      </c>
      <c r="F5524" s="33">
        <v>8</v>
      </c>
      <c r="G5524" t="str">
        <f t="shared" si="290"/>
        <v>‏813839  משתלם מרכז ימי</v>
      </c>
    </row>
    <row r="5525" spans="1:7" ht="20.25">
      <c r="A5525">
        <v>6544</v>
      </c>
      <c r="B5525" s="125">
        <v>0</v>
      </c>
      <c r="C5525" s="34">
        <v>0</v>
      </c>
      <c r="D5525" s="35">
        <v>0</v>
      </c>
      <c r="E5525" s="36" t="s">
        <v>20</v>
      </c>
      <c r="F5525" s="33">
        <v>9</v>
      </c>
      <c r="G5525" t="str">
        <f t="shared" si="290"/>
        <v>‏813839  משתלם מרכז ימי</v>
      </c>
    </row>
    <row r="5526" spans="1:7" ht="20.25">
      <c r="A5526">
        <v>6545</v>
      </c>
      <c r="B5526" s="125">
        <v>0</v>
      </c>
      <c r="C5526" s="34">
        <v>0</v>
      </c>
      <c r="D5526" s="35">
        <v>0</v>
      </c>
      <c r="E5526" s="36" t="s">
        <v>21</v>
      </c>
      <c r="F5526" s="33">
        <v>99</v>
      </c>
      <c r="G5526" t="str">
        <f t="shared" si="290"/>
        <v>‏813839  משתלם מרכז ימי</v>
      </c>
    </row>
    <row r="5527" spans="1:7" ht="20.25">
      <c r="A5527">
        <v>6546</v>
      </c>
      <c r="B5527" s="125"/>
      <c r="C5527" s="37"/>
      <c r="D5527" s="35"/>
      <c r="E5527" s="36">
        <v>0</v>
      </c>
      <c r="F5527" s="33"/>
    </row>
    <row r="5528" spans="1:7" ht="20.25">
      <c r="A5528">
        <v>6547</v>
      </c>
      <c r="B5528" s="125">
        <v>500</v>
      </c>
      <c r="C5528" s="37">
        <v>20000</v>
      </c>
      <c r="D5528" s="35">
        <v>20000</v>
      </c>
      <c r="E5528" s="36" t="s">
        <v>22</v>
      </c>
      <c r="F5528" s="33"/>
    </row>
    <row r="5529" spans="1:7" ht="20.25">
      <c r="A5529">
        <v>6548</v>
      </c>
      <c r="C5529" s="40">
        <v>2015</v>
      </c>
      <c r="D5529" s="40">
        <v>2016</v>
      </c>
      <c r="F5529" s="39"/>
    </row>
    <row r="5530" spans="1:7" ht="20.25">
      <c r="A5530">
        <v>6550</v>
      </c>
      <c r="C5530" s="38"/>
      <c r="D5530" s="44">
        <v>211</v>
      </c>
      <c r="F5530" s="41"/>
    </row>
    <row r="5531" spans="1:7" ht="20.25">
      <c r="A5531">
        <v>6551</v>
      </c>
      <c r="B5531" s="122" t="s">
        <v>665</v>
      </c>
      <c r="C5531" s="28"/>
      <c r="D5531" s="28"/>
      <c r="E5531" s="28"/>
      <c r="F5531" s="28"/>
    </row>
    <row r="5532" spans="1:7" ht="17.25" thickBot="1">
      <c r="A5532">
        <v>6552</v>
      </c>
      <c r="B5532" s="123" t="s">
        <v>1</v>
      </c>
      <c r="C5532" s="29"/>
      <c r="D5532" s="29"/>
      <c r="E5532" s="29"/>
      <c r="F5532" s="29"/>
    </row>
    <row r="5533" spans="1:7" ht="21" thickBot="1">
      <c r="A5533">
        <v>6556</v>
      </c>
      <c r="B5533" s="116">
        <v>2014</v>
      </c>
      <c r="C5533" s="7">
        <v>2015</v>
      </c>
      <c r="D5533" s="7">
        <v>2016</v>
      </c>
      <c r="E5533" s="8"/>
      <c r="F5533" s="9"/>
    </row>
    <row r="5534" spans="1:7" ht="20.25">
      <c r="A5534">
        <v>6557</v>
      </c>
      <c r="B5534" s="124"/>
      <c r="C5534" s="30"/>
      <c r="D5534" s="31"/>
      <c r="E5534" s="32" t="s">
        <v>269</v>
      </c>
      <c r="F5534" s="33"/>
    </row>
    <row r="5535" spans="1:7" ht="20.25">
      <c r="A5535">
        <v>6558</v>
      </c>
      <c r="B5535" s="124"/>
      <c r="C5535" s="30"/>
      <c r="D5535" s="31"/>
      <c r="E5535" s="32" t="s">
        <v>499</v>
      </c>
      <c r="F5535" s="33"/>
    </row>
    <row r="5536" spans="1:7" ht="20.25">
      <c r="A5536">
        <v>6559</v>
      </c>
      <c r="B5536" s="124"/>
      <c r="C5536" s="30"/>
      <c r="D5536" s="31"/>
      <c r="E5536" s="32" t="s">
        <v>666</v>
      </c>
      <c r="F5536" s="33"/>
    </row>
    <row r="5537" spans="1:7" ht="20.25">
      <c r="A5537">
        <v>6560</v>
      </c>
      <c r="B5537" s="125">
        <v>284600</v>
      </c>
      <c r="C5537" s="34">
        <v>281000</v>
      </c>
      <c r="D5537" s="35">
        <v>284000</v>
      </c>
      <c r="E5537" s="36" t="s">
        <v>12</v>
      </c>
      <c r="F5537" s="33">
        <v>1</v>
      </c>
      <c r="G5537" t="str">
        <f t="shared" ref="G5537:G5546" si="291">IF(F5537=1,E5536,IF(ISBLANK(F5537),"",G5536))</f>
        <v>‏813287  המכון הביולוגי</v>
      </c>
    </row>
    <row r="5538" spans="1:7" ht="20.25">
      <c r="A5538">
        <v>6561</v>
      </c>
      <c r="B5538" s="125">
        <v>0</v>
      </c>
      <c r="C5538" s="34">
        <v>0</v>
      </c>
      <c r="D5538" s="35">
        <v>0</v>
      </c>
      <c r="E5538" s="36" t="s">
        <v>13</v>
      </c>
      <c r="F5538" s="33">
        <v>2</v>
      </c>
      <c r="G5538" t="str">
        <f t="shared" si="291"/>
        <v>‏813287  המכון הביולוגי</v>
      </c>
    </row>
    <row r="5539" spans="1:7" ht="20.25">
      <c r="A5539">
        <v>6562</v>
      </c>
      <c r="B5539" s="125">
        <v>0</v>
      </c>
      <c r="C5539" s="34">
        <v>0</v>
      </c>
      <c r="D5539" s="35">
        <v>0</v>
      </c>
      <c r="E5539" s="36" t="s">
        <v>14</v>
      </c>
      <c r="F5539" s="33">
        <v>3</v>
      </c>
      <c r="G5539" t="str">
        <f t="shared" si="291"/>
        <v>‏813287  המכון הביולוגי</v>
      </c>
    </row>
    <row r="5540" spans="1:7" ht="20.25">
      <c r="A5540">
        <v>6563</v>
      </c>
      <c r="B5540" s="125">
        <v>0</v>
      </c>
      <c r="C5540" s="34">
        <v>0</v>
      </c>
      <c r="D5540" s="35">
        <v>0</v>
      </c>
      <c r="E5540" s="36" t="s">
        <v>15</v>
      </c>
      <c r="F5540" s="33">
        <v>4</v>
      </c>
      <c r="G5540" t="str">
        <f t="shared" si="291"/>
        <v>‏813287  המכון הביולוגי</v>
      </c>
    </row>
    <row r="5541" spans="1:7" ht="20.25">
      <c r="A5541">
        <v>6564</v>
      </c>
      <c r="B5541" s="125">
        <v>0</v>
      </c>
      <c r="C5541" s="34">
        <v>0</v>
      </c>
      <c r="D5541" s="35">
        <v>0</v>
      </c>
      <c r="E5541" s="36" t="s">
        <v>16</v>
      </c>
      <c r="F5541" s="33">
        <v>5</v>
      </c>
      <c r="G5541" t="str">
        <f t="shared" si="291"/>
        <v>‏813287  המכון הביולוגי</v>
      </c>
    </row>
    <row r="5542" spans="1:7" ht="20.25">
      <c r="A5542">
        <v>6565</v>
      </c>
      <c r="B5542" s="125">
        <v>0</v>
      </c>
      <c r="C5542" s="34">
        <v>0</v>
      </c>
      <c r="D5542" s="35">
        <v>0</v>
      </c>
      <c r="E5542" s="36" t="s">
        <v>17</v>
      </c>
      <c r="F5542" s="33">
        <v>6</v>
      </c>
      <c r="G5542" t="str">
        <f t="shared" si="291"/>
        <v>‏813287  המכון הביולוגי</v>
      </c>
    </row>
    <row r="5543" spans="1:7" ht="20.25">
      <c r="A5543">
        <v>6566</v>
      </c>
      <c r="B5543" s="125">
        <v>45000</v>
      </c>
      <c r="C5543" s="34">
        <v>45000</v>
      </c>
      <c r="D5543" s="35">
        <v>43700</v>
      </c>
      <c r="E5543" s="36" t="s">
        <v>18</v>
      </c>
      <c r="F5543" s="33">
        <v>7</v>
      </c>
      <c r="G5543" t="str">
        <f t="shared" si="291"/>
        <v>‏813287  המכון הביולוגי</v>
      </c>
    </row>
    <row r="5544" spans="1:7" ht="20.25">
      <c r="A5544">
        <v>6567</v>
      </c>
      <c r="B5544" s="125">
        <v>0</v>
      </c>
      <c r="C5544" s="34">
        <v>0</v>
      </c>
      <c r="D5544" s="35">
        <v>0</v>
      </c>
      <c r="E5544" s="36" t="s">
        <v>19</v>
      </c>
      <c r="F5544" s="33">
        <v>8</v>
      </c>
      <c r="G5544" t="str">
        <f t="shared" si="291"/>
        <v>‏813287  המכון הביולוגי</v>
      </c>
    </row>
    <row r="5545" spans="1:7" ht="20.25">
      <c r="A5545">
        <v>6568</v>
      </c>
      <c r="B5545" s="125">
        <v>0</v>
      </c>
      <c r="C5545" s="34">
        <v>0</v>
      </c>
      <c r="D5545" s="35">
        <v>0</v>
      </c>
      <c r="E5545" s="36" t="s">
        <v>20</v>
      </c>
      <c r="F5545" s="33">
        <v>9</v>
      </c>
      <c r="G5545" t="str">
        <f t="shared" si="291"/>
        <v>‏813287  המכון הביולוגי</v>
      </c>
    </row>
    <row r="5546" spans="1:7" ht="20.25">
      <c r="A5546">
        <v>6569</v>
      </c>
      <c r="B5546" s="125">
        <v>0</v>
      </c>
      <c r="C5546" s="34">
        <v>0</v>
      </c>
      <c r="D5546" s="35">
        <v>0</v>
      </c>
      <c r="E5546" s="36" t="s">
        <v>21</v>
      </c>
      <c r="F5546" s="33">
        <v>99</v>
      </c>
      <c r="G5546" t="str">
        <f t="shared" si="291"/>
        <v>‏813287  המכון הביולוגי</v>
      </c>
    </row>
    <row r="5547" spans="1:7" ht="20.25">
      <c r="A5547">
        <v>6570</v>
      </c>
      <c r="B5547" s="125">
        <v>329600</v>
      </c>
      <c r="C5547" s="37">
        <v>326000</v>
      </c>
      <c r="D5547" s="35">
        <v>327700</v>
      </c>
      <c r="E5547" s="36" t="s">
        <v>22</v>
      </c>
      <c r="F5547" s="33"/>
    </row>
    <row r="5548" spans="1:7" ht="20.25">
      <c r="A5548">
        <v>6571</v>
      </c>
      <c r="C5548" s="40">
        <v>2015</v>
      </c>
      <c r="D5548" s="40">
        <v>2016</v>
      </c>
      <c r="F5548" s="39"/>
    </row>
    <row r="5549" spans="1:7" ht="20.25">
      <c r="A5549">
        <v>6572</v>
      </c>
      <c r="C5549" s="41">
        <v>2.5</v>
      </c>
      <c r="D5549" s="41">
        <v>2.5</v>
      </c>
      <c r="E5549" s="43" t="s">
        <v>23</v>
      </c>
      <c r="F5549" s="39"/>
    </row>
    <row r="5550" spans="1:7" ht="20.25">
      <c r="A5550">
        <v>6573</v>
      </c>
      <c r="C5550" s="38"/>
      <c r="D5550" s="44">
        <v>212</v>
      </c>
      <c r="F5550" s="41"/>
    </row>
    <row r="5551" spans="1:7" ht="20.25">
      <c r="A5551">
        <v>6574</v>
      </c>
      <c r="B5551" s="122" t="s">
        <v>667</v>
      </c>
      <c r="C5551" s="28"/>
      <c r="D5551" s="28"/>
      <c r="E5551" s="28"/>
      <c r="F5551" s="28"/>
    </row>
    <row r="5552" spans="1:7" ht="17.25" thickBot="1">
      <c r="A5552">
        <v>6575</v>
      </c>
      <c r="B5552" s="123" t="s">
        <v>1</v>
      </c>
      <c r="C5552" s="29"/>
      <c r="D5552" s="29"/>
      <c r="E5552" s="29"/>
      <c r="F5552" s="29"/>
    </row>
    <row r="5553" spans="1:7" ht="21" thickBot="1">
      <c r="A5553">
        <v>6579</v>
      </c>
      <c r="B5553" s="116">
        <v>2014</v>
      </c>
      <c r="C5553" s="7">
        <v>2015</v>
      </c>
      <c r="D5553" s="7">
        <v>2016</v>
      </c>
      <c r="E5553" s="8"/>
      <c r="F5553" s="9"/>
    </row>
    <row r="5554" spans="1:7" ht="20.25">
      <c r="A5554">
        <v>6580</v>
      </c>
      <c r="B5554" s="124"/>
      <c r="C5554" s="30"/>
      <c r="D5554" s="31"/>
      <c r="E5554" s="32" t="s">
        <v>269</v>
      </c>
      <c r="F5554" s="33"/>
    </row>
    <row r="5555" spans="1:7" ht="20.25">
      <c r="A5555">
        <v>6581</v>
      </c>
      <c r="B5555" s="124"/>
      <c r="C5555" s="30"/>
      <c r="D5555" s="31"/>
      <c r="E5555" s="32" t="s">
        <v>499</v>
      </c>
      <c r="F5555" s="33"/>
    </row>
    <row r="5556" spans="1:7" ht="20.25">
      <c r="A5556">
        <v>6582</v>
      </c>
      <c r="B5556" s="124"/>
      <c r="C5556" s="30"/>
      <c r="D5556" s="31"/>
      <c r="E5556" s="32" t="s">
        <v>668</v>
      </c>
      <c r="F5556" s="33"/>
    </row>
    <row r="5557" spans="1:7" ht="20.25">
      <c r="A5557">
        <v>6583</v>
      </c>
      <c r="B5557" s="125">
        <v>1463500</v>
      </c>
      <c r="C5557" s="34">
        <v>1156100</v>
      </c>
      <c r="D5557" s="35">
        <v>1169100</v>
      </c>
      <c r="E5557" s="36" t="s">
        <v>12</v>
      </c>
      <c r="F5557" s="33">
        <v>1</v>
      </c>
      <c r="G5557" t="str">
        <f t="shared" ref="G5557:G5566" si="292">IF(F5557=1,E5556,IF(ISBLANK(F5557),"",G5556))</f>
        <v>‏8171  הנהלת חינוך על יסודי</v>
      </c>
    </row>
    <row r="5558" spans="1:7" ht="20.25">
      <c r="A5558">
        <v>6584</v>
      </c>
      <c r="B5558" s="125">
        <v>0</v>
      </c>
      <c r="C5558" s="34">
        <v>0</v>
      </c>
      <c r="D5558" s="35">
        <v>0</v>
      </c>
      <c r="E5558" s="36" t="s">
        <v>13</v>
      </c>
      <c r="F5558" s="33">
        <v>2</v>
      </c>
      <c r="G5558" t="str">
        <f t="shared" si="292"/>
        <v>‏8171  הנהלת חינוך על יסודי</v>
      </c>
    </row>
    <row r="5559" spans="1:7" ht="20.25">
      <c r="A5559">
        <v>6585</v>
      </c>
      <c r="B5559" s="125">
        <v>34700</v>
      </c>
      <c r="C5559" s="34">
        <v>31900</v>
      </c>
      <c r="D5559" s="35">
        <v>31900</v>
      </c>
      <c r="E5559" s="36" t="s">
        <v>14</v>
      </c>
      <c r="F5559" s="33">
        <v>3</v>
      </c>
      <c r="G5559" t="str">
        <f t="shared" si="292"/>
        <v>‏8171  הנהלת חינוך על יסודי</v>
      </c>
    </row>
    <row r="5560" spans="1:7" ht="20.25">
      <c r="A5560">
        <v>6586</v>
      </c>
      <c r="B5560" s="125">
        <v>0</v>
      </c>
      <c r="C5560" s="34">
        <v>0</v>
      </c>
      <c r="D5560" s="35">
        <v>0</v>
      </c>
      <c r="E5560" s="36" t="s">
        <v>15</v>
      </c>
      <c r="F5560" s="33">
        <v>4</v>
      </c>
      <c r="G5560" t="str">
        <f t="shared" si="292"/>
        <v>‏8171  הנהלת חינוך על יסודי</v>
      </c>
    </row>
    <row r="5561" spans="1:7" ht="20.25">
      <c r="A5561">
        <v>6587</v>
      </c>
      <c r="B5561" s="125">
        <v>0</v>
      </c>
      <c r="C5561" s="34">
        <v>0</v>
      </c>
      <c r="D5561" s="35">
        <v>0</v>
      </c>
      <c r="E5561" s="36" t="s">
        <v>16</v>
      </c>
      <c r="F5561" s="33">
        <v>5</v>
      </c>
      <c r="G5561" t="str">
        <f t="shared" si="292"/>
        <v>‏8171  הנהלת חינוך על יסודי</v>
      </c>
    </row>
    <row r="5562" spans="1:7" ht="20.25">
      <c r="A5562">
        <v>6588</v>
      </c>
      <c r="B5562" s="125">
        <v>600</v>
      </c>
      <c r="C5562" s="34">
        <v>1000</v>
      </c>
      <c r="D5562" s="35">
        <v>1000</v>
      </c>
      <c r="E5562" s="36" t="s">
        <v>17</v>
      </c>
      <c r="F5562" s="33">
        <v>6</v>
      </c>
      <c r="G5562" t="str">
        <f t="shared" si="292"/>
        <v>‏8171  הנהלת חינוך על יסודי</v>
      </c>
    </row>
    <row r="5563" spans="1:7" ht="20.25">
      <c r="A5563">
        <v>6589</v>
      </c>
      <c r="B5563" s="125">
        <v>21000</v>
      </c>
      <c r="C5563" s="34">
        <v>24000</v>
      </c>
      <c r="D5563" s="35">
        <v>23300</v>
      </c>
      <c r="E5563" s="36" t="s">
        <v>18</v>
      </c>
      <c r="F5563" s="33">
        <v>7</v>
      </c>
      <c r="G5563" t="str">
        <f t="shared" si="292"/>
        <v>‏8171  הנהלת חינוך על יסודי</v>
      </c>
    </row>
    <row r="5564" spans="1:7" ht="20.25">
      <c r="A5564">
        <v>6590</v>
      </c>
      <c r="B5564" s="125">
        <v>0</v>
      </c>
      <c r="C5564" s="34">
        <v>0</v>
      </c>
      <c r="D5564" s="35">
        <v>0</v>
      </c>
      <c r="E5564" s="36" t="s">
        <v>19</v>
      </c>
      <c r="F5564" s="33">
        <v>8</v>
      </c>
      <c r="G5564" t="str">
        <f t="shared" si="292"/>
        <v>‏8171  הנהלת חינוך על יסודי</v>
      </c>
    </row>
    <row r="5565" spans="1:7" ht="20.25">
      <c r="A5565">
        <v>6591</v>
      </c>
      <c r="B5565" s="125">
        <v>0</v>
      </c>
      <c r="C5565" s="34">
        <v>0</v>
      </c>
      <c r="D5565" s="35">
        <v>0</v>
      </c>
      <c r="E5565" s="36" t="s">
        <v>20</v>
      </c>
      <c r="F5565" s="33">
        <v>9</v>
      </c>
      <c r="G5565" t="str">
        <f t="shared" si="292"/>
        <v>‏8171  הנהלת חינוך על יסודי</v>
      </c>
    </row>
    <row r="5566" spans="1:7" ht="20.25">
      <c r="A5566">
        <v>6592</v>
      </c>
      <c r="B5566" s="125">
        <v>0</v>
      </c>
      <c r="C5566" s="34">
        <v>0</v>
      </c>
      <c r="D5566" s="35">
        <v>0</v>
      </c>
      <c r="E5566" s="36" t="s">
        <v>21</v>
      </c>
      <c r="F5566" s="33">
        <v>99</v>
      </c>
      <c r="G5566" t="str">
        <f t="shared" si="292"/>
        <v>‏8171  הנהלת חינוך על יסודי</v>
      </c>
    </row>
    <row r="5567" spans="1:7" ht="20.25">
      <c r="A5567">
        <v>6593</v>
      </c>
      <c r="B5567" s="125">
        <v>1519800</v>
      </c>
      <c r="C5567" s="37">
        <v>1213000</v>
      </c>
      <c r="D5567" s="35">
        <v>1225300</v>
      </c>
      <c r="E5567" s="36" t="s">
        <v>22</v>
      </c>
      <c r="F5567" s="33"/>
    </row>
    <row r="5568" spans="1:7" ht="20.25">
      <c r="A5568">
        <v>6594</v>
      </c>
      <c r="C5568" s="40">
        <v>2015</v>
      </c>
      <c r="D5568" s="40">
        <v>2016</v>
      </c>
      <c r="F5568" s="39"/>
    </row>
    <row r="5569" spans="1:7" ht="20.25">
      <c r="A5569">
        <v>6595</v>
      </c>
      <c r="C5569" s="41">
        <v>5</v>
      </c>
      <c r="D5569" s="41">
        <v>5</v>
      </c>
      <c r="E5569" s="43" t="s">
        <v>23</v>
      </c>
      <c r="F5569" s="39"/>
    </row>
    <row r="5570" spans="1:7" ht="20.25">
      <c r="A5570">
        <v>6596</v>
      </c>
      <c r="C5570" s="38"/>
      <c r="D5570" s="44">
        <v>213</v>
      </c>
      <c r="F5570" s="41"/>
    </row>
    <row r="5571" spans="1:7" ht="20.25">
      <c r="A5571">
        <v>6597</v>
      </c>
      <c r="B5571" s="122" t="s">
        <v>669</v>
      </c>
      <c r="C5571" s="28"/>
      <c r="D5571" s="28"/>
      <c r="E5571" s="28"/>
      <c r="F5571" s="28"/>
    </row>
    <row r="5572" spans="1:7" ht="17.25" thickBot="1">
      <c r="A5572">
        <v>6598</v>
      </c>
      <c r="B5572" s="123" t="s">
        <v>1</v>
      </c>
      <c r="C5572" s="29"/>
      <c r="D5572" s="29"/>
      <c r="E5572" s="29"/>
      <c r="F5572" s="29"/>
    </row>
    <row r="5573" spans="1:7" ht="21" thickBot="1">
      <c r="A5573">
        <v>6602</v>
      </c>
      <c r="B5573" s="116">
        <v>2014</v>
      </c>
      <c r="C5573" s="7">
        <v>2015</v>
      </c>
      <c r="D5573" s="7">
        <v>2016</v>
      </c>
      <c r="E5573" s="8"/>
      <c r="F5573" s="9"/>
    </row>
    <row r="5574" spans="1:7" ht="20.25">
      <c r="A5574">
        <v>6603</v>
      </c>
      <c r="B5574" s="124"/>
      <c r="C5574" s="30"/>
      <c r="D5574" s="31"/>
      <c r="E5574" s="32" t="s">
        <v>269</v>
      </c>
      <c r="F5574" s="33"/>
    </row>
    <row r="5575" spans="1:7" ht="20.25">
      <c r="A5575">
        <v>6604</v>
      </c>
      <c r="B5575" s="124"/>
      <c r="C5575" s="30"/>
      <c r="D5575" s="31"/>
      <c r="E5575" s="32" t="s">
        <v>499</v>
      </c>
      <c r="F5575" s="33"/>
    </row>
    <row r="5576" spans="1:7" ht="20.25">
      <c r="A5576">
        <v>6605</v>
      </c>
      <c r="B5576" s="124"/>
      <c r="C5576" s="30"/>
      <c r="D5576" s="31"/>
      <c r="E5576" s="32" t="s">
        <v>670</v>
      </c>
      <c r="F5576" s="33"/>
    </row>
    <row r="5577" spans="1:7" ht="20.25">
      <c r="A5577">
        <v>6606</v>
      </c>
      <c r="B5577" s="125">
        <v>0</v>
      </c>
      <c r="C5577" s="34">
        <v>0</v>
      </c>
      <c r="D5577" s="35">
        <v>0</v>
      </c>
      <c r="E5577" s="36" t="s">
        <v>12</v>
      </c>
      <c r="F5577" s="33">
        <v>1</v>
      </c>
      <c r="G5577" t="str">
        <f t="shared" ref="G5577:G5586" si="293">IF(F5577=1,E5576,IF(ISBLANK(F5577),"",G5576))</f>
        <v>‏81712  שידרוג חינוך על יסודי</v>
      </c>
    </row>
    <row r="5578" spans="1:7" ht="20.25">
      <c r="A5578">
        <v>6607</v>
      </c>
      <c r="B5578" s="125">
        <v>0</v>
      </c>
      <c r="C5578" s="34">
        <v>0</v>
      </c>
      <c r="D5578" s="35">
        <v>0</v>
      </c>
      <c r="E5578" s="36" t="s">
        <v>13</v>
      </c>
      <c r="F5578" s="33">
        <v>2</v>
      </c>
      <c r="G5578" t="str">
        <f t="shared" si="293"/>
        <v>‏81712  שידרוג חינוך על יסודי</v>
      </c>
    </row>
    <row r="5579" spans="1:7" ht="20.25">
      <c r="A5579">
        <v>6608</v>
      </c>
      <c r="B5579" s="125">
        <v>0</v>
      </c>
      <c r="C5579" s="34">
        <v>0</v>
      </c>
      <c r="D5579" s="35">
        <v>0</v>
      </c>
      <c r="E5579" s="36" t="s">
        <v>14</v>
      </c>
      <c r="F5579" s="33">
        <v>3</v>
      </c>
      <c r="G5579" t="str">
        <f t="shared" si="293"/>
        <v>‏81712  שידרוג חינוך על יסודי</v>
      </c>
    </row>
    <row r="5580" spans="1:7" ht="20.25">
      <c r="A5580">
        <v>6609</v>
      </c>
      <c r="B5580" s="125">
        <v>0</v>
      </c>
      <c r="C5580" s="34">
        <v>0</v>
      </c>
      <c r="D5580" s="35">
        <v>0</v>
      </c>
      <c r="E5580" s="36" t="s">
        <v>15</v>
      </c>
      <c r="F5580" s="33">
        <v>4</v>
      </c>
      <c r="G5580" t="str">
        <f t="shared" si="293"/>
        <v>‏81712  שידרוג חינוך על יסודי</v>
      </c>
    </row>
    <row r="5581" spans="1:7" ht="20.25">
      <c r="A5581">
        <v>6610</v>
      </c>
      <c r="B5581" s="125">
        <v>0</v>
      </c>
      <c r="C5581" s="34">
        <v>0</v>
      </c>
      <c r="D5581" s="35">
        <v>0</v>
      </c>
      <c r="E5581" s="36" t="s">
        <v>16</v>
      </c>
      <c r="F5581" s="33">
        <v>5</v>
      </c>
      <c r="G5581" t="str">
        <f t="shared" si="293"/>
        <v>‏81712  שידרוג חינוך על יסודי</v>
      </c>
    </row>
    <row r="5582" spans="1:7" ht="20.25">
      <c r="A5582">
        <v>6611</v>
      </c>
      <c r="B5582" s="125">
        <v>0</v>
      </c>
      <c r="C5582" s="34">
        <v>0</v>
      </c>
      <c r="D5582" s="35">
        <v>0</v>
      </c>
      <c r="E5582" s="36" t="s">
        <v>17</v>
      </c>
      <c r="F5582" s="33">
        <v>6</v>
      </c>
      <c r="G5582" t="str">
        <f t="shared" si="293"/>
        <v>‏81712  שידרוג חינוך על יסודי</v>
      </c>
    </row>
    <row r="5583" spans="1:7" ht="20.25">
      <c r="A5583">
        <v>6612</v>
      </c>
      <c r="B5583" s="125">
        <v>447000</v>
      </c>
      <c r="C5583" s="34">
        <v>550000</v>
      </c>
      <c r="D5583" s="35">
        <v>534300</v>
      </c>
      <c r="E5583" s="36" t="s">
        <v>18</v>
      </c>
      <c r="F5583" s="33">
        <v>7</v>
      </c>
      <c r="G5583" t="str">
        <f t="shared" si="293"/>
        <v>‏81712  שידרוג חינוך על יסודי</v>
      </c>
    </row>
    <row r="5584" spans="1:7" ht="20.25">
      <c r="A5584">
        <v>6613</v>
      </c>
      <c r="B5584" s="125">
        <v>0</v>
      </c>
      <c r="C5584" s="34">
        <v>0</v>
      </c>
      <c r="D5584" s="35">
        <v>0</v>
      </c>
      <c r="E5584" s="36" t="s">
        <v>19</v>
      </c>
      <c r="F5584" s="33">
        <v>8</v>
      </c>
      <c r="G5584" t="str">
        <f t="shared" si="293"/>
        <v>‏81712  שידרוג חינוך על יסודי</v>
      </c>
    </row>
    <row r="5585" spans="1:7" ht="20.25">
      <c r="A5585">
        <v>6614</v>
      </c>
      <c r="B5585" s="125">
        <v>0</v>
      </c>
      <c r="C5585" s="34">
        <v>0</v>
      </c>
      <c r="D5585" s="35">
        <v>0</v>
      </c>
      <c r="E5585" s="36" t="s">
        <v>20</v>
      </c>
      <c r="F5585" s="33">
        <v>9</v>
      </c>
      <c r="G5585" t="str">
        <f t="shared" si="293"/>
        <v>‏81712  שידרוג חינוך על יסודי</v>
      </c>
    </row>
    <row r="5586" spans="1:7" ht="20.25">
      <c r="A5586">
        <v>6615</v>
      </c>
      <c r="B5586" s="125">
        <v>0</v>
      </c>
      <c r="C5586" s="34">
        <v>0</v>
      </c>
      <c r="D5586" s="35">
        <v>0</v>
      </c>
      <c r="E5586" s="36" t="s">
        <v>21</v>
      </c>
      <c r="F5586" s="33">
        <v>99</v>
      </c>
      <c r="G5586" t="str">
        <f t="shared" si="293"/>
        <v>‏81712  שידרוג חינוך על יסודי</v>
      </c>
    </row>
    <row r="5587" spans="1:7" ht="20.25">
      <c r="A5587">
        <v>6616</v>
      </c>
      <c r="B5587" s="125">
        <v>447000</v>
      </c>
      <c r="C5587" s="37">
        <v>550000</v>
      </c>
      <c r="D5587" s="35">
        <v>534300</v>
      </c>
      <c r="E5587" s="36" t="s">
        <v>22</v>
      </c>
      <c r="F5587" s="33"/>
    </row>
    <row r="5588" spans="1:7" ht="20.25">
      <c r="A5588">
        <v>6617</v>
      </c>
      <c r="C5588" s="40">
        <v>2015</v>
      </c>
      <c r="D5588" s="40">
        <v>2016</v>
      </c>
      <c r="F5588" s="39"/>
    </row>
    <row r="5589" spans="1:7" ht="20.25">
      <c r="A5589">
        <v>6619</v>
      </c>
      <c r="C5589" s="38"/>
      <c r="D5589" s="44">
        <v>214</v>
      </c>
      <c r="F5589" s="41"/>
    </row>
    <row r="5590" spans="1:7" ht="20.25">
      <c r="A5590">
        <v>6620</v>
      </c>
      <c r="B5590" s="122" t="s">
        <v>671</v>
      </c>
      <c r="C5590" s="28"/>
      <c r="D5590" s="28"/>
      <c r="E5590" s="28"/>
      <c r="F5590" s="28"/>
    </row>
    <row r="5591" spans="1:7" ht="17.25" thickBot="1">
      <c r="A5591">
        <v>6621</v>
      </c>
      <c r="B5591" s="123" t="s">
        <v>1</v>
      </c>
      <c r="C5591" s="29"/>
      <c r="D5591" s="29"/>
      <c r="E5591" s="29"/>
      <c r="F5591" s="29"/>
    </row>
    <row r="5592" spans="1:7" ht="21" thickBot="1">
      <c r="A5592">
        <v>6625</v>
      </c>
      <c r="B5592" s="116">
        <v>2014</v>
      </c>
      <c r="C5592" s="7">
        <v>2015</v>
      </c>
      <c r="D5592" s="7">
        <v>2016</v>
      </c>
      <c r="E5592" s="8"/>
      <c r="F5592" s="9"/>
    </row>
    <row r="5593" spans="1:7" ht="20.25">
      <c r="A5593">
        <v>6626</v>
      </c>
      <c r="B5593" s="124"/>
      <c r="C5593" s="30"/>
      <c r="D5593" s="31"/>
      <c r="E5593" s="32" t="s">
        <v>269</v>
      </c>
      <c r="F5593" s="33"/>
    </row>
    <row r="5594" spans="1:7" ht="20.25">
      <c r="A5594">
        <v>6627</v>
      </c>
      <c r="B5594" s="124"/>
      <c r="C5594" s="30"/>
      <c r="D5594" s="31"/>
      <c r="E5594" s="32" t="s">
        <v>499</v>
      </c>
      <c r="F5594" s="33"/>
    </row>
    <row r="5595" spans="1:7" ht="20.25">
      <c r="A5595">
        <v>6628</v>
      </c>
      <c r="B5595" s="124"/>
      <c r="C5595" s="30"/>
      <c r="D5595" s="31"/>
      <c r="E5595" s="32" t="s">
        <v>672</v>
      </c>
      <c r="F5595" s="33"/>
    </row>
    <row r="5596" spans="1:7" ht="20.25">
      <c r="A5596">
        <v>6629</v>
      </c>
      <c r="B5596" s="125">
        <v>0</v>
      </c>
      <c r="C5596" s="34">
        <v>0</v>
      </c>
      <c r="D5596" s="35">
        <v>0</v>
      </c>
      <c r="E5596" s="36" t="s">
        <v>12</v>
      </c>
      <c r="F5596" s="33">
        <v>1</v>
      </c>
      <c r="G5596" t="str">
        <f t="shared" ref="G5596:G5605" si="294">IF(F5596=1,E5595,IF(ISBLANK(F5596),"",G5595))</f>
        <v>‏81719  משתלם על יסודי</v>
      </c>
    </row>
    <row r="5597" spans="1:7" ht="20.25">
      <c r="A5597">
        <v>6630</v>
      </c>
      <c r="B5597" s="125">
        <v>0</v>
      </c>
      <c r="C5597" s="34">
        <v>100000</v>
      </c>
      <c r="D5597" s="35">
        <v>100000</v>
      </c>
      <c r="E5597" s="36" t="s">
        <v>13</v>
      </c>
      <c r="F5597" s="33">
        <v>2</v>
      </c>
      <c r="G5597" t="str">
        <f t="shared" si="294"/>
        <v>‏81719  משתלם על יסודי</v>
      </c>
    </row>
    <row r="5598" spans="1:7" ht="20.25">
      <c r="A5598">
        <v>6631</v>
      </c>
      <c r="B5598" s="125">
        <v>0</v>
      </c>
      <c r="C5598" s="34">
        <v>0</v>
      </c>
      <c r="D5598" s="35">
        <v>0</v>
      </c>
      <c r="E5598" s="36" t="s">
        <v>14</v>
      </c>
      <c r="F5598" s="33">
        <v>3</v>
      </c>
      <c r="G5598" t="str">
        <f t="shared" si="294"/>
        <v>‏81719  משתלם על יסודי</v>
      </c>
    </row>
    <row r="5599" spans="1:7" ht="20.25">
      <c r="A5599">
        <v>6632</v>
      </c>
      <c r="B5599" s="125">
        <v>0</v>
      </c>
      <c r="C5599" s="34">
        <v>0</v>
      </c>
      <c r="D5599" s="35">
        <v>0</v>
      </c>
      <c r="E5599" s="36" t="s">
        <v>15</v>
      </c>
      <c r="F5599" s="33">
        <v>4</v>
      </c>
      <c r="G5599" t="str">
        <f t="shared" si="294"/>
        <v>‏81719  משתלם על יסודי</v>
      </c>
    </row>
    <row r="5600" spans="1:7" ht="20.25">
      <c r="A5600">
        <v>6633</v>
      </c>
      <c r="B5600" s="125">
        <v>0</v>
      </c>
      <c r="C5600" s="34">
        <v>0</v>
      </c>
      <c r="D5600" s="35">
        <v>0</v>
      </c>
      <c r="E5600" s="36" t="s">
        <v>16</v>
      </c>
      <c r="F5600" s="33">
        <v>5</v>
      </c>
      <c r="G5600" t="str">
        <f t="shared" si="294"/>
        <v>‏81719  משתלם על יסודי</v>
      </c>
    </row>
    <row r="5601" spans="1:7" ht="20.25">
      <c r="A5601">
        <v>6634</v>
      </c>
      <c r="B5601" s="125">
        <v>1398900</v>
      </c>
      <c r="C5601" s="34">
        <v>2090000</v>
      </c>
      <c r="D5601" s="35">
        <v>2090000</v>
      </c>
      <c r="E5601" s="36" t="s">
        <v>17</v>
      </c>
      <c r="F5601" s="33">
        <v>6</v>
      </c>
      <c r="G5601" t="str">
        <f t="shared" si="294"/>
        <v>‏81719  משתלם על יסודי</v>
      </c>
    </row>
    <row r="5602" spans="1:7" ht="20.25">
      <c r="A5602">
        <v>6635</v>
      </c>
      <c r="B5602" s="125">
        <v>14800</v>
      </c>
      <c r="C5602" s="34">
        <v>12000</v>
      </c>
      <c r="D5602" s="35">
        <v>12000</v>
      </c>
      <c r="E5602" s="36" t="s">
        <v>18</v>
      </c>
      <c r="F5602" s="33">
        <v>7</v>
      </c>
      <c r="G5602" t="str">
        <f t="shared" si="294"/>
        <v>‏81719  משתלם על יסודי</v>
      </c>
    </row>
    <row r="5603" spans="1:7" ht="20.25">
      <c r="A5603">
        <v>6636</v>
      </c>
      <c r="B5603" s="125">
        <v>0</v>
      </c>
      <c r="C5603" s="34">
        <v>0</v>
      </c>
      <c r="D5603" s="35">
        <v>0</v>
      </c>
      <c r="E5603" s="36" t="s">
        <v>19</v>
      </c>
      <c r="F5603" s="33">
        <v>8</v>
      </c>
      <c r="G5603" t="str">
        <f t="shared" si="294"/>
        <v>‏81719  משתלם על יסודי</v>
      </c>
    </row>
    <row r="5604" spans="1:7" ht="20.25">
      <c r="A5604">
        <v>6637</v>
      </c>
      <c r="B5604" s="125">
        <v>0</v>
      </c>
      <c r="C5604" s="34">
        <v>0</v>
      </c>
      <c r="D5604" s="35">
        <v>0</v>
      </c>
      <c r="E5604" s="36" t="s">
        <v>20</v>
      </c>
      <c r="F5604" s="33">
        <v>9</v>
      </c>
      <c r="G5604" t="str">
        <f t="shared" si="294"/>
        <v>‏81719  משתלם על יסודי</v>
      </c>
    </row>
    <row r="5605" spans="1:7" ht="20.25">
      <c r="A5605">
        <v>6638</v>
      </c>
      <c r="B5605" s="125">
        <v>0</v>
      </c>
      <c r="C5605" s="34">
        <v>0</v>
      </c>
      <c r="D5605" s="35">
        <v>0</v>
      </c>
      <c r="E5605" s="36" t="s">
        <v>21</v>
      </c>
      <c r="F5605" s="33">
        <v>99</v>
      </c>
      <c r="G5605" t="str">
        <f t="shared" si="294"/>
        <v>‏81719  משתלם על יסודי</v>
      </c>
    </row>
    <row r="5606" spans="1:7" ht="20.25">
      <c r="A5606">
        <v>6639</v>
      </c>
      <c r="B5606" s="125">
        <v>1413700</v>
      </c>
      <c r="C5606" s="37">
        <v>2202000</v>
      </c>
      <c r="D5606" s="35">
        <v>2202000</v>
      </c>
      <c r="E5606" s="36" t="s">
        <v>22</v>
      </c>
      <c r="F5606" s="33"/>
    </row>
    <row r="5607" spans="1:7" ht="20.25">
      <c r="A5607">
        <v>6640</v>
      </c>
      <c r="C5607" s="40">
        <v>2015</v>
      </c>
      <c r="D5607" s="40">
        <v>2016</v>
      </c>
      <c r="F5607" s="39"/>
    </row>
    <row r="5608" spans="1:7" ht="20.25">
      <c r="A5608">
        <v>6642</v>
      </c>
      <c r="C5608" s="38"/>
      <c r="D5608" s="44">
        <v>215</v>
      </c>
      <c r="F5608" s="41"/>
    </row>
    <row r="5609" spans="1:7" ht="20.25">
      <c r="A5609">
        <v>6643</v>
      </c>
      <c r="B5609" s="122" t="s">
        <v>673</v>
      </c>
      <c r="C5609" s="28"/>
      <c r="D5609" s="28"/>
      <c r="E5609" s="28"/>
      <c r="F5609" s="28"/>
    </row>
    <row r="5610" spans="1:7" ht="17.25" thickBot="1">
      <c r="A5610">
        <v>6644</v>
      </c>
      <c r="B5610" s="123" t="s">
        <v>1</v>
      </c>
      <c r="C5610" s="29"/>
      <c r="D5610" s="29"/>
      <c r="E5610" s="29"/>
      <c r="F5610" s="29"/>
    </row>
    <row r="5611" spans="1:7" ht="21" thickBot="1">
      <c r="A5611">
        <v>6648</v>
      </c>
      <c r="B5611" s="116">
        <v>2014</v>
      </c>
      <c r="C5611" s="7">
        <v>2015</v>
      </c>
      <c r="D5611" s="7">
        <v>2016</v>
      </c>
      <c r="E5611" s="8"/>
      <c r="F5611" s="9"/>
    </row>
    <row r="5612" spans="1:7" ht="20.25">
      <c r="A5612">
        <v>6649</v>
      </c>
      <c r="B5612" s="124"/>
      <c r="C5612" s="30"/>
      <c r="D5612" s="31"/>
      <c r="E5612" s="32" t="s">
        <v>269</v>
      </c>
      <c r="F5612" s="33"/>
    </row>
    <row r="5613" spans="1:7" ht="20.25">
      <c r="A5613">
        <v>6650</v>
      </c>
      <c r="B5613" s="124"/>
      <c r="C5613" s="30"/>
      <c r="D5613" s="31"/>
      <c r="E5613" s="32" t="s">
        <v>499</v>
      </c>
      <c r="F5613" s="33"/>
    </row>
    <row r="5614" spans="1:7" ht="20.25">
      <c r="A5614">
        <v>6651</v>
      </c>
      <c r="B5614" s="124"/>
      <c r="C5614" s="30"/>
      <c r="D5614" s="31"/>
      <c r="E5614" s="32" t="s">
        <v>674</v>
      </c>
      <c r="F5614" s="33"/>
    </row>
    <row r="5615" spans="1:7" ht="20.25">
      <c r="A5615">
        <v>6652</v>
      </c>
      <c r="B5615" s="125">
        <v>10823000</v>
      </c>
      <c r="C5615" s="34">
        <v>11657400</v>
      </c>
      <c r="D5615" s="35">
        <v>11786400</v>
      </c>
      <c r="E5615" s="36" t="s">
        <v>12</v>
      </c>
      <c r="F5615" s="33">
        <v>1</v>
      </c>
      <c r="G5615" t="str">
        <f t="shared" ref="G5615:G5624" si="295">IF(F5615=1,E5614,IF(ISBLANK(F5615),"",G5614))</f>
        <v>‏81721  תיכון עירוני א'‏</v>
      </c>
    </row>
    <row r="5616" spans="1:7" ht="20.25">
      <c r="A5616">
        <v>6653</v>
      </c>
      <c r="B5616" s="125">
        <v>0</v>
      </c>
      <c r="C5616" s="34">
        <v>0</v>
      </c>
      <c r="D5616" s="35">
        <v>0</v>
      </c>
      <c r="E5616" s="36" t="s">
        <v>13</v>
      </c>
      <c r="F5616" s="33">
        <v>2</v>
      </c>
      <c r="G5616" t="str">
        <f t="shared" si="295"/>
        <v>‏81721  תיכון עירוני א'‏</v>
      </c>
    </row>
    <row r="5617" spans="1:7" ht="20.25">
      <c r="A5617">
        <v>6654</v>
      </c>
      <c r="B5617" s="125">
        <v>700</v>
      </c>
      <c r="C5617" s="34">
        <v>4600</v>
      </c>
      <c r="D5617" s="35">
        <v>4600</v>
      </c>
      <c r="E5617" s="36" t="s">
        <v>14</v>
      </c>
      <c r="F5617" s="33">
        <v>3</v>
      </c>
      <c r="G5617" t="str">
        <f t="shared" si="295"/>
        <v>‏81721  תיכון עירוני א'‏</v>
      </c>
    </row>
    <row r="5618" spans="1:7" ht="20.25">
      <c r="A5618">
        <v>6655</v>
      </c>
      <c r="B5618" s="125">
        <v>406000</v>
      </c>
      <c r="C5618" s="34">
        <v>330000</v>
      </c>
      <c r="D5618" s="35">
        <v>300000</v>
      </c>
      <c r="E5618" s="36" t="s">
        <v>15</v>
      </c>
      <c r="F5618" s="33">
        <v>4</v>
      </c>
      <c r="G5618" t="str">
        <f t="shared" si="295"/>
        <v>‏81721  תיכון עירוני א'‏</v>
      </c>
    </row>
    <row r="5619" spans="1:7" ht="20.25">
      <c r="A5619">
        <v>6656</v>
      </c>
      <c r="B5619" s="125">
        <v>2700</v>
      </c>
      <c r="C5619" s="34">
        <v>9000</v>
      </c>
      <c r="D5619" s="35">
        <v>10000</v>
      </c>
      <c r="E5619" s="36" t="s">
        <v>16</v>
      </c>
      <c r="F5619" s="33">
        <v>5</v>
      </c>
      <c r="G5619" t="str">
        <f t="shared" si="295"/>
        <v>‏81721  תיכון עירוני א'‏</v>
      </c>
    </row>
    <row r="5620" spans="1:7" ht="20.25">
      <c r="A5620">
        <v>6657</v>
      </c>
      <c r="B5620" s="125">
        <v>0</v>
      </c>
      <c r="C5620" s="34">
        <v>0</v>
      </c>
      <c r="D5620" s="35">
        <v>0</v>
      </c>
      <c r="E5620" s="36" t="s">
        <v>17</v>
      </c>
      <c r="F5620" s="33">
        <v>6</v>
      </c>
      <c r="G5620" t="str">
        <f t="shared" si="295"/>
        <v>‏81721  תיכון עירוני א'‏</v>
      </c>
    </row>
    <row r="5621" spans="1:7" ht="20.25">
      <c r="A5621">
        <v>6658</v>
      </c>
      <c r="B5621" s="125">
        <v>2357400</v>
      </c>
      <c r="C5621" s="34">
        <v>2613900</v>
      </c>
      <c r="D5621" s="35">
        <v>2558600</v>
      </c>
      <c r="E5621" s="36" t="s">
        <v>18</v>
      </c>
      <c r="F5621" s="33">
        <v>7</v>
      </c>
      <c r="G5621" t="str">
        <f t="shared" si="295"/>
        <v>‏81721  תיכון עירוני א'‏</v>
      </c>
    </row>
    <row r="5622" spans="1:7" ht="20.25">
      <c r="A5622">
        <v>6659</v>
      </c>
      <c r="B5622" s="125">
        <v>0</v>
      </c>
      <c r="C5622" s="34">
        <v>0</v>
      </c>
      <c r="D5622" s="35">
        <v>0</v>
      </c>
      <c r="E5622" s="36" t="s">
        <v>19</v>
      </c>
      <c r="F5622" s="33">
        <v>8</v>
      </c>
      <c r="G5622" t="str">
        <f t="shared" si="295"/>
        <v>‏81721  תיכון עירוני א'‏</v>
      </c>
    </row>
    <row r="5623" spans="1:7" ht="20.25">
      <c r="A5623">
        <v>6660</v>
      </c>
      <c r="B5623" s="125">
        <v>0</v>
      </c>
      <c r="C5623" s="34">
        <v>0</v>
      </c>
      <c r="D5623" s="35">
        <v>0</v>
      </c>
      <c r="E5623" s="36" t="s">
        <v>20</v>
      </c>
      <c r="F5623" s="33">
        <v>9</v>
      </c>
      <c r="G5623" t="str">
        <f t="shared" si="295"/>
        <v>‏81721  תיכון עירוני א'‏</v>
      </c>
    </row>
    <row r="5624" spans="1:7" ht="20.25">
      <c r="A5624">
        <v>6661</v>
      </c>
      <c r="B5624" s="125">
        <v>0</v>
      </c>
      <c r="C5624" s="34">
        <v>0</v>
      </c>
      <c r="D5624" s="35">
        <v>0</v>
      </c>
      <c r="E5624" s="36" t="s">
        <v>21</v>
      </c>
      <c r="F5624" s="33">
        <v>99</v>
      </c>
      <c r="G5624" t="str">
        <f t="shared" si="295"/>
        <v>‏81721  תיכון עירוני א'‏</v>
      </c>
    </row>
    <row r="5625" spans="1:7" ht="20.25">
      <c r="A5625">
        <v>6662</v>
      </c>
      <c r="B5625" s="125">
        <v>13589800</v>
      </c>
      <c r="C5625" s="37">
        <v>14614900</v>
      </c>
      <c r="D5625" s="35">
        <v>14659600</v>
      </c>
      <c r="E5625" s="36" t="s">
        <v>22</v>
      </c>
      <c r="F5625" s="33"/>
    </row>
    <row r="5626" spans="1:7" ht="20.25">
      <c r="A5626">
        <v>6663</v>
      </c>
      <c r="C5626" s="40">
        <v>2015</v>
      </c>
      <c r="D5626" s="40">
        <v>2016</v>
      </c>
      <c r="F5626" s="39"/>
    </row>
    <row r="5627" spans="1:7" ht="20.25">
      <c r="A5627">
        <v>6664</v>
      </c>
      <c r="C5627" s="41">
        <v>55</v>
      </c>
      <c r="D5627" s="41">
        <v>55</v>
      </c>
      <c r="E5627" s="43" t="s">
        <v>23</v>
      </c>
      <c r="F5627" s="39"/>
    </row>
    <row r="5628" spans="1:7" ht="20.25">
      <c r="A5628">
        <v>6665</v>
      </c>
      <c r="C5628" s="38"/>
      <c r="D5628" s="44">
        <v>216</v>
      </c>
      <c r="F5628" s="41"/>
    </row>
    <row r="5629" spans="1:7" ht="20.25">
      <c r="A5629">
        <v>6666</v>
      </c>
      <c r="B5629" s="122" t="s">
        <v>675</v>
      </c>
      <c r="C5629" s="28"/>
      <c r="D5629" s="28"/>
      <c r="E5629" s="28"/>
      <c r="F5629" s="28"/>
    </row>
    <row r="5630" spans="1:7" ht="17.25" thickBot="1">
      <c r="A5630">
        <v>6667</v>
      </c>
      <c r="B5630" s="123" t="s">
        <v>1</v>
      </c>
      <c r="C5630" s="29"/>
      <c r="D5630" s="29"/>
      <c r="E5630" s="29"/>
      <c r="F5630" s="29"/>
    </row>
    <row r="5631" spans="1:7" ht="21" thickBot="1">
      <c r="A5631">
        <v>6671</v>
      </c>
      <c r="B5631" s="116">
        <v>2014</v>
      </c>
      <c r="C5631" s="7">
        <v>2015</v>
      </c>
      <c r="D5631" s="7">
        <v>2016</v>
      </c>
      <c r="E5631" s="8"/>
      <c r="F5631" s="9"/>
    </row>
    <row r="5632" spans="1:7" ht="20.25">
      <c r="A5632">
        <v>6672</v>
      </c>
      <c r="B5632" s="124"/>
      <c r="C5632" s="30"/>
      <c r="D5632" s="31"/>
      <c r="E5632" s="32" t="s">
        <v>269</v>
      </c>
      <c r="F5632" s="33"/>
    </row>
    <row r="5633" spans="1:7" ht="20.25">
      <c r="A5633">
        <v>6673</v>
      </c>
      <c r="B5633" s="124"/>
      <c r="C5633" s="30"/>
      <c r="D5633" s="31"/>
      <c r="E5633" s="32" t="s">
        <v>499</v>
      </c>
      <c r="F5633" s="33"/>
    </row>
    <row r="5634" spans="1:7" ht="20.25">
      <c r="A5634">
        <v>6674</v>
      </c>
      <c r="B5634" s="124"/>
      <c r="C5634" s="30"/>
      <c r="D5634" s="31"/>
      <c r="E5634" s="32" t="s">
        <v>676</v>
      </c>
      <c r="F5634" s="33"/>
    </row>
    <row r="5635" spans="1:7" ht="20.25">
      <c r="A5635">
        <v>6675</v>
      </c>
      <c r="B5635" s="125">
        <v>4593500</v>
      </c>
      <c r="C5635" s="34">
        <v>5129000</v>
      </c>
      <c r="D5635" s="35">
        <v>5186000</v>
      </c>
      <c r="E5635" s="36" t="s">
        <v>12</v>
      </c>
      <c r="F5635" s="33">
        <v>1</v>
      </c>
      <c r="G5635" t="str">
        <f t="shared" ref="G5635:G5644" si="296">IF(F5635=1,E5634,IF(ISBLANK(F5635),"",G5634))</f>
        <v>‏81722  תיכון יבנה</v>
      </c>
    </row>
    <row r="5636" spans="1:7" ht="20.25">
      <c r="A5636">
        <v>6676</v>
      </c>
      <c r="B5636" s="125">
        <v>0</v>
      </c>
      <c r="C5636" s="34">
        <v>0</v>
      </c>
      <c r="D5636" s="35">
        <v>0</v>
      </c>
      <c r="E5636" s="36" t="s">
        <v>13</v>
      </c>
      <c r="F5636" s="33">
        <v>2</v>
      </c>
      <c r="G5636" t="str">
        <f t="shared" si="296"/>
        <v>‏81722  תיכון יבנה</v>
      </c>
    </row>
    <row r="5637" spans="1:7" ht="20.25">
      <c r="A5637">
        <v>6677</v>
      </c>
      <c r="B5637" s="125">
        <v>0</v>
      </c>
      <c r="C5637" s="34">
        <v>0</v>
      </c>
      <c r="D5637" s="35">
        <v>0</v>
      </c>
      <c r="E5637" s="36" t="s">
        <v>14</v>
      </c>
      <c r="F5637" s="33">
        <v>3</v>
      </c>
      <c r="G5637" t="str">
        <f t="shared" si="296"/>
        <v>‏81722  תיכון יבנה</v>
      </c>
    </row>
    <row r="5638" spans="1:7" ht="20.25">
      <c r="A5638">
        <v>6678</v>
      </c>
      <c r="B5638" s="125">
        <v>322300</v>
      </c>
      <c r="C5638" s="34">
        <v>224000</v>
      </c>
      <c r="D5638" s="35">
        <v>215000</v>
      </c>
      <c r="E5638" s="36" t="s">
        <v>15</v>
      </c>
      <c r="F5638" s="33">
        <v>4</v>
      </c>
      <c r="G5638" t="str">
        <f t="shared" si="296"/>
        <v>‏81722  תיכון יבנה</v>
      </c>
    </row>
    <row r="5639" spans="1:7" ht="20.25">
      <c r="A5639">
        <v>6679</v>
      </c>
      <c r="B5639" s="125">
        <v>0</v>
      </c>
      <c r="C5639" s="34">
        <v>0</v>
      </c>
      <c r="D5639" s="35">
        <v>0</v>
      </c>
      <c r="E5639" s="36" t="s">
        <v>16</v>
      </c>
      <c r="F5639" s="33">
        <v>5</v>
      </c>
      <c r="G5639" t="str">
        <f t="shared" si="296"/>
        <v>‏81722  תיכון יבנה</v>
      </c>
    </row>
    <row r="5640" spans="1:7" ht="20.25">
      <c r="A5640">
        <v>6680</v>
      </c>
      <c r="B5640" s="125">
        <v>0</v>
      </c>
      <c r="C5640" s="34">
        <v>0</v>
      </c>
      <c r="D5640" s="35">
        <v>0</v>
      </c>
      <c r="E5640" s="36" t="s">
        <v>17</v>
      </c>
      <c r="F5640" s="33">
        <v>6</v>
      </c>
      <c r="G5640" t="str">
        <f t="shared" si="296"/>
        <v>‏81722  תיכון יבנה</v>
      </c>
    </row>
    <row r="5641" spans="1:7" ht="20.25">
      <c r="A5641">
        <v>6681</v>
      </c>
      <c r="B5641" s="125">
        <v>386300</v>
      </c>
      <c r="C5641" s="34">
        <v>416000</v>
      </c>
      <c r="D5641" s="35">
        <v>406700</v>
      </c>
      <c r="E5641" s="36" t="s">
        <v>18</v>
      </c>
      <c r="F5641" s="33">
        <v>7</v>
      </c>
      <c r="G5641" t="str">
        <f t="shared" si="296"/>
        <v>‏81722  תיכון יבנה</v>
      </c>
    </row>
    <row r="5642" spans="1:7" ht="20.25">
      <c r="A5642">
        <v>6682</v>
      </c>
      <c r="B5642" s="125">
        <v>0</v>
      </c>
      <c r="C5642" s="34">
        <v>0</v>
      </c>
      <c r="D5642" s="35">
        <v>0</v>
      </c>
      <c r="E5642" s="36" t="s">
        <v>19</v>
      </c>
      <c r="F5642" s="33">
        <v>8</v>
      </c>
      <c r="G5642" t="str">
        <f t="shared" si="296"/>
        <v>‏81722  תיכון יבנה</v>
      </c>
    </row>
    <row r="5643" spans="1:7" ht="20.25">
      <c r="A5643">
        <v>6683</v>
      </c>
      <c r="B5643" s="125">
        <v>0</v>
      </c>
      <c r="C5643" s="34">
        <v>0</v>
      </c>
      <c r="D5643" s="35">
        <v>0</v>
      </c>
      <c r="E5643" s="36" t="s">
        <v>20</v>
      </c>
      <c r="F5643" s="33">
        <v>9</v>
      </c>
      <c r="G5643" t="str">
        <f t="shared" si="296"/>
        <v>‏81722  תיכון יבנה</v>
      </c>
    </row>
    <row r="5644" spans="1:7" ht="20.25">
      <c r="A5644">
        <v>6684</v>
      </c>
      <c r="B5644" s="125">
        <v>0</v>
      </c>
      <c r="C5644" s="34">
        <v>0</v>
      </c>
      <c r="D5644" s="35">
        <v>0</v>
      </c>
      <c r="E5644" s="36" t="s">
        <v>21</v>
      </c>
      <c r="F5644" s="33">
        <v>99</v>
      </c>
      <c r="G5644" t="str">
        <f t="shared" si="296"/>
        <v>‏81722  תיכון יבנה</v>
      </c>
    </row>
    <row r="5645" spans="1:7" ht="20.25">
      <c r="A5645">
        <v>6685</v>
      </c>
      <c r="B5645" s="125">
        <v>5302100</v>
      </c>
      <c r="C5645" s="37">
        <v>5769000</v>
      </c>
      <c r="D5645" s="35">
        <v>5807700</v>
      </c>
      <c r="E5645" s="36" t="s">
        <v>22</v>
      </c>
      <c r="F5645" s="33"/>
    </row>
    <row r="5646" spans="1:7" ht="20.25">
      <c r="A5646">
        <v>6686</v>
      </c>
      <c r="C5646" s="40">
        <v>2015</v>
      </c>
      <c r="D5646" s="40">
        <v>2016</v>
      </c>
      <c r="F5646" s="39"/>
    </row>
    <row r="5647" spans="1:7" ht="20.25">
      <c r="A5647">
        <v>6687</v>
      </c>
      <c r="C5647" s="41">
        <v>27</v>
      </c>
      <c r="D5647" s="41">
        <v>27</v>
      </c>
      <c r="E5647" s="43" t="s">
        <v>23</v>
      </c>
      <c r="F5647" s="39"/>
    </row>
    <row r="5648" spans="1:7" ht="20.25">
      <c r="A5648">
        <v>6688</v>
      </c>
      <c r="C5648" s="38"/>
      <c r="D5648" s="44">
        <v>217</v>
      </c>
      <c r="F5648" s="41"/>
    </row>
    <row r="5649" spans="1:7" ht="20.25">
      <c r="A5649">
        <v>6689</v>
      </c>
      <c r="B5649" s="122" t="s">
        <v>677</v>
      </c>
      <c r="C5649" s="28"/>
      <c r="D5649" s="28"/>
      <c r="E5649" s="28"/>
      <c r="F5649" s="28"/>
    </row>
    <row r="5650" spans="1:7" ht="17.25" thickBot="1">
      <c r="A5650">
        <v>6690</v>
      </c>
      <c r="B5650" s="123" t="s">
        <v>1</v>
      </c>
      <c r="C5650" s="29"/>
      <c r="D5650" s="29"/>
      <c r="E5650" s="29"/>
      <c r="F5650" s="29"/>
    </row>
    <row r="5651" spans="1:7" ht="21" thickBot="1">
      <c r="A5651">
        <v>6694</v>
      </c>
      <c r="B5651" s="116">
        <v>2014</v>
      </c>
      <c r="C5651" s="7">
        <v>2015</v>
      </c>
      <c r="D5651" s="7">
        <v>2016</v>
      </c>
      <c r="E5651" s="8"/>
      <c r="F5651" s="9"/>
    </row>
    <row r="5652" spans="1:7" ht="20.25">
      <c r="A5652">
        <v>6695</v>
      </c>
      <c r="B5652" s="124"/>
      <c r="C5652" s="30"/>
      <c r="D5652" s="31"/>
      <c r="E5652" s="32" t="s">
        <v>269</v>
      </c>
      <c r="F5652" s="33"/>
    </row>
    <row r="5653" spans="1:7" ht="20.25">
      <c r="A5653">
        <v>6696</v>
      </c>
      <c r="B5653" s="124"/>
      <c r="C5653" s="30"/>
      <c r="D5653" s="31"/>
      <c r="E5653" s="32" t="s">
        <v>499</v>
      </c>
      <c r="F5653" s="33"/>
    </row>
    <row r="5654" spans="1:7" ht="20.25">
      <c r="A5654">
        <v>6697</v>
      </c>
      <c r="B5654" s="124"/>
      <c r="C5654" s="30"/>
      <c r="D5654" s="31"/>
      <c r="E5654" s="32" t="s">
        <v>678</v>
      </c>
      <c r="F5654" s="33"/>
    </row>
    <row r="5655" spans="1:7" ht="20.25">
      <c r="A5655">
        <v>6698</v>
      </c>
      <c r="B5655" s="125">
        <v>7035900</v>
      </c>
      <c r="C5655" s="34">
        <v>7002400</v>
      </c>
      <c r="D5655" s="35">
        <v>7080400</v>
      </c>
      <c r="E5655" s="36" t="s">
        <v>12</v>
      </c>
      <c r="F5655" s="33">
        <v>1</v>
      </c>
      <c r="G5655" t="str">
        <f t="shared" ref="G5655:G5664" si="297">IF(F5655=1,E5654,IF(ISBLANK(F5655),"",G5654))</f>
        <v>‏81723  תיכון ג'‏</v>
      </c>
    </row>
    <row r="5656" spans="1:7" ht="20.25">
      <c r="A5656">
        <v>6699</v>
      </c>
      <c r="B5656" s="125">
        <v>0</v>
      </c>
      <c r="C5656" s="34">
        <v>0</v>
      </c>
      <c r="D5656" s="35">
        <v>0</v>
      </c>
      <c r="E5656" s="36" t="s">
        <v>13</v>
      </c>
      <c r="F5656" s="33">
        <v>2</v>
      </c>
      <c r="G5656" t="str">
        <f t="shared" si="297"/>
        <v>‏81723  תיכון ג'‏</v>
      </c>
    </row>
    <row r="5657" spans="1:7" ht="20.25">
      <c r="A5657">
        <v>6700</v>
      </c>
      <c r="B5657" s="125">
        <v>8200</v>
      </c>
      <c r="C5657" s="34">
        <v>3600</v>
      </c>
      <c r="D5657" s="35">
        <v>3600</v>
      </c>
      <c r="E5657" s="36" t="s">
        <v>14</v>
      </c>
      <c r="F5657" s="33">
        <v>3</v>
      </c>
      <c r="G5657" t="str">
        <f t="shared" si="297"/>
        <v>‏81723  תיכון ג'‏</v>
      </c>
    </row>
    <row r="5658" spans="1:7" ht="20.25">
      <c r="A5658">
        <v>6701</v>
      </c>
      <c r="B5658" s="125">
        <v>538900</v>
      </c>
      <c r="C5658" s="34">
        <v>310000</v>
      </c>
      <c r="D5658" s="35">
        <v>279300</v>
      </c>
      <c r="E5658" s="36" t="s">
        <v>15</v>
      </c>
      <c r="F5658" s="33">
        <v>4</v>
      </c>
      <c r="G5658" t="str">
        <f t="shared" si="297"/>
        <v>‏81723  תיכון ג'‏</v>
      </c>
    </row>
    <row r="5659" spans="1:7" ht="20.25">
      <c r="A5659">
        <v>6702</v>
      </c>
      <c r="B5659" s="125">
        <v>0</v>
      </c>
      <c r="C5659" s="34">
        <v>0</v>
      </c>
      <c r="D5659" s="35">
        <v>0</v>
      </c>
      <c r="E5659" s="36" t="s">
        <v>16</v>
      </c>
      <c r="F5659" s="33">
        <v>5</v>
      </c>
      <c r="G5659" t="str">
        <f t="shared" si="297"/>
        <v>‏81723  תיכון ג'‏</v>
      </c>
    </row>
    <row r="5660" spans="1:7" ht="20.25">
      <c r="A5660">
        <v>6703</v>
      </c>
      <c r="B5660" s="125">
        <v>0</v>
      </c>
      <c r="C5660" s="34">
        <v>0</v>
      </c>
      <c r="D5660" s="35">
        <v>0</v>
      </c>
      <c r="E5660" s="36" t="s">
        <v>17</v>
      </c>
      <c r="F5660" s="33">
        <v>6</v>
      </c>
      <c r="G5660" t="str">
        <f t="shared" si="297"/>
        <v>‏81723  תיכון ג'‏</v>
      </c>
    </row>
    <row r="5661" spans="1:7" ht="20.25">
      <c r="A5661">
        <v>6704</v>
      </c>
      <c r="B5661" s="125">
        <v>3774000</v>
      </c>
      <c r="C5661" s="34">
        <v>2867000</v>
      </c>
      <c r="D5661" s="35">
        <v>2807000</v>
      </c>
      <c r="E5661" s="36" t="s">
        <v>18</v>
      </c>
      <c r="F5661" s="33">
        <v>7</v>
      </c>
      <c r="G5661" t="str">
        <f t="shared" si="297"/>
        <v>‏81723  תיכון ג'‏</v>
      </c>
    </row>
    <row r="5662" spans="1:7" ht="20.25">
      <c r="A5662">
        <v>6705</v>
      </c>
      <c r="B5662" s="125">
        <v>0</v>
      </c>
      <c r="C5662" s="34">
        <v>0</v>
      </c>
      <c r="D5662" s="35">
        <v>0</v>
      </c>
      <c r="E5662" s="36" t="s">
        <v>19</v>
      </c>
      <c r="F5662" s="33">
        <v>8</v>
      </c>
      <c r="G5662" t="str">
        <f t="shared" si="297"/>
        <v>‏81723  תיכון ג'‏</v>
      </c>
    </row>
    <row r="5663" spans="1:7" ht="20.25">
      <c r="A5663">
        <v>6706</v>
      </c>
      <c r="B5663" s="125">
        <v>0</v>
      </c>
      <c r="C5663" s="34">
        <v>0</v>
      </c>
      <c r="D5663" s="35">
        <v>0</v>
      </c>
      <c r="E5663" s="36" t="s">
        <v>20</v>
      </c>
      <c r="F5663" s="33">
        <v>9</v>
      </c>
      <c r="G5663" t="str">
        <f t="shared" si="297"/>
        <v>‏81723  תיכון ג'‏</v>
      </c>
    </row>
    <row r="5664" spans="1:7" ht="20.25">
      <c r="A5664">
        <v>6707</v>
      </c>
      <c r="B5664" s="125">
        <v>0</v>
      </c>
      <c r="C5664" s="34">
        <v>0</v>
      </c>
      <c r="D5664" s="35">
        <v>0</v>
      </c>
      <c r="E5664" s="36" t="s">
        <v>21</v>
      </c>
      <c r="F5664" s="33">
        <v>99</v>
      </c>
      <c r="G5664" t="str">
        <f t="shared" si="297"/>
        <v>‏81723  תיכון ג'‏</v>
      </c>
    </row>
    <row r="5665" spans="1:7" ht="20.25">
      <c r="A5665">
        <v>6708</v>
      </c>
      <c r="B5665" s="125">
        <v>11357000</v>
      </c>
      <c r="C5665" s="37">
        <v>10183000</v>
      </c>
      <c r="D5665" s="35">
        <v>10170300</v>
      </c>
      <c r="E5665" s="36" t="s">
        <v>22</v>
      </c>
      <c r="F5665" s="33"/>
    </row>
    <row r="5666" spans="1:7" ht="20.25">
      <c r="A5666">
        <v>6709</v>
      </c>
      <c r="C5666" s="40">
        <v>2015</v>
      </c>
      <c r="D5666" s="40">
        <v>2016</v>
      </c>
      <c r="F5666" s="39"/>
    </row>
    <row r="5667" spans="1:7" ht="20.25">
      <c r="A5667">
        <v>6710</v>
      </c>
      <c r="C5667" s="41">
        <v>47</v>
      </c>
      <c r="D5667" s="41">
        <v>47</v>
      </c>
      <c r="E5667" s="43" t="s">
        <v>23</v>
      </c>
      <c r="F5667" s="39"/>
    </row>
    <row r="5668" spans="1:7" ht="20.25">
      <c r="A5668">
        <v>6711</v>
      </c>
      <c r="C5668" s="38"/>
      <c r="D5668" s="44">
        <v>218</v>
      </c>
      <c r="F5668" s="41"/>
    </row>
    <row r="5669" spans="1:7" ht="20.25">
      <c r="A5669">
        <v>6712</v>
      </c>
      <c r="B5669" s="122" t="s">
        <v>679</v>
      </c>
      <c r="C5669" s="28"/>
      <c r="D5669" s="28"/>
      <c r="E5669" s="28"/>
      <c r="F5669" s="28"/>
    </row>
    <row r="5670" spans="1:7" ht="17.25" thickBot="1">
      <c r="A5670">
        <v>6713</v>
      </c>
      <c r="B5670" s="123" t="s">
        <v>1</v>
      </c>
      <c r="C5670" s="29"/>
      <c r="D5670" s="29"/>
      <c r="E5670" s="29"/>
      <c r="F5670" s="29"/>
    </row>
    <row r="5671" spans="1:7" ht="21" thickBot="1">
      <c r="A5671">
        <v>6717</v>
      </c>
      <c r="B5671" s="116">
        <v>2014</v>
      </c>
      <c r="C5671" s="7">
        <v>2015</v>
      </c>
      <c r="D5671" s="7">
        <v>2016</v>
      </c>
      <c r="E5671" s="8"/>
      <c r="F5671" s="9"/>
    </row>
    <row r="5672" spans="1:7" ht="20.25">
      <c r="A5672">
        <v>6718</v>
      </c>
      <c r="B5672" s="124"/>
      <c r="C5672" s="30"/>
      <c r="D5672" s="31"/>
      <c r="E5672" s="32" t="s">
        <v>269</v>
      </c>
      <c r="F5672" s="33"/>
    </row>
    <row r="5673" spans="1:7" ht="20.25">
      <c r="A5673">
        <v>6719</v>
      </c>
      <c r="B5673" s="124"/>
      <c r="C5673" s="30"/>
      <c r="D5673" s="31"/>
      <c r="E5673" s="32" t="s">
        <v>499</v>
      </c>
      <c r="F5673" s="33"/>
    </row>
    <row r="5674" spans="1:7" ht="20.25">
      <c r="A5674">
        <v>6720</v>
      </c>
      <c r="B5674" s="124"/>
      <c r="C5674" s="30"/>
      <c r="D5674" s="31"/>
      <c r="E5674" s="32" t="s">
        <v>680</v>
      </c>
      <c r="F5674" s="33"/>
    </row>
    <row r="5675" spans="1:7" ht="20.25">
      <c r="A5675">
        <v>6721</v>
      </c>
      <c r="B5675" s="125">
        <v>10389000</v>
      </c>
      <c r="C5675" s="34">
        <v>11173600</v>
      </c>
      <c r="D5675" s="35">
        <v>11297600</v>
      </c>
      <c r="E5675" s="36" t="s">
        <v>12</v>
      </c>
      <c r="F5675" s="33">
        <v>1</v>
      </c>
      <c r="G5675" t="str">
        <f t="shared" ref="G5675:G5684" si="298">IF(F5675=1,E5674,IF(ISBLANK(F5675),"",G5674))</f>
        <v>‏81724  תיכון חוגים</v>
      </c>
    </row>
    <row r="5676" spans="1:7" ht="20.25">
      <c r="A5676">
        <v>6722</v>
      </c>
      <c r="B5676" s="125">
        <v>0</v>
      </c>
      <c r="C5676" s="34">
        <v>0</v>
      </c>
      <c r="D5676" s="35">
        <v>0</v>
      </c>
      <c r="E5676" s="36" t="s">
        <v>13</v>
      </c>
      <c r="F5676" s="33">
        <v>2</v>
      </c>
      <c r="G5676" t="str">
        <f t="shared" si="298"/>
        <v>‏81724  תיכון חוגים</v>
      </c>
    </row>
    <row r="5677" spans="1:7" ht="20.25">
      <c r="A5677">
        <v>6723</v>
      </c>
      <c r="B5677" s="125">
        <v>7500</v>
      </c>
      <c r="C5677" s="34">
        <v>5400</v>
      </c>
      <c r="D5677" s="35">
        <v>5400</v>
      </c>
      <c r="E5677" s="36" t="s">
        <v>14</v>
      </c>
      <c r="F5677" s="33">
        <v>3</v>
      </c>
      <c r="G5677" t="str">
        <f t="shared" si="298"/>
        <v>‏81724  תיכון חוגים</v>
      </c>
    </row>
    <row r="5678" spans="1:7" ht="20.25">
      <c r="A5678">
        <v>6724</v>
      </c>
      <c r="B5678" s="125">
        <v>202900</v>
      </c>
      <c r="C5678" s="34">
        <v>213000</v>
      </c>
      <c r="D5678" s="35">
        <v>213000</v>
      </c>
      <c r="E5678" s="36" t="s">
        <v>15</v>
      </c>
      <c r="F5678" s="33">
        <v>4</v>
      </c>
      <c r="G5678" t="str">
        <f t="shared" si="298"/>
        <v>‏81724  תיכון חוגים</v>
      </c>
    </row>
    <row r="5679" spans="1:7" ht="20.25">
      <c r="A5679">
        <v>6725</v>
      </c>
      <c r="B5679" s="125">
        <v>3500</v>
      </c>
      <c r="C5679" s="34">
        <v>10000</v>
      </c>
      <c r="D5679" s="35">
        <v>10000</v>
      </c>
      <c r="E5679" s="36" t="s">
        <v>16</v>
      </c>
      <c r="F5679" s="33">
        <v>5</v>
      </c>
      <c r="G5679" t="str">
        <f t="shared" si="298"/>
        <v>‏81724  תיכון חוגים</v>
      </c>
    </row>
    <row r="5680" spans="1:7" ht="20.25">
      <c r="A5680">
        <v>6726</v>
      </c>
      <c r="B5680" s="125">
        <v>0</v>
      </c>
      <c r="C5680" s="34">
        <v>0</v>
      </c>
      <c r="D5680" s="35">
        <v>0</v>
      </c>
      <c r="E5680" s="36" t="s">
        <v>17</v>
      </c>
      <c r="F5680" s="33">
        <v>6</v>
      </c>
      <c r="G5680" t="str">
        <f t="shared" si="298"/>
        <v>‏81724  תיכון חוגים</v>
      </c>
    </row>
    <row r="5681" spans="1:7" ht="20.25">
      <c r="A5681">
        <v>6727</v>
      </c>
      <c r="B5681" s="125">
        <v>2874000</v>
      </c>
      <c r="C5681" s="34">
        <v>2757000</v>
      </c>
      <c r="D5681" s="35">
        <v>2671900</v>
      </c>
      <c r="E5681" s="36" t="s">
        <v>18</v>
      </c>
      <c r="F5681" s="33">
        <v>7</v>
      </c>
      <c r="G5681" t="str">
        <f t="shared" si="298"/>
        <v>‏81724  תיכון חוגים</v>
      </c>
    </row>
    <row r="5682" spans="1:7" ht="20.25">
      <c r="A5682">
        <v>6728</v>
      </c>
      <c r="B5682" s="125">
        <v>0</v>
      </c>
      <c r="C5682" s="34">
        <v>0</v>
      </c>
      <c r="D5682" s="35">
        <v>0</v>
      </c>
      <c r="E5682" s="36" t="s">
        <v>19</v>
      </c>
      <c r="F5682" s="33">
        <v>8</v>
      </c>
      <c r="G5682" t="str">
        <f t="shared" si="298"/>
        <v>‏81724  תיכון חוגים</v>
      </c>
    </row>
    <row r="5683" spans="1:7" ht="20.25">
      <c r="A5683">
        <v>6729</v>
      </c>
      <c r="B5683" s="125">
        <v>0</v>
      </c>
      <c r="C5683" s="34">
        <v>0</v>
      </c>
      <c r="D5683" s="35">
        <v>0</v>
      </c>
      <c r="E5683" s="36" t="s">
        <v>20</v>
      </c>
      <c r="F5683" s="33">
        <v>9</v>
      </c>
      <c r="G5683" t="str">
        <f t="shared" si="298"/>
        <v>‏81724  תיכון חוגים</v>
      </c>
    </row>
    <row r="5684" spans="1:7" ht="20.25">
      <c r="A5684">
        <v>6730</v>
      </c>
      <c r="B5684" s="125">
        <v>0</v>
      </c>
      <c r="C5684" s="34">
        <v>0</v>
      </c>
      <c r="D5684" s="35">
        <v>0</v>
      </c>
      <c r="E5684" s="36" t="s">
        <v>21</v>
      </c>
      <c r="F5684" s="33">
        <v>99</v>
      </c>
      <c r="G5684" t="str">
        <f t="shared" si="298"/>
        <v>‏81724  תיכון חוגים</v>
      </c>
    </row>
    <row r="5685" spans="1:7" ht="20.25">
      <c r="A5685">
        <v>6731</v>
      </c>
      <c r="B5685" s="125">
        <v>13476900</v>
      </c>
      <c r="C5685" s="37">
        <v>14159000</v>
      </c>
      <c r="D5685" s="35">
        <v>14197900</v>
      </c>
      <c r="E5685" s="36" t="s">
        <v>22</v>
      </c>
      <c r="F5685" s="33"/>
    </row>
    <row r="5686" spans="1:7" ht="20.25">
      <c r="A5686">
        <v>6732</v>
      </c>
      <c r="C5686" s="40">
        <v>2015</v>
      </c>
      <c r="D5686" s="40">
        <v>2016</v>
      </c>
      <c r="F5686" s="39"/>
    </row>
    <row r="5687" spans="1:7" ht="20.25">
      <c r="A5687">
        <v>6733</v>
      </c>
      <c r="C5687" s="42">
        <v>54</v>
      </c>
      <c r="D5687" s="42">
        <v>54</v>
      </c>
      <c r="E5687" s="43" t="s">
        <v>23</v>
      </c>
      <c r="F5687" s="39"/>
    </row>
    <row r="5688" spans="1:7" ht="20.25">
      <c r="A5688">
        <v>6734</v>
      </c>
      <c r="C5688" s="38"/>
      <c r="D5688" s="44">
        <v>219</v>
      </c>
      <c r="F5688" s="41"/>
    </row>
    <row r="5689" spans="1:7" ht="20.25">
      <c r="A5689">
        <v>6735</v>
      </c>
      <c r="B5689" s="122" t="s">
        <v>681</v>
      </c>
      <c r="C5689" s="28"/>
      <c r="D5689" s="28"/>
      <c r="E5689" s="28"/>
      <c r="F5689" s="28"/>
    </row>
    <row r="5690" spans="1:7" ht="17.25" thickBot="1">
      <c r="A5690">
        <v>6736</v>
      </c>
      <c r="B5690" s="123" t="s">
        <v>1</v>
      </c>
      <c r="C5690" s="29"/>
      <c r="D5690" s="29"/>
      <c r="E5690" s="29"/>
      <c r="F5690" s="29"/>
    </row>
    <row r="5691" spans="1:7" ht="21" thickBot="1">
      <c r="A5691">
        <v>6740</v>
      </c>
      <c r="B5691" s="116">
        <v>2014</v>
      </c>
      <c r="C5691" s="7">
        <v>2015</v>
      </c>
      <c r="D5691" s="7">
        <v>2016</v>
      </c>
      <c r="E5691" s="8"/>
      <c r="F5691" s="9"/>
    </row>
    <row r="5692" spans="1:7" ht="20.25">
      <c r="A5692">
        <v>6741</v>
      </c>
      <c r="B5692" s="124"/>
      <c r="C5692" s="30"/>
      <c r="D5692" s="31"/>
      <c r="E5692" s="32" t="s">
        <v>269</v>
      </c>
      <c r="F5692" s="33"/>
    </row>
    <row r="5693" spans="1:7" ht="20.25">
      <c r="A5693">
        <v>6742</v>
      </c>
      <c r="B5693" s="124"/>
      <c r="C5693" s="30"/>
      <c r="D5693" s="31"/>
      <c r="E5693" s="32" t="s">
        <v>499</v>
      </c>
      <c r="F5693" s="33"/>
    </row>
    <row r="5694" spans="1:7" ht="20.25">
      <c r="A5694">
        <v>6743</v>
      </c>
      <c r="B5694" s="124"/>
      <c r="C5694" s="30"/>
      <c r="D5694" s="31"/>
      <c r="E5694" s="32" t="s">
        <v>682</v>
      </c>
      <c r="F5694" s="33"/>
    </row>
    <row r="5695" spans="1:7" ht="20.25">
      <c r="A5695">
        <v>6744</v>
      </c>
      <c r="B5695" s="125">
        <v>12113200</v>
      </c>
      <c r="C5695" s="34">
        <v>11982400</v>
      </c>
      <c r="D5695" s="35">
        <v>12115400</v>
      </c>
      <c r="E5695" s="36" t="s">
        <v>12</v>
      </c>
      <c r="F5695" s="33">
        <v>1</v>
      </c>
      <c r="G5695" t="str">
        <f t="shared" ref="G5695:G5704" si="299">IF(F5695=1,E5694,IF(ISBLANK(F5695),"",G5694))</f>
        <v>‏81725  תיכון עירוני ה.‏</v>
      </c>
    </row>
    <row r="5696" spans="1:7" ht="20.25">
      <c r="A5696">
        <v>6745</v>
      </c>
      <c r="B5696" s="125">
        <v>0</v>
      </c>
      <c r="C5696" s="34">
        <v>0</v>
      </c>
      <c r="D5696" s="35">
        <v>0</v>
      </c>
      <c r="E5696" s="36" t="s">
        <v>13</v>
      </c>
      <c r="F5696" s="33">
        <v>2</v>
      </c>
      <c r="G5696" t="str">
        <f t="shared" si="299"/>
        <v>‏81725  תיכון עירוני ה.‏</v>
      </c>
    </row>
    <row r="5697" spans="1:7" ht="20.25">
      <c r="A5697">
        <v>6746</v>
      </c>
      <c r="B5697" s="125">
        <v>44300</v>
      </c>
      <c r="C5697" s="34">
        <v>36600</v>
      </c>
      <c r="D5697" s="35">
        <v>36600</v>
      </c>
      <c r="E5697" s="36" t="s">
        <v>14</v>
      </c>
      <c r="F5697" s="33">
        <v>3</v>
      </c>
      <c r="G5697" t="str">
        <f t="shared" si="299"/>
        <v>‏81725  תיכון עירוני ה.‏</v>
      </c>
    </row>
    <row r="5698" spans="1:7" ht="20.25">
      <c r="A5698">
        <v>6747</v>
      </c>
      <c r="B5698" s="125">
        <v>439200</v>
      </c>
      <c r="C5698" s="34">
        <v>411500</v>
      </c>
      <c r="D5698" s="35">
        <v>366000</v>
      </c>
      <c r="E5698" s="36" t="s">
        <v>15</v>
      </c>
      <c r="F5698" s="33">
        <v>4</v>
      </c>
      <c r="G5698" t="str">
        <f t="shared" si="299"/>
        <v>‏81725  תיכון עירוני ה.‏</v>
      </c>
    </row>
    <row r="5699" spans="1:7" ht="20.25">
      <c r="A5699">
        <v>6748</v>
      </c>
      <c r="B5699" s="125">
        <v>1500</v>
      </c>
      <c r="C5699" s="34">
        <v>8000</v>
      </c>
      <c r="D5699" s="35">
        <v>8000</v>
      </c>
      <c r="E5699" s="36" t="s">
        <v>16</v>
      </c>
      <c r="F5699" s="33">
        <v>5</v>
      </c>
      <c r="G5699" t="str">
        <f t="shared" si="299"/>
        <v>‏81725  תיכון עירוני ה.‏</v>
      </c>
    </row>
    <row r="5700" spans="1:7" ht="20.25">
      <c r="A5700">
        <v>6749</v>
      </c>
      <c r="B5700" s="125">
        <v>0</v>
      </c>
      <c r="C5700" s="34">
        <v>0</v>
      </c>
      <c r="D5700" s="35">
        <v>0</v>
      </c>
      <c r="E5700" s="36" t="s">
        <v>17</v>
      </c>
      <c r="F5700" s="33">
        <v>6</v>
      </c>
      <c r="G5700" t="str">
        <f t="shared" si="299"/>
        <v>‏81725  תיכון עירוני ה.‏</v>
      </c>
    </row>
    <row r="5701" spans="1:7" ht="20.25">
      <c r="A5701">
        <v>6750</v>
      </c>
      <c r="B5701" s="125">
        <v>4220500</v>
      </c>
      <c r="C5701" s="34">
        <v>3623000</v>
      </c>
      <c r="D5701" s="35">
        <v>3553000</v>
      </c>
      <c r="E5701" s="36" t="s">
        <v>18</v>
      </c>
      <c r="F5701" s="33">
        <v>7</v>
      </c>
      <c r="G5701" t="str">
        <f t="shared" si="299"/>
        <v>‏81725  תיכון עירוני ה.‏</v>
      </c>
    </row>
    <row r="5702" spans="1:7" ht="20.25">
      <c r="A5702">
        <v>6751</v>
      </c>
      <c r="B5702" s="125">
        <v>0</v>
      </c>
      <c r="C5702" s="34">
        <v>0</v>
      </c>
      <c r="D5702" s="35">
        <v>0</v>
      </c>
      <c r="E5702" s="36" t="s">
        <v>19</v>
      </c>
      <c r="F5702" s="33">
        <v>8</v>
      </c>
      <c r="G5702" t="str">
        <f t="shared" si="299"/>
        <v>‏81725  תיכון עירוני ה.‏</v>
      </c>
    </row>
    <row r="5703" spans="1:7" ht="20.25">
      <c r="A5703">
        <v>6752</v>
      </c>
      <c r="B5703" s="125">
        <v>0</v>
      </c>
      <c r="C5703" s="34">
        <v>0</v>
      </c>
      <c r="D5703" s="35">
        <v>0</v>
      </c>
      <c r="E5703" s="36" t="s">
        <v>20</v>
      </c>
      <c r="F5703" s="33">
        <v>9</v>
      </c>
      <c r="G5703" t="str">
        <f t="shared" si="299"/>
        <v>‏81725  תיכון עירוני ה.‏</v>
      </c>
    </row>
    <row r="5704" spans="1:7" ht="20.25">
      <c r="A5704">
        <v>6753</v>
      </c>
      <c r="B5704" s="125">
        <v>0</v>
      </c>
      <c r="C5704" s="34">
        <v>0</v>
      </c>
      <c r="D5704" s="35">
        <v>0</v>
      </c>
      <c r="E5704" s="36" t="s">
        <v>21</v>
      </c>
      <c r="F5704" s="33">
        <v>99</v>
      </c>
      <c r="G5704" t="str">
        <f t="shared" si="299"/>
        <v>‏81725  תיכון עירוני ה.‏</v>
      </c>
    </row>
    <row r="5705" spans="1:7" ht="20.25">
      <c r="A5705">
        <v>6754</v>
      </c>
      <c r="B5705" s="125">
        <v>16818700</v>
      </c>
      <c r="C5705" s="37">
        <v>16061500</v>
      </c>
      <c r="D5705" s="35">
        <v>16079000</v>
      </c>
      <c r="E5705" s="36" t="s">
        <v>22</v>
      </c>
      <c r="F5705" s="33"/>
    </row>
    <row r="5706" spans="1:7" ht="20.25">
      <c r="A5706">
        <v>6755</v>
      </c>
      <c r="C5706" s="40">
        <v>2015</v>
      </c>
      <c r="D5706" s="40">
        <v>2016</v>
      </c>
      <c r="F5706" s="39"/>
    </row>
    <row r="5707" spans="1:7" ht="20.25">
      <c r="A5707">
        <v>6756</v>
      </c>
      <c r="C5707" s="41">
        <v>65</v>
      </c>
      <c r="D5707" s="41">
        <v>65</v>
      </c>
      <c r="E5707" s="43" t="s">
        <v>23</v>
      </c>
      <c r="F5707" s="39"/>
    </row>
    <row r="5708" spans="1:7" ht="20.25">
      <c r="A5708">
        <v>6757</v>
      </c>
      <c r="C5708" s="38"/>
      <c r="D5708" s="44">
        <v>220</v>
      </c>
      <c r="F5708" s="41"/>
    </row>
    <row r="5709" spans="1:7" ht="20.25">
      <c r="A5709">
        <v>6758</v>
      </c>
      <c r="B5709" s="122" t="s">
        <v>683</v>
      </c>
      <c r="C5709" s="28"/>
      <c r="D5709" s="28"/>
      <c r="E5709" s="28"/>
      <c r="F5709" s="28"/>
    </row>
    <row r="5710" spans="1:7" ht="17.25" thickBot="1">
      <c r="A5710">
        <v>6759</v>
      </c>
      <c r="B5710" s="123" t="s">
        <v>1</v>
      </c>
      <c r="C5710" s="29"/>
      <c r="D5710" s="29"/>
      <c r="E5710" s="29"/>
      <c r="F5710" s="29"/>
    </row>
    <row r="5711" spans="1:7" ht="21" thickBot="1">
      <c r="A5711">
        <v>6763</v>
      </c>
      <c r="B5711" s="116">
        <v>2014</v>
      </c>
      <c r="C5711" s="7">
        <v>2015</v>
      </c>
      <c r="D5711" s="7">
        <v>2016</v>
      </c>
      <c r="E5711" s="8"/>
      <c r="F5711" s="9"/>
    </row>
    <row r="5712" spans="1:7" ht="20.25">
      <c r="A5712">
        <v>6764</v>
      </c>
      <c r="B5712" s="124"/>
      <c r="C5712" s="30"/>
      <c r="D5712" s="31"/>
      <c r="E5712" s="32" t="s">
        <v>269</v>
      </c>
      <c r="F5712" s="33"/>
    </row>
    <row r="5713" spans="1:7" ht="20.25">
      <c r="A5713">
        <v>6765</v>
      </c>
      <c r="B5713" s="124"/>
      <c r="C5713" s="30"/>
      <c r="D5713" s="31"/>
      <c r="E5713" s="32" t="s">
        <v>499</v>
      </c>
      <c r="F5713" s="33"/>
    </row>
    <row r="5714" spans="1:7" ht="20.25">
      <c r="A5714">
        <v>6766</v>
      </c>
      <c r="B5714" s="124"/>
      <c r="C5714" s="30"/>
      <c r="D5714" s="31"/>
      <c r="E5714" s="32" t="s">
        <v>684</v>
      </c>
      <c r="F5714" s="33"/>
    </row>
    <row r="5715" spans="1:7" ht="20.25">
      <c r="A5715">
        <v>6767</v>
      </c>
      <c r="B5715" s="125">
        <v>939100</v>
      </c>
      <c r="C5715" s="34">
        <v>974000</v>
      </c>
      <c r="D5715" s="35">
        <v>985000</v>
      </c>
      <c r="E5715" s="36" t="s">
        <v>12</v>
      </c>
      <c r="F5715" s="33">
        <v>1</v>
      </c>
      <c r="G5715" t="str">
        <f t="shared" ref="G5715:G5724" si="300">IF(F5715=1,E5714,IF(ISBLANK(F5715),"",G5714))</f>
        <v>‏81726  תיכון אמי"ת ו' לבנות</v>
      </c>
    </row>
    <row r="5716" spans="1:7" ht="20.25">
      <c r="A5716">
        <v>6768</v>
      </c>
      <c r="B5716" s="125">
        <v>0</v>
      </c>
      <c r="C5716" s="34">
        <v>0</v>
      </c>
      <c r="D5716" s="35">
        <v>0</v>
      </c>
      <c r="E5716" s="36" t="s">
        <v>13</v>
      </c>
      <c r="F5716" s="33">
        <v>2</v>
      </c>
      <c r="G5716" t="str">
        <f t="shared" si="300"/>
        <v>‏81726  תיכון אמי"ת ו' לבנות</v>
      </c>
    </row>
    <row r="5717" spans="1:7" ht="20.25">
      <c r="A5717">
        <v>6769</v>
      </c>
      <c r="B5717" s="125">
        <v>0</v>
      </c>
      <c r="C5717" s="34">
        <v>0</v>
      </c>
      <c r="D5717" s="35">
        <v>0</v>
      </c>
      <c r="E5717" s="36" t="s">
        <v>14</v>
      </c>
      <c r="F5717" s="33">
        <v>3</v>
      </c>
      <c r="G5717" t="str">
        <f t="shared" si="300"/>
        <v>‏81726  תיכון אמי"ת ו' לבנות</v>
      </c>
    </row>
    <row r="5718" spans="1:7" ht="20.25">
      <c r="A5718">
        <v>6770</v>
      </c>
      <c r="B5718" s="125">
        <v>15700</v>
      </c>
      <c r="C5718" s="34">
        <v>163400</v>
      </c>
      <c r="D5718" s="35">
        <v>158600</v>
      </c>
      <c r="E5718" s="36" t="s">
        <v>15</v>
      </c>
      <c r="F5718" s="33">
        <v>4</v>
      </c>
      <c r="G5718" t="str">
        <f t="shared" si="300"/>
        <v>‏81726  תיכון אמי"ת ו' לבנות</v>
      </c>
    </row>
    <row r="5719" spans="1:7" ht="20.25">
      <c r="A5719">
        <v>6771</v>
      </c>
      <c r="B5719" s="125">
        <v>0</v>
      </c>
      <c r="C5719" s="34">
        <v>0</v>
      </c>
      <c r="D5719" s="35">
        <v>0</v>
      </c>
      <c r="E5719" s="36" t="s">
        <v>16</v>
      </c>
      <c r="F5719" s="33">
        <v>5</v>
      </c>
      <c r="G5719" t="str">
        <f t="shared" si="300"/>
        <v>‏81726  תיכון אמי"ת ו' לבנות</v>
      </c>
    </row>
    <row r="5720" spans="1:7" ht="20.25">
      <c r="A5720">
        <v>6772</v>
      </c>
      <c r="B5720" s="125">
        <v>0</v>
      </c>
      <c r="C5720" s="34">
        <v>3600</v>
      </c>
      <c r="D5720" s="35">
        <v>3600</v>
      </c>
      <c r="E5720" s="36" t="s">
        <v>17</v>
      </c>
      <c r="F5720" s="33">
        <v>6</v>
      </c>
      <c r="G5720" t="str">
        <f t="shared" si="300"/>
        <v>‏81726  תיכון אמי"ת ו' לבנות</v>
      </c>
    </row>
    <row r="5721" spans="1:7" ht="20.25">
      <c r="A5721">
        <v>6773</v>
      </c>
      <c r="B5721" s="125">
        <v>663900</v>
      </c>
      <c r="C5721" s="34">
        <v>700000</v>
      </c>
      <c r="D5721" s="35">
        <v>680000</v>
      </c>
      <c r="E5721" s="36" t="s">
        <v>18</v>
      </c>
      <c r="F5721" s="33">
        <v>7</v>
      </c>
      <c r="G5721" t="str">
        <f t="shared" si="300"/>
        <v>‏81726  תיכון אמי"ת ו' לבנות</v>
      </c>
    </row>
    <row r="5722" spans="1:7" ht="20.25">
      <c r="A5722">
        <v>6774</v>
      </c>
      <c r="B5722" s="125">
        <v>0</v>
      </c>
      <c r="C5722" s="34">
        <v>0</v>
      </c>
      <c r="D5722" s="35">
        <v>0</v>
      </c>
      <c r="E5722" s="36" t="s">
        <v>19</v>
      </c>
      <c r="F5722" s="33">
        <v>8</v>
      </c>
      <c r="G5722" t="str">
        <f t="shared" si="300"/>
        <v>‏81726  תיכון אמי"ת ו' לבנות</v>
      </c>
    </row>
    <row r="5723" spans="1:7" ht="20.25">
      <c r="A5723">
        <v>6775</v>
      </c>
      <c r="B5723" s="125">
        <v>0</v>
      </c>
      <c r="C5723" s="34">
        <v>0</v>
      </c>
      <c r="D5723" s="35">
        <v>0</v>
      </c>
      <c r="E5723" s="36" t="s">
        <v>20</v>
      </c>
      <c r="F5723" s="33">
        <v>9</v>
      </c>
      <c r="G5723" t="str">
        <f t="shared" si="300"/>
        <v>‏81726  תיכון אמי"ת ו' לבנות</v>
      </c>
    </row>
    <row r="5724" spans="1:7" ht="20.25">
      <c r="A5724">
        <v>6776</v>
      </c>
      <c r="B5724" s="125">
        <v>0</v>
      </c>
      <c r="C5724" s="34">
        <v>0</v>
      </c>
      <c r="D5724" s="35">
        <v>0</v>
      </c>
      <c r="E5724" s="36" t="s">
        <v>21</v>
      </c>
      <c r="F5724" s="33">
        <v>99</v>
      </c>
      <c r="G5724" t="str">
        <f t="shared" si="300"/>
        <v>‏81726  תיכון אמי"ת ו' לבנות</v>
      </c>
    </row>
    <row r="5725" spans="1:7" ht="20.25">
      <c r="A5725">
        <v>6777</v>
      </c>
      <c r="B5725" s="125">
        <v>1618700</v>
      </c>
      <c r="C5725" s="37">
        <v>1841000</v>
      </c>
      <c r="D5725" s="35">
        <v>1827200</v>
      </c>
      <c r="E5725" s="36" t="s">
        <v>22</v>
      </c>
      <c r="F5725" s="33"/>
    </row>
    <row r="5726" spans="1:7" ht="20.25">
      <c r="A5726">
        <v>6778</v>
      </c>
      <c r="C5726" s="40">
        <v>2015</v>
      </c>
      <c r="D5726" s="40">
        <v>2016</v>
      </c>
      <c r="F5726" s="39"/>
    </row>
    <row r="5727" spans="1:7" ht="20.25">
      <c r="A5727">
        <v>6779</v>
      </c>
      <c r="C5727" s="41">
        <v>2.8</v>
      </c>
      <c r="D5727" s="41">
        <v>2.8</v>
      </c>
      <c r="E5727" s="43" t="s">
        <v>23</v>
      </c>
      <c r="F5727" s="39"/>
    </row>
    <row r="5728" spans="1:7" ht="20.25">
      <c r="A5728">
        <v>6780</v>
      </c>
      <c r="C5728" s="38"/>
      <c r="D5728" s="44">
        <v>221</v>
      </c>
      <c r="F5728" s="41"/>
    </row>
    <row r="5729" spans="1:7" ht="20.25">
      <c r="A5729">
        <v>6781</v>
      </c>
      <c r="B5729" s="122" t="s">
        <v>685</v>
      </c>
      <c r="C5729" s="28"/>
      <c r="D5729" s="28"/>
      <c r="E5729" s="28"/>
      <c r="F5729" s="28"/>
    </row>
    <row r="5730" spans="1:7" ht="17.25" thickBot="1">
      <c r="A5730">
        <v>6782</v>
      </c>
      <c r="B5730" s="123" t="s">
        <v>1</v>
      </c>
      <c r="C5730" s="29"/>
      <c r="D5730" s="29"/>
      <c r="E5730" s="29"/>
      <c r="F5730" s="29"/>
    </row>
    <row r="5731" spans="1:7" ht="21" thickBot="1">
      <c r="A5731">
        <v>6786</v>
      </c>
      <c r="B5731" s="116">
        <v>2014</v>
      </c>
      <c r="C5731" s="7">
        <v>2015</v>
      </c>
      <c r="D5731" s="7">
        <v>2016</v>
      </c>
      <c r="E5731" s="8"/>
      <c r="F5731" s="9"/>
    </row>
    <row r="5732" spans="1:7" ht="20.25">
      <c r="A5732">
        <v>6787</v>
      </c>
      <c r="B5732" s="124"/>
      <c r="C5732" s="30"/>
      <c r="D5732" s="31"/>
      <c r="E5732" s="32" t="s">
        <v>269</v>
      </c>
      <c r="F5732" s="33"/>
    </row>
    <row r="5733" spans="1:7" ht="20.25">
      <c r="A5733">
        <v>6788</v>
      </c>
      <c r="B5733" s="124"/>
      <c r="C5733" s="30"/>
      <c r="D5733" s="31"/>
      <c r="E5733" s="32" t="s">
        <v>499</v>
      </c>
      <c r="F5733" s="33"/>
    </row>
    <row r="5734" spans="1:7" ht="20.25">
      <c r="A5734">
        <v>6789</v>
      </c>
      <c r="B5734" s="124"/>
      <c r="C5734" s="30"/>
      <c r="D5734" s="31"/>
      <c r="E5734" s="32" t="s">
        <v>686</v>
      </c>
      <c r="F5734" s="33"/>
    </row>
    <row r="5735" spans="1:7" ht="20.25">
      <c r="A5735">
        <v>6790</v>
      </c>
      <c r="B5735" s="125">
        <v>4330500</v>
      </c>
      <c r="C5735" s="34">
        <v>4767000</v>
      </c>
      <c r="D5735" s="35">
        <v>4820000</v>
      </c>
      <c r="E5735" s="36" t="s">
        <v>12</v>
      </c>
      <c r="F5735" s="33">
        <v>1</v>
      </c>
      <c r="G5735" t="str">
        <f t="shared" ref="G5735:G5744" si="301">IF(F5735=1,E5734,IF(ISBLANK(F5735),"",G5734))</f>
        <v>‏81727  תיכון ב' עיוני</v>
      </c>
    </row>
    <row r="5736" spans="1:7" ht="20.25">
      <c r="A5736">
        <v>6791</v>
      </c>
      <c r="B5736" s="125">
        <v>0</v>
      </c>
      <c r="C5736" s="34">
        <v>0</v>
      </c>
      <c r="D5736" s="35">
        <v>0</v>
      </c>
      <c r="E5736" s="36" t="s">
        <v>13</v>
      </c>
      <c r="F5736" s="33">
        <v>2</v>
      </c>
      <c r="G5736" t="str">
        <f t="shared" si="301"/>
        <v>‏81727  תיכון ב' עיוני</v>
      </c>
    </row>
    <row r="5737" spans="1:7" ht="20.25">
      <c r="A5737">
        <v>6792</v>
      </c>
      <c r="B5737" s="125">
        <v>0</v>
      </c>
      <c r="C5737" s="34">
        <v>0</v>
      </c>
      <c r="D5737" s="35">
        <v>0</v>
      </c>
      <c r="E5737" s="36" t="s">
        <v>14</v>
      </c>
      <c r="F5737" s="33">
        <v>3</v>
      </c>
      <c r="G5737" t="str">
        <f t="shared" si="301"/>
        <v>‏81727  תיכון ב' עיוני</v>
      </c>
    </row>
    <row r="5738" spans="1:7" ht="20.25">
      <c r="A5738">
        <v>6793</v>
      </c>
      <c r="B5738" s="125">
        <v>204900</v>
      </c>
      <c r="C5738" s="34">
        <v>189000</v>
      </c>
      <c r="D5738" s="35">
        <v>176700</v>
      </c>
      <c r="E5738" s="36" t="s">
        <v>15</v>
      </c>
      <c r="F5738" s="33">
        <v>4</v>
      </c>
      <c r="G5738" t="str">
        <f t="shared" si="301"/>
        <v>‏81727  תיכון ב' עיוני</v>
      </c>
    </row>
    <row r="5739" spans="1:7" ht="20.25">
      <c r="A5739">
        <v>6794</v>
      </c>
      <c r="B5739" s="125">
        <v>0</v>
      </c>
      <c r="C5739" s="34">
        <v>1000</v>
      </c>
      <c r="D5739" s="35">
        <v>1000</v>
      </c>
      <c r="E5739" s="36" t="s">
        <v>16</v>
      </c>
      <c r="F5739" s="33">
        <v>5</v>
      </c>
      <c r="G5739" t="str">
        <f t="shared" si="301"/>
        <v>‏81727  תיכון ב' עיוני</v>
      </c>
    </row>
    <row r="5740" spans="1:7" ht="20.25">
      <c r="A5740">
        <v>6795</v>
      </c>
      <c r="B5740" s="125">
        <v>0</v>
      </c>
      <c r="C5740" s="34">
        <v>0</v>
      </c>
      <c r="D5740" s="35">
        <v>0</v>
      </c>
      <c r="E5740" s="36" t="s">
        <v>17</v>
      </c>
      <c r="F5740" s="33">
        <v>6</v>
      </c>
      <c r="G5740" t="str">
        <f t="shared" si="301"/>
        <v>‏81727  תיכון ב' עיוני</v>
      </c>
    </row>
    <row r="5741" spans="1:7" ht="20.25">
      <c r="A5741">
        <v>6796</v>
      </c>
      <c r="B5741" s="125">
        <v>210200</v>
      </c>
      <c r="C5741" s="34">
        <v>241000</v>
      </c>
      <c r="D5741" s="35">
        <v>241000</v>
      </c>
      <c r="E5741" s="36" t="s">
        <v>18</v>
      </c>
      <c r="F5741" s="33">
        <v>7</v>
      </c>
      <c r="G5741" t="str">
        <f t="shared" si="301"/>
        <v>‏81727  תיכון ב' עיוני</v>
      </c>
    </row>
    <row r="5742" spans="1:7" ht="20.25">
      <c r="A5742">
        <v>6797</v>
      </c>
      <c r="B5742" s="125">
        <v>0</v>
      </c>
      <c r="C5742" s="34">
        <v>0</v>
      </c>
      <c r="D5742" s="35">
        <v>0</v>
      </c>
      <c r="E5742" s="36" t="s">
        <v>19</v>
      </c>
      <c r="F5742" s="33">
        <v>8</v>
      </c>
      <c r="G5742" t="str">
        <f t="shared" si="301"/>
        <v>‏81727  תיכון ב' עיוני</v>
      </c>
    </row>
    <row r="5743" spans="1:7" ht="20.25">
      <c r="A5743">
        <v>6798</v>
      </c>
      <c r="B5743" s="125">
        <v>0</v>
      </c>
      <c r="C5743" s="34">
        <v>0</v>
      </c>
      <c r="D5743" s="35">
        <v>0</v>
      </c>
      <c r="E5743" s="36" t="s">
        <v>20</v>
      </c>
      <c r="F5743" s="33">
        <v>9</v>
      </c>
      <c r="G5743" t="str">
        <f t="shared" si="301"/>
        <v>‏81727  תיכון ב' עיוני</v>
      </c>
    </row>
    <row r="5744" spans="1:7" ht="20.25">
      <c r="A5744">
        <v>6799</v>
      </c>
      <c r="B5744" s="125">
        <v>0</v>
      </c>
      <c r="C5744" s="34">
        <v>0</v>
      </c>
      <c r="D5744" s="35">
        <v>0</v>
      </c>
      <c r="E5744" s="36" t="s">
        <v>21</v>
      </c>
      <c r="F5744" s="33">
        <v>99</v>
      </c>
      <c r="G5744" t="str">
        <f t="shared" si="301"/>
        <v>‏81727  תיכון ב' עיוני</v>
      </c>
    </row>
    <row r="5745" spans="1:7" ht="20.25">
      <c r="A5745">
        <v>6800</v>
      </c>
      <c r="B5745" s="125">
        <v>4745600</v>
      </c>
      <c r="C5745" s="37">
        <v>5198000</v>
      </c>
      <c r="D5745" s="35">
        <v>5238700</v>
      </c>
      <c r="E5745" s="36" t="s">
        <v>22</v>
      </c>
      <c r="F5745" s="33"/>
    </row>
    <row r="5746" spans="1:7" ht="20.25">
      <c r="A5746">
        <v>6801</v>
      </c>
      <c r="C5746" s="40">
        <v>2015</v>
      </c>
      <c r="D5746" s="40">
        <v>2016</v>
      </c>
      <c r="F5746" s="39"/>
    </row>
    <row r="5747" spans="1:7" ht="20.25">
      <c r="A5747">
        <v>6802</v>
      </c>
      <c r="C5747" s="41">
        <v>21.5</v>
      </c>
      <c r="D5747" s="41">
        <v>21.5</v>
      </c>
      <c r="E5747" s="43" t="s">
        <v>23</v>
      </c>
      <c r="F5747" s="39"/>
    </row>
    <row r="5748" spans="1:7" ht="20.25">
      <c r="A5748">
        <v>6803</v>
      </c>
      <c r="C5748" s="38"/>
      <c r="D5748" s="44">
        <v>222</v>
      </c>
      <c r="F5748" s="41"/>
    </row>
    <row r="5749" spans="1:7" ht="20.25">
      <c r="A5749">
        <v>6804</v>
      </c>
      <c r="B5749" s="122" t="s">
        <v>687</v>
      </c>
      <c r="C5749" s="28"/>
      <c r="D5749" s="28"/>
      <c r="E5749" s="28"/>
      <c r="F5749" s="28"/>
    </row>
    <row r="5750" spans="1:7" ht="17.25" thickBot="1">
      <c r="A5750">
        <v>6805</v>
      </c>
      <c r="B5750" s="123" t="s">
        <v>1</v>
      </c>
      <c r="C5750" s="29"/>
      <c r="D5750" s="29"/>
      <c r="E5750" s="29"/>
      <c r="F5750" s="29"/>
    </row>
    <row r="5751" spans="1:7" ht="21" thickBot="1">
      <c r="A5751">
        <v>6809</v>
      </c>
      <c r="B5751" s="116">
        <v>2014</v>
      </c>
      <c r="C5751" s="7">
        <v>2015</v>
      </c>
      <c r="D5751" s="7">
        <v>2016</v>
      </c>
      <c r="E5751" s="8"/>
      <c r="F5751" s="9"/>
    </row>
    <row r="5752" spans="1:7" ht="20.25">
      <c r="A5752">
        <v>6810</v>
      </c>
      <c r="B5752" s="124"/>
      <c r="C5752" s="30"/>
      <c r="D5752" s="31"/>
      <c r="E5752" s="32" t="s">
        <v>269</v>
      </c>
      <c r="F5752" s="33"/>
    </row>
    <row r="5753" spans="1:7" ht="20.25">
      <c r="A5753">
        <v>6811</v>
      </c>
      <c r="B5753" s="124"/>
      <c r="C5753" s="30"/>
      <c r="D5753" s="31"/>
      <c r="E5753" s="32" t="s">
        <v>499</v>
      </c>
      <c r="F5753" s="33"/>
    </row>
    <row r="5754" spans="1:7" ht="20.25">
      <c r="A5754">
        <v>6812</v>
      </c>
      <c r="B5754" s="124"/>
      <c r="C5754" s="30"/>
      <c r="D5754" s="31"/>
      <c r="E5754" s="32" t="s">
        <v>688</v>
      </c>
      <c r="F5754" s="33"/>
    </row>
    <row r="5755" spans="1:7" ht="20.25">
      <c r="A5755">
        <v>6813</v>
      </c>
      <c r="B5755" s="125">
        <v>9620100</v>
      </c>
      <c r="C5755" s="34">
        <v>11316100</v>
      </c>
      <c r="D5755" s="35">
        <v>11441100</v>
      </c>
      <c r="E5755" s="36" t="s">
        <v>12</v>
      </c>
      <c r="F5755" s="33">
        <v>1</v>
      </c>
      <c r="G5755" t="str">
        <f t="shared" ref="G5755:G5764" si="302">IF(F5755=1,E5754,IF(ISBLANK(F5755),"",G5754))</f>
        <v>‏81728 תיכון רעות</v>
      </c>
    </row>
    <row r="5756" spans="1:7" ht="20.25">
      <c r="A5756">
        <v>6814</v>
      </c>
      <c r="B5756" s="125">
        <v>0</v>
      </c>
      <c r="C5756" s="34">
        <v>0</v>
      </c>
      <c r="D5756" s="35">
        <v>0</v>
      </c>
      <c r="E5756" s="36" t="s">
        <v>13</v>
      </c>
      <c r="F5756" s="33">
        <v>2</v>
      </c>
      <c r="G5756" t="str">
        <f t="shared" si="302"/>
        <v>‏81728 תיכון רעות</v>
      </c>
    </row>
    <row r="5757" spans="1:7" ht="20.25">
      <c r="A5757">
        <v>6815</v>
      </c>
      <c r="B5757" s="125">
        <v>11300</v>
      </c>
      <c r="C5757" s="34">
        <v>11900</v>
      </c>
      <c r="D5757" s="35">
        <v>11900</v>
      </c>
      <c r="E5757" s="36" t="s">
        <v>14</v>
      </c>
      <c r="F5757" s="33">
        <v>3</v>
      </c>
      <c r="G5757" t="str">
        <f t="shared" si="302"/>
        <v>‏81728 תיכון רעות</v>
      </c>
    </row>
    <row r="5758" spans="1:7" ht="20.25">
      <c r="A5758">
        <v>6816</v>
      </c>
      <c r="B5758" s="125">
        <v>205700</v>
      </c>
      <c r="C5758" s="34">
        <v>150000</v>
      </c>
      <c r="D5758" s="35">
        <v>150000</v>
      </c>
      <c r="E5758" s="36" t="s">
        <v>15</v>
      </c>
      <c r="F5758" s="33">
        <v>4</v>
      </c>
      <c r="G5758" t="str">
        <f t="shared" si="302"/>
        <v>‏81728 תיכון רעות</v>
      </c>
    </row>
    <row r="5759" spans="1:7" ht="20.25">
      <c r="A5759">
        <v>6817</v>
      </c>
      <c r="B5759" s="125">
        <v>0</v>
      </c>
      <c r="C5759" s="34">
        <v>0</v>
      </c>
      <c r="D5759" s="35">
        <v>0</v>
      </c>
      <c r="E5759" s="36" t="s">
        <v>16</v>
      </c>
      <c r="F5759" s="33">
        <v>5</v>
      </c>
      <c r="G5759" t="str">
        <f t="shared" si="302"/>
        <v>‏81728 תיכון רעות</v>
      </c>
    </row>
    <row r="5760" spans="1:7" ht="20.25">
      <c r="A5760">
        <v>6818</v>
      </c>
      <c r="B5760" s="125">
        <v>0</v>
      </c>
      <c r="C5760" s="34">
        <v>0</v>
      </c>
      <c r="D5760" s="35">
        <v>0</v>
      </c>
      <c r="E5760" s="36" t="s">
        <v>17</v>
      </c>
      <c r="F5760" s="33">
        <v>6</v>
      </c>
      <c r="G5760" t="str">
        <f t="shared" si="302"/>
        <v>‏81728 תיכון רעות</v>
      </c>
    </row>
    <row r="5761" spans="1:7" ht="20.25">
      <c r="A5761">
        <v>6819</v>
      </c>
      <c r="B5761" s="125">
        <v>1186900</v>
      </c>
      <c r="C5761" s="34">
        <v>1500000</v>
      </c>
      <c r="D5761" s="35">
        <v>1452900</v>
      </c>
      <c r="E5761" s="36" t="s">
        <v>18</v>
      </c>
      <c r="F5761" s="33">
        <v>7</v>
      </c>
      <c r="G5761" t="str">
        <f t="shared" si="302"/>
        <v>‏81728 תיכון רעות</v>
      </c>
    </row>
    <row r="5762" spans="1:7" ht="20.25">
      <c r="A5762">
        <v>6820</v>
      </c>
      <c r="B5762" s="125">
        <v>0</v>
      </c>
      <c r="C5762" s="34">
        <v>0</v>
      </c>
      <c r="D5762" s="35">
        <v>0</v>
      </c>
      <c r="E5762" s="36" t="s">
        <v>19</v>
      </c>
      <c r="F5762" s="33">
        <v>8</v>
      </c>
      <c r="G5762" t="str">
        <f t="shared" si="302"/>
        <v>‏81728 תיכון רעות</v>
      </c>
    </row>
    <row r="5763" spans="1:7" ht="20.25">
      <c r="A5763">
        <v>6821</v>
      </c>
      <c r="B5763" s="125">
        <v>0</v>
      </c>
      <c r="C5763" s="34">
        <v>0</v>
      </c>
      <c r="D5763" s="35">
        <v>0</v>
      </c>
      <c r="E5763" s="36" t="s">
        <v>20</v>
      </c>
      <c r="F5763" s="33">
        <v>9</v>
      </c>
      <c r="G5763" t="str">
        <f t="shared" si="302"/>
        <v>‏81728 תיכון רעות</v>
      </c>
    </row>
    <row r="5764" spans="1:7" ht="20.25">
      <c r="A5764">
        <v>6822</v>
      </c>
      <c r="B5764" s="125">
        <v>0</v>
      </c>
      <c r="C5764" s="34">
        <v>0</v>
      </c>
      <c r="D5764" s="35">
        <v>0</v>
      </c>
      <c r="E5764" s="36" t="s">
        <v>21</v>
      </c>
      <c r="F5764" s="33">
        <v>99</v>
      </c>
      <c r="G5764" t="str">
        <f t="shared" si="302"/>
        <v>‏81728 תיכון רעות</v>
      </c>
    </row>
    <row r="5765" spans="1:7" ht="20.25">
      <c r="A5765">
        <v>6823</v>
      </c>
      <c r="B5765" s="125">
        <v>11024000</v>
      </c>
      <c r="C5765" s="37">
        <v>12978000</v>
      </c>
      <c r="D5765" s="35">
        <v>13055900</v>
      </c>
      <c r="E5765" s="36" t="s">
        <v>22</v>
      </c>
      <c r="F5765" s="33"/>
    </row>
    <row r="5766" spans="1:7" ht="20.25">
      <c r="A5766">
        <v>6824</v>
      </c>
      <c r="C5766" s="40">
        <v>2015</v>
      </c>
      <c r="D5766" s="40">
        <v>2016</v>
      </c>
      <c r="F5766" s="39"/>
    </row>
    <row r="5767" spans="1:7" ht="20.25">
      <c r="A5767">
        <v>6825</v>
      </c>
      <c r="C5767" s="41">
        <v>55.6</v>
      </c>
      <c r="D5767" s="41">
        <v>55.6</v>
      </c>
      <c r="E5767" s="43" t="s">
        <v>23</v>
      </c>
      <c r="F5767" s="39"/>
    </row>
    <row r="5768" spans="1:7" ht="20.25">
      <c r="A5768">
        <v>6826</v>
      </c>
      <c r="C5768" s="38"/>
      <c r="D5768" s="44">
        <v>223</v>
      </c>
      <c r="F5768" s="41"/>
    </row>
    <row r="5769" spans="1:7" ht="20.25">
      <c r="A5769">
        <v>6827</v>
      </c>
      <c r="B5769" s="122" t="s">
        <v>689</v>
      </c>
      <c r="C5769" s="28"/>
      <c r="D5769" s="28"/>
      <c r="E5769" s="28"/>
      <c r="F5769" s="28"/>
    </row>
    <row r="5770" spans="1:7" ht="17.25" thickBot="1">
      <c r="A5770">
        <v>6828</v>
      </c>
      <c r="B5770" s="123" t="s">
        <v>1</v>
      </c>
      <c r="C5770" s="29"/>
      <c r="D5770" s="29"/>
      <c r="E5770" s="29"/>
      <c r="F5770" s="29"/>
    </row>
    <row r="5771" spans="1:7" ht="21" thickBot="1">
      <c r="A5771">
        <v>6832</v>
      </c>
      <c r="B5771" s="116">
        <v>2014</v>
      </c>
      <c r="C5771" s="7">
        <v>2015</v>
      </c>
      <c r="D5771" s="7">
        <v>2016</v>
      </c>
      <c r="E5771" s="8"/>
      <c r="F5771" s="9"/>
    </row>
    <row r="5772" spans="1:7" ht="20.25">
      <c r="A5772">
        <v>6833</v>
      </c>
      <c r="B5772" s="124"/>
      <c r="C5772" s="30"/>
      <c r="D5772" s="31"/>
      <c r="E5772" s="32" t="s">
        <v>269</v>
      </c>
      <c r="F5772" s="33"/>
    </row>
    <row r="5773" spans="1:7" ht="20.25">
      <c r="A5773">
        <v>6834</v>
      </c>
      <c r="B5773" s="124"/>
      <c r="C5773" s="30"/>
      <c r="D5773" s="31"/>
      <c r="E5773" s="32" t="s">
        <v>499</v>
      </c>
      <c r="F5773" s="33"/>
    </row>
    <row r="5774" spans="1:7" ht="20.25">
      <c r="A5774">
        <v>6835</v>
      </c>
      <c r="B5774" s="124"/>
      <c r="C5774" s="30"/>
      <c r="D5774" s="31"/>
      <c r="E5774" s="32" t="s">
        <v>690</v>
      </c>
      <c r="F5774" s="33"/>
    </row>
    <row r="5775" spans="1:7" ht="20.25">
      <c r="A5775">
        <v>6836</v>
      </c>
      <c r="B5775" s="125">
        <v>16621100</v>
      </c>
      <c r="C5775" s="34">
        <v>18095200</v>
      </c>
      <c r="D5775" s="35">
        <v>18296200</v>
      </c>
      <c r="E5775" s="36" t="s">
        <v>12</v>
      </c>
      <c r="F5775" s="33">
        <v>1</v>
      </c>
      <c r="G5775" t="str">
        <f t="shared" ref="G5775:G5784" si="303">IF(F5775=1,E5774,IF(ISBLANK(F5775),"",G5774))</f>
        <v>‏81729  תיכון ק. חיים</v>
      </c>
    </row>
    <row r="5776" spans="1:7" ht="20.25">
      <c r="A5776">
        <v>6837</v>
      </c>
      <c r="B5776" s="125">
        <v>0</v>
      </c>
      <c r="C5776" s="34">
        <v>0</v>
      </c>
      <c r="D5776" s="35">
        <v>0</v>
      </c>
      <c r="E5776" s="36" t="s">
        <v>13</v>
      </c>
      <c r="F5776" s="33">
        <v>2</v>
      </c>
      <c r="G5776" t="str">
        <f t="shared" si="303"/>
        <v>‏81729  תיכון ק. חיים</v>
      </c>
    </row>
    <row r="5777" spans="1:7" ht="20.25">
      <c r="A5777">
        <v>6838</v>
      </c>
      <c r="B5777" s="125">
        <v>23400</v>
      </c>
      <c r="C5777" s="34">
        <v>20800</v>
      </c>
      <c r="D5777" s="35">
        <v>20800</v>
      </c>
      <c r="E5777" s="36" t="s">
        <v>14</v>
      </c>
      <c r="F5777" s="33">
        <v>3</v>
      </c>
      <c r="G5777" t="str">
        <f t="shared" si="303"/>
        <v>‏81729  תיכון ק. חיים</v>
      </c>
    </row>
    <row r="5778" spans="1:7" ht="20.25">
      <c r="A5778">
        <v>6839</v>
      </c>
      <c r="B5778" s="125">
        <v>613600</v>
      </c>
      <c r="C5778" s="34">
        <v>546000</v>
      </c>
      <c r="D5778" s="35">
        <v>520100</v>
      </c>
      <c r="E5778" s="36" t="s">
        <v>15</v>
      </c>
      <c r="F5778" s="33">
        <v>4</v>
      </c>
      <c r="G5778" t="str">
        <f t="shared" si="303"/>
        <v>‏81729  תיכון ק. חיים</v>
      </c>
    </row>
    <row r="5779" spans="1:7" ht="20.25">
      <c r="A5779">
        <v>6840</v>
      </c>
      <c r="B5779" s="125">
        <v>8100</v>
      </c>
      <c r="C5779" s="34">
        <v>8000</v>
      </c>
      <c r="D5779" s="35">
        <v>8000</v>
      </c>
      <c r="E5779" s="36" t="s">
        <v>16</v>
      </c>
      <c r="F5779" s="33">
        <v>5</v>
      </c>
      <c r="G5779" t="str">
        <f t="shared" si="303"/>
        <v>‏81729  תיכון ק. חיים</v>
      </c>
    </row>
    <row r="5780" spans="1:7" ht="20.25">
      <c r="A5780">
        <v>6841</v>
      </c>
      <c r="B5780" s="125">
        <v>0</v>
      </c>
      <c r="C5780" s="34">
        <v>0</v>
      </c>
      <c r="D5780" s="35">
        <v>0</v>
      </c>
      <c r="E5780" s="36" t="s">
        <v>17</v>
      </c>
      <c r="F5780" s="33">
        <v>6</v>
      </c>
      <c r="G5780" t="str">
        <f t="shared" si="303"/>
        <v>‏81729  תיכון ק. חיים</v>
      </c>
    </row>
    <row r="5781" spans="1:7" ht="20.25">
      <c r="A5781">
        <v>6842</v>
      </c>
      <c r="B5781" s="125">
        <v>2524700</v>
      </c>
      <c r="C5781" s="34">
        <v>2453000</v>
      </c>
      <c r="D5781" s="35">
        <v>2393000</v>
      </c>
      <c r="E5781" s="36" t="s">
        <v>18</v>
      </c>
      <c r="F5781" s="33">
        <v>7</v>
      </c>
      <c r="G5781" t="str">
        <f t="shared" si="303"/>
        <v>‏81729  תיכון ק. חיים</v>
      </c>
    </row>
    <row r="5782" spans="1:7" ht="20.25">
      <c r="A5782">
        <v>6843</v>
      </c>
      <c r="B5782" s="125">
        <v>0</v>
      </c>
      <c r="C5782" s="34">
        <v>0</v>
      </c>
      <c r="D5782" s="35">
        <v>0</v>
      </c>
      <c r="E5782" s="36" t="s">
        <v>19</v>
      </c>
      <c r="F5782" s="33">
        <v>8</v>
      </c>
      <c r="G5782" t="str">
        <f t="shared" si="303"/>
        <v>‏81729  תיכון ק. חיים</v>
      </c>
    </row>
    <row r="5783" spans="1:7" ht="20.25">
      <c r="A5783">
        <v>6844</v>
      </c>
      <c r="B5783" s="125">
        <v>0</v>
      </c>
      <c r="C5783" s="34">
        <v>0</v>
      </c>
      <c r="D5783" s="35">
        <v>0</v>
      </c>
      <c r="E5783" s="36" t="s">
        <v>20</v>
      </c>
      <c r="F5783" s="33">
        <v>9</v>
      </c>
      <c r="G5783" t="str">
        <f t="shared" si="303"/>
        <v>‏81729  תיכון ק. חיים</v>
      </c>
    </row>
    <row r="5784" spans="1:7" ht="20.25">
      <c r="A5784">
        <v>6845</v>
      </c>
      <c r="B5784" s="125">
        <v>0</v>
      </c>
      <c r="C5784" s="34">
        <v>0</v>
      </c>
      <c r="D5784" s="35">
        <v>0</v>
      </c>
      <c r="E5784" s="36" t="s">
        <v>21</v>
      </c>
      <c r="F5784" s="33">
        <v>99</v>
      </c>
      <c r="G5784" t="str">
        <f t="shared" si="303"/>
        <v>‏81729  תיכון ק. חיים</v>
      </c>
    </row>
    <row r="5785" spans="1:7" ht="20.25">
      <c r="A5785">
        <v>6846</v>
      </c>
      <c r="B5785" s="125">
        <v>19790900</v>
      </c>
      <c r="C5785" s="37">
        <v>21123000</v>
      </c>
      <c r="D5785" s="35">
        <v>21238100</v>
      </c>
      <c r="E5785" s="36" t="s">
        <v>22</v>
      </c>
      <c r="F5785" s="33"/>
    </row>
    <row r="5786" spans="1:7" ht="20.25">
      <c r="A5786">
        <v>6847</v>
      </c>
      <c r="C5786" s="40">
        <v>2015</v>
      </c>
      <c r="D5786" s="40">
        <v>2016</v>
      </c>
      <c r="F5786" s="39"/>
    </row>
    <row r="5787" spans="1:7" ht="20.25">
      <c r="A5787">
        <v>6848</v>
      </c>
      <c r="C5787" s="42">
        <v>111.5</v>
      </c>
      <c r="D5787" s="42">
        <v>111.5</v>
      </c>
      <c r="E5787" s="43" t="s">
        <v>23</v>
      </c>
      <c r="F5787" s="39"/>
    </row>
    <row r="5788" spans="1:7" ht="20.25">
      <c r="A5788">
        <v>6849</v>
      </c>
      <c r="C5788" s="38"/>
      <c r="D5788" s="44">
        <v>224</v>
      </c>
      <c r="F5788" s="41"/>
    </row>
    <row r="5789" spans="1:7" ht="20.25">
      <c r="A5789">
        <v>6850</v>
      </c>
      <c r="B5789" s="122" t="s">
        <v>691</v>
      </c>
      <c r="C5789" s="28"/>
      <c r="D5789" s="28"/>
      <c r="E5789" s="28"/>
      <c r="F5789" s="28"/>
    </row>
    <row r="5790" spans="1:7" ht="17.25" thickBot="1">
      <c r="A5790">
        <v>6851</v>
      </c>
      <c r="B5790" s="123" t="s">
        <v>1</v>
      </c>
      <c r="C5790" s="29"/>
      <c r="D5790" s="29"/>
      <c r="E5790" s="29"/>
      <c r="F5790" s="29"/>
    </row>
    <row r="5791" spans="1:7" ht="21" thickBot="1">
      <c r="A5791">
        <v>6855</v>
      </c>
      <c r="B5791" s="116">
        <v>2014</v>
      </c>
      <c r="C5791" s="7">
        <v>2015</v>
      </c>
      <c r="D5791" s="7">
        <v>2016</v>
      </c>
      <c r="E5791" s="8"/>
      <c r="F5791" s="9"/>
    </row>
    <row r="5792" spans="1:7" ht="20.25">
      <c r="A5792">
        <v>6856</v>
      </c>
      <c r="B5792" s="124"/>
      <c r="C5792" s="30"/>
      <c r="D5792" s="31"/>
      <c r="E5792" s="32" t="s">
        <v>269</v>
      </c>
      <c r="F5792" s="33"/>
    </row>
    <row r="5793" spans="1:7" ht="20.25">
      <c r="A5793">
        <v>6857</v>
      </c>
      <c r="B5793" s="124"/>
      <c r="C5793" s="30"/>
      <c r="D5793" s="31"/>
      <c r="E5793" s="32" t="s">
        <v>499</v>
      </c>
      <c r="F5793" s="33"/>
    </row>
    <row r="5794" spans="1:7" ht="20.25">
      <c r="A5794">
        <v>6858</v>
      </c>
      <c r="B5794" s="124"/>
      <c r="C5794" s="30"/>
      <c r="D5794" s="31"/>
      <c r="E5794" s="32" t="s">
        <v>692</v>
      </c>
      <c r="F5794" s="33"/>
    </row>
    <row r="5795" spans="1:7" ht="20.25">
      <c r="A5795">
        <v>6859</v>
      </c>
      <c r="B5795" s="125">
        <v>4473300</v>
      </c>
      <c r="C5795" s="34">
        <v>5301000</v>
      </c>
      <c r="D5795" s="35">
        <v>5360000</v>
      </c>
      <c r="E5795" s="36" t="s">
        <v>12</v>
      </c>
      <c r="F5795" s="33">
        <v>1</v>
      </c>
      <c r="G5795" t="str">
        <f t="shared" ref="G5795:G5804" si="304">IF(F5795=1,E5794,IF(ISBLANK(F5795),"",G5794))</f>
        <v>‏81752 תיכון בסמ"ת‏</v>
      </c>
    </row>
    <row r="5796" spans="1:7" ht="20.25">
      <c r="A5796">
        <v>6860</v>
      </c>
      <c r="B5796" s="125">
        <v>0</v>
      </c>
      <c r="C5796" s="34">
        <v>0</v>
      </c>
      <c r="D5796" s="35">
        <v>0</v>
      </c>
      <c r="E5796" s="36" t="s">
        <v>13</v>
      </c>
      <c r="F5796" s="33">
        <v>2</v>
      </c>
      <c r="G5796" t="str">
        <f t="shared" si="304"/>
        <v>‏81752 תיכון בסמ"ת‏</v>
      </c>
    </row>
    <row r="5797" spans="1:7" ht="20.25">
      <c r="A5797">
        <v>6861</v>
      </c>
      <c r="B5797" s="125">
        <v>0</v>
      </c>
      <c r="C5797" s="34">
        <v>0</v>
      </c>
      <c r="D5797" s="35">
        <v>0</v>
      </c>
      <c r="E5797" s="36" t="s">
        <v>14</v>
      </c>
      <c r="F5797" s="33">
        <v>3</v>
      </c>
      <c r="G5797" t="str">
        <f t="shared" si="304"/>
        <v>‏81752 תיכון בסמ"ת‏</v>
      </c>
    </row>
    <row r="5798" spans="1:7" ht="20.25">
      <c r="A5798">
        <v>6862</v>
      </c>
      <c r="B5798" s="125">
        <v>100800</v>
      </c>
      <c r="C5798" s="34">
        <v>99000</v>
      </c>
      <c r="D5798" s="35">
        <v>99000</v>
      </c>
      <c r="E5798" s="36" t="s">
        <v>15</v>
      </c>
      <c r="F5798" s="33">
        <v>4</v>
      </c>
      <c r="G5798" t="str">
        <f t="shared" si="304"/>
        <v>‏81752 תיכון בסמ"ת‏</v>
      </c>
    </row>
    <row r="5799" spans="1:7" ht="20.25">
      <c r="A5799">
        <v>6863</v>
      </c>
      <c r="B5799" s="125">
        <v>200</v>
      </c>
      <c r="C5799" s="34">
        <v>3000</v>
      </c>
      <c r="D5799" s="35">
        <v>3000</v>
      </c>
      <c r="E5799" s="36" t="s">
        <v>16</v>
      </c>
      <c r="F5799" s="33">
        <v>5</v>
      </c>
      <c r="G5799" t="str">
        <f t="shared" si="304"/>
        <v>‏81752 תיכון בסמ"ת‏</v>
      </c>
    </row>
    <row r="5800" spans="1:7" ht="20.25">
      <c r="A5800">
        <v>6864</v>
      </c>
      <c r="B5800" s="125">
        <v>0</v>
      </c>
      <c r="C5800" s="34">
        <v>0</v>
      </c>
      <c r="D5800" s="35">
        <v>0</v>
      </c>
      <c r="E5800" s="36" t="s">
        <v>17</v>
      </c>
      <c r="F5800" s="33">
        <v>6</v>
      </c>
      <c r="G5800" t="str">
        <f t="shared" si="304"/>
        <v>‏81752 תיכון בסמ"ת‏</v>
      </c>
    </row>
    <row r="5801" spans="1:7" ht="20.25">
      <c r="A5801">
        <v>6865</v>
      </c>
      <c r="B5801" s="125">
        <v>969800</v>
      </c>
      <c r="C5801" s="34">
        <v>1157000</v>
      </c>
      <c r="D5801" s="35">
        <v>1121000</v>
      </c>
      <c r="E5801" s="36" t="s">
        <v>18</v>
      </c>
      <c r="F5801" s="33">
        <v>7</v>
      </c>
      <c r="G5801" t="str">
        <f t="shared" si="304"/>
        <v>‏81752 תיכון בסמ"ת‏</v>
      </c>
    </row>
    <row r="5802" spans="1:7" ht="20.25">
      <c r="A5802">
        <v>6866</v>
      </c>
      <c r="B5802" s="125">
        <v>0</v>
      </c>
      <c r="C5802" s="34">
        <v>0</v>
      </c>
      <c r="D5802" s="35">
        <v>0</v>
      </c>
      <c r="E5802" s="36" t="s">
        <v>19</v>
      </c>
      <c r="F5802" s="33">
        <v>8</v>
      </c>
      <c r="G5802" t="str">
        <f t="shared" si="304"/>
        <v>‏81752 תיכון בסמ"ת‏</v>
      </c>
    </row>
    <row r="5803" spans="1:7" ht="20.25">
      <c r="A5803">
        <v>6867</v>
      </c>
      <c r="B5803" s="125">
        <v>0</v>
      </c>
      <c r="C5803" s="34">
        <v>0</v>
      </c>
      <c r="D5803" s="35">
        <v>0</v>
      </c>
      <c r="E5803" s="36" t="s">
        <v>20</v>
      </c>
      <c r="F5803" s="33">
        <v>9</v>
      </c>
      <c r="G5803" t="str">
        <f t="shared" si="304"/>
        <v>‏81752 תיכון בסמ"ת‏</v>
      </c>
    </row>
    <row r="5804" spans="1:7" ht="20.25">
      <c r="A5804">
        <v>6868</v>
      </c>
      <c r="B5804" s="125">
        <v>0</v>
      </c>
      <c r="C5804" s="34">
        <v>0</v>
      </c>
      <c r="D5804" s="35">
        <v>0</v>
      </c>
      <c r="E5804" s="36" t="s">
        <v>21</v>
      </c>
      <c r="F5804" s="33">
        <v>99</v>
      </c>
      <c r="G5804" t="str">
        <f t="shared" si="304"/>
        <v>‏81752 תיכון בסמ"ת‏</v>
      </c>
    </row>
    <row r="5805" spans="1:7" ht="20.25">
      <c r="A5805">
        <v>6869</v>
      </c>
      <c r="B5805" s="125">
        <v>5544100</v>
      </c>
      <c r="C5805" s="37">
        <v>6560000</v>
      </c>
      <c r="D5805" s="35">
        <v>6583000</v>
      </c>
      <c r="E5805" s="36" t="s">
        <v>22</v>
      </c>
      <c r="F5805" s="33"/>
    </row>
    <row r="5806" spans="1:7" ht="20.25">
      <c r="A5806">
        <v>6870</v>
      </c>
      <c r="C5806" s="40">
        <v>2015</v>
      </c>
      <c r="D5806" s="40">
        <v>2016</v>
      </c>
      <c r="F5806" s="39"/>
    </row>
    <row r="5807" spans="1:7" ht="20.25">
      <c r="A5807">
        <v>6871</v>
      </c>
      <c r="C5807" s="41">
        <v>15</v>
      </c>
      <c r="D5807" s="41">
        <v>15</v>
      </c>
      <c r="E5807" s="43" t="s">
        <v>23</v>
      </c>
      <c r="F5807" s="39"/>
    </row>
    <row r="5808" spans="1:7" ht="20.25">
      <c r="A5808">
        <v>6872</v>
      </c>
      <c r="C5808" s="38"/>
      <c r="D5808" s="44">
        <v>225</v>
      </c>
      <c r="F5808" s="41"/>
    </row>
    <row r="5809" spans="1:7" ht="20.25">
      <c r="A5809">
        <v>6873</v>
      </c>
      <c r="B5809" s="122" t="s">
        <v>693</v>
      </c>
      <c r="C5809" s="28"/>
      <c r="D5809" s="28"/>
      <c r="E5809" s="28"/>
      <c r="F5809" s="28"/>
    </row>
    <row r="5810" spans="1:7" ht="17.25" thickBot="1">
      <c r="A5810">
        <v>6874</v>
      </c>
      <c r="B5810" s="123" t="s">
        <v>1</v>
      </c>
      <c r="C5810" s="29"/>
      <c r="D5810" s="29"/>
      <c r="E5810" s="29"/>
      <c r="F5810" s="29"/>
    </row>
    <row r="5811" spans="1:7" ht="21" thickBot="1">
      <c r="A5811">
        <v>6878</v>
      </c>
      <c r="B5811" s="116">
        <v>2014</v>
      </c>
      <c r="C5811" s="7">
        <v>2015</v>
      </c>
      <c r="D5811" s="7">
        <v>2016</v>
      </c>
      <c r="E5811" s="8"/>
      <c r="F5811" s="9"/>
    </row>
    <row r="5812" spans="1:7" ht="20.25">
      <c r="A5812">
        <v>6879</v>
      </c>
      <c r="B5812" s="124"/>
      <c r="C5812" s="30"/>
      <c r="D5812" s="31"/>
      <c r="E5812" s="32" t="s">
        <v>269</v>
      </c>
      <c r="F5812" s="33"/>
    </row>
    <row r="5813" spans="1:7" ht="20.25">
      <c r="A5813">
        <v>6880</v>
      </c>
      <c r="B5813" s="124"/>
      <c r="C5813" s="30"/>
      <c r="D5813" s="31"/>
      <c r="E5813" s="32" t="s">
        <v>499</v>
      </c>
      <c r="F5813" s="33"/>
    </row>
    <row r="5814" spans="1:7" ht="20.25">
      <c r="A5814">
        <v>6881</v>
      </c>
      <c r="B5814" s="124"/>
      <c r="C5814" s="30"/>
      <c r="D5814" s="31"/>
      <c r="E5814" s="32" t="s">
        <v>694</v>
      </c>
      <c r="F5814" s="33"/>
    </row>
    <row r="5815" spans="1:7" ht="20.25">
      <c r="A5815">
        <v>6882</v>
      </c>
      <c r="B5815" s="125">
        <v>0</v>
      </c>
      <c r="C5815" s="34">
        <v>0</v>
      </c>
      <c r="D5815" s="35">
        <v>0</v>
      </c>
      <c r="E5815" s="36" t="s">
        <v>12</v>
      </c>
      <c r="F5815" s="33">
        <v>1</v>
      </c>
      <c r="G5815" t="str">
        <f t="shared" ref="G5815:G5824" si="305">IF(F5815=1,E5814,IF(ISBLANK(F5815),"",G5814))</f>
        <v>‏81753 תיכון עירוני ד</v>
      </c>
    </row>
    <row r="5816" spans="1:7" ht="20.25">
      <c r="A5816">
        <v>6883</v>
      </c>
      <c r="B5816" s="125">
        <v>0</v>
      </c>
      <c r="C5816" s="34">
        <v>0</v>
      </c>
      <c r="D5816" s="35">
        <v>0</v>
      </c>
      <c r="E5816" s="36" t="s">
        <v>13</v>
      </c>
      <c r="F5816" s="33">
        <v>2</v>
      </c>
      <c r="G5816" t="str">
        <f t="shared" si="305"/>
        <v>‏81753 תיכון עירוני ד</v>
      </c>
    </row>
    <row r="5817" spans="1:7" ht="20.25">
      <c r="A5817">
        <v>6884</v>
      </c>
      <c r="B5817" s="125">
        <v>0</v>
      </c>
      <c r="C5817" s="34">
        <v>0</v>
      </c>
      <c r="D5817" s="35">
        <v>0</v>
      </c>
      <c r="E5817" s="36" t="s">
        <v>14</v>
      </c>
      <c r="F5817" s="33">
        <v>3</v>
      </c>
      <c r="G5817" t="str">
        <f t="shared" si="305"/>
        <v>‏81753 תיכון עירוני ד</v>
      </c>
    </row>
    <row r="5818" spans="1:7" ht="20.25">
      <c r="A5818">
        <v>6885</v>
      </c>
      <c r="B5818" s="125">
        <v>0</v>
      </c>
      <c r="C5818" s="34">
        <v>0</v>
      </c>
      <c r="D5818" s="35">
        <v>0</v>
      </c>
      <c r="E5818" s="36" t="s">
        <v>15</v>
      </c>
      <c r="F5818" s="33">
        <v>4</v>
      </c>
      <c r="G5818" t="str">
        <f t="shared" si="305"/>
        <v>‏81753 תיכון עירוני ד</v>
      </c>
    </row>
    <row r="5819" spans="1:7" ht="20.25">
      <c r="A5819">
        <v>6886</v>
      </c>
      <c r="B5819" s="125">
        <v>0</v>
      </c>
      <c r="C5819" s="34">
        <v>0</v>
      </c>
      <c r="D5819" s="35">
        <v>0</v>
      </c>
      <c r="E5819" s="36" t="s">
        <v>16</v>
      </c>
      <c r="F5819" s="33">
        <v>5</v>
      </c>
      <c r="G5819" t="str">
        <f t="shared" si="305"/>
        <v>‏81753 תיכון עירוני ד</v>
      </c>
    </row>
    <row r="5820" spans="1:7" ht="20.25">
      <c r="A5820">
        <v>6887</v>
      </c>
      <c r="B5820" s="125">
        <v>0</v>
      </c>
      <c r="C5820" s="34">
        <v>0</v>
      </c>
      <c r="D5820" s="35">
        <v>0</v>
      </c>
      <c r="E5820" s="36" t="s">
        <v>17</v>
      </c>
      <c r="F5820" s="33">
        <v>6</v>
      </c>
      <c r="G5820" t="str">
        <f t="shared" si="305"/>
        <v>‏81753 תיכון עירוני ד</v>
      </c>
    </row>
    <row r="5821" spans="1:7" ht="20.25">
      <c r="A5821">
        <v>6888</v>
      </c>
      <c r="B5821" s="125">
        <v>184000</v>
      </c>
      <c r="C5821" s="34">
        <v>1000000</v>
      </c>
      <c r="D5821" s="35">
        <v>971400</v>
      </c>
      <c r="E5821" s="36" t="s">
        <v>18</v>
      </c>
      <c r="F5821" s="33">
        <v>7</v>
      </c>
      <c r="G5821" t="str">
        <f t="shared" si="305"/>
        <v>‏81753 תיכון עירוני ד</v>
      </c>
    </row>
    <row r="5822" spans="1:7" ht="20.25">
      <c r="A5822">
        <v>6889</v>
      </c>
      <c r="B5822" s="125">
        <v>0</v>
      </c>
      <c r="C5822" s="34">
        <v>0</v>
      </c>
      <c r="D5822" s="35">
        <v>0</v>
      </c>
      <c r="E5822" s="36" t="s">
        <v>19</v>
      </c>
      <c r="F5822" s="33">
        <v>8</v>
      </c>
      <c r="G5822" t="str">
        <f t="shared" si="305"/>
        <v>‏81753 תיכון עירוני ד</v>
      </c>
    </row>
    <row r="5823" spans="1:7" ht="20.25">
      <c r="A5823">
        <v>6890</v>
      </c>
      <c r="B5823" s="125">
        <v>0</v>
      </c>
      <c r="C5823" s="34">
        <v>0</v>
      </c>
      <c r="D5823" s="35">
        <v>0</v>
      </c>
      <c r="E5823" s="36" t="s">
        <v>20</v>
      </c>
      <c r="F5823" s="33">
        <v>9</v>
      </c>
      <c r="G5823" t="str">
        <f t="shared" si="305"/>
        <v>‏81753 תיכון עירוני ד</v>
      </c>
    </row>
    <row r="5824" spans="1:7" ht="20.25">
      <c r="A5824">
        <v>6891</v>
      </c>
      <c r="B5824" s="125">
        <v>0</v>
      </c>
      <c r="C5824" s="34">
        <v>0</v>
      </c>
      <c r="D5824" s="35">
        <v>0</v>
      </c>
      <c r="E5824" s="36" t="s">
        <v>21</v>
      </c>
      <c r="F5824" s="33">
        <v>99</v>
      </c>
      <c r="G5824" t="str">
        <f t="shared" si="305"/>
        <v>‏81753 תיכון עירוני ד</v>
      </c>
    </row>
    <row r="5825" spans="1:7" ht="20.25">
      <c r="A5825">
        <v>6892</v>
      </c>
      <c r="B5825" s="125">
        <v>184000</v>
      </c>
      <c r="C5825" s="37">
        <v>1000000</v>
      </c>
      <c r="D5825" s="35">
        <v>971400</v>
      </c>
      <c r="E5825" s="36" t="s">
        <v>22</v>
      </c>
      <c r="F5825" s="33"/>
    </row>
    <row r="5826" spans="1:7" ht="20.25">
      <c r="A5826">
        <v>6893</v>
      </c>
      <c r="C5826" s="40">
        <v>2015</v>
      </c>
      <c r="D5826" s="40">
        <v>2016</v>
      </c>
      <c r="F5826" s="39"/>
    </row>
    <row r="5827" spans="1:7" ht="20.25">
      <c r="A5827">
        <v>6895</v>
      </c>
      <c r="C5827" s="38"/>
      <c r="D5827" s="44">
        <v>226</v>
      </c>
      <c r="F5827" s="41"/>
    </row>
    <row r="5828" spans="1:7" ht="20.25">
      <c r="A5828">
        <v>6896</v>
      </c>
      <c r="B5828" s="122" t="s">
        <v>695</v>
      </c>
      <c r="C5828" s="28"/>
      <c r="D5828" s="28"/>
      <c r="E5828" s="28"/>
      <c r="F5828" s="28"/>
    </row>
    <row r="5829" spans="1:7" ht="17.25" thickBot="1">
      <c r="A5829">
        <v>6897</v>
      </c>
      <c r="B5829" s="123" t="s">
        <v>1</v>
      </c>
      <c r="C5829" s="29"/>
      <c r="D5829" s="29"/>
      <c r="E5829" s="29"/>
      <c r="F5829" s="29"/>
    </row>
    <row r="5830" spans="1:7" ht="21" thickBot="1">
      <c r="A5830">
        <v>6901</v>
      </c>
      <c r="B5830" s="116">
        <v>2014</v>
      </c>
      <c r="C5830" s="7">
        <v>2015</v>
      </c>
      <c r="D5830" s="7">
        <v>2016</v>
      </c>
      <c r="E5830" s="8"/>
      <c r="F5830" s="9"/>
    </row>
    <row r="5831" spans="1:7" ht="20.25">
      <c r="A5831">
        <v>6902</v>
      </c>
      <c r="B5831" s="124"/>
      <c r="C5831" s="30"/>
      <c r="D5831" s="31"/>
      <c r="E5831" s="32" t="s">
        <v>269</v>
      </c>
      <c r="F5831" s="33"/>
    </row>
    <row r="5832" spans="1:7" ht="20.25">
      <c r="A5832">
        <v>6903</v>
      </c>
      <c r="B5832" s="124"/>
      <c r="C5832" s="30"/>
      <c r="D5832" s="31"/>
      <c r="E5832" s="32" t="s">
        <v>499</v>
      </c>
      <c r="F5832" s="33"/>
    </row>
    <row r="5833" spans="1:7" ht="20.25">
      <c r="A5833">
        <v>6904</v>
      </c>
      <c r="B5833" s="124"/>
      <c r="C5833" s="30"/>
      <c r="D5833" s="31"/>
      <c r="E5833" s="32" t="s">
        <v>696</v>
      </c>
      <c r="F5833" s="33"/>
    </row>
    <row r="5834" spans="1:7" ht="20.25">
      <c r="A5834">
        <v>6905</v>
      </c>
      <c r="B5834" s="124"/>
      <c r="C5834" s="30"/>
      <c r="D5834" s="31"/>
      <c r="E5834" s="32" t="s">
        <v>848</v>
      </c>
      <c r="F5834" s="33"/>
    </row>
    <row r="5835" spans="1:7" ht="20.25">
      <c r="A5835">
        <v>6906</v>
      </c>
      <c r="B5835" s="125">
        <v>3602000</v>
      </c>
      <c r="C5835" s="34">
        <v>3871100</v>
      </c>
      <c r="D5835" s="35">
        <v>3914100</v>
      </c>
      <c r="E5835" s="36" t="s">
        <v>12</v>
      </c>
      <c r="F5835" s="33">
        <v>1</v>
      </c>
      <c r="G5835" t="str">
        <f t="shared" ref="G5835:G5844" si="306">IF(F5835=1,E5834,IF(ISBLANK(F5835),"",G5834))</f>
        <v>‏81811 המחלקה להעצמה חינוכית וקבסי"ם</v>
      </c>
    </row>
    <row r="5836" spans="1:7" ht="20.25">
      <c r="A5836">
        <v>6907</v>
      </c>
      <c r="B5836" s="125">
        <v>0</v>
      </c>
      <c r="C5836" s="34">
        <v>0</v>
      </c>
      <c r="D5836" s="35">
        <v>0</v>
      </c>
      <c r="E5836" s="36" t="s">
        <v>13</v>
      </c>
      <c r="F5836" s="33">
        <v>2</v>
      </c>
      <c r="G5836" t="str">
        <f t="shared" si="306"/>
        <v>‏81811 המחלקה להעצמה חינוכית וקבסי"ם</v>
      </c>
    </row>
    <row r="5837" spans="1:7" ht="20.25">
      <c r="A5837">
        <v>6908</v>
      </c>
      <c r="B5837" s="125">
        <v>17000</v>
      </c>
      <c r="C5837" s="34">
        <v>18900</v>
      </c>
      <c r="D5837" s="35">
        <v>18900</v>
      </c>
      <c r="E5837" s="36" t="s">
        <v>14</v>
      </c>
      <c r="F5837" s="33">
        <v>3</v>
      </c>
      <c r="G5837" t="str">
        <f t="shared" si="306"/>
        <v>‏81811 המחלקה להעצמה חינוכית וקבסי"ם</v>
      </c>
    </row>
    <row r="5838" spans="1:7" ht="20.25">
      <c r="A5838">
        <v>6909</v>
      </c>
      <c r="B5838" s="125">
        <v>0</v>
      </c>
      <c r="C5838" s="34">
        <v>0</v>
      </c>
      <c r="D5838" s="35">
        <v>0</v>
      </c>
      <c r="E5838" s="36" t="s">
        <v>15</v>
      </c>
      <c r="F5838" s="33">
        <v>4</v>
      </c>
      <c r="G5838" t="str">
        <f t="shared" si="306"/>
        <v>‏81811 המחלקה להעצמה חינוכית וקבסי"ם</v>
      </c>
    </row>
    <row r="5839" spans="1:7" ht="20.25">
      <c r="A5839">
        <v>6910</v>
      </c>
      <c r="B5839" s="125">
        <v>0</v>
      </c>
      <c r="C5839" s="34">
        <v>0</v>
      </c>
      <c r="D5839" s="35">
        <v>0</v>
      </c>
      <c r="E5839" s="36" t="s">
        <v>16</v>
      </c>
      <c r="F5839" s="33">
        <v>5</v>
      </c>
      <c r="G5839" t="str">
        <f t="shared" si="306"/>
        <v>‏81811 המחלקה להעצמה חינוכית וקבסי"ם</v>
      </c>
    </row>
    <row r="5840" spans="1:7" ht="20.25">
      <c r="A5840">
        <v>6911</v>
      </c>
      <c r="B5840" s="125">
        <v>0</v>
      </c>
      <c r="C5840" s="34">
        <v>0</v>
      </c>
      <c r="D5840" s="35">
        <v>0</v>
      </c>
      <c r="E5840" s="36" t="s">
        <v>17</v>
      </c>
      <c r="F5840" s="33">
        <v>6</v>
      </c>
      <c r="G5840" t="str">
        <f t="shared" si="306"/>
        <v>‏81811 המחלקה להעצמה חינוכית וקבסי"ם</v>
      </c>
    </row>
    <row r="5841" spans="1:7" ht="20.25">
      <c r="A5841">
        <v>6912</v>
      </c>
      <c r="B5841" s="125">
        <v>32600</v>
      </c>
      <c r="C5841" s="34">
        <v>33000</v>
      </c>
      <c r="D5841" s="35">
        <v>32100</v>
      </c>
      <c r="E5841" s="36" t="s">
        <v>18</v>
      </c>
      <c r="F5841" s="33">
        <v>7</v>
      </c>
      <c r="G5841" t="str">
        <f t="shared" si="306"/>
        <v>‏81811 המחלקה להעצמה חינוכית וקבסי"ם</v>
      </c>
    </row>
    <row r="5842" spans="1:7" ht="20.25">
      <c r="A5842">
        <v>6913</v>
      </c>
      <c r="B5842" s="125">
        <v>0</v>
      </c>
      <c r="C5842" s="34">
        <v>0</v>
      </c>
      <c r="D5842" s="35">
        <v>0</v>
      </c>
      <c r="E5842" s="36" t="s">
        <v>19</v>
      </c>
      <c r="F5842" s="33">
        <v>8</v>
      </c>
      <c r="G5842" t="str">
        <f t="shared" si="306"/>
        <v>‏81811 המחלקה להעצמה חינוכית וקבסי"ם</v>
      </c>
    </row>
    <row r="5843" spans="1:7" ht="20.25">
      <c r="A5843">
        <v>6914</v>
      </c>
      <c r="B5843" s="125">
        <v>0</v>
      </c>
      <c r="C5843" s="34">
        <v>0</v>
      </c>
      <c r="D5843" s="35">
        <v>0</v>
      </c>
      <c r="E5843" s="36" t="s">
        <v>20</v>
      </c>
      <c r="F5843" s="33">
        <v>9</v>
      </c>
      <c r="G5843" t="str">
        <f t="shared" si="306"/>
        <v>‏81811 המחלקה להעצמה חינוכית וקבסי"ם</v>
      </c>
    </row>
    <row r="5844" spans="1:7" ht="20.25">
      <c r="A5844">
        <v>6915</v>
      </c>
      <c r="B5844" s="125">
        <v>0</v>
      </c>
      <c r="C5844" s="34">
        <v>0</v>
      </c>
      <c r="D5844" s="35">
        <v>0</v>
      </c>
      <c r="E5844" s="36" t="s">
        <v>21</v>
      </c>
      <c r="F5844" s="33">
        <v>99</v>
      </c>
      <c r="G5844" t="str">
        <f t="shared" si="306"/>
        <v>‏81811 המחלקה להעצמה חינוכית וקבסי"ם</v>
      </c>
    </row>
    <row r="5845" spans="1:7" ht="20.25">
      <c r="A5845">
        <v>6916</v>
      </c>
      <c r="B5845" s="125">
        <v>3651600</v>
      </c>
      <c r="C5845" s="37">
        <v>3923000</v>
      </c>
      <c r="D5845" s="35">
        <v>3965100</v>
      </c>
      <c r="E5845" s="36" t="s">
        <v>22</v>
      </c>
      <c r="F5845" s="33"/>
    </row>
    <row r="5846" spans="1:7" ht="20.25">
      <c r="A5846">
        <v>6917</v>
      </c>
      <c r="C5846" s="40">
        <v>2015</v>
      </c>
      <c r="D5846" s="40">
        <v>2016</v>
      </c>
      <c r="F5846" s="39"/>
    </row>
    <row r="5847" spans="1:7" ht="20.25">
      <c r="A5847">
        <v>6918</v>
      </c>
      <c r="C5847" s="41">
        <v>22</v>
      </c>
      <c r="D5847" s="41">
        <v>21.5</v>
      </c>
      <c r="E5847" s="43" t="s">
        <v>23</v>
      </c>
      <c r="F5847" s="39"/>
    </row>
    <row r="5848" spans="1:7" ht="20.25">
      <c r="A5848">
        <v>6919</v>
      </c>
      <c r="C5848" s="38"/>
      <c r="D5848" s="44">
        <v>227</v>
      </c>
      <c r="F5848" s="41"/>
    </row>
    <row r="5849" spans="1:7" ht="20.25">
      <c r="A5849">
        <v>6920</v>
      </c>
      <c r="B5849" s="122" t="s">
        <v>697</v>
      </c>
      <c r="C5849" s="28"/>
      <c r="D5849" s="28"/>
      <c r="E5849" s="28"/>
      <c r="F5849" s="28"/>
    </row>
    <row r="5850" spans="1:7" ht="17.25" thickBot="1">
      <c r="A5850">
        <v>6921</v>
      </c>
      <c r="B5850" s="123" t="s">
        <v>1</v>
      </c>
      <c r="C5850" s="29"/>
      <c r="D5850" s="29"/>
      <c r="E5850" s="29"/>
      <c r="F5850" s="29"/>
    </row>
    <row r="5851" spans="1:7" ht="21" thickBot="1">
      <c r="A5851">
        <v>6925</v>
      </c>
      <c r="B5851" s="116">
        <v>2014</v>
      </c>
      <c r="C5851" s="7">
        <v>2015</v>
      </c>
      <c r="D5851" s="7">
        <v>2016</v>
      </c>
      <c r="E5851" s="8"/>
      <c r="F5851" s="9"/>
    </row>
    <row r="5852" spans="1:7" ht="20.25">
      <c r="A5852">
        <v>6926</v>
      </c>
      <c r="B5852" s="124"/>
      <c r="C5852" s="30"/>
      <c r="D5852" s="31"/>
      <c r="E5852" s="32" t="s">
        <v>269</v>
      </c>
      <c r="F5852" s="33"/>
    </row>
    <row r="5853" spans="1:7" ht="20.25">
      <c r="A5853">
        <v>6927</v>
      </c>
      <c r="B5853" s="124"/>
      <c r="C5853" s="30"/>
      <c r="D5853" s="31"/>
      <c r="E5853" s="32" t="s">
        <v>499</v>
      </c>
      <c r="F5853" s="33"/>
    </row>
    <row r="5854" spans="1:7" ht="20.25">
      <c r="A5854">
        <v>6928</v>
      </c>
      <c r="B5854" s="124"/>
      <c r="C5854" s="30"/>
      <c r="D5854" s="31"/>
      <c r="E5854" s="32" t="s">
        <v>698</v>
      </c>
      <c r="F5854" s="33"/>
    </row>
    <row r="5855" spans="1:7" ht="20.25">
      <c r="A5855">
        <v>6929</v>
      </c>
      <c r="B5855" s="125">
        <v>0</v>
      </c>
      <c r="C5855" s="34">
        <v>0</v>
      </c>
      <c r="D5855" s="35">
        <v>0</v>
      </c>
      <c r="E5855" s="36" t="s">
        <v>12</v>
      </c>
      <c r="F5855" s="33">
        <v>1</v>
      </c>
      <c r="G5855" t="str">
        <f t="shared" ref="G5855:G5864" si="307">IF(F5855=1,E5854,IF(ISBLANK(F5855),"",G5854))</f>
        <v>‏817372 תוכנית למצויינות במדעים</v>
      </c>
    </row>
    <row r="5856" spans="1:7" ht="20.25">
      <c r="A5856">
        <v>6930</v>
      </c>
      <c r="B5856" s="125">
        <v>0</v>
      </c>
      <c r="C5856" s="34">
        <v>0</v>
      </c>
      <c r="D5856" s="35">
        <v>0</v>
      </c>
      <c r="E5856" s="36" t="s">
        <v>13</v>
      </c>
      <c r="F5856" s="33">
        <v>2</v>
      </c>
      <c r="G5856" t="str">
        <f t="shared" si="307"/>
        <v>‏817372 תוכנית למצויינות במדעים</v>
      </c>
    </row>
    <row r="5857" spans="1:7" ht="20.25">
      <c r="A5857">
        <v>6931</v>
      </c>
      <c r="B5857" s="125">
        <v>0</v>
      </c>
      <c r="C5857" s="34">
        <v>0</v>
      </c>
      <c r="D5857" s="35">
        <v>0</v>
      </c>
      <c r="E5857" s="36" t="s">
        <v>14</v>
      </c>
      <c r="F5857" s="33">
        <v>3</v>
      </c>
      <c r="G5857" t="str">
        <f t="shared" si="307"/>
        <v>‏817372 תוכנית למצויינות במדעים</v>
      </c>
    </row>
    <row r="5858" spans="1:7" ht="20.25">
      <c r="A5858">
        <v>6932</v>
      </c>
      <c r="B5858" s="125">
        <v>0</v>
      </c>
      <c r="C5858" s="34">
        <v>0</v>
      </c>
      <c r="D5858" s="35">
        <v>0</v>
      </c>
      <c r="E5858" s="36" t="s">
        <v>15</v>
      </c>
      <c r="F5858" s="33">
        <v>4</v>
      </c>
      <c r="G5858" t="str">
        <f t="shared" si="307"/>
        <v>‏817372 תוכנית למצויינות במדעים</v>
      </c>
    </row>
    <row r="5859" spans="1:7" ht="20.25">
      <c r="A5859">
        <v>6933</v>
      </c>
      <c r="B5859" s="125">
        <v>0</v>
      </c>
      <c r="C5859" s="34">
        <v>0</v>
      </c>
      <c r="D5859" s="35">
        <v>0</v>
      </c>
      <c r="E5859" s="36" t="s">
        <v>16</v>
      </c>
      <c r="F5859" s="33">
        <v>5</v>
      </c>
      <c r="G5859" t="str">
        <f t="shared" si="307"/>
        <v>‏817372 תוכנית למצויינות במדעים</v>
      </c>
    </row>
    <row r="5860" spans="1:7" ht="20.25">
      <c r="A5860">
        <v>6934</v>
      </c>
      <c r="B5860" s="125">
        <v>0</v>
      </c>
      <c r="C5860" s="34">
        <v>0</v>
      </c>
      <c r="D5860" s="35">
        <v>0</v>
      </c>
      <c r="E5860" s="36" t="s">
        <v>17</v>
      </c>
      <c r="F5860" s="33">
        <v>6</v>
      </c>
      <c r="G5860" t="str">
        <f t="shared" si="307"/>
        <v>‏817372 תוכנית למצויינות במדעים</v>
      </c>
    </row>
    <row r="5861" spans="1:7" ht="20.25">
      <c r="A5861">
        <v>6935</v>
      </c>
      <c r="B5861" s="125">
        <v>1665600</v>
      </c>
      <c r="C5861" s="34">
        <v>1936000</v>
      </c>
      <c r="D5861" s="35">
        <v>1880700</v>
      </c>
      <c r="E5861" s="36" t="s">
        <v>18</v>
      </c>
      <c r="F5861" s="33">
        <v>7</v>
      </c>
      <c r="G5861" t="str">
        <f t="shared" si="307"/>
        <v>‏817372 תוכנית למצויינות במדעים</v>
      </c>
    </row>
    <row r="5862" spans="1:7" ht="20.25">
      <c r="A5862">
        <v>6936</v>
      </c>
      <c r="B5862" s="125">
        <v>0</v>
      </c>
      <c r="C5862" s="34">
        <v>0</v>
      </c>
      <c r="D5862" s="35">
        <v>0</v>
      </c>
      <c r="E5862" s="36" t="s">
        <v>19</v>
      </c>
      <c r="F5862" s="33">
        <v>8</v>
      </c>
      <c r="G5862" t="str">
        <f t="shared" si="307"/>
        <v>‏817372 תוכנית למצויינות במדעים</v>
      </c>
    </row>
    <row r="5863" spans="1:7" ht="20.25">
      <c r="A5863">
        <v>6937</v>
      </c>
      <c r="B5863" s="125">
        <v>0</v>
      </c>
      <c r="C5863" s="34">
        <v>0</v>
      </c>
      <c r="D5863" s="35">
        <v>0</v>
      </c>
      <c r="E5863" s="36" t="s">
        <v>20</v>
      </c>
      <c r="F5863" s="33">
        <v>9</v>
      </c>
      <c r="G5863" t="str">
        <f t="shared" si="307"/>
        <v>‏817372 תוכנית למצויינות במדעים</v>
      </c>
    </row>
    <row r="5864" spans="1:7" ht="20.25">
      <c r="A5864">
        <v>6938</v>
      </c>
      <c r="B5864" s="125">
        <v>0</v>
      </c>
      <c r="C5864" s="34">
        <v>0</v>
      </c>
      <c r="D5864" s="35">
        <v>0</v>
      </c>
      <c r="E5864" s="36" t="s">
        <v>21</v>
      </c>
      <c r="F5864" s="33">
        <v>99</v>
      </c>
      <c r="G5864" t="str">
        <f t="shared" si="307"/>
        <v>‏817372 תוכנית למצויינות במדעים</v>
      </c>
    </row>
    <row r="5865" spans="1:7" ht="20.25">
      <c r="A5865">
        <v>6939</v>
      </c>
      <c r="B5865" s="125">
        <v>1665600</v>
      </c>
      <c r="C5865" s="37">
        <v>1936000</v>
      </c>
      <c r="D5865" s="35">
        <v>1880700</v>
      </c>
      <c r="E5865" s="36" t="s">
        <v>22</v>
      </c>
      <c r="F5865" s="33"/>
    </row>
    <row r="5866" spans="1:7" ht="20.25">
      <c r="A5866">
        <v>6940</v>
      </c>
      <c r="C5866" s="40">
        <v>2015</v>
      </c>
      <c r="D5866" s="40">
        <v>2016</v>
      </c>
      <c r="F5866" s="39"/>
    </row>
    <row r="5867" spans="1:7" ht="20.25">
      <c r="A5867">
        <v>6942</v>
      </c>
      <c r="C5867" s="38"/>
      <c r="D5867" s="44">
        <v>228</v>
      </c>
      <c r="F5867" s="41"/>
    </row>
    <row r="5868" spans="1:7" ht="20.25">
      <c r="A5868">
        <v>6943</v>
      </c>
      <c r="B5868" s="122" t="s">
        <v>699</v>
      </c>
      <c r="C5868" s="28"/>
      <c r="D5868" s="28"/>
      <c r="E5868" s="28"/>
      <c r="F5868" s="28"/>
    </row>
    <row r="5869" spans="1:7" ht="17.25" thickBot="1">
      <c r="A5869">
        <v>6944</v>
      </c>
      <c r="B5869" s="123" t="s">
        <v>1</v>
      </c>
      <c r="C5869" s="29"/>
      <c r="D5869" s="29"/>
      <c r="E5869" s="29"/>
      <c r="F5869" s="29"/>
    </row>
    <row r="5870" spans="1:7" ht="21" thickBot="1">
      <c r="A5870">
        <v>6948</v>
      </c>
      <c r="B5870" s="116">
        <v>2014</v>
      </c>
      <c r="C5870" s="7">
        <v>2015</v>
      </c>
      <c r="D5870" s="7">
        <v>2016</v>
      </c>
      <c r="E5870" s="8"/>
      <c r="F5870" s="9"/>
    </row>
    <row r="5871" spans="1:7" ht="20.25">
      <c r="A5871">
        <v>6949</v>
      </c>
      <c r="B5871" s="124"/>
      <c r="C5871" s="30"/>
      <c r="D5871" s="31"/>
      <c r="E5871" s="32" t="s">
        <v>269</v>
      </c>
      <c r="F5871" s="33"/>
    </row>
    <row r="5872" spans="1:7" ht="20.25">
      <c r="A5872">
        <v>6950</v>
      </c>
      <c r="B5872" s="124"/>
      <c r="C5872" s="30"/>
      <c r="D5872" s="31"/>
      <c r="E5872" s="32" t="s">
        <v>499</v>
      </c>
      <c r="F5872" s="33"/>
    </row>
    <row r="5873" spans="1:7" ht="20.25">
      <c r="A5873">
        <v>6951</v>
      </c>
      <c r="B5873" s="124"/>
      <c r="C5873" s="30"/>
      <c r="D5873" s="31"/>
      <c r="E5873" s="32" t="s">
        <v>700</v>
      </c>
      <c r="F5873" s="33"/>
    </row>
    <row r="5874" spans="1:7" ht="20.25">
      <c r="A5874">
        <v>6952</v>
      </c>
      <c r="B5874" s="125">
        <v>0</v>
      </c>
      <c r="C5874" s="34">
        <v>0</v>
      </c>
      <c r="D5874" s="35">
        <v>0</v>
      </c>
      <c r="E5874" s="36" t="s">
        <v>12</v>
      </c>
      <c r="F5874" s="33">
        <v>1</v>
      </c>
      <c r="G5874" t="str">
        <f t="shared" ref="G5874:G5883" si="308">IF(F5874=1,E5873,IF(ISBLANK(F5874),"",G5873))</f>
        <v>‏81737  תגבור חינוכי</v>
      </c>
    </row>
    <row r="5875" spans="1:7" ht="20.25">
      <c r="A5875">
        <v>6953</v>
      </c>
      <c r="B5875" s="125">
        <v>0</v>
      </c>
      <c r="C5875" s="34">
        <v>0</v>
      </c>
      <c r="D5875" s="35">
        <v>0</v>
      </c>
      <c r="E5875" s="36" t="s">
        <v>13</v>
      </c>
      <c r="F5875" s="33">
        <v>2</v>
      </c>
      <c r="G5875" t="str">
        <f t="shared" si="308"/>
        <v>‏81737  תגבור חינוכי</v>
      </c>
    </row>
    <row r="5876" spans="1:7" ht="20.25">
      <c r="A5876">
        <v>6954</v>
      </c>
      <c r="B5876" s="125">
        <v>0</v>
      </c>
      <c r="C5876" s="34">
        <v>0</v>
      </c>
      <c r="D5876" s="35">
        <v>0</v>
      </c>
      <c r="E5876" s="36" t="s">
        <v>14</v>
      </c>
      <c r="F5876" s="33">
        <v>3</v>
      </c>
      <c r="G5876" t="str">
        <f t="shared" si="308"/>
        <v>‏81737  תגבור חינוכי</v>
      </c>
    </row>
    <row r="5877" spans="1:7" ht="20.25">
      <c r="A5877">
        <v>6955</v>
      </c>
      <c r="B5877" s="125">
        <v>0</v>
      </c>
      <c r="C5877" s="34">
        <v>0</v>
      </c>
      <c r="D5877" s="35">
        <v>0</v>
      </c>
      <c r="E5877" s="36" t="s">
        <v>15</v>
      </c>
      <c r="F5877" s="33">
        <v>4</v>
      </c>
      <c r="G5877" t="str">
        <f t="shared" si="308"/>
        <v>‏81737  תגבור חינוכי</v>
      </c>
    </row>
    <row r="5878" spans="1:7" ht="20.25">
      <c r="A5878">
        <v>6956</v>
      </c>
      <c r="B5878" s="125">
        <v>0</v>
      </c>
      <c r="C5878" s="34">
        <v>0</v>
      </c>
      <c r="D5878" s="35">
        <v>0</v>
      </c>
      <c r="E5878" s="36" t="s">
        <v>16</v>
      </c>
      <c r="F5878" s="33">
        <v>5</v>
      </c>
      <c r="G5878" t="str">
        <f t="shared" si="308"/>
        <v>‏81737  תגבור חינוכי</v>
      </c>
    </row>
    <row r="5879" spans="1:7" ht="20.25">
      <c r="A5879">
        <v>6957</v>
      </c>
      <c r="B5879" s="125">
        <v>0</v>
      </c>
      <c r="C5879" s="34">
        <v>0</v>
      </c>
      <c r="D5879" s="35">
        <v>0</v>
      </c>
      <c r="E5879" s="36" t="s">
        <v>17</v>
      </c>
      <c r="F5879" s="33">
        <v>6</v>
      </c>
      <c r="G5879" t="str">
        <f t="shared" si="308"/>
        <v>‏81737  תגבור חינוכי</v>
      </c>
    </row>
    <row r="5880" spans="1:7" ht="20.25">
      <c r="A5880">
        <v>6958</v>
      </c>
      <c r="B5880" s="125">
        <v>2106300</v>
      </c>
      <c r="C5880" s="34">
        <v>2120000</v>
      </c>
      <c r="D5880" s="35">
        <v>2059500</v>
      </c>
      <c r="E5880" s="36" t="s">
        <v>18</v>
      </c>
      <c r="F5880" s="33">
        <v>7</v>
      </c>
      <c r="G5880" t="str">
        <f t="shared" si="308"/>
        <v>‏81737  תגבור חינוכי</v>
      </c>
    </row>
    <row r="5881" spans="1:7" ht="20.25">
      <c r="A5881">
        <v>6959</v>
      </c>
      <c r="B5881" s="125">
        <v>0</v>
      </c>
      <c r="C5881" s="34">
        <v>0</v>
      </c>
      <c r="D5881" s="35">
        <v>0</v>
      </c>
      <c r="E5881" s="36" t="s">
        <v>19</v>
      </c>
      <c r="F5881" s="33">
        <v>8</v>
      </c>
      <c r="G5881" t="str">
        <f t="shared" si="308"/>
        <v>‏81737  תגבור חינוכי</v>
      </c>
    </row>
    <row r="5882" spans="1:7" ht="20.25">
      <c r="A5882">
        <v>6960</v>
      </c>
      <c r="B5882" s="125">
        <v>0</v>
      </c>
      <c r="C5882" s="34">
        <v>0</v>
      </c>
      <c r="D5882" s="35">
        <v>0</v>
      </c>
      <c r="E5882" s="36" t="s">
        <v>20</v>
      </c>
      <c r="F5882" s="33">
        <v>9</v>
      </c>
      <c r="G5882" t="str">
        <f t="shared" si="308"/>
        <v>‏81737  תגבור חינוכי</v>
      </c>
    </row>
    <row r="5883" spans="1:7" ht="20.25">
      <c r="A5883">
        <v>6961</v>
      </c>
      <c r="B5883" s="125">
        <v>0</v>
      </c>
      <c r="C5883" s="34">
        <v>0</v>
      </c>
      <c r="D5883" s="35">
        <v>0</v>
      </c>
      <c r="E5883" s="36" t="s">
        <v>21</v>
      </c>
      <c r="F5883" s="33">
        <v>99</v>
      </c>
      <c r="G5883" t="str">
        <f t="shared" si="308"/>
        <v>‏81737  תגבור חינוכי</v>
      </c>
    </row>
    <row r="5884" spans="1:7" ht="20.25">
      <c r="A5884">
        <v>6962</v>
      </c>
      <c r="B5884" s="125">
        <v>2106300</v>
      </c>
      <c r="C5884" s="37">
        <v>2120000</v>
      </c>
      <c r="D5884" s="35">
        <v>2059500</v>
      </c>
      <c r="E5884" s="36" t="s">
        <v>22</v>
      </c>
      <c r="F5884" s="33"/>
    </row>
    <row r="5885" spans="1:7" ht="20.25">
      <c r="A5885">
        <v>6963</v>
      </c>
      <c r="C5885" s="40">
        <v>2015</v>
      </c>
      <c r="D5885" s="40">
        <v>2016</v>
      </c>
      <c r="F5885" s="39"/>
    </row>
    <row r="5886" spans="1:7" ht="20.25">
      <c r="A5886">
        <v>6965</v>
      </c>
      <c r="C5886" s="38"/>
      <c r="D5886" s="44">
        <v>229</v>
      </c>
      <c r="F5886" s="41"/>
    </row>
    <row r="5887" spans="1:7" ht="20.25">
      <c r="A5887">
        <v>6966</v>
      </c>
      <c r="B5887" s="122" t="s">
        <v>701</v>
      </c>
      <c r="C5887" s="28"/>
      <c r="D5887" s="28"/>
      <c r="E5887" s="28"/>
      <c r="F5887" s="28"/>
    </row>
    <row r="5888" spans="1:7" ht="17.25" thickBot="1">
      <c r="A5888">
        <v>6967</v>
      </c>
      <c r="B5888" s="123" t="s">
        <v>1</v>
      </c>
      <c r="C5888" s="29"/>
      <c r="D5888" s="29"/>
      <c r="E5888" s="29"/>
      <c r="F5888" s="29"/>
    </row>
    <row r="5889" spans="1:7" ht="21" thickBot="1">
      <c r="A5889">
        <v>6971</v>
      </c>
      <c r="B5889" s="116">
        <v>2014</v>
      </c>
      <c r="C5889" s="7">
        <v>2015</v>
      </c>
      <c r="D5889" s="7">
        <v>2016</v>
      </c>
      <c r="E5889" s="8"/>
      <c r="F5889" s="9"/>
    </row>
    <row r="5890" spans="1:7" ht="20.25">
      <c r="A5890">
        <v>6972</v>
      </c>
      <c r="B5890" s="124"/>
      <c r="C5890" s="30"/>
      <c r="D5890" s="31"/>
      <c r="E5890" s="32" t="s">
        <v>269</v>
      </c>
      <c r="F5890" s="33"/>
    </row>
    <row r="5891" spans="1:7" ht="20.25">
      <c r="A5891">
        <v>6973</v>
      </c>
      <c r="B5891" s="124"/>
      <c r="C5891" s="30"/>
      <c r="D5891" s="31"/>
      <c r="E5891" s="32" t="s">
        <v>499</v>
      </c>
      <c r="F5891" s="33"/>
    </row>
    <row r="5892" spans="1:7" ht="20.25">
      <c r="A5892">
        <v>6974</v>
      </c>
      <c r="B5892" s="124"/>
      <c r="C5892" s="30"/>
      <c r="D5892" s="31"/>
      <c r="E5892" s="32" t="s">
        <v>702</v>
      </c>
      <c r="F5892" s="33"/>
    </row>
    <row r="5893" spans="1:7" ht="20.25">
      <c r="A5893">
        <v>6975</v>
      </c>
      <c r="B5893" s="125">
        <v>0</v>
      </c>
      <c r="C5893" s="34">
        <v>0</v>
      </c>
      <c r="D5893" s="35">
        <v>0</v>
      </c>
      <c r="E5893" s="36" t="s">
        <v>12</v>
      </c>
      <c r="F5893" s="33">
        <v>1</v>
      </c>
      <c r="G5893" t="str">
        <f t="shared" ref="G5893:G5902" si="309">IF(F5893=1,E5892,IF(ISBLANK(F5893),"",G5892))</f>
        <v>‏817371  פנימיות יום</v>
      </c>
    </row>
    <row r="5894" spans="1:7" ht="20.25">
      <c r="A5894">
        <v>6976</v>
      </c>
      <c r="B5894" s="125">
        <v>225200</v>
      </c>
      <c r="C5894" s="34">
        <v>211700</v>
      </c>
      <c r="D5894" s="35">
        <v>213700</v>
      </c>
      <c r="E5894" s="36" t="s">
        <v>13</v>
      </c>
      <c r="F5894" s="33">
        <v>2</v>
      </c>
      <c r="G5894" t="str">
        <f t="shared" si="309"/>
        <v>‏817371  פנימיות יום</v>
      </c>
    </row>
    <row r="5895" spans="1:7" ht="20.25">
      <c r="A5895">
        <v>6977</v>
      </c>
      <c r="B5895" s="125">
        <v>1200</v>
      </c>
      <c r="C5895" s="34">
        <v>5300</v>
      </c>
      <c r="D5895" s="35">
        <v>5300</v>
      </c>
      <c r="E5895" s="36" t="s">
        <v>14</v>
      </c>
      <c r="F5895" s="33">
        <v>3</v>
      </c>
      <c r="G5895" t="str">
        <f t="shared" si="309"/>
        <v>‏817371  פנימיות יום</v>
      </c>
    </row>
    <row r="5896" spans="1:7" ht="20.25">
      <c r="A5896">
        <v>6978</v>
      </c>
      <c r="B5896" s="125">
        <v>0</v>
      </c>
      <c r="C5896" s="34">
        <v>0</v>
      </c>
      <c r="D5896" s="35">
        <v>0</v>
      </c>
      <c r="E5896" s="36" t="s">
        <v>15</v>
      </c>
      <c r="F5896" s="33">
        <v>4</v>
      </c>
      <c r="G5896" t="str">
        <f t="shared" si="309"/>
        <v>‏817371  פנימיות יום</v>
      </c>
    </row>
    <row r="5897" spans="1:7" ht="20.25">
      <c r="A5897">
        <v>6979</v>
      </c>
      <c r="B5897" s="125">
        <v>0</v>
      </c>
      <c r="C5897" s="34">
        <v>0</v>
      </c>
      <c r="D5897" s="35">
        <v>0</v>
      </c>
      <c r="E5897" s="36" t="s">
        <v>16</v>
      </c>
      <c r="F5897" s="33">
        <v>5</v>
      </c>
      <c r="G5897" t="str">
        <f t="shared" si="309"/>
        <v>‏817371  פנימיות יום</v>
      </c>
    </row>
    <row r="5898" spans="1:7" ht="20.25">
      <c r="A5898">
        <v>6980</v>
      </c>
      <c r="B5898" s="125">
        <v>0</v>
      </c>
      <c r="C5898" s="34">
        <v>0</v>
      </c>
      <c r="D5898" s="35">
        <v>0</v>
      </c>
      <c r="E5898" s="36" t="s">
        <v>17</v>
      </c>
      <c r="F5898" s="33">
        <v>6</v>
      </c>
      <c r="G5898" t="str">
        <f t="shared" si="309"/>
        <v>‏817371  פנימיות יום</v>
      </c>
    </row>
    <row r="5899" spans="1:7" ht="20.25">
      <c r="A5899">
        <v>6981</v>
      </c>
      <c r="B5899" s="125">
        <v>931000</v>
      </c>
      <c r="C5899" s="34">
        <v>467000</v>
      </c>
      <c r="D5899" s="35">
        <v>453700</v>
      </c>
      <c r="E5899" s="36" t="s">
        <v>18</v>
      </c>
      <c r="F5899" s="33">
        <v>7</v>
      </c>
      <c r="G5899" t="str">
        <f t="shared" si="309"/>
        <v>‏817371  פנימיות יום</v>
      </c>
    </row>
    <row r="5900" spans="1:7" ht="20.25">
      <c r="A5900">
        <v>6982</v>
      </c>
      <c r="B5900" s="125">
        <v>0</v>
      </c>
      <c r="C5900" s="34">
        <v>0</v>
      </c>
      <c r="D5900" s="35">
        <v>0</v>
      </c>
      <c r="E5900" s="36" t="s">
        <v>19</v>
      </c>
      <c r="F5900" s="33">
        <v>8</v>
      </c>
      <c r="G5900" t="str">
        <f t="shared" si="309"/>
        <v>‏817371  פנימיות יום</v>
      </c>
    </row>
    <row r="5901" spans="1:7" ht="20.25">
      <c r="A5901">
        <v>6983</v>
      </c>
      <c r="B5901" s="125">
        <v>0</v>
      </c>
      <c r="C5901" s="34">
        <v>0</v>
      </c>
      <c r="D5901" s="35">
        <v>0</v>
      </c>
      <c r="E5901" s="36" t="s">
        <v>20</v>
      </c>
      <c r="F5901" s="33">
        <v>9</v>
      </c>
      <c r="G5901" t="str">
        <f t="shared" si="309"/>
        <v>‏817371  פנימיות יום</v>
      </c>
    </row>
    <row r="5902" spans="1:7" ht="20.25">
      <c r="A5902">
        <v>6984</v>
      </c>
      <c r="B5902" s="125">
        <v>0</v>
      </c>
      <c r="C5902" s="34">
        <v>0</v>
      </c>
      <c r="D5902" s="35">
        <v>0</v>
      </c>
      <c r="E5902" s="36" t="s">
        <v>21</v>
      </c>
      <c r="F5902" s="33">
        <v>99</v>
      </c>
      <c r="G5902" t="str">
        <f t="shared" si="309"/>
        <v>‏817371  פנימיות יום</v>
      </c>
    </row>
    <row r="5903" spans="1:7" ht="20.25">
      <c r="A5903">
        <v>6985</v>
      </c>
      <c r="B5903" s="125">
        <v>1157400</v>
      </c>
      <c r="C5903" s="37">
        <v>684000</v>
      </c>
      <c r="D5903" s="35">
        <v>672700</v>
      </c>
      <c r="E5903" s="36" t="s">
        <v>22</v>
      </c>
      <c r="F5903" s="33"/>
    </row>
    <row r="5904" spans="1:7" ht="20.25">
      <c r="A5904">
        <v>6986</v>
      </c>
      <c r="C5904" s="40">
        <v>2015</v>
      </c>
      <c r="D5904" s="40">
        <v>2016</v>
      </c>
      <c r="F5904" s="39"/>
    </row>
    <row r="5905" spans="1:7" ht="20.25">
      <c r="A5905">
        <v>6988</v>
      </c>
      <c r="C5905" s="38"/>
      <c r="D5905" s="44">
        <v>230</v>
      </c>
      <c r="F5905" s="41"/>
    </row>
    <row r="5906" spans="1:7" ht="20.25">
      <c r="A5906">
        <v>6989</v>
      </c>
      <c r="B5906" s="122" t="s">
        <v>703</v>
      </c>
      <c r="C5906" s="28"/>
      <c r="D5906" s="28"/>
      <c r="E5906" s="28"/>
      <c r="F5906" s="28"/>
    </row>
    <row r="5907" spans="1:7" ht="17.25" thickBot="1">
      <c r="A5907">
        <v>6990</v>
      </c>
      <c r="B5907" s="123" t="s">
        <v>1</v>
      </c>
      <c r="C5907" s="29"/>
      <c r="D5907" s="29"/>
      <c r="E5907" s="29"/>
      <c r="F5907" s="29"/>
    </row>
    <row r="5908" spans="1:7" ht="21" thickBot="1">
      <c r="A5908">
        <v>6994</v>
      </c>
      <c r="B5908" s="116">
        <v>2014</v>
      </c>
      <c r="C5908" s="7">
        <v>2015</v>
      </c>
      <c r="D5908" s="7">
        <v>2016</v>
      </c>
      <c r="E5908" s="8"/>
      <c r="F5908" s="9"/>
    </row>
    <row r="5909" spans="1:7" ht="20.25">
      <c r="A5909">
        <v>6995</v>
      </c>
      <c r="B5909" s="124"/>
      <c r="C5909" s="30"/>
      <c r="D5909" s="31"/>
      <c r="E5909" s="32" t="s">
        <v>269</v>
      </c>
      <c r="F5909" s="33"/>
    </row>
    <row r="5910" spans="1:7" ht="20.25">
      <c r="A5910">
        <v>6996</v>
      </c>
      <c r="B5910" s="124"/>
      <c r="C5910" s="30"/>
      <c r="D5910" s="31"/>
      <c r="E5910" s="32" t="s">
        <v>499</v>
      </c>
      <c r="F5910" s="33"/>
    </row>
    <row r="5911" spans="1:7" ht="20.25">
      <c r="A5911">
        <v>6997</v>
      </c>
      <c r="B5911" s="124"/>
      <c r="C5911" s="30"/>
      <c r="D5911" s="31"/>
      <c r="E5911" s="32" t="s">
        <v>704</v>
      </c>
      <c r="F5911" s="33"/>
    </row>
    <row r="5912" spans="1:7" ht="20.25">
      <c r="A5912">
        <v>6998</v>
      </c>
      <c r="B5912" s="125">
        <v>0</v>
      </c>
      <c r="C5912" s="34">
        <v>0</v>
      </c>
      <c r="D5912" s="35">
        <v>0</v>
      </c>
      <c r="E5912" s="36" t="s">
        <v>12</v>
      </c>
      <c r="F5912" s="33">
        <v>1</v>
      </c>
      <c r="G5912" t="str">
        <f t="shared" ref="G5912:G5921" si="310">IF(F5912=1,E5911,IF(ISBLANK(F5912),"",G5911))</f>
        <v>‏81319  רווחה חינוכית - יסודי</v>
      </c>
    </row>
    <row r="5913" spans="1:7" ht="20.25">
      <c r="A5913">
        <v>6999</v>
      </c>
      <c r="B5913" s="125">
        <v>1060600</v>
      </c>
      <c r="C5913" s="34">
        <v>850000</v>
      </c>
      <c r="D5913" s="35">
        <v>850000</v>
      </c>
      <c r="E5913" s="36" t="s">
        <v>13</v>
      </c>
      <c r="F5913" s="33">
        <v>2</v>
      </c>
      <c r="G5913" t="str">
        <f t="shared" si="310"/>
        <v>‏81319  רווחה חינוכית - יסודי</v>
      </c>
    </row>
    <row r="5914" spans="1:7" ht="20.25">
      <c r="A5914">
        <v>7000</v>
      </c>
      <c r="B5914" s="125">
        <v>0</v>
      </c>
      <c r="C5914" s="34">
        <v>0</v>
      </c>
      <c r="D5914" s="35">
        <v>0</v>
      </c>
      <c r="E5914" s="36" t="s">
        <v>14</v>
      </c>
      <c r="F5914" s="33">
        <v>3</v>
      </c>
      <c r="G5914" t="str">
        <f t="shared" si="310"/>
        <v>‏81319  רווחה חינוכית - יסודי</v>
      </c>
    </row>
    <row r="5915" spans="1:7" ht="20.25">
      <c r="A5915">
        <v>7001</v>
      </c>
      <c r="B5915" s="125">
        <v>0</v>
      </c>
      <c r="C5915" s="34">
        <v>0</v>
      </c>
      <c r="D5915" s="35">
        <v>0</v>
      </c>
      <c r="E5915" s="36" t="s">
        <v>15</v>
      </c>
      <c r="F5915" s="33">
        <v>4</v>
      </c>
      <c r="G5915" t="str">
        <f t="shared" si="310"/>
        <v>‏81319  רווחה חינוכית - יסודי</v>
      </c>
    </row>
    <row r="5916" spans="1:7" ht="20.25">
      <c r="A5916">
        <v>7002</v>
      </c>
      <c r="B5916" s="125">
        <v>0</v>
      </c>
      <c r="C5916" s="34">
        <v>0</v>
      </c>
      <c r="D5916" s="35">
        <v>0</v>
      </c>
      <c r="E5916" s="36" t="s">
        <v>16</v>
      </c>
      <c r="F5916" s="33">
        <v>5</v>
      </c>
      <c r="G5916" t="str">
        <f t="shared" si="310"/>
        <v>‏81319  רווחה חינוכית - יסודי</v>
      </c>
    </row>
    <row r="5917" spans="1:7" ht="20.25">
      <c r="A5917">
        <v>7003</v>
      </c>
      <c r="B5917" s="125">
        <v>459700</v>
      </c>
      <c r="C5917" s="34">
        <v>460000</v>
      </c>
      <c r="D5917" s="35">
        <v>446900</v>
      </c>
      <c r="E5917" s="36" t="s">
        <v>17</v>
      </c>
      <c r="F5917" s="33">
        <v>6</v>
      </c>
      <c r="G5917" t="str">
        <f t="shared" si="310"/>
        <v>‏81319  רווחה חינוכית - יסודי</v>
      </c>
    </row>
    <row r="5918" spans="1:7" ht="20.25">
      <c r="A5918">
        <v>7004</v>
      </c>
      <c r="B5918" s="125">
        <v>0</v>
      </c>
      <c r="C5918" s="34">
        <v>0</v>
      </c>
      <c r="D5918" s="35">
        <v>0</v>
      </c>
      <c r="E5918" s="36" t="s">
        <v>18</v>
      </c>
      <c r="F5918" s="33">
        <v>7</v>
      </c>
      <c r="G5918" t="str">
        <f t="shared" si="310"/>
        <v>‏81319  רווחה חינוכית - יסודי</v>
      </c>
    </row>
    <row r="5919" spans="1:7" ht="20.25">
      <c r="A5919">
        <v>7005</v>
      </c>
      <c r="B5919" s="125">
        <v>0</v>
      </c>
      <c r="C5919" s="34">
        <v>0</v>
      </c>
      <c r="D5919" s="35">
        <v>0</v>
      </c>
      <c r="E5919" s="36" t="s">
        <v>19</v>
      </c>
      <c r="F5919" s="33">
        <v>8</v>
      </c>
      <c r="G5919" t="str">
        <f t="shared" si="310"/>
        <v>‏81319  רווחה חינוכית - יסודי</v>
      </c>
    </row>
    <row r="5920" spans="1:7" ht="20.25">
      <c r="A5920">
        <v>7006</v>
      </c>
      <c r="B5920" s="125">
        <v>0</v>
      </c>
      <c r="C5920" s="34">
        <v>0</v>
      </c>
      <c r="D5920" s="35">
        <v>0</v>
      </c>
      <c r="E5920" s="36" t="s">
        <v>20</v>
      </c>
      <c r="F5920" s="33">
        <v>9</v>
      </c>
      <c r="G5920" t="str">
        <f t="shared" si="310"/>
        <v>‏81319  רווחה חינוכית - יסודי</v>
      </c>
    </row>
    <row r="5921" spans="1:7" ht="20.25">
      <c r="A5921">
        <v>7007</v>
      </c>
      <c r="B5921" s="125">
        <v>0</v>
      </c>
      <c r="C5921" s="34">
        <v>0</v>
      </c>
      <c r="D5921" s="35">
        <v>0</v>
      </c>
      <c r="E5921" s="36" t="s">
        <v>21</v>
      </c>
      <c r="F5921" s="33">
        <v>99</v>
      </c>
      <c r="G5921" t="str">
        <f t="shared" si="310"/>
        <v>‏81319  רווחה חינוכית - יסודי</v>
      </c>
    </row>
    <row r="5922" spans="1:7" ht="20.25">
      <c r="A5922">
        <v>7008</v>
      </c>
      <c r="B5922" s="125">
        <v>1520300</v>
      </c>
      <c r="C5922" s="37">
        <v>1310000</v>
      </c>
      <c r="D5922" s="35">
        <v>1296900</v>
      </c>
      <c r="E5922" s="36" t="s">
        <v>22</v>
      </c>
      <c r="F5922" s="33"/>
    </row>
    <row r="5923" spans="1:7" ht="20.25">
      <c r="A5923">
        <v>7009</v>
      </c>
      <c r="C5923" s="40">
        <v>2015</v>
      </c>
      <c r="D5923" s="40">
        <v>2016</v>
      </c>
      <c r="F5923" s="39"/>
    </row>
    <row r="5924" spans="1:7" ht="20.25">
      <c r="A5924">
        <v>7011</v>
      </c>
      <c r="C5924" s="38"/>
      <c r="D5924" s="44">
        <v>231</v>
      </c>
      <c r="F5924" s="41"/>
    </row>
    <row r="5925" spans="1:7" ht="20.25">
      <c r="A5925">
        <v>7012</v>
      </c>
      <c r="B5925" s="122" t="s">
        <v>705</v>
      </c>
      <c r="C5925" s="28"/>
      <c r="D5925" s="28"/>
      <c r="E5925" s="28"/>
      <c r="F5925" s="28"/>
    </row>
    <row r="5926" spans="1:7" ht="17.25" thickBot="1">
      <c r="A5926">
        <v>7013</v>
      </c>
      <c r="B5926" s="123" t="s">
        <v>1</v>
      </c>
      <c r="C5926" s="29"/>
      <c r="D5926" s="29"/>
      <c r="E5926" s="29"/>
      <c r="F5926" s="29"/>
    </row>
    <row r="5927" spans="1:7" ht="21" thickBot="1">
      <c r="A5927">
        <v>7017</v>
      </c>
      <c r="B5927" s="116">
        <v>2014</v>
      </c>
      <c r="C5927" s="7">
        <v>2015</v>
      </c>
      <c r="D5927" s="7">
        <v>2016</v>
      </c>
      <c r="E5927" s="8"/>
      <c r="F5927" s="9"/>
    </row>
    <row r="5928" spans="1:7" ht="20.25">
      <c r="A5928">
        <v>7018</v>
      </c>
      <c r="B5928" s="124"/>
      <c r="C5928" s="30"/>
      <c r="D5928" s="31"/>
      <c r="E5928" s="32" t="s">
        <v>269</v>
      </c>
      <c r="F5928" s="33"/>
    </row>
    <row r="5929" spans="1:7" ht="20.25">
      <c r="A5929">
        <v>7019</v>
      </c>
      <c r="B5929" s="124"/>
      <c r="C5929" s="30"/>
      <c r="D5929" s="31"/>
      <c r="E5929" s="32" t="s">
        <v>499</v>
      </c>
      <c r="F5929" s="33"/>
    </row>
    <row r="5930" spans="1:7" ht="20.25">
      <c r="A5930">
        <v>7020</v>
      </c>
      <c r="B5930" s="124"/>
      <c r="C5930" s="30"/>
      <c r="D5930" s="31"/>
      <c r="E5930" s="32" t="s">
        <v>706</v>
      </c>
      <c r="F5930" s="33"/>
    </row>
    <row r="5931" spans="1:7" ht="20.25">
      <c r="A5931">
        <v>7021</v>
      </c>
      <c r="B5931" s="125">
        <v>574900</v>
      </c>
      <c r="C5931" s="34">
        <v>621000</v>
      </c>
      <c r="D5931" s="35">
        <v>628000</v>
      </c>
      <c r="E5931" s="36" t="s">
        <v>12</v>
      </c>
      <c r="F5931" s="33">
        <v>1</v>
      </c>
      <c r="G5931" t="str">
        <f t="shared" ref="G5931:G5940" si="311">IF(F5931=1,E5930,IF(ISBLANK(F5931),"",G5930))</f>
        <v>‏817331  אשכול פיס ק. חיים</v>
      </c>
    </row>
    <row r="5932" spans="1:7" ht="20.25">
      <c r="A5932">
        <v>7022</v>
      </c>
      <c r="B5932" s="125">
        <v>0</v>
      </c>
      <c r="C5932" s="34">
        <v>0</v>
      </c>
      <c r="D5932" s="35">
        <v>0</v>
      </c>
      <c r="E5932" s="36" t="s">
        <v>13</v>
      </c>
      <c r="F5932" s="33">
        <v>2</v>
      </c>
      <c r="G5932" t="str">
        <f t="shared" si="311"/>
        <v>‏817331  אשכול פיס ק. חיים</v>
      </c>
    </row>
    <row r="5933" spans="1:7" ht="20.25">
      <c r="A5933">
        <v>7023</v>
      </c>
      <c r="B5933" s="125">
        <v>15900</v>
      </c>
      <c r="C5933" s="34">
        <v>18000</v>
      </c>
      <c r="D5933" s="35">
        <v>18000</v>
      </c>
      <c r="E5933" s="36" t="s">
        <v>14</v>
      </c>
      <c r="F5933" s="33">
        <v>3</v>
      </c>
      <c r="G5933" t="str">
        <f t="shared" si="311"/>
        <v>‏817331  אשכול פיס ק. חיים</v>
      </c>
    </row>
    <row r="5934" spans="1:7" ht="20.25">
      <c r="A5934">
        <v>7024</v>
      </c>
      <c r="B5934" s="125">
        <v>0</v>
      </c>
      <c r="C5934" s="34">
        <v>0</v>
      </c>
      <c r="D5934" s="35">
        <v>0</v>
      </c>
      <c r="E5934" s="36" t="s">
        <v>15</v>
      </c>
      <c r="F5934" s="33">
        <v>4</v>
      </c>
      <c r="G5934" t="str">
        <f t="shared" si="311"/>
        <v>‏817331  אשכול פיס ק. חיים</v>
      </c>
    </row>
    <row r="5935" spans="1:7" ht="20.25">
      <c r="A5935">
        <v>7025</v>
      </c>
      <c r="B5935" s="125">
        <v>0</v>
      </c>
      <c r="C5935" s="34">
        <v>0</v>
      </c>
      <c r="D5935" s="35">
        <v>0</v>
      </c>
      <c r="E5935" s="36" t="s">
        <v>16</v>
      </c>
      <c r="F5935" s="33">
        <v>5</v>
      </c>
      <c r="G5935" t="str">
        <f t="shared" si="311"/>
        <v>‏817331  אשכול פיס ק. חיים</v>
      </c>
    </row>
    <row r="5936" spans="1:7" ht="20.25">
      <c r="A5936">
        <v>7026</v>
      </c>
      <c r="B5936" s="125">
        <v>0</v>
      </c>
      <c r="C5936" s="34">
        <v>0</v>
      </c>
      <c r="D5936" s="35">
        <v>0</v>
      </c>
      <c r="E5936" s="36" t="s">
        <v>17</v>
      </c>
      <c r="F5936" s="33">
        <v>6</v>
      </c>
      <c r="G5936" t="str">
        <f t="shared" si="311"/>
        <v>‏817331  אשכול פיס ק. חיים</v>
      </c>
    </row>
    <row r="5937" spans="1:7" ht="20.25">
      <c r="A5937">
        <v>7027</v>
      </c>
      <c r="B5937" s="125">
        <v>0</v>
      </c>
      <c r="C5937" s="34">
        <v>130000</v>
      </c>
      <c r="D5937" s="35">
        <v>130000</v>
      </c>
      <c r="E5937" s="36" t="s">
        <v>18</v>
      </c>
      <c r="F5937" s="33">
        <v>7</v>
      </c>
      <c r="G5937" t="str">
        <f t="shared" si="311"/>
        <v>‏817331  אשכול פיס ק. חיים</v>
      </c>
    </row>
    <row r="5938" spans="1:7" ht="20.25">
      <c r="A5938">
        <v>7028</v>
      </c>
      <c r="B5938" s="125">
        <v>174600</v>
      </c>
      <c r="C5938" s="34">
        <v>70000</v>
      </c>
      <c r="D5938" s="35">
        <v>64300</v>
      </c>
      <c r="E5938" s="36" t="s">
        <v>19</v>
      </c>
      <c r="F5938" s="33">
        <v>8</v>
      </c>
      <c r="G5938" t="str">
        <f t="shared" si="311"/>
        <v>‏817331  אשכול פיס ק. חיים</v>
      </c>
    </row>
    <row r="5939" spans="1:7" ht="20.25">
      <c r="A5939">
        <v>7029</v>
      </c>
      <c r="B5939" s="125">
        <v>0</v>
      </c>
      <c r="C5939" s="34">
        <v>0</v>
      </c>
      <c r="D5939" s="35">
        <v>0</v>
      </c>
      <c r="E5939" s="36" t="s">
        <v>20</v>
      </c>
      <c r="F5939" s="33">
        <v>9</v>
      </c>
      <c r="G5939" t="str">
        <f t="shared" si="311"/>
        <v>‏817331  אשכול פיס ק. חיים</v>
      </c>
    </row>
    <row r="5940" spans="1:7" ht="20.25">
      <c r="A5940">
        <v>7030</v>
      </c>
      <c r="B5940" s="125">
        <v>0</v>
      </c>
      <c r="C5940" s="34">
        <v>0</v>
      </c>
      <c r="D5940" s="35">
        <v>0</v>
      </c>
      <c r="E5940" s="36" t="s">
        <v>21</v>
      </c>
      <c r="F5940" s="33">
        <v>99</v>
      </c>
      <c r="G5940" t="str">
        <f t="shared" si="311"/>
        <v>‏817331  אשכול פיס ק. חיים</v>
      </c>
    </row>
    <row r="5941" spans="1:7" ht="20.25">
      <c r="A5941">
        <v>7031</v>
      </c>
      <c r="B5941" s="125">
        <v>765400</v>
      </c>
      <c r="C5941" s="37">
        <v>839000</v>
      </c>
      <c r="D5941" s="35">
        <v>840300</v>
      </c>
      <c r="E5941" s="36" t="s">
        <v>22</v>
      </c>
      <c r="F5941" s="33"/>
    </row>
    <row r="5942" spans="1:7" ht="20.25">
      <c r="A5942">
        <v>7032</v>
      </c>
      <c r="C5942" s="40">
        <v>2015</v>
      </c>
      <c r="D5942" s="40">
        <v>2016</v>
      </c>
      <c r="F5942" s="39"/>
    </row>
    <row r="5943" spans="1:7" ht="20.25">
      <c r="A5943">
        <v>7033</v>
      </c>
      <c r="C5943" s="41">
        <v>4.5</v>
      </c>
      <c r="D5943" s="41">
        <v>4.5</v>
      </c>
      <c r="E5943" s="43" t="s">
        <v>23</v>
      </c>
      <c r="F5943" s="39"/>
    </row>
    <row r="5944" spans="1:7" ht="20.25">
      <c r="A5944">
        <v>7034</v>
      </c>
      <c r="C5944" s="38"/>
      <c r="D5944" s="44">
        <v>232</v>
      </c>
      <c r="F5944" s="41"/>
    </row>
    <row r="5945" spans="1:7" ht="20.25">
      <c r="A5945">
        <v>7035</v>
      </c>
      <c r="B5945" s="122" t="s">
        <v>707</v>
      </c>
      <c r="C5945" s="28"/>
      <c r="D5945" s="28"/>
      <c r="E5945" s="28"/>
      <c r="F5945" s="28"/>
    </row>
    <row r="5946" spans="1:7" ht="17.25" thickBot="1">
      <c r="A5946">
        <v>7036</v>
      </c>
      <c r="B5946" s="123" t="s">
        <v>1</v>
      </c>
      <c r="C5946" s="29"/>
      <c r="D5946" s="29"/>
      <c r="E5946" s="29"/>
      <c r="F5946" s="29"/>
    </row>
    <row r="5947" spans="1:7" ht="21" thickBot="1">
      <c r="A5947">
        <v>7040</v>
      </c>
      <c r="B5947" s="116">
        <v>2014</v>
      </c>
      <c r="C5947" s="7">
        <v>2015</v>
      </c>
      <c r="D5947" s="7">
        <v>2016</v>
      </c>
      <c r="E5947" s="8"/>
      <c r="F5947" s="9"/>
    </row>
    <row r="5948" spans="1:7" ht="20.25">
      <c r="A5948">
        <v>7041</v>
      </c>
      <c r="B5948" s="124"/>
      <c r="C5948" s="30"/>
      <c r="D5948" s="31"/>
      <c r="E5948" s="32" t="s">
        <v>269</v>
      </c>
      <c r="F5948" s="33"/>
    </row>
    <row r="5949" spans="1:7" ht="20.25">
      <c r="A5949">
        <v>7042</v>
      </c>
      <c r="B5949" s="124"/>
      <c r="C5949" s="30"/>
      <c r="D5949" s="31"/>
      <c r="E5949" s="32" t="s">
        <v>499</v>
      </c>
      <c r="F5949" s="33"/>
    </row>
    <row r="5950" spans="1:7" ht="20.25">
      <c r="A5950">
        <v>7043</v>
      </c>
      <c r="B5950" s="124"/>
      <c r="C5950" s="30"/>
      <c r="D5950" s="31"/>
      <c r="E5950" s="32" t="s">
        <v>708</v>
      </c>
      <c r="F5950" s="33"/>
    </row>
    <row r="5951" spans="1:7" ht="20.25">
      <c r="A5951">
        <v>7044</v>
      </c>
      <c r="B5951" s="125">
        <v>836600</v>
      </c>
      <c r="C5951" s="34">
        <v>616000</v>
      </c>
      <c r="D5951" s="35">
        <v>623000</v>
      </c>
      <c r="E5951" s="36" t="s">
        <v>12</v>
      </c>
      <c r="F5951" s="33">
        <v>1</v>
      </c>
      <c r="G5951" t="str">
        <f t="shared" ref="G5951:G5960" si="312">IF(F5951=1,E5950,IF(ISBLANK(F5951),"",G5950))</f>
        <v>‏817332  אשכול פיס רעות</v>
      </c>
    </row>
    <row r="5952" spans="1:7" ht="20.25">
      <c r="A5952">
        <v>7045</v>
      </c>
      <c r="B5952" s="125">
        <v>0</v>
      </c>
      <c r="C5952" s="34">
        <v>0</v>
      </c>
      <c r="D5952" s="35">
        <v>0</v>
      </c>
      <c r="E5952" s="36" t="s">
        <v>13</v>
      </c>
      <c r="F5952" s="33">
        <v>2</v>
      </c>
      <c r="G5952" t="str">
        <f t="shared" si="312"/>
        <v>‏817332  אשכול פיס רעות</v>
      </c>
    </row>
    <row r="5953" spans="1:7" ht="20.25">
      <c r="A5953">
        <v>7046</v>
      </c>
      <c r="B5953" s="125">
        <v>0</v>
      </c>
      <c r="C5953" s="34">
        <v>0</v>
      </c>
      <c r="D5953" s="35">
        <v>0</v>
      </c>
      <c r="E5953" s="36" t="s">
        <v>14</v>
      </c>
      <c r="F5953" s="33">
        <v>3</v>
      </c>
      <c r="G5953" t="str">
        <f t="shared" si="312"/>
        <v>‏817332  אשכול פיס רעות</v>
      </c>
    </row>
    <row r="5954" spans="1:7" ht="20.25">
      <c r="A5954">
        <v>7047</v>
      </c>
      <c r="B5954" s="125">
        <v>0</v>
      </c>
      <c r="C5954" s="34">
        <v>0</v>
      </c>
      <c r="D5954" s="35">
        <v>0</v>
      </c>
      <c r="E5954" s="36" t="s">
        <v>15</v>
      </c>
      <c r="F5954" s="33">
        <v>4</v>
      </c>
      <c r="G5954" t="str">
        <f t="shared" si="312"/>
        <v>‏817332  אשכול פיס רעות</v>
      </c>
    </row>
    <row r="5955" spans="1:7" ht="20.25">
      <c r="A5955">
        <v>7048</v>
      </c>
      <c r="B5955" s="125">
        <v>0</v>
      </c>
      <c r="C5955" s="34">
        <v>0</v>
      </c>
      <c r="D5955" s="35">
        <v>0</v>
      </c>
      <c r="E5955" s="36" t="s">
        <v>16</v>
      </c>
      <c r="F5955" s="33">
        <v>5</v>
      </c>
      <c r="G5955" t="str">
        <f t="shared" si="312"/>
        <v>‏817332  אשכול פיס רעות</v>
      </c>
    </row>
    <row r="5956" spans="1:7" ht="20.25">
      <c r="A5956">
        <v>7049</v>
      </c>
      <c r="B5956" s="125">
        <v>0</v>
      </c>
      <c r="C5956" s="34">
        <v>0</v>
      </c>
      <c r="D5956" s="35">
        <v>0</v>
      </c>
      <c r="E5956" s="36" t="s">
        <v>17</v>
      </c>
      <c r="F5956" s="33">
        <v>6</v>
      </c>
      <c r="G5956" t="str">
        <f t="shared" si="312"/>
        <v>‏817332  אשכול פיס רעות</v>
      </c>
    </row>
    <row r="5957" spans="1:7" ht="20.25">
      <c r="A5957">
        <v>7050</v>
      </c>
      <c r="B5957" s="125">
        <v>0</v>
      </c>
      <c r="C5957" s="34">
        <v>130000</v>
      </c>
      <c r="D5957" s="35">
        <v>130000</v>
      </c>
      <c r="E5957" s="36" t="s">
        <v>18</v>
      </c>
      <c r="F5957" s="33">
        <v>7</v>
      </c>
      <c r="G5957" t="str">
        <f t="shared" si="312"/>
        <v>‏817332  אשכול פיס רעות</v>
      </c>
    </row>
    <row r="5958" spans="1:7" ht="20.25">
      <c r="A5958">
        <v>7051</v>
      </c>
      <c r="B5958" s="125">
        <v>297300</v>
      </c>
      <c r="C5958" s="34">
        <v>70000</v>
      </c>
      <c r="D5958" s="35">
        <v>64300</v>
      </c>
      <c r="E5958" s="36" t="s">
        <v>19</v>
      </c>
      <c r="F5958" s="33">
        <v>8</v>
      </c>
      <c r="G5958" t="str">
        <f t="shared" si="312"/>
        <v>‏817332  אשכול פיס רעות</v>
      </c>
    </row>
    <row r="5959" spans="1:7" ht="20.25">
      <c r="A5959">
        <v>7052</v>
      </c>
      <c r="B5959" s="125">
        <v>0</v>
      </c>
      <c r="C5959" s="34">
        <v>0</v>
      </c>
      <c r="D5959" s="35">
        <v>0</v>
      </c>
      <c r="E5959" s="36" t="s">
        <v>20</v>
      </c>
      <c r="F5959" s="33">
        <v>9</v>
      </c>
      <c r="G5959" t="str">
        <f t="shared" si="312"/>
        <v>‏817332  אשכול פיס רעות</v>
      </c>
    </row>
    <row r="5960" spans="1:7" ht="20.25">
      <c r="A5960">
        <v>7053</v>
      </c>
      <c r="B5960" s="125">
        <v>0</v>
      </c>
      <c r="C5960" s="34">
        <v>0</v>
      </c>
      <c r="D5960" s="35">
        <v>0</v>
      </c>
      <c r="E5960" s="36" t="s">
        <v>21</v>
      </c>
      <c r="F5960" s="33">
        <v>99</v>
      </c>
      <c r="G5960" t="str">
        <f t="shared" si="312"/>
        <v>‏817332  אשכול פיס רעות</v>
      </c>
    </row>
    <row r="5961" spans="1:7" ht="20.25">
      <c r="A5961">
        <v>7054</v>
      </c>
      <c r="B5961" s="125">
        <v>1133900</v>
      </c>
      <c r="C5961" s="37">
        <v>816000</v>
      </c>
      <c r="D5961" s="35">
        <v>817300</v>
      </c>
      <c r="E5961" s="36" t="s">
        <v>22</v>
      </c>
      <c r="F5961" s="33"/>
    </row>
    <row r="5962" spans="1:7" ht="20.25">
      <c r="A5962">
        <v>7055</v>
      </c>
      <c r="C5962" s="40">
        <v>2015</v>
      </c>
      <c r="D5962" s="40">
        <v>2016</v>
      </c>
      <c r="F5962" s="39"/>
    </row>
    <row r="5963" spans="1:7" ht="20.25">
      <c r="A5963">
        <v>7056</v>
      </c>
      <c r="B5963" s="126" t="s">
        <v>10</v>
      </c>
      <c r="C5963" s="41">
        <v>5.5</v>
      </c>
      <c r="D5963" s="41">
        <v>5.5</v>
      </c>
      <c r="E5963" s="43" t="s">
        <v>23</v>
      </c>
      <c r="F5963" s="39"/>
    </row>
    <row r="5964" spans="1:7" ht="20.25">
      <c r="A5964">
        <v>7057</v>
      </c>
      <c r="C5964" s="38"/>
      <c r="D5964" s="44">
        <v>233</v>
      </c>
      <c r="F5964" s="41"/>
    </row>
    <row r="5965" spans="1:7" ht="20.25">
      <c r="A5965">
        <v>7058</v>
      </c>
      <c r="B5965" s="122" t="s">
        <v>709</v>
      </c>
      <c r="C5965" s="28"/>
      <c r="D5965" s="28"/>
      <c r="E5965" s="28"/>
      <c r="F5965" s="28"/>
    </row>
    <row r="5966" spans="1:7" ht="17.25" thickBot="1">
      <c r="A5966">
        <v>7059</v>
      </c>
      <c r="B5966" s="123" t="s">
        <v>1</v>
      </c>
      <c r="C5966" s="29"/>
      <c r="D5966" s="29"/>
      <c r="E5966" s="29"/>
      <c r="F5966" s="29"/>
    </row>
    <row r="5967" spans="1:7" ht="21" thickBot="1">
      <c r="A5967">
        <v>7063</v>
      </c>
      <c r="B5967" s="116">
        <v>2014</v>
      </c>
      <c r="C5967" s="7">
        <v>2015</v>
      </c>
      <c r="D5967" s="7">
        <v>2016</v>
      </c>
      <c r="E5967" s="8"/>
      <c r="F5967" s="9"/>
    </row>
    <row r="5968" spans="1:7" ht="20.25">
      <c r="A5968">
        <v>7064</v>
      </c>
      <c r="B5968" s="124"/>
      <c r="C5968" s="30"/>
      <c r="D5968" s="31"/>
      <c r="E5968" s="32" t="s">
        <v>269</v>
      </c>
      <c r="F5968" s="33"/>
    </row>
    <row r="5969" spans="1:7" ht="20.25">
      <c r="A5969">
        <v>7065</v>
      </c>
      <c r="B5969" s="124"/>
      <c r="C5969" s="30"/>
      <c r="D5969" s="31"/>
      <c r="E5969" s="32" t="s">
        <v>499</v>
      </c>
      <c r="F5969" s="33"/>
    </row>
    <row r="5970" spans="1:7" ht="20.25">
      <c r="A5970">
        <v>7066</v>
      </c>
      <c r="B5970" s="124"/>
      <c r="C5970" s="30"/>
      <c r="D5970" s="31"/>
      <c r="E5970" s="32" t="s">
        <v>710</v>
      </c>
      <c r="F5970" s="33"/>
    </row>
    <row r="5971" spans="1:7" ht="20.25">
      <c r="A5971">
        <v>7067</v>
      </c>
      <c r="B5971" s="125">
        <v>0</v>
      </c>
      <c r="C5971" s="34">
        <v>0</v>
      </c>
      <c r="D5971" s="35">
        <v>0</v>
      </c>
      <c r="E5971" s="36" t="s">
        <v>12</v>
      </c>
      <c r="F5971" s="33">
        <v>1</v>
      </c>
      <c r="G5971" t="str">
        <f t="shared" ref="G5971:G5980" si="313">IF(F5971=1,E5970,IF(ISBLANK(F5971),"",G5970))</f>
        <v>‏817329  משתלם אשכול פיס רעות</v>
      </c>
    </row>
    <row r="5972" spans="1:7" ht="20.25">
      <c r="A5972">
        <v>7068</v>
      </c>
      <c r="B5972" s="125">
        <v>30400</v>
      </c>
      <c r="C5972" s="34">
        <v>150000</v>
      </c>
      <c r="D5972" s="35">
        <v>150000</v>
      </c>
      <c r="E5972" s="36" t="s">
        <v>13</v>
      </c>
      <c r="F5972" s="33">
        <v>2</v>
      </c>
      <c r="G5972" t="str">
        <f t="shared" si="313"/>
        <v>‏817329  משתלם אשכול פיס רעות</v>
      </c>
    </row>
    <row r="5973" spans="1:7" ht="20.25">
      <c r="A5973">
        <v>7069</v>
      </c>
      <c r="B5973" s="125">
        <v>0</v>
      </c>
      <c r="C5973" s="34">
        <v>0</v>
      </c>
      <c r="D5973" s="35">
        <v>0</v>
      </c>
      <c r="E5973" s="36" t="s">
        <v>14</v>
      </c>
      <c r="F5973" s="33">
        <v>3</v>
      </c>
      <c r="G5973" t="str">
        <f t="shared" si="313"/>
        <v>‏817329  משתלם אשכול פיס רעות</v>
      </c>
    </row>
    <row r="5974" spans="1:7" ht="20.25">
      <c r="A5974">
        <v>7070</v>
      </c>
      <c r="B5974" s="125">
        <v>0</v>
      </c>
      <c r="C5974" s="34">
        <v>0</v>
      </c>
      <c r="D5974" s="35">
        <v>0</v>
      </c>
      <c r="E5974" s="36" t="s">
        <v>15</v>
      </c>
      <c r="F5974" s="33">
        <v>4</v>
      </c>
      <c r="G5974" t="str">
        <f t="shared" si="313"/>
        <v>‏817329  משתלם אשכול פיס רעות</v>
      </c>
    </row>
    <row r="5975" spans="1:7" ht="20.25">
      <c r="A5975">
        <v>7071</v>
      </c>
      <c r="B5975" s="125">
        <v>0</v>
      </c>
      <c r="C5975" s="34">
        <v>0</v>
      </c>
      <c r="D5975" s="35">
        <v>0</v>
      </c>
      <c r="E5975" s="36" t="s">
        <v>16</v>
      </c>
      <c r="F5975" s="33">
        <v>5</v>
      </c>
      <c r="G5975" t="str">
        <f t="shared" si="313"/>
        <v>‏817329  משתלם אשכול פיס רעות</v>
      </c>
    </row>
    <row r="5976" spans="1:7" ht="20.25">
      <c r="A5976">
        <v>7072</v>
      </c>
      <c r="B5976" s="125">
        <v>0</v>
      </c>
      <c r="C5976" s="34">
        <v>0</v>
      </c>
      <c r="D5976" s="35">
        <v>0</v>
      </c>
      <c r="E5976" s="36" t="s">
        <v>17</v>
      </c>
      <c r="F5976" s="33">
        <v>6</v>
      </c>
      <c r="G5976" t="str">
        <f t="shared" si="313"/>
        <v>‏817329  משתלם אשכול פיס רעות</v>
      </c>
    </row>
    <row r="5977" spans="1:7" ht="20.25">
      <c r="A5977">
        <v>7073</v>
      </c>
      <c r="B5977" s="125">
        <v>0</v>
      </c>
      <c r="C5977" s="34">
        <v>0</v>
      </c>
      <c r="D5977" s="35">
        <v>0</v>
      </c>
      <c r="E5977" s="36" t="s">
        <v>18</v>
      </c>
      <c r="F5977" s="33">
        <v>7</v>
      </c>
      <c r="G5977" t="str">
        <f t="shared" si="313"/>
        <v>‏817329  משתלם אשכול פיס רעות</v>
      </c>
    </row>
    <row r="5978" spans="1:7" ht="20.25">
      <c r="A5978">
        <v>7074</v>
      </c>
      <c r="B5978" s="125">
        <v>0</v>
      </c>
      <c r="C5978" s="34">
        <v>0</v>
      </c>
      <c r="D5978" s="35">
        <v>0</v>
      </c>
      <c r="E5978" s="36" t="s">
        <v>19</v>
      </c>
      <c r="F5978" s="33">
        <v>8</v>
      </c>
      <c r="G5978" t="str">
        <f t="shared" si="313"/>
        <v>‏817329  משתלם אשכול פיס רעות</v>
      </c>
    </row>
    <row r="5979" spans="1:7" ht="20.25">
      <c r="A5979">
        <v>7075</v>
      </c>
      <c r="B5979" s="125">
        <v>0</v>
      </c>
      <c r="C5979" s="34">
        <v>0</v>
      </c>
      <c r="D5979" s="35">
        <v>0</v>
      </c>
      <c r="E5979" s="36" t="s">
        <v>20</v>
      </c>
      <c r="F5979" s="33">
        <v>9</v>
      </c>
      <c r="G5979" t="str">
        <f t="shared" si="313"/>
        <v>‏817329  משתלם אשכול פיס רעות</v>
      </c>
    </row>
    <row r="5980" spans="1:7" ht="20.25">
      <c r="A5980">
        <v>7076</v>
      </c>
      <c r="B5980" s="125">
        <v>0</v>
      </c>
      <c r="C5980" s="34">
        <v>0</v>
      </c>
      <c r="D5980" s="35">
        <v>0</v>
      </c>
      <c r="E5980" s="36" t="s">
        <v>21</v>
      </c>
      <c r="F5980" s="33">
        <v>99</v>
      </c>
      <c r="G5980" t="str">
        <f t="shared" si="313"/>
        <v>‏817329  משתלם אשכול פיס רעות</v>
      </c>
    </row>
    <row r="5981" spans="1:7" ht="20.25">
      <c r="A5981">
        <v>7077</v>
      </c>
      <c r="B5981" s="125">
        <v>30400</v>
      </c>
      <c r="C5981" s="37">
        <v>150000</v>
      </c>
      <c r="D5981" s="35">
        <v>150000</v>
      </c>
      <c r="E5981" s="36" t="s">
        <v>22</v>
      </c>
      <c r="F5981" s="33"/>
    </row>
    <row r="5982" spans="1:7" ht="20.25">
      <c r="A5982">
        <v>7078</v>
      </c>
      <c r="C5982" s="40">
        <v>2015</v>
      </c>
      <c r="D5982" s="40">
        <v>2016</v>
      </c>
      <c r="F5982" s="39"/>
    </row>
    <row r="5983" spans="1:7" ht="20.25">
      <c r="A5983">
        <v>7080</v>
      </c>
      <c r="C5983" s="38"/>
      <c r="D5983" s="44">
        <v>234</v>
      </c>
      <c r="F5983" s="41"/>
    </row>
    <row r="5984" spans="1:7" ht="20.25">
      <c r="A5984">
        <v>7081</v>
      </c>
      <c r="B5984" s="122" t="s">
        <v>711</v>
      </c>
      <c r="C5984" s="28"/>
      <c r="D5984" s="28"/>
      <c r="E5984" s="28"/>
      <c r="F5984" s="28"/>
    </row>
    <row r="5985" spans="1:7" ht="17.25" thickBot="1">
      <c r="A5985">
        <v>7082</v>
      </c>
      <c r="B5985" s="123" t="s">
        <v>1</v>
      </c>
      <c r="C5985" s="29"/>
      <c r="D5985" s="29"/>
      <c r="E5985" s="29"/>
      <c r="F5985" s="29"/>
    </row>
    <row r="5986" spans="1:7" ht="21" thickBot="1">
      <c r="A5986">
        <v>7086</v>
      </c>
      <c r="B5986" s="116">
        <v>2014</v>
      </c>
      <c r="C5986" s="7">
        <v>2015</v>
      </c>
      <c r="D5986" s="7">
        <v>2016</v>
      </c>
      <c r="E5986" s="8"/>
      <c r="F5986" s="9"/>
    </row>
    <row r="5987" spans="1:7" ht="20.25">
      <c r="A5987">
        <v>7087</v>
      </c>
      <c r="B5987" s="124"/>
      <c r="C5987" s="30"/>
      <c r="D5987" s="31"/>
      <c r="E5987" s="32" t="s">
        <v>269</v>
      </c>
      <c r="F5987" s="33"/>
    </row>
    <row r="5988" spans="1:7" ht="20.25">
      <c r="A5988">
        <v>7088</v>
      </c>
      <c r="B5988" s="124"/>
      <c r="C5988" s="30"/>
      <c r="D5988" s="31"/>
      <c r="E5988" s="32" t="s">
        <v>499</v>
      </c>
      <c r="F5988" s="33"/>
    </row>
    <row r="5989" spans="1:7" ht="20.25">
      <c r="A5989">
        <v>7089</v>
      </c>
      <c r="B5989" s="124"/>
      <c r="C5989" s="30"/>
      <c r="D5989" s="31"/>
      <c r="E5989" s="32" t="s">
        <v>712</v>
      </c>
      <c r="F5989" s="33"/>
    </row>
    <row r="5990" spans="1:7" ht="20.25">
      <c r="A5990">
        <v>7090</v>
      </c>
      <c r="B5990" s="125">
        <v>502200</v>
      </c>
      <c r="C5990" s="34">
        <v>454000</v>
      </c>
      <c r="D5990" s="35">
        <v>459000</v>
      </c>
      <c r="E5990" s="36" t="s">
        <v>12</v>
      </c>
      <c r="F5990" s="33">
        <v>1</v>
      </c>
      <c r="G5990" t="str">
        <f t="shared" ref="G5990:G5999" si="314">IF(F5990=1,E5989,IF(ISBLANK(F5990),"",G5989))</f>
        <v>‏8186 פסגה - מרכז הכשרת מורים</v>
      </c>
    </row>
    <row r="5991" spans="1:7" ht="20.25">
      <c r="A5991">
        <v>7091</v>
      </c>
      <c r="B5991" s="125">
        <v>0</v>
      </c>
      <c r="C5991" s="34">
        <v>0</v>
      </c>
      <c r="D5991" s="35">
        <v>0</v>
      </c>
      <c r="E5991" s="36" t="s">
        <v>13</v>
      </c>
      <c r="F5991" s="33">
        <v>2</v>
      </c>
      <c r="G5991" t="str">
        <f t="shared" si="314"/>
        <v>‏8186 פסגה - מרכז הכשרת מורים</v>
      </c>
    </row>
    <row r="5992" spans="1:7" ht="20.25">
      <c r="A5992">
        <v>7092</v>
      </c>
      <c r="B5992" s="125">
        <v>0</v>
      </c>
      <c r="C5992" s="34">
        <v>0</v>
      </c>
      <c r="D5992" s="35">
        <v>0</v>
      </c>
      <c r="E5992" s="36" t="s">
        <v>14</v>
      </c>
      <c r="F5992" s="33">
        <v>3</v>
      </c>
      <c r="G5992" t="str">
        <f t="shared" si="314"/>
        <v>‏8186 פסגה - מרכז הכשרת מורים</v>
      </c>
    </row>
    <row r="5993" spans="1:7" ht="20.25">
      <c r="A5993">
        <v>7093</v>
      </c>
      <c r="B5993" s="125">
        <v>89200</v>
      </c>
      <c r="C5993" s="34">
        <v>75000</v>
      </c>
      <c r="D5993" s="35">
        <v>71700</v>
      </c>
      <c r="E5993" s="36" t="s">
        <v>15</v>
      </c>
      <c r="F5993" s="33">
        <v>4</v>
      </c>
      <c r="G5993" t="str">
        <f t="shared" si="314"/>
        <v>‏8186 פסגה - מרכז הכשרת מורים</v>
      </c>
    </row>
    <row r="5994" spans="1:7" ht="20.25">
      <c r="A5994">
        <v>7094</v>
      </c>
      <c r="B5994" s="125">
        <v>0</v>
      </c>
      <c r="C5994" s="34">
        <v>0</v>
      </c>
      <c r="D5994" s="35">
        <v>0</v>
      </c>
      <c r="E5994" s="36" t="s">
        <v>16</v>
      </c>
      <c r="F5994" s="33">
        <v>5</v>
      </c>
      <c r="G5994" t="str">
        <f t="shared" si="314"/>
        <v>‏8186 פסגה - מרכז הכשרת מורים</v>
      </c>
    </row>
    <row r="5995" spans="1:7" ht="20.25">
      <c r="A5995">
        <v>7095</v>
      </c>
      <c r="B5995" s="125">
        <v>0</v>
      </c>
      <c r="C5995" s="34">
        <v>0</v>
      </c>
      <c r="D5995" s="35">
        <v>0</v>
      </c>
      <c r="E5995" s="36" t="s">
        <v>17</v>
      </c>
      <c r="F5995" s="33">
        <v>6</v>
      </c>
      <c r="G5995" t="str">
        <f t="shared" si="314"/>
        <v>‏8186 פסגה - מרכז הכשרת מורים</v>
      </c>
    </row>
    <row r="5996" spans="1:7" ht="20.25">
      <c r="A5996">
        <v>7096</v>
      </c>
      <c r="B5996" s="125">
        <v>41000</v>
      </c>
      <c r="C5996" s="34">
        <v>41000</v>
      </c>
      <c r="D5996" s="35">
        <v>41000</v>
      </c>
      <c r="E5996" s="36" t="s">
        <v>18</v>
      </c>
      <c r="F5996" s="33">
        <v>7</v>
      </c>
      <c r="G5996" t="str">
        <f t="shared" si="314"/>
        <v>‏8186 פסגה - מרכז הכשרת מורים</v>
      </c>
    </row>
    <row r="5997" spans="1:7" ht="20.25">
      <c r="A5997">
        <v>7097</v>
      </c>
      <c r="B5997" s="125">
        <v>0</v>
      </c>
      <c r="C5997" s="34">
        <v>0</v>
      </c>
      <c r="D5997" s="35">
        <v>0</v>
      </c>
      <c r="E5997" s="36" t="s">
        <v>19</v>
      </c>
      <c r="F5997" s="33">
        <v>8</v>
      </c>
      <c r="G5997" t="str">
        <f t="shared" si="314"/>
        <v>‏8186 פסגה - מרכז הכשרת מורים</v>
      </c>
    </row>
    <row r="5998" spans="1:7" ht="20.25">
      <c r="A5998">
        <v>7098</v>
      </c>
      <c r="B5998" s="125">
        <v>0</v>
      </c>
      <c r="C5998" s="34">
        <v>0</v>
      </c>
      <c r="D5998" s="35">
        <v>0</v>
      </c>
      <c r="E5998" s="36" t="s">
        <v>20</v>
      </c>
      <c r="F5998" s="33">
        <v>9</v>
      </c>
      <c r="G5998" t="str">
        <f t="shared" si="314"/>
        <v>‏8186 פסגה - מרכז הכשרת מורים</v>
      </c>
    </row>
    <row r="5999" spans="1:7" ht="20.25">
      <c r="A5999">
        <v>7099</v>
      </c>
      <c r="B5999" s="125">
        <v>0</v>
      </c>
      <c r="C5999" s="34">
        <v>0</v>
      </c>
      <c r="D5999" s="35">
        <v>0</v>
      </c>
      <c r="E5999" s="36" t="s">
        <v>21</v>
      </c>
      <c r="F5999" s="33">
        <v>99</v>
      </c>
      <c r="G5999" t="str">
        <f t="shared" si="314"/>
        <v>‏8186 פסגה - מרכז הכשרת מורים</v>
      </c>
    </row>
    <row r="6000" spans="1:7" ht="20.25">
      <c r="A6000">
        <v>7100</v>
      </c>
      <c r="B6000" s="125">
        <v>632400</v>
      </c>
      <c r="C6000" s="37">
        <v>570000</v>
      </c>
      <c r="D6000" s="35">
        <v>571700</v>
      </c>
      <c r="E6000" s="36" t="s">
        <v>22</v>
      </c>
      <c r="F6000" s="33"/>
    </row>
    <row r="6001" spans="1:7" ht="20.25">
      <c r="A6001">
        <v>7101</v>
      </c>
      <c r="C6001" s="40">
        <v>2015</v>
      </c>
      <c r="D6001" s="40">
        <v>2016</v>
      </c>
      <c r="F6001" s="39"/>
    </row>
    <row r="6002" spans="1:7" ht="20.25">
      <c r="A6002">
        <v>7102</v>
      </c>
      <c r="C6002" s="41">
        <v>3.3</v>
      </c>
      <c r="D6002" s="41">
        <v>3.3</v>
      </c>
      <c r="E6002" s="43" t="s">
        <v>23</v>
      </c>
      <c r="F6002" s="39"/>
    </row>
    <row r="6003" spans="1:7" ht="20.25">
      <c r="A6003">
        <v>7103</v>
      </c>
      <c r="C6003" s="38"/>
      <c r="D6003" s="44">
        <v>235</v>
      </c>
      <c r="F6003" s="41"/>
    </row>
    <row r="6004" spans="1:7" ht="20.25">
      <c r="A6004">
        <v>7104</v>
      </c>
      <c r="B6004" s="122" t="s">
        <v>713</v>
      </c>
      <c r="C6004" s="28"/>
      <c r="D6004" s="28"/>
      <c r="E6004" s="28"/>
      <c r="F6004" s="28"/>
    </row>
    <row r="6005" spans="1:7" ht="17.25" thickBot="1">
      <c r="A6005">
        <v>7105</v>
      </c>
      <c r="B6005" s="123" t="s">
        <v>1</v>
      </c>
      <c r="C6005" s="29"/>
      <c r="D6005" s="29"/>
      <c r="E6005" s="29"/>
      <c r="F6005" s="29"/>
    </row>
    <row r="6006" spans="1:7" ht="21" thickBot="1">
      <c r="A6006">
        <v>7109</v>
      </c>
      <c r="B6006" s="116">
        <v>2014</v>
      </c>
      <c r="C6006" s="7">
        <v>2015</v>
      </c>
      <c r="D6006" s="7">
        <v>2016</v>
      </c>
      <c r="E6006" s="8"/>
      <c r="F6006" s="9"/>
    </row>
    <row r="6007" spans="1:7" ht="20.25">
      <c r="A6007">
        <v>7110</v>
      </c>
      <c r="B6007" s="124"/>
      <c r="C6007" s="30"/>
      <c r="D6007" s="31"/>
      <c r="E6007" s="32" t="s">
        <v>269</v>
      </c>
      <c r="F6007" s="33"/>
    </row>
    <row r="6008" spans="1:7" ht="20.25">
      <c r="A6008">
        <v>7111</v>
      </c>
      <c r="B6008" s="124"/>
      <c r="C6008" s="30"/>
      <c r="D6008" s="31"/>
      <c r="E6008" s="32" t="s">
        <v>499</v>
      </c>
      <c r="F6008" s="33"/>
    </row>
    <row r="6009" spans="1:7" ht="20.25">
      <c r="A6009">
        <v>7112</v>
      </c>
      <c r="B6009" s="124"/>
      <c r="C6009" s="30"/>
      <c r="D6009" s="31"/>
      <c r="E6009" s="32" t="s">
        <v>714</v>
      </c>
      <c r="F6009" s="33"/>
    </row>
    <row r="6010" spans="1:7" ht="20.25">
      <c r="A6010">
        <v>7113</v>
      </c>
      <c r="B6010" s="124"/>
      <c r="C6010" s="30"/>
      <c r="D6010" s="31"/>
      <c r="E6010" s="32" t="s">
        <v>849</v>
      </c>
      <c r="F6010" s="33"/>
    </row>
    <row r="6011" spans="1:7" ht="20.25">
      <c r="A6011">
        <v>7114</v>
      </c>
      <c r="B6011" s="125">
        <v>0</v>
      </c>
      <c r="C6011" s="34">
        <v>0</v>
      </c>
      <c r="D6011" s="35">
        <v>0</v>
      </c>
      <c r="E6011" s="36" t="s">
        <v>12</v>
      </c>
      <c r="F6011" s="33">
        <v>1</v>
      </c>
      <c r="G6011" t="str">
        <f t="shared" ref="G6011:G6020" si="315">IF(F6011=1,E6010,IF(ISBLANK(F6011),"",G6010))</f>
        <v>‏81761  ביה"ס כי"ח כולל חטיבת ביניים</v>
      </c>
    </row>
    <row r="6012" spans="1:7" ht="20.25">
      <c r="A6012">
        <v>7115</v>
      </c>
      <c r="B6012" s="125">
        <v>0</v>
      </c>
      <c r="C6012" s="34">
        <v>0</v>
      </c>
      <c r="D6012" s="35">
        <v>0</v>
      </c>
      <c r="E6012" s="36" t="s">
        <v>13</v>
      </c>
      <c r="F6012" s="33">
        <v>2</v>
      </c>
      <c r="G6012" t="str">
        <f t="shared" si="315"/>
        <v>‏81761  ביה"ס כי"ח כולל חטיבת ביניים</v>
      </c>
    </row>
    <row r="6013" spans="1:7" ht="20.25">
      <c r="A6013">
        <v>7116</v>
      </c>
      <c r="B6013" s="125">
        <v>0</v>
      </c>
      <c r="C6013" s="34">
        <v>0</v>
      </c>
      <c r="D6013" s="35">
        <v>0</v>
      </c>
      <c r="E6013" s="36" t="s">
        <v>14</v>
      </c>
      <c r="F6013" s="33">
        <v>3</v>
      </c>
      <c r="G6013" t="str">
        <f t="shared" si="315"/>
        <v>‏81761  ביה"ס כי"ח כולל חטיבת ביניים</v>
      </c>
    </row>
    <row r="6014" spans="1:7" ht="20.25">
      <c r="A6014">
        <v>7117</v>
      </c>
      <c r="B6014" s="125">
        <v>0</v>
      </c>
      <c r="C6014" s="34">
        <v>0</v>
      </c>
      <c r="D6014" s="35">
        <v>0</v>
      </c>
      <c r="E6014" s="36" t="s">
        <v>15</v>
      </c>
      <c r="F6014" s="33">
        <v>4</v>
      </c>
      <c r="G6014" t="str">
        <f t="shared" si="315"/>
        <v>‏81761  ביה"ס כי"ח כולל חטיבת ביניים</v>
      </c>
    </row>
    <row r="6015" spans="1:7" ht="20.25">
      <c r="A6015">
        <v>7118</v>
      </c>
      <c r="B6015" s="125">
        <v>0</v>
      </c>
      <c r="C6015" s="34">
        <v>0</v>
      </c>
      <c r="D6015" s="35">
        <v>0</v>
      </c>
      <c r="E6015" s="36" t="s">
        <v>16</v>
      </c>
      <c r="F6015" s="33">
        <v>5</v>
      </c>
      <c r="G6015" t="str">
        <f t="shared" si="315"/>
        <v>‏81761  ביה"ס כי"ח כולל חטיבת ביניים</v>
      </c>
    </row>
    <row r="6016" spans="1:7" ht="20.25">
      <c r="A6016">
        <v>7119</v>
      </c>
      <c r="B6016" s="125">
        <v>0</v>
      </c>
      <c r="C6016" s="34">
        <v>0</v>
      </c>
      <c r="D6016" s="35">
        <v>0</v>
      </c>
      <c r="E6016" s="36" t="s">
        <v>17</v>
      </c>
      <c r="F6016" s="33">
        <v>6</v>
      </c>
      <c r="G6016" t="str">
        <f t="shared" si="315"/>
        <v>‏81761  ביה"ס כי"ח כולל חטיבת ביניים</v>
      </c>
    </row>
    <row r="6017" spans="1:7" ht="20.25">
      <c r="A6017">
        <v>7120</v>
      </c>
      <c r="B6017" s="125">
        <v>1045000</v>
      </c>
      <c r="C6017" s="34">
        <v>1045000</v>
      </c>
      <c r="D6017" s="35">
        <v>1045000</v>
      </c>
      <c r="E6017" s="36" t="s">
        <v>18</v>
      </c>
      <c r="F6017" s="33">
        <v>7</v>
      </c>
      <c r="G6017" t="str">
        <f t="shared" si="315"/>
        <v>‏81761  ביה"ס כי"ח כולל חטיבת ביניים</v>
      </c>
    </row>
    <row r="6018" spans="1:7" ht="20.25">
      <c r="A6018">
        <v>7121</v>
      </c>
      <c r="B6018" s="125">
        <v>762900</v>
      </c>
      <c r="C6018" s="34">
        <v>765000</v>
      </c>
      <c r="D6018" s="35">
        <v>713300</v>
      </c>
      <c r="E6018" s="36" t="s">
        <v>19</v>
      </c>
      <c r="F6018" s="33">
        <v>8</v>
      </c>
      <c r="G6018" t="str">
        <f t="shared" si="315"/>
        <v>‏81761  ביה"ס כי"ח כולל חטיבת ביניים</v>
      </c>
    </row>
    <row r="6019" spans="1:7" ht="20.25">
      <c r="A6019">
        <v>7122</v>
      </c>
      <c r="B6019" s="125">
        <v>0</v>
      </c>
      <c r="C6019" s="34">
        <v>0</v>
      </c>
      <c r="D6019" s="35">
        <v>0</v>
      </c>
      <c r="E6019" s="36" t="s">
        <v>20</v>
      </c>
      <c r="F6019" s="33">
        <v>9</v>
      </c>
      <c r="G6019" t="str">
        <f t="shared" si="315"/>
        <v>‏81761  ביה"ס כי"ח כולל חטיבת ביניים</v>
      </c>
    </row>
    <row r="6020" spans="1:7" ht="20.25">
      <c r="A6020">
        <v>7123</v>
      </c>
      <c r="B6020" s="125">
        <v>0</v>
      </c>
      <c r="C6020" s="34">
        <v>0</v>
      </c>
      <c r="D6020" s="35">
        <v>0</v>
      </c>
      <c r="E6020" s="36" t="s">
        <v>21</v>
      </c>
      <c r="F6020" s="33">
        <v>99</v>
      </c>
      <c r="G6020" t="str">
        <f t="shared" si="315"/>
        <v>‏81761  ביה"ס כי"ח כולל חטיבת ביניים</v>
      </c>
    </row>
    <row r="6021" spans="1:7" ht="20.25">
      <c r="A6021">
        <v>7124</v>
      </c>
      <c r="B6021" s="125">
        <v>1807900</v>
      </c>
      <c r="C6021" s="37">
        <v>1810000</v>
      </c>
      <c r="D6021" s="35">
        <v>1758300</v>
      </c>
      <c r="E6021" s="36" t="s">
        <v>22</v>
      </c>
      <c r="F6021" s="33"/>
    </row>
    <row r="6022" spans="1:7" ht="20.25">
      <c r="A6022">
        <v>7125</v>
      </c>
      <c r="C6022" s="40">
        <v>2015</v>
      </c>
      <c r="D6022" s="40">
        <v>2016</v>
      </c>
      <c r="F6022" s="39"/>
    </row>
    <row r="6023" spans="1:7" ht="20.25">
      <c r="A6023">
        <v>7127</v>
      </c>
      <c r="C6023" s="38"/>
      <c r="D6023" s="44">
        <v>236</v>
      </c>
      <c r="F6023" s="41"/>
    </row>
    <row r="6024" spans="1:7" ht="20.25">
      <c r="A6024">
        <v>7128</v>
      </c>
      <c r="B6024" s="122" t="s">
        <v>716</v>
      </c>
      <c r="C6024" s="28"/>
      <c r="D6024" s="28"/>
      <c r="E6024" s="28"/>
      <c r="F6024" s="28"/>
    </row>
    <row r="6025" spans="1:7" ht="17.25" thickBot="1">
      <c r="A6025">
        <v>7129</v>
      </c>
      <c r="B6025" s="123" t="s">
        <v>1</v>
      </c>
      <c r="C6025" s="29"/>
      <c r="D6025" s="29"/>
      <c r="E6025" s="29"/>
      <c r="F6025" s="29"/>
    </row>
    <row r="6026" spans="1:7" ht="21" thickBot="1">
      <c r="A6026">
        <v>7133</v>
      </c>
      <c r="B6026" s="116">
        <v>2014</v>
      </c>
      <c r="C6026" s="7">
        <v>2015</v>
      </c>
      <c r="D6026" s="7">
        <v>2016</v>
      </c>
      <c r="E6026" s="8"/>
      <c r="F6026" s="9"/>
    </row>
    <row r="6027" spans="1:7" ht="20.25">
      <c r="A6027">
        <v>7134</v>
      </c>
      <c r="B6027" s="124"/>
      <c r="C6027" s="30"/>
      <c r="D6027" s="31"/>
      <c r="E6027" s="32" t="s">
        <v>269</v>
      </c>
      <c r="F6027" s="33"/>
    </row>
    <row r="6028" spans="1:7" ht="20.25">
      <c r="A6028">
        <v>7135</v>
      </c>
      <c r="B6028" s="124"/>
      <c r="C6028" s="30"/>
      <c r="D6028" s="31"/>
      <c r="E6028" s="32" t="s">
        <v>499</v>
      </c>
      <c r="F6028" s="33"/>
    </row>
    <row r="6029" spans="1:7" ht="20.25">
      <c r="A6029">
        <v>7136</v>
      </c>
      <c r="B6029" s="124"/>
      <c r="C6029" s="30"/>
      <c r="D6029" s="31"/>
      <c r="E6029" s="32" t="s">
        <v>717</v>
      </c>
      <c r="F6029" s="33"/>
    </row>
    <row r="6030" spans="1:7" ht="20.25">
      <c r="A6030">
        <v>7137</v>
      </c>
      <c r="B6030" s="125">
        <v>0</v>
      </c>
      <c r="C6030" s="34">
        <v>0</v>
      </c>
      <c r="D6030" s="35">
        <v>0</v>
      </c>
      <c r="E6030" s="36" t="s">
        <v>12</v>
      </c>
      <c r="F6030" s="33">
        <v>1</v>
      </c>
      <c r="G6030" t="str">
        <f t="shared" ref="G6030:G6039" si="316">IF(F6030=1,E6029,IF(ISBLANK(F6030),"",G6029))</f>
        <v>‏81765 חוק נהרי</v>
      </c>
    </row>
    <row r="6031" spans="1:7" ht="20.25">
      <c r="A6031">
        <v>7138</v>
      </c>
      <c r="B6031" s="125">
        <v>0</v>
      </c>
      <c r="C6031" s="34">
        <v>0</v>
      </c>
      <c r="D6031" s="35">
        <v>0</v>
      </c>
      <c r="E6031" s="36" t="s">
        <v>13</v>
      </c>
      <c r="F6031" s="33">
        <v>2</v>
      </c>
      <c r="G6031" t="str">
        <f t="shared" si="316"/>
        <v>‏81765 חוק נהרי</v>
      </c>
    </row>
    <row r="6032" spans="1:7" ht="20.25">
      <c r="A6032">
        <v>7139</v>
      </c>
      <c r="B6032" s="125">
        <v>0</v>
      </c>
      <c r="C6032" s="34">
        <v>0</v>
      </c>
      <c r="D6032" s="35">
        <v>0</v>
      </c>
      <c r="E6032" s="36" t="s">
        <v>14</v>
      </c>
      <c r="F6032" s="33">
        <v>3</v>
      </c>
      <c r="G6032" t="str">
        <f t="shared" si="316"/>
        <v>‏81765 חוק נהרי</v>
      </c>
    </row>
    <row r="6033" spans="1:7" ht="20.25">
      <c r="A6033">
        <v>7140</v>
      </c>
      <c r="B6033" s="125">
        <v>0</v>
      </c>
      <c r="C6033" s="34">
        <v>0</v>
      </c>
      <c r="D6033" s="35">
        <v>0</v>
      </c>
      <c r="E6033" s="36" t="s">
        <v>15</v>
      </c>
      <c r="F6033" s="33">
        <v>4</v>
      </c>
      <c r="G6033" t="str">
        <f t="shared" si="316"/>
        <v>‏81765 חוק נהרי</v>
      </c>
    </row>
    <row r="6034" spans="1:7" ht="20.25">
      <c r="A6034">
        <v>7141</v>
      </c>
      <c r="B6034" s="125">
        <v>0</v>
      </c>
      <c r="C6034" s="34">
        <v>0</v>
      </c>
      <c r="D6034" s="35">
        <v>0</v>
      </c>
      <c r="E6034" s="36" t="s">
        <v>16</v>
      </c>
      <c r="F6034" s="33">
        <v>5</v>
      </c>
      <c r="G6034" t="str">
        <f t="shared" si="316"/>
        <v>‏81765 חוק נהרי</v>
      </c>
    </row>
    <row r="6035" spans="1:7" ht="20.25">
      <c r="A6035">
        <v>7142</v>
      </c>
      <c r="B6035" s="125">
        <v>0</v>
      </c>
      <c r="C6035" s="34">
        <v>0</v>
      </c>
      <c r="D6035" s="35">
        <v>0</v>
      </c>
      <c r="E6035" s="36" t="s">
        <v>17</v>
      </c>
      <c r="F6035" s="33">
        <v>6</v>
      </c>
      <c r="G6035" t="str">
        <f t="shared" si="316"/>
        <v>‏81765 חוק נהרי</v>
      </c>
    </row>
    <row r="6036" spans="1:7" ht="20.25">
      <c r="A6036">
        <v>7143</v>
      </c>
      <c r="B6036" s="125">
        <v>0</v>
      </c>
      <c r="C6036" s="34">
        <v>0</v>
      </c>
      <c r="D6036" s="35">
        <v>0</v>
      </c>
      <c r="E6036" s="36" t="s">
        <v>18</v>
      </c>
      <c r="F6036" s="33">
        <v>7</v>
      </c>
      <c r="G6036" t="str">
        <f t="shared" si="316"/>
        <v>‏81765 חוק נהרי</v>
      </c>
    </row>
    <row r="6037" spans="1:7" ht="20.25">
      <c r="A6037">
        <v>7144</v>
      </c>
      <c r="B6037" s="125">
        <v>1303000</v>
      </c>
      <c r="C6037" s="34">
        <v>3000000</v>
      </c>
      <c r="D6037" s="35">
        <v>2914300</v>
      </c>
      <c r="E6037" s="36" t="s">
        <v>19</v>
      </c>
      <c r="F6037" s="33">
        <v>8</v>
      </c>
      <c r="G6037" t="str">
        <f t="shared" si="316"/>
        <v>‏81765 חוק נהרי</v>
      </c>
    </row>
    <row r="6038" spans="1:7" ht="20.25">
      <c r="A6038">
        <v>7145</v>
      </c>
      <c r="B6038" s="125">
        <v>0</v>
      </c>
      <c r="C6038" s="34">
        <v>0</v>
      </c>
      <c r="D6038" s="35">
        <v>0</v>
      </c>
      <c r="E6038" s="36" t="s">
        <v>20</v>
      </c>
      <c r="F6038" s="33">
        <v>9</v>
      </c>
      <c r="G6038" t="str">
        <f t="shared" si="316"/>
        <v>‏81765 חוק נהרי</v>
      </c>
    </row>
    <row r="6039" spans="1:7" ht="20.25">
      <c r="A6039">
        <v>7146</v>
      </c>
      <c r="B6039" s="125">
        <v>0</v>
      </c>
      <c r="C6039" s="34">
        <v>0</v>
      </c>
      <c r="D6039" s="35">
        <v>0</v>
      </c>
      <c r="E6039" s="36" t="s">
        <v>21</v>
      </c>
      <c r="F6039" s="33">
        <v>99</v>
      </c>
      <c r="G6039" t="str">
        <f t="shared" si="316"/>
        <v>‏81765 חוק נהרי</v>
      </c>
    </row>
    <row r="6040" spans="1:7" ht="20.25">
      <c r="A6040">
        <v>7147</v>
      </c>
      <c r="B6040" s="125">
        <v>1303000</v>
      </c>
      <c r="C6040" s="37">
        <v>3000000</v>
      </c>
      <c r="D6040" s="35">
        <v>2914300</v>
      </c>
      <c r="E6040" s="36" t="s">
        <v>22</v>
      </c>
      <c r="F6040" s="33"/>
    </row>
    <row r="6041" spans="1:7" ht="20.25">
      <c r="A6041">
        <v>7148</v>
      </c>
      <c r="C6041" s="40">
        <v>2015</v>
      </c>
      <c r="D6041" s="40">
        <v>2016</v>
      </c>
      <c r="F6041" s="39"/>
    </row>
    <row r="6042" spans="1:7" ht="20.25">
      <c r="A6042">
        <v>7150</v>
      </c>
      <c r="B6042" s="138"/>
      <c r="C6042" s="38"/>
      <c r="D6042" s="44">
        <v>237</v>
      </c>
      <c r="F6042" s="41"/>
    </row>
    <row r="6043" spans="1:7" ht="20.25">
      <c r="A6043">
        <v>7151</v>
      </c>
      <c r="B6043" s="122" t="s">
        <v>718</v>
      </c>
      <c r="C6043" s="28"/>
      <c r="D6043" s="28"/>
      <c r="E6043" s="28"/>
      <c r="F6043" s="28"/>
    </row>
    <row r="6044" spans="1:7" ht="17.25" thickBot="1">
      <c r="A6044">
        <v>7152</v>
      </c>
      <c r="B6044" s="123" t="s">
        <v>1</v>
      </c>
      <c r="C6044" s="29"/>
      <c r="D6044" s="29"/>
      <c r="E6044" s="29"/>
      <c r="F6044" s="29"/>
    </row>
    <row r="6045" spans="1:7" ht="21" thickBot="1">
      <c r="A6045">
        <v>7156</v>
      </c>
      <c r="B6045" s="116">
        <v>2014</v>
      </c>
      <c r="C6045" s="7">
        <v>2015</v>
      </c>
      <c r="D6045" s="7">
        <v>2016</v>
      </c>
      <c r="E6045" s="8"/>
      <c r="F6045" s="9"/>
    </row>
    <row r="6046" spans="1:7" ht="20.25">
      <c r="A6046">
        <v>7157</v>
      </c>
      <c r="B6046" s="124"/>
      <c r="C6046" s="30"/>
      <c r="D6046" s="31"/>
      <c r="E6046" s="32" t="s">
        <v>269</v>
      </c>
      <c r="F6046" s="33"/>
    </row>
    <row r="6047" spans="1:7" ht="20.25">
      <c r="A6047">
        <v>7158</v>
      </c>
      <c r="B6047" s="124"/>
      <c r="C6047" s="30"/>
      <c r="D6047" s="31"/>
      <c r="E6047" s="32" t="s">
        <v>499</v>
      </c>
      <c r="F6047" s="33"/>
    </row>
    <row r="6048" spans="1:7" ht="20.25">
      <c r="A6048">
        <v>7159</v>
      </c>
      <c r="B6048" s="124"/>
      <c r="C6048" s="30"/>
      <c r="D6048" s="31"/>
      <c r="E6048" s="32" t="s">
        <v>719</v>
      </c>
      <c r="F6048" s="33"/>
    </row>
    <row r="6049" spans="1:7" ht="20.25">
      <c r="A6049">
        <v>7160</v>
      </c>
      <c r="B6049" s="125">
        <v>0</v>
      </c>
      <c r="C6049" s="34">
        <v>0</v>
      </c>
      <c r="D6049" s="35">
        <v>0</v>
      </c>
      <c r="E6049" s="36" t="s">
        <v>12</v>
      </c>
      <c r="F6049" s="33">
        <v>1</v>
      </c>
      <c r="G6049" t="str">
        <f t="shared" ref="G6049:G6058" si="317">IF(F6049=1,E6048,IF(ISBLANK(F6049),"",G6048))</f>
        <v>‏81769 חט"ב צביה</v>
      </c>
    </row>
    <row r="6050" spans="1:7" ht="20.25">
      <c r="A6050">
        <v>7161</v>
      </c>
      <c r="B6050" s="125">
        <v>0</v>
      </c>
      <c r="C6050" s="34">
        <v>0</v>
      </c>
      <c r="D6050" s="35">
        <v>0</v>
      </c>
      <c r="E6050" s="36" t="s">
        <v>13</v>
      </c>
      <c r="F6050" s="33">
        <v>2</v>
      </c>
      <c r="G6050" t="str">
        <f t="shared" si="317"/>
        <v>‏81769 חט"ב צביה</v>
      </c>
    </row>
    <row r="6051" spans="1:7" ht="20.25">
      <c r="A6051">
        <v>7162</v>
      </c>
      <c r="B6051" s="125">
        <v>0</v>
      </c>
      <c r="C6051" s="34">
        <v>0</v>
      </c>
      <c r="D6051" s="35">
        <v>0</v>
      </c>
      <c r="E6051" s="36" t="s">
        <v>14</v>
      </c>
      <c r="F6051" s="33">
        <v>3</v>
      </c>
      <c r="G6051" t="str">
        <f t="shared" si="317"/>
        <v>‏81769 חט"ב צביה</v>
      </c>
    </row>
    <row r="6052" spans="1:7" ht="20.25">
      <c r="A6052">
        <v>7163</v>
      </c>
      <c r="B6052" s="125">
        <v>0</v>
      </c>
      <c r="C6052" s="34">
        <v>0</v>
      </c>
      <c r="D6052" s="35">
        <v>0</v>
      </c>
      <c r="E6052" s="36" t="s">
        <v>15</v>
      </c>
      <c r="F6052" s="33">
        <v>4</v>
      </c>
      <c r="G6052" t="str">
        <f t="shared" si="317"/>
        <v>‏81769 חט"ב צביה</v>
      </c>
    </row>
    <row r="6053" spans="1:7" ht="20.25">
      <c r="A6053">
        <v>7164</v>
      </c>
      <c r="B6053" s="125">
        <v>0</v>
      </c>
      <c r="C6053" s="34">
        <v>0</v>
      </c>
      <c r="D6053" s="35">
        <v>0</v>
      </c>
      <c r="E6053" s="36" t="s">
        <v>16</v>
      </c>
      <c r="F6053" s="33">
        <v>5</v>
      </c>
      <c r="G6053" t="str">
        <f t="shared" si="317"/>
        <v>‏81769 חט"ב צביה</v>
      </c>
    </row>
    <row r="6054" spans="1:7" ht="20.25">
      <c r="A6054">
        <v>7165</v>
      </c>
      <c r="B6054" s="125">
        <v>0</v>
      </c>
      <c r="C6054" s="34">
        <v>0</v>
      </c>
      <c r="D6054" s="35">
        <v>0</v>
      </c>
      <c r="E6054" s="36" t="s">
        <v>17</v>
      </c>
      <c r="F6054" s="33">
        <v>6</v>
      </c>
      <c r="G6054" t="str">
        <f t="shared" si="317"/>
        <v>‏81769 חט"ב צביה</v>
      </c>
    </row>
    <row r="6055" spans="1:7" ht="20.25">
      <c r="A6055">
        <v>7166</v>
      </c>
      <c r="B6055" s="125">
        <v>134200</v>
      </c>
      <c r="C6055" s="34">
        <v>150000</v>
      </c>
      <c r="D6055" s="35">
        <v>145700</v>
      </c>
      <c r="E6055" s="36" t="s">
        <v>18</v>
      </c>
      <c r="F6055" s="33">
        <v>7</v>
      </c>
      <c r="G6055" t="str">
        <f t="shared" si="317"/>
        <v>‏81769 חט"ב צביה</v>
      </c>
    </row>
    <row r="6056" spans="1:7" ht="20.25">
      <c r="A6056">
        <v>7167</v>
      </c>
      <c r="B6056" s="125">
        <v>0</v>
      </c>
      <c r="C6056" s="34">
        <v>0</v>
      </c>
      <c r="D6056" s="35">
        <v>0</v>
      </c>
      <c r="E6056" s="36" t="s">
        <v>19</v>
      </c>
      <c r="F6056" s="33">
        <v>8</v>
      </c>
      <c r="G6056" t="str">
        <f t="shared" si="317"/>
        <v>‏81769 חט"ב צביה</v>
      </c>
    </row>
    <row r="6057" spans="1:7" ht="20.25">
      <c r="A6057">
        <v>7168</v>
      </c>
      <c r="B6057" s="125">
        <v>0</v>
      </c>
      <c r="C6057" s="34">
        <v>0</v>
      </c>
      <c r="D6057" s="35">
        <v>0</v>
      </c>
      <c r="E6057" s="36" t="s">
        <v>20</v>
      </c>
      <c r="F6057" s="33">
        <v>9</v>
      </c>
      <c r="G6057" t="str">
        <f t="shared" si="317"/>
        <v>‏81769 חט"ב צביה</v>
      </c>
    </row>
    <row r="6058" spans="1:7" ht="20.25">
      <c r="A6058">
        <v>7169</v>
      </c>
      <c r="B6058" s="125">
        <v>0</v>
      </c>
      <c r="C6058" s="34">
        <v>0</v>
      </c>
      <c r="D6058" s="35">
        <v>0</v>
      </c>
      <c r="E6058" s="36" t="s">
        <v>21</v>
      </c>
      <c r="F6058" s="33">
        <v>99</v>
      </c>
      <c r="G6058" t="str">
        <f t="shared" si="317"/>
        <v>‏81769 חט"ב צביה</v>
      </c>
    </row>
    <row r="6059" spans="1:7" ht="20.25">
      <c r="A6059">
        <v>7170</v>
      </c>
      <c r="B6059" s="125">
        <v>134200</v>
      </c>
      <c r="C6059" s="37">
        <v>150000</v>
      </c>
      <c r="D6059" s="35">
        <v>145700</v>
      </c>
      <c r="E6059" s="36" t="s">
        <v>22</v>
      </c>
      <c r="F6059" s="33"/>
    </row>
    <row r="6060" spans="1:7" ht="20.25">
      <c r="A6060">
        <v>7171</v>
      </c>
      <c r="C6060" s="40">
        <v>2015</v>
      </c>
      <c r="D6060" s="40">
        <v>2016</v>
      </c>
      <c r="F6060" s="39"/>
    </row>
    <row r="6061" spans="1:7" ht="20.25">
      <c r="A6061">
        <v>7173</v>
      </c>
      <c r="C6061" s="38"/>
      <c r="D6061" s="44">
        <v>238</v>
      </c>
      <c r="F6061" s="41"/>
    </row>
    <row r="6062" spans="1:7" ht="20.25">
      <c r="A6062">
        <v>7174</v>
      </c>
      <c r="B6062" s="122" t="s">
        <v>720</v>
      </c>
      <c r="C6062" s="28"/>
      <c r="D6062" s="28"/>
      <c r="E6062" s="28"/>
      <c r="F6062" s="28"/>
    </row>
    <row r="6063" spans="1:7" ht="17.25" thickBot="1">
      <c r="A6063">
        <v>7175</v>
      </c>
      <c r="B6063" s="123" t="s">
        <v>1</v>
      </c>
      <c r="C6063" s="29"/>
      <c r="D6063" s="29"/>
      <c r="E6063" s="29"/>
      <c r="F6063" s="29"/>
    </row>
    <row r="6064" spans="1:7" ht="21" thickBot="1">
      <c r="A6064">
        <v>7179</v>
      </c>
      <c r="B6064" s="116">
        <v>2014</v>
      </c>
      <c r="C6064" s="7">
        <v>2015</v>
      </c>
      <c r="D6064" s="7">
        <v>2016</v>
      </c>
      <c r="E6064" s="8"/>
      <c r="F6064" s="9"/>
    </row>
    <row r="6065" spans="1:7" ht="20.25">
      <c r="A6065">
        <v>7180</v>
      </c>
      <c r="B6065" s="124"/>
      <c r="C6065" s="30"/>
      <c r="D6065" s="31"/>
      <c r="E6065" s="32" t="s">
        <v>269</v>
      </c>
      <c r="F6065" s="33"/>
    </row>
    <row r="6066" spans="1:7" ht="20.25">
      <c r="A6066">
        <v>7181</v>
      </c>
      <c r="B6066" s="124"/>
      <c r="C6066" s="30"/>
      <c r="D6066" s="31"/>
      <c r="E6066" s="32" t="s">
        <v>499</v>
      </c>
      <c r="F6066" s="33"/>
    </row>
    <row r="6067" spans="1:7" ht="20.25">
      <c r="A6067">
        <v>7182</v>
      </c>
      <c r="B6067" s="124"/>
      <c r="C6067" s="30"/>
      <c r="D6067" s="31"/>
      <c r="E6067" s="32" t="s">
        <v>721</v>
      </c>
      <c r="F6067" s="33"/>
    </row>
    <row r="6068" spans="1:7" ht="20.25">
      <c r="A6068">
        <v>7183</v>
      </c>
      <c r="B6068" s="124"/>
      <c r="C6068" s="30"/>
      <c r="D6068" s="31"/>
      <c r="E6068" s="32" t="s">
        <v>715</v>
      </c>
      <c r="F6068" s="33"/>
    </row>
    <row r="6069" spans="1:7" ht="20.25">
      <c r="A6069">
        <v>7184</v>
      </c>
      <c r="B6069" s="125">
        <v>0</v>
      </c>
      <c r="C6069" s="34">
        <v>0</v>
      </c>
      <c r="D6069" s="35">
        <v>0</v>
      </c>
      <c r="E6069" s="36" t="s">
        <v>12</v>
      </c>
      <c r="F6069" s="33">
        <v>1</v>
      </c>
      <c r="G6069" t="str">
        <f t="shared" ref="G6069:G6078" si="318">IF(F6069=1,E6068,IF(ISBLANK(F6069),"",G6068))</f>
        <v>כולל חטיבת ביניים</v>
      </c>
    </row>
    <row r="6070" spans="1:7" ht="20.25">
      <c r="A6070">
        <v>7185</v>
      </c>
      <c r="B6070" s="125">
        <v>0</v>
      </c>
      <c r="C6070" s="34">
        <v>0</v>
      </c>
      <c r="D6070" s="35">
        <v>0</v>
      </c>
      <c r="E6070" s="36" t="s">
        <v>13</v>
      </c>
      <c r="F6070" s="33">
        <v>2</v>
      </c>
      <c r="G6070" t="str">
        <f t="shared" si="318"/>
        <v>כולל חטיבת ביניים</v>
      </c>
    </row>
    <row r="6071" spans="1:7" ht="20.25">
      <c r="A6071">
        <v>7186</v>
      </c>
      <c r="B6071" s="125">
        <v>0</v>
      </c>
      <c r="C6071" s="34">
        <v>0</v>
      </c>
      <c r="D6071" s="35">
        <v>0</v>
      </c>
      <c r="E6071" s="36" t="s">
        <v>14</v>
      </c>
      <c r="F6071" s="33">
        <v>3</v>
      </c>
      <c r="G6071" t="str">
        <f t="shared" si="318"/>
        <v>כולל חטיבת ביניים</v>
      </c>
    </row>
    <row r="6072" spans="1:7" ht="20.25">
      <c r="A6072">
        <v>7187</v>
      </c>
      <c r="B6072" s="125">
        <v>169300</v>
      </c>
      <c r="C6072" s="34">
        <v>0</v>
      </c>
      <c r="D6072" s="35">
        <v>0</v>
      </c>
      <c r="E6072" s="36" t="s">
        <v>15</v>
      </c>
      <c r="F6072" s="33">
        <v>4</v>
      </c>
      <c r="G6072" t="str">
        <f t="shared" si="318"/>
        <v>כולל חטיבת ביניים</v>
      </c>
    </row>
    <row r="6073" spans="1:7" ht="20.25">
      <c r="A6073">
        <v>7188</v>
      </c>
      <c r="B6073" s="125">
        <v>0</v>
      </c>
      <c r="C6073" s="34">
        <v>0</v>
      </c>
      <c r="D6073" s="35">
        <v>0</v>
      </c>
      <c r="E6073" s="36" t="s">
        <v>16</v>
      </c>
      <c r="F6073" s="33">
        <v>5</v>
      </c>
      <c r="G6073" t="str">
        <f t="shared" si="318"/>
        <v>כולל חטיבת ביניים</v>
      </c>
    </row>
    <row r="6074" spans="1:7" ht="20.25">
      <c r="A6074">
        <v>7189</v>
      </c>
      <c r="B6074" s="125">
        <v>0</v>
      </c>
      <c r="C6074" s="34">
        <v>0</v>
      </c>
      <c r="D6074" s="35">
        <v>0</v>
      </c>
      <c r="E6074" s="36" t="s">
        <v>17</v>
      </c>
      <c r="F6074" s="33">
        <v>6</v>
      </c>
      <c r="G6074" t="str">
        <f t="shared" si="318"/>
        <v>כולל חטיבת ביניים</v>
      </c>
    </row>
    <row r="6075" spans="1:7" ht="20.25">
      <c r="A6075">
        <v>7190</v>
      </c>
      <c r="B6075" s="125">
        <v>198800</v>
      </c>
      <c r="C6075" s="34">
        <v>337700</v>
      </c>
      <c r="D6075" s="35">
        <v>317600</v>
      </c>
      <c r="E6075" s="36" t="s">
        <v>18</v>
      </c>
      <c r="F6075" s="33">
        <v>7</v>
      </c>
      <c r="G6075" t="str">
        <f t="shared" si="318"/>
        <v>כולל חטיבת ביניים</v>
      </c>
    </row>
    <row r="6076" spans="1:7" ht="20.25">
      <c r="A6076">
        <v>7191</v>
      </c>
      <c r="B6076" s="125">
        <v>1507300</v>
      </c>
      <c r="C6076" s="34">
        <v>1662300</v>
      </c>
      <c r="D6076" s="35">
        <v>1625300</v>
      </c>
      <c r="E6076" s="36" t="s">
        <v>19</v>
      </c>
      <c r="F6076" s="33">
        <v>8</v>
      </c>
      <c r="G6076" t="str">
        <f t="shared" si="318"/>
        <v>כולל חטיבת ביניים</v>
      </c>
    </row>
    <row r="6077" spans="1:7" ht="20.25">
      <c r="A6077">
        <v>7192</v>
      </c>
      <c r="B6077" s="125">
        <v>0</v>
      </c>
      <c r="C6077" s="34">
        <v>0</v>
      </c>
      <c r="D6077" s="35">
        <v>0</v>
      </c>
      <c r="E6077" s="36" t="s">
        <v>20</v>
      </c>
      <c r="F6077" s="33">
        <v>9</v>
      </c>
      <c r="G6077" t="str">
        <f t="shared" si="318"/>
        <v>כולל חטיבת ביניים</v>
      </c>
    </row>
    <row r="6078" spans="1:7" ht="20.25">
      <c r="A6078">
        <v>7193</v>
      </c>
      <c r="B6078" s="125">
        <v>0</v>
      </c>
      <c r="C6078" s="34">
        <v>0</v>
      </c>
      <c r="D6078" s="35">
        <v>0</v>
      </c>
      <c r="E6078" s="36" t="s">
        <v>21</v>
      </c>
      <c r="F6078" s="33">
        <v>99</v>
      </c>
      <c r="G6078" t="str">
        <f t="shared" si="318"/>
        <v>כולל חטיבת ביניים</v>
      </c>
    </row>
    <row r="6079" spans="1:7" ht="20.25">
      <c r="A6079">
        <v>7194</v>
      </c>
      <c r="B6079" s="125">
        <v>1875400</v>
      </c>
      <c r="C6079" s="37">
        <v>2000000</v>
      </c>
      <c r="D6079" s="35">
        <v>1942900</v>
      </c>
      <c r="E6079" s="36" t="s">
        <v>22</v>
      </c>
      <c r="F6079" s="33"/>
    </row>
    <row r="6080" spans="1:7" ht="20.25">
      <c r="A6080">
        <v>7195</v>
      </c>
      <c r="C6080" s="40">
        <v>2015</v>
      </c>
      <c r="D6080" s="40">
        <v>2016</v>
      </c>
      <c r="F6080" s="39"/>
    </row>
    <row r="6081" spans="1:7" ht="20.25">
      <c r="A6081">
        <v>7197</v>
      </c>
      <c r="C6081" s="38"/>
      <c r="D6081" s="44">
        <v>239</v>
      </c>
      <c r="F6081" s="41"/>
    </row>
    <row r="6082" spans="1:7" ht="20.25">
      <c r="A6082">
        <v>7198</v>
      </c>
      <c r="B6082" s="122" t="s">
        <v>722</v>
      </c>
      <c r="C6082" s="28"/>
      <c r="D6082" s="28"/>
      <c r="E6082" s="28"/>
      <c r="F6082" s="28"/>
    </row>
    <row r="6083" spans="1:7" ht="17.25" thickBot="1">
      <c r="A6083">
        <v>7199</v>
      </c>
      <c r="B6083" s="123" t="s">
        <v>1</v>
      </c>
      <c r="C6083" s="29"/>
      <c r="D6083" s="29"/>
      <c r="E6083" s="29"/>
      <c r="F6083" s="29"/>
    </row>
    <row r="6084" spans="1:7" ht="21" thickBot="1">
      <c r="A6084">
        <v>7203</v>
      </c>
      <c r="B6084" s="116">
        <v>2014</v>
      </c>
      <c r="C6084" s="7">
        <v>2015</v>
      </c>
      <c r="D6084" s="7">
        <v>2016</v>
      </c>
      <c r="E6084" s="8"/>
      <c r="F6084" s="9"/>
    </row>
    <row r="6085" spans="1:7" ht="20.25">
      <c r="A6085">
        <v>7204</v>
      </c>
      <c r="B6085" s="124"/>
      <c r="C6085" s="30"/>
      <c r="D6085" s="31"/>
      <c r="E6085" s="32" t="s">
        <v>723</v>
      </c>
      <c r="F6085" s="33"/>
    </row>
    <row r="6086" spans="1:7" ht="20.25">
      <c r="A6086">
        <v>7205</v>
      </c>
      <c r="B6086" s="124"/>
      <c r="C6086" s="30"/>
      <c r="D6086" s="31"/>
      <c r="E6086" s="32" t="s">
        <v>724</v>
      </c>
      <c r="F6086" s="33"/>
    </row>
    <row r="6087" spans="1:7" ht="20.25">
      <c r="A6087">
        <v>7206</v>
      </c>
      <c r="B6087" s="125">
        <v>0</v>
      </c>
      <c r="C6087" s="34">
        <v>0</v>
      </c>
      <c r="D6087" s="35">
        <v>0</v>
      </c>
      <c r="E6087" s="36" t="s">
        <v>12</v>
      </c>
      <c r="F6087" s="33">
        <v>1</v>
      </c>
      <c r="G6087" t="str">
        <f t="shared" ref="G6087:G6096" si="319">IF(F6087=1,E6086,IF(ISBLANK(F6087),"",G6086))</f>
        <v xml:space="preserve">‏8265  מוזיאון לאומי למדע </v>
      </c>
    </row>
    <row r="6088" spans="1:7" ht="20.25">
      <c r="A6088">
        <v>7207</v>
      </c>
      <c r="B6088" s="125">
        <v>0</v>
      </c>
      <c r="C6088" s="34">
        <v>0</v>
      </c>
      <c r="D6088" s="35">
        <v>0</v>
      </c>
      <c r="E6088" s="36" t="s">
        <v>13</v>
      </c>
      <c r="F6088" s="33">
        <v>2</v>
      </c>
      <c r="G6088" t="str">
        <f t="shared" si="319"/>
        <v xml:space="preserve">‏8265  מוזיאון לאומי למדע </v>
      </c>
    </row>
    <row r="6089" spans="1:7" ht="20.25">
      <c r="A6089">
        <v>7208</v>
      </c>
      <c r="B6089" s="125">
        <v>0</v>
      </c>
      <c r="C6089" s="34">
        <v>0</v>
      </c>
      <c r="D6089" s="35">
        <v>0</v>
      </c>
      <c r="E6089" s="36" t="s">
        <v>14</v>
      </c>
      <c r="F6089" s="33">
        <v>3</v>
      </c>
      <c r="G6089" t="str">
        <f t="shared" si="319"/>
        <v xml:space="preserve">‏8265  מוזיאון לאומי למדע </v>
      </c>
    </row>
    <row r="6090" spans="1:7" ht="20.25">
      <c r="A6090">
        <v>7209</v>
      </c>
      <c r="B6090" s="125">
        <v>0</v>
      </c>
      <c r="C6090" s="34">
        <v>0</v>
      </c>
      <c r="D6090" s="35">
        <v>0</v>
      </c>
      <c r="E6090" s="36" t="s">
        <v>15</v>
      </c>
      <c r="F6090" s="33">
        <v>4</v>
      </c>
      <c r="G6090" t="str">
        <f t="shared" si="319"/>
        <v xml:space="preserve">‏8265  מוזיאון לאומי למדע </v>
      </c>
    </row>
    <row r="6091" spans="1:7" ht="20.25">
      <c r="A6091">
        <v>7210</v>
      </c>
      <c r="B6091" s="125">
        <v>0</v>
      </c>
      <c r="C6091" s="34">
        <v>0</v>
      </c>
      <c r="D6091" s="35">
        <v>0</v>
      </c>
      <c r="E6091" s="36" t="s">
        <v>16</v>
      </c>
      <c r="F6091" s="33">
        <v>5</v>
      </c>
      <c r="G6091" t="str">
        <f t="shared" si="319"/>
        <v xml:space="preserve">‏8265  מוזיאון לאומי למדע </v>
      </c>
    </row>
    <row r="6092" spans="1:7" ht="20.25">
      <c r="A6092">
        <v>7211</v>
      </c>
      <c r="B6092" s="125">
        <v>0</v>
      </c>
      <c r="C6092" s="34">
        <v>0</v>
      </c>
      <c r="D6092" s="35">
        <v>0</v>
      </c>
      <c r="E6092" s="36" t="s">
        <v>17</v>
      </c>
      <c r="F6092" s="33">
        <v>6</v>
      </c>
      <c r="G6092" t="str">
        <f t="shared" si="319"/>
        <v xml:space="preserve">‏8265  מוזיאון לאומי למדע </v>
      </c>
    </row>
    <row r="6093" spans="1:7" ht="20.25">
      <c r="A6093">
        <v>7212</v>
      </c>
      <c r="B6093" s="125">
        <v>0</v>
      </c>
      <c r="C6093" s="34">
        <v>0</v>
      </c>
      <c r="D6093" s="35">
        <v>0</v>
      </c>
      <c r="E6093" s="36" t="s">
        <v>725</v>
      </c>
      <c r="F6093" s="33">
        <v>7</v>
      </c>
      <c r="G6093" t="str">
        <f t="shared" si="319"/>
        <v xml:space="preserve">‏8265  מוזיאון לאומי למדע </v>
      </c>
    </row>
    <row r="6094" spans="1:7" ht="20.25">
      <c r="A6094">
        <v>7213</v>
      </c>
      <c r="B6094" s="125">
        <v>1030000</v>
      </c>
      <c r="C6094" s="34">
        <v>1030000</v>
      </c>
      <c r="D6094" s="35">
        <v>1000100</v>
      </c>
      <c r="E6094" s="36" t="s">
        <v>19</v>
      </c>
      <c r="F6094" s="33">
        <v>8</v>
      </c>
      <c r="G6094" t="str">
        <f t="shared" si="319"/>
        <v xml:space="preserve">‏8265  מוזיאון לאומי למדע </v>
      </c>
    </row>
    <row r="6095" spans="1:7" ht="20.25">
      <c r="A6095">
        <v>7214</v>
      </c>
      <c r="B6095" s="125">
        <v>0</v>
      </c>
      <c r="C6095" s="34">
        <v>0</v>
      </c>
      <c r="D6095" s="35">
        <v>0</v>
      </c>
      <c r="E6095" s="36" t="s">
        <v>20</v>
      </c>
      <c r="F6095" s="33">
        <v>9</v>
      </c>
      <c r="G6095" t="str">
        <f t="shared" si="319"/>
        <v xml:space="preserve">‏8265  מוזיאון לאומי למדע </v>
      </c>
    </row>
    <row r="6096" spans="1:7" ht="20.25">
      <c r="A6096">
        <v>7215</v>
      </c>
      <c r="B6096" s="125">
        <v>0</v>
      </c>
      <c r="C6096" s="34">
        <v>0</v>
      </c>
      <c r="D6096" s="35">
        <v>0</v>
      </c>
      <c r="E6096" s="36" t="s">
        <v>21</v>
      </c>
      <c r="F6096" s="33">
        <v>99</v>
      </c>
      <c r="G6096" t="str">
        <f t="shared" si="319"/>
        <v xml:space="preserve">‏8265  מוזיאון לאומי למדע </v>
      </c>
    </row>
    <row r="6097" spans="1:7" ht="20.25">
      <c r="A6097">
        <v>7216</v>
      </c>
      <c r="B6097" s="125">
        <v>1030000</v>
      </c>
      <c r="C6097" s="37">
        <v>1030000</v>
      </c>
      <c r="D6097" s="35">
        <v>1000100</v>
      </c>
      <c r="E6097" s="36" t="s">
        <v>22</v>
      </c>
      <c r="F6097" s="33"/>
    </row>
    <row r="6098" spans="1:7" ht="20.25">
      <c r="A6098">
        <v>7217</v>
      </c>
      <c r="C6098" s="40">
        <v>2015</v>
      </c>
      <c r="D6098" s="40">
        <v>2016</v>
      </c>
      <c r="F6098" s="39"/>
    </row>
    <row r="6099" spans="1:7" ht="20.25">
      <c r="A6099">
        <v>7219</v>
      </c>
      <c r="C6099" s="38"/>
      <c r="D6099" s="44">
        <v>326</v>
      </c>
      <c r="F6099" s="41"/>
    </row>
    <row r="6100" spans="1:7" ht="20.25">
      <c r="A6100">
        <v>7220</v>
      </c>
      <c r="B6100" s="122" t="s">
        <v>726</v>
      </c>
      <c r="C6100" s="28"/>
      <c r="D6100" s="28"/>
      <c r="E6100" s="28"/>
      <c r="F6100" s="28"/>
    </row>
    <row r="6101" spans="1:7" ht="17.25" thickBot="1">
      <c r="A6101">
        <v>7221</v>
      </c>
      <c r="B6101" s="123" t="s">
        <v>1</v>
      </c>
      <c r="C6101" s="29"/>
      <c r="D6101" s="29"/>
      <c r="E6101" s="29"/>
      <c r="F6101" s="29"/>
    </row>
    <row r="6102" spans="1:7" ht="21" thickBot="1">
      <c r="A6102">
        <v>7225</v>
      </c>
      <c r="B6102" s="116">
        <v>2014</v>
      </c>
      <c r="C6102" s="7">
        <v>2015</v>
      </c>
      <c r="D6102" s="7">
        <v>2016</v>
      </c>
      <c r="E6102" s="8"/>
      <c r="F6102" s="9"/>
    </row>
    <row r="6103" spans="1:7" ht="20.25">
      <c r="A6103">
        <v>7226</v>
      </c>
      <c r="B6103" s="124"/>
      <c r="C6103" s="30"/>
      <c r="D6103" s="31"/>
      <c r="E6103" s="32" t="s">
        <v>723</v>
      </c>
      <c r="F6103" s="33"/>
    </row>
    <row r="6104" spans="1:7" ht="20.25">
      <c r="A6104">
        <v>7227</v>
      </c>
      <c r="B6104" s="124"/>
      <c r="C6104" s="30"/>
      <c r="D6104" s="31"/>
      <c r="E6104" s="32" t="s">
        <v>727</v>
      </c>
      <c r="F6104" s="33"/>
    </row>
    <row r="6105" spans="1:7" ht="20.25">
      <c r="A6105">
        <v>7228</v>
      </c>
      <c r="B6105" s="125">
        <v>0</v>
      </c>
      <c r="C6105" s="34">
        <v>0</v>
      </c>
      <c r="D6105" s="35">
        <v>0</v>
      </c>
      <c r="E6105" s="36" t="s">
        <v>12</v>
      </c>
      <c r="F6105" s="33">
        <v>1</v>
      </c>
      <c r="G6105" t="str">
        <f t="shared" ref="G6105:G6114" si="320">IF(F6105=1,E6104,IF(ISBLANK(F6105),"",G6104))</f>
        <v>‏8261  תיאטרון עירוני</v>
      </c>
    </row>
    <row r="6106" spans="1:7" ht="20.25">
      <c r="A6106">
        <v>7229</v>
      </c>
      <c r="B6106" s="125">
        <v>0</v>
      </c>
      <c r="C6106" s="34">
        <v>0</v>
      </c>
      <c r="D6106" s="35">
        <v>0</v>
      </c>
      <c r="E6106" s="36" t="s">
        <v>13</v>
      </c>
      <c r="F6106" s="33">
        <v>2</v>
      </c>
      <c r="G6106" t="str">
        <f t="shared" si="320"/>
        <v>‏8261  תיאטרון עירוני</v>
      </c>
    </row>
    <row r="6107" spans="1:7" ht="20.25">
      <c r="A6107">
        <v>7230</v>
      </c>
      <c r="B6107" s="125">
        <v>0</v>
      </c>
      <c r="C6107" s="34">
        <v>0</v>
      </c>
      <c r="D6107" s="35">
        <v>0</v>
      </c>
      <c r="E6107" s="36" t="s">
        <v>14</v>
      </c>
      <c r="F6107" s="33">
        <v>3</v>
      </c>
      <c r="G6107" t="str">
        <f t="shared" si="320"/>
        <v>‏8261  תיאטרון עירוני</v>
      </c>
    </row>
    <row r="6108" spans="1:7" ht="20.25">
      <c r="A6108">
        <v>7231</v>
      </c>
      <c r="B6108" s="125">
        <v>0</v>
      </c>
      <c r="C6108" s="34">
        <v>0</v>
      </c>
      <c r="D6108" s="35">
        <v>0</v>
      </c>
      <c r="E6108" s="36" t="s">
        <v>15</v>
      </c>
      <c r="F6108" s="33">
        <v>4</v>
      </c>
      <c r="G6108" t="str">
        <f t="shared" si="320"/>
        <v>‏8261  תיאטרון עירוני</v>
      </c>
    </row>
    <row r="6109" spans="1:7" ht="20.25">
      <c r="A6109">
        <v>7232</v>
      </c>
      <c r="B6109" s="125">
        <v>0</v>
      </c>
      <c r="C6109" s="34">
        <v>0</v>
      </c>
      <c r="D6109" s="35">
        <v>0</v>
      </c>
      <c r="E6109" s="36" t="s">
        <v>16</v>
      </c>
      <c r="F6109" s="33">
        <v>5</v>
      </c>
      <c r="G6109" t="str">
        <f t="shared" si="320"/>
        <v>‏8261  תיאטרון עירוני</v>
      </c>
    </row>
    <row r="6110" spans="1:7" ht="20.25">
      <c r="A6110">
        <v>7233</v>
      </c>
      <c r="B6110" s="125">
        <v>0</v>
      </c>
      <c r="C6110" s="34">
        <v>0</v>
      </c>
      <c r="D6110" s="35">
        <v>0</v>
      </c>
      <c r="E6110" s="36" t="s">
        <v>17</v>
      </c>
      <c r="F6110" s="33">
        <v>6</v>
      </c>
      <c r="G6110" t="str">
        <f t="shared" si="320"/>
        <v>‏8261  תיאטרון עירוני</v>
      </c>
    </row>
    <row r="6111" spans="1:7" ht="20.25">
      <c r="A6111">
        <v>7234</v>
      </c>
      <c r="B6111" s="125"/>
      <c r="C6111" s="34"/>
      <c r="D6111" s="35">
        <v>0</v>
      </c>
      <c r="E6111" s="36" t="s">
        <v>18</v>
      </c>
      <c r="F6111" s="33">
        <v>7</v>
      </c>
      <c r="G6111" t="str">
        <f t="shared" si="320"/>
        <v>‏8261  תיאטרון עירוני</v>
      </c>
    </row>
    <row r="6112" spans="1:7" ht="20.25">
      <c r="A6112">
        <v>7235</v>
      </c>
      <c r="B6112" s="125">
        <v>9763500</v>
      </c>
      <c r="C6112" s="34">
        <v>10550000</v>
      </c>
      <c r="D6112" s="35">
        <v>10248700</v>
      </c>
      <c r="E6112" s="36" t="s">
        <v>19</v>
      </c>
      <c r="F6112" s="33">
        <v>8</v>
      </c>
      <c r="G6112" t="str">
        <f t="shared" si="320"/>
        <v>‏8261  תיאטרון עירוני</v>
      </c>
    </row>
    <row r="6113" spans="1:7" ht="20.25">
      <c r="A6113">
        <v>7236</v>
      </c>
      <c r="B6113" s="125">
        <v>0</v>
      </c>
      <c r="C6113" s="34">
        <v>0</v>
      </c>
      <c r="D6113" s="35">
        <v>0</v>
      </c>
      <c r="E6113" s="36" t="s">
        <v>20</v>
      </c>
      <c r="F6113" s="33">
        <v>9</v>
      </c>
      <c r="G6113" t="str">
        <f t="shared" si="320"/>
        <v>‏8261  תיאטרון עירוני</v>
      </c>
    </row>
    <row r="6114" spans="1:7" ht="20.25">
      <c r="A6114">
        <v>7237</v>
      </c>
      <c r="B6114" s="125">
        <v>0</v>
      </c>
      <c r="C6114" s="34">
        <v>0</v>
      </c>
      <c r="D6114" s="35">
        <v>0</v>
      </c>
      <c r="E6114" s="36" t="s">
        <v>21</v>
      </c>
      <c r="F6114" s="33">
        <v>99</v>
      </c>
      <c r="G6114" t="str">
        <f t="shared" si="320"/>
        <v>‏8261  תיאטרון עירוני</v>
      </c>
    </row>
    <row r="6115" spans="1:7" ht="20.25">
      <c r="A6115">
        <v>7238</v>
      </c>
      <c r="B6115" s="125">
        <v>9763500</v>
      </c>
      <c r="C6115" s="37">
        <v>10550000</v>
      </c>
      <c r="D6115" s="35">
        <v>10248700</v>
      </c>
      <c r="E6115" s="36" t="s">
        <v>22</v>
      </c>
      <c r="F6115" s="33"/>
    </row>
    <row r="6116" spans="1:7" ht="20.25">
      <c r="A6116">
        <v>7239</v>
      </c>
      <c r="C6116" s="40">
        <v>2015</v>
      </c>
      <c r="D6116" s="40">
        <v>2016</v>
      </c>
      <c r="F6116" s="39"/>
    </row>
    <row r="6117" spans="1:7" ht="20.25">
      <c r="A6117">
        <v>7241</v>
      </c>
      <c r="C6117" s="38"/>
      <c r="D6117" s="44">
        <v>327</v>
      </c>
      <c r="F6117" s="41"/>
    </row>
    <row r="6118" spans="1:7" ht="20.25">
      <c r="A6118">
        <v>7242</v>
      </c>
      <c r="B6118" s="122" t="s">
        <v>728</v>
      </c>
      <c r="C6118" s="28"/>
      <c r="D6118" s="28"/>
      <c r="E6118" s="28"/>
      <c r="F6118" s="28"/>
    </row>
    <row r="6119" spans="1:7" ht="17.25" thickBot="1">
      <c r="A6119">
        <v>7243</v>
      </c>
      <c r="B6119" s="123" t="s">
        <v>1</v>
      </c>
      <c r="C6119" s="29"/>
      <c r="D6119" s="29"/>
      <c r="E6119" s="29"/>
      <c r="F6119" s="29"/>
    </row>
    <row r="6120" spans="1:7" ht="21" thickBot="1">
      <c r="A6120">
        <v>7247</v>
      </c>
      <c r="B6120" s="116">
        <v>2014</v>
      </c>
      <c r="C6120" s="7">
        <v>2015</v>
      </c>
      <c r="D6120" s="7">
        <v>2016</v>
      </c>
      <c r="E6120" s="8"/>
      <c r="F6120" s="9"/>
    </row>
    <row r="6121" spans="1:7" ht="20.25">
      <c r="A6121">
        <v>7248</v>
      </c>
      <c r="B6121" s="124"/>
      <c r="C6121" s="30"/>
      <c r="D6121" s="31"/>
      <c r="E6121" s="32" t="s">
        <v>723</v>
      </c>
      <c r="F6121" s="33"/>
    </row>
    <row r="6122" spans="1:7" ht="20.25">
      <c r="A6122">
        <v>7249</v>
      </c>
      <c r="B6122" s="124"/>
      <c r="C6122" s="30"/>
      <c r="D6122" s="31"/>
      <c r="E6122" s="32" t="s">
        <v>729</v>
      </c>
      <c r="F6122" s="33"/>
    </row>
    <row r="6123" spans="1:7" ht="20.25">
      <c r="A6123">
        <v>7250</v>
      </c>
      <c r="B6123" s="125">
        <v>0</v>
      </c>
      <c r="C6123" s="34">
        <v>0</v>
      </c>
      <c r="D6123" s="35">
        <v>0</v>
      </c>
      <c r="E6123" s="36" t="s">
        <v>12</v>
      </c>
      <c r="F6123" s="33">
        <v>1</v>
      </c>
      <c r="G6123" t="str">
        <f t="shared" ref="G6123:G6132" si="321">IF(F6123=1,E6122,IF(ISBLANK(F6123),"",G6122))</f>
        <v>‏8261  פסטיבל תיאטרון ילדים</v>
      </c>
    </row>
    <row r="6124" spans="1:7" ht="20.25">
      <c r="A6124">
        <v>7251</v>
      </c>
      <c r="B6124" s="125">
        <v>0</v>
      </c>
      <c r="C6124" s="34">
        <v>0</v>
      </c>
      <c r="D6124" s="35">
        <v>0</v>
      </c>
      <c r="E6124" s="36" t="s">
        <v>13</v>
      </c>
      <c r="F6124" s="33">
        <v>2</v>
      </c>
      <c r="G6124" t="str">
        <f t="shared" si="321"/>
        <v>‏8261  פסטיבל תיאטרון ילדים</v>
      </c>
    </row>
    <row r="6125" spans="1:7" ht="20.25">
      <c r="A6125">
        <v>7252</v>
      </c>
      <c r="B6125" s="125">
        <v>0</v>
      </c>
      <c r="C6125" s="34">
        <v>0</v>
      </c>
      <c r="D6125" s="35">
        <v>0</v>
      </c>
      <c r="E6125" s="36" t="s">
        <v>14</v>
      </c>
      <c r="F6125" s="33">
        <v>3</v>
      </c>
      <c r="G6125" t="str">
        <f t="shared" si="321"/>
        <v>‏8261  פסטיבל תיאטרון ילדים</v>
      </c>
    </row>
    <row r="6126" spans="1:7" ht="20.25">
      <c r="A6126">
        <v>7253</v>
      </c>
      <c r="B6126" s="125">
        <v>0</v>
      </c>
      <c r="C6126" s="34">
        <v>0</v>
      </c>
      <c r="D6126" s="35">
        <v>0</v>
      </c>
      <c r="E6126" s="36" t="s">
        <v>15</v>
      </c>
      <c r="F6126" s="33">
        <v>4</v>
      </c>
      <c r="G6126" t="str">
        <f t="shared" si="321"/>
        <v>‏8261  פסטיבל תיאטרון ילדים</v>
      </c>
    </row>
    <row r="6127" spans="1:7" ht="20.25">
      <c r="A6127">
        <v>7254</v>
      </c>
      <c r="B6127" s="125">
        <v>0</v>
      </c>
      <c r="C6127" s="34">
        <v>0</v>
      </c>
      <c r="D6127" s="35">
        <v>0</v>
      </c>
      <c r="E6127" s="36" t="s">
        <v>16</v>
      </c>
      <c r="F6127" s="33">
        <v>5</v>
      </c>
      <c r="G6127" t="str">
        <f t="shared" si="321"/>
        <v>‏8261  פסטיבל תיאטרון ילדים</v>
      </c>
    </row>
    <row r="6128" spans="1:7" ht="20.25">
      <c r="A6128">
        <v>7255</v>
      </c>
      <c r="B6128" s="125">
        <v>0</v>
      </c>
      <c r="C6128" s="34">
        <v>0</v>
      </c>
      <c r="D6128" s="35">
        <v>0</v>
      </c>
      <c r="E6128" s="36" t="s">
        <v>17</v>
      </c>
      <c r="F6128" s="33">
        <v>6</v>
      </c>
      <c r="G6128" t="str">
        <f t="shared" si="321"/>
        <v>‏8261  פסטיבל תיאטרון ילדים</v>
      </c>
    </row>
    <row r="6129" spans="1:7" ht="20.25">
      <c r="A6129">
        <v>7256</v>
      </c>
      <c r="B6129" s="125">
        <v>800000</v>
      </c>
      <c r="C6129" s="34">
        <v>800000</v>
      </c>
      <c r="D6129" s="35">
        <v>777200</v>
      </c>
      <c r="E6129" s="36" t="s">
        <v>18</v>
      </c>
      <c r="F6129" s="33">
        <v>7</v>
      </c>
      <c r="G6129" t="str">
        <f t="shared" si="321"/>
        <v>‏8261  פסטיבל תיאטרון ילדים</v>
      </c>
    </row>
    <row r="6130" spans="1:7" ht="20.25">
      <c r="A6130">
        <v>7257</v>
      </c>
      <c r="B6130" s="125"/>
      <c r="C6130" s="34"/>
      <c r="D6130" s="35">
        <v>0</v>
      </c>
      <c r="E6130" s="36" t="s">
        <v>19</v>
      </c>
      <c r="F6130" s="33">
        <v>8</v>
      </c>
      <c r="G6130" t="str">
        <f t="shared" si="321"/>
        <v>‏8261  פסטיבל תיאטרון ילדים</v>
      </c>
    </row>
    <row r="6131" spans="1:7" ht="20.25">
      <c r="A6131">
        <v>7258</v>
      </c>
      <c r="B6131" s="125">
        <v>0</v>
      </c>
      <c r="C6131" s="34">
        <v>0</v>
      </c>
      <c r="D6131" s="35">
        <v>0</v>
      </c>
      <c r="E6131" s="36" t="s">
        <v>20</v>
      </c>
      <c r="F6131" s="33">
        <v>9</v>
      </c>
      <c r="G6131" t="str">
        <f t="shared" si="321"/>
        <v>‏8261  פסטיבל תיאטרון ילדים</v>
      </c>
    </row>
    <row r="6132" spans="1:7" ht="20.25">
      <c r="A6132">
        <v>7259</v>
      </c>
      <c r="B6132" s="125">
        <v>0</v>
      </c>
      <c r="C6132" s="34">
        <v>0</v>
      </c>
      <c r="D6132" s="35">
        <v>0</v>
      </c>
      <c r="E6132" s="36" t="s">
        <v>21</v>
      </c>
      <c r="F6132" s="33">
        <v>99</v>
      </c>
      <c r="G6132" t="str">
        <f t="shared" si="321"/>
        <v>‏8261  פסטיבל תיאטרון ילדים</v>
      </c>
    </row>
    <row r="6133" spans="1:7" ht="20.25">
      <c r="A6133">
        <v>7260</v>
      </c>
      <c r="B6133" s="125">
        <v>800000</v>
      </c>
      <c r="C6133" s="37">
        <v>800000</v>
      </c>
      <c r="D6133" s="35">
        <v>777200</v>
      </c>
      <c r="E6133" s="36" t="s">
        <v>22</v>
      </c>
      <c r="F6133" s="33"/>
    </row>
    <row r="6134" spans="1:7" ht="20.25">
      <c r="A6134">
        <v>7261</v>
      </c>
      <c r="C6134" s="40">
        <v>2015</v>
      </c>
      <c r="D6134" s="40">
        <v>2016</v>
      </c>
      <c r="F6134" s="39"/>
    </row>
    <row r="6135" spans="1:7" ht="20.25">
      <c r="A6135">
        <v>7263</v>
      </c>
      <c r="C6135" s="38"/>
      <c r="D6135" s="44">
        <v>328</v>
      </c>
      <c r="F6135" s="41"/>
    </row>
    <row r="6136" spans="1:7" ht="20.25">
      <c r="A6136">
        <v>7264</v>
      </c>
      <c r="B6136" s="122" t="s">
        <v>730</v>
      </c>
      <c r="C6136" s="28"/>
      <c r="D6136" s="28"/>
      <c r="E6136" s="28"/>
      <c r="F6136" s="28"/>
    </row>
    <row r="6137" spans="1:7" ht="17.25" thickBot="1">
      <c r="A6137">
        <v>7265</v>
      </c>
      <c r="B6137" s="123" t="s">
        <v>1</v>
      </c>
      <c r="C6137" s="29"/>
      <c r="D6137" s="29"/>
      <c r="E6137" s="29"/>
      <c r="F6137" s="29"/>
    </row>
    <row r="6138" spans="1:7" ht="21" thickBot="1">
      <c r="A6138">
        <v>7269</v>
      </c>
      <c r="B6138" s="116">
        <v>2014</v>
      </c>
      <c r="C6138" s="7">
        <v>2015</v>
      </c>
      <c r="D6138" s="7">
        <v>2016</v>
      </c>
      <c r="E6138" s="8"/>
      <c r="F6138" s="9"/>
    </row>
    <row r="6139" spans="1:7" ht="20.25">
      <c r="A6139">
        <v>7270</v>
      </c>
      <c r="B6139" s="124"/>
      <c r="C6139" s="30"/>
      <c r="D6139" s="31"/>
      <c r="E6139" s="32" t="s">
        <v>723</v>
      </c>
      <c r="F6139" s="33"/>
    </row>
    <row r="6140" spans="1:7" ht="20.25">
      <c r="A6140">
        <v>7271</v>
      </c>
      <c r="B6140" s="124"/>
      <c r="C6140" s="30"/>
      <c r="D6140" s="31"/>
      <c r="E6140" s="32" t="s">
        <v>731</v>
      </c>
      <c r="F6140" s="33"/>
    </row>
    <row r="6141" spans="1:7" ht="20.25">
      <c r="A6141">
        <v>7272</v>
      </c>
      <c r="B6141" s="124"/>
      <c r="C6141" s="30"/>
      <c r="D6141" s="31"/>
      <c r="E6141" s="32" t="s">
        <v>850</v>
      </c>
      <c r="F6141" s="33"/>
    </row>
    <row r="6142" spans="1:7" ht="20.25">
      <c r="A6142">
        <v>7273</v>
      </c>
      <c r="B6142" s="125">
        <v>0</v>
      </c>
      <c r="C6142" s="34">
        <v>0</v>
      </c>
      <c r="D6142" s="35">
        <v>0</v>
      </c>
      <c r="E6142" s="36" t="s">
        <v>12</v>
      </c>
      <c r="F6142" s="33">
        <v>1</v>
      </c>
      <c r="G6142" t="str">
        <f t="shared" ref="G6142:G6151" si="322">IF(F6142=1,E6141,IF(ISBLANK(F6142),"",G6141))</f>
        <v>‏8283  תזמורת הנוער-‏ מרכז יובל</v>
      </c>
    </row>
    <row r="6143" spans="1:7" ht="20.25">
      <c r="A6143">
        <v>7274</v>
      </c>
      <c r="B6143" s="125">
        <v>0</v>
      </c>
      <c r="C6143" s="34">
        <v>0</v>
      </c>
      <c r="D6143" s="35">
        <v>0</v>
      </c>
      <c r="E6143" s="36" t="s">
        <v>13</v>
      </c>
      <c r="F6143" s="33">
        <v>2</v>
      </c>
      <c r="G6143" t="str">
        <f t="shared" si="322"/>
        <v>‏8283  תזמורת הנוער-‏ מרכז יובל</v>
      </c>
    </row>
    <row r="6144" spans="1:7" ht="20.25">
      <c r="A6144">
        <v>7275</v>
      </c>
      <c r="B6144" s="125">
        <v>0</v>
      </c>
      <c r="C6144" s="34">
        <v>0</v>
      </c>
      <c r="D6144" s="35">
        <v>0</v>
      </c>
      <c r="E6144" s="36" t="s">
        <v>14</v>
      </c>
      <c r="F6144" s="33">
        <v>3</v>
      </c>
      <c r="G6144" t="str">
        <f t="shared" si="322"/>
        <v>‏8283  תזמורת הנוער-‏ מרכז יובל</v>
      </c>
    </row>
    <row r="6145" spans="1:7" ht="20.25">
      <c r="A6145">
        <v>7276</v>
      </c>
      <c r="B6145" s="125">
        <v>0</v>
      </c>
      <c r="C6145" s="34">
        <v>0</v>
      </c>
      <c r="D6145" s="35">
        <v>0</v>
      </c>
      <c r="E6145" s="36" t="s">
        <v>15</v>
      </c>
      <c r="F6145" s="33">
        <v>4</v>
      </c>
      <c r="G6145" t="str">
        <f t="shared" si="322"/>
        <v>‏8283  תזמורת הנוער-‏ מרכז יובל</v>
      </c>
    </row>
    <row r="6146" spans="1:7" ht="20.25">
      <c r="A6146">
        <v>7277</v>
      </c>
      <c r="B6146" s="125">
        <v>0</v>
      </c>
      <c r="C6146" s="34">
        <v>0</v>
      </c>
      <c r="D6146" s="35">
        <v>0</v>
      </c>
      <c r="E6146" s="36" t="s">
        <v>16</v>
      </c>
      <c r="F6146" s="33">
        <v>5</v>
      </c>
      <c r="G6146" t="str">
        <f t="shared" si="322"/>
        <v>‏8283  תזמורת הנוער-‏ מרכז יובל</v>
      </c>
    </row>
    <row r="6147" spans="1:7" ht="20.25">
      <c r="A6147">
        <v>7278</v>
      </c>
      <c r="B6147" s="125">
        <v>0</v>
      </c>
      <c r="C6147" s="34">
        <v>0</v>
      </c>
      <c r="D6147" s="35">
        <v>0</v>
      </c>
      <c r="E6147" s="36" t="s">
        <v>17</v>
      </c>
      <c r="F6147" s="33">
        <v>6</v>
      </c>
      <c r="G6147" t="str">
        <f t="shared" si="322"/>
        <v>‏8283  תזמורת הנוער-‏ מרכז יובל</v>
      </c>
    </row>
    <row r="6148" spans="1:7" ht="20.25">
      <c r="A6148">
        <v>7279</v>
      </c>
      <c r="B6148" s="125">
        <v>0</v>
      </c>
      <c r="C6148" s="34">
        <v>0</v>
      </c>
      <c r="D6148" s="35">
        <v>0</v>
      </c>
      <c r="E6148" s="36" t="s">
        <v>18</v>
      </c>
      <c r="F6148" s="33">
        <v>7</v>
      </c>
      <c r="G6148" t="str">
        <f t="shared" si="322"/>
        <v>‏8283  תזמורת הנוער-‏ מרכז יובל</v>
      </c>
    </row>
    <row r="6149" spans="1:7" ht="20.25">
      <c r="A6149">
        <v>7280</v>
      </c>
      <c r="B6149" s="125">
        <v>389100</v>
      </c>
      <c r="C6149" s="34">
        <v>430500</v>
      </c>
      <c r="D6149" s="35">
        <v>418200</v>
      </c>
      <c r="E6149" s="36" t="s">
        <v>19</v>
      </c>
      <c r="F6149" s="33">
        <v>8</v>
      </c>
      <c r="G6149" t="str">
        <f t="shared" si="322"/>
        <v>‏8283  תזמורת הנוער-‏ מרכז יובל</v>
      </c>
    </row>
    <row r="6150" spans="1:7" ht="20.25">
      <c r="A6150">
        <v>7281</v>
      </c>
      <c r="B6150" s="125">
        <v>0</v>
      </c>
      <c r="C6150" s="34">
        <v>0</v>
      </c>
      <c r="D6150" s="35">
        <v>0</v>
      </c>
      <c r="E6150" s="36" t="s">
        <v>20</v>
      </c>
      <c r="F6150" s="33">
        <v>9</v>
      </c>
      <c r="G6150" t="str">
        <f t="shared" si="322"/>
        <v>‏8283  תזמורת הנוער-‏ מרכז יובל</v>
      </c>
    </row>
    <row r="6151" spans="1:7" ht="20.25">
      <c r="A6151">
        <v>7282</v>
      </c>
      <c r="B6151" s="125">
        <v>0</v>
      </c>
      <c r="C6151" s="34">
        <v>0</v>
      </c>
      <c r="D6151" s="35">
        <v>0</v>
      </c>
      <c r="E6151" s="36" t="s">
        <v>21</v>
      </c>
      <c r="F6151" s="33">
        <v>99</v>
      </c>
      <c r="G6151" t="str">
        <f t="shared" si="322"/>
        <v>‏8283  תזמורת הנוער-‏ מרכז יובל</v>
      </c>
    </row>
    <row r="6152" spans="1:7" ht="20.25">
      <c r="A6152">
        <v>7283</v>
      </c>
      <c r="B6152" s="125">
        <v>389100</v>
      </c>
      <c r="C6152" s="37">
        <v>430500</v>
      </c>
      <c r="D6152" s="35">
        <v>418200</v>
      </c>
      <c r="E6152" s="36" t="s">
        <v>22</v>
      </c>
      <c r="F6152" s="33"/>
    </row>
    <row r="6153" spans="1:7" ht="20.25">
      <c r="A6153">
        <v>7284</v>
      </c>
      <c r="C6153" s="40">
        <v>2015</v>
      </c>
      <c r="D6153" s="40">
        <v>2016</v>
      </c>
      <c r="F6153" s="39"/>
    </row>
    <row r="6154" spans="1:7" ht="20.25">
      <c r="A6154">
        <v>7286</v>
      </c>
      <c r="C6154" s="38"/>
      <c r="D6154" s="44">
        <v>329</v>
      </c>
      <c r="F6154" s="41"/>
    </row>
    <row r="6155" spans="1:7" ht="20.25">
      <c r="A6155">
        <v>7287</v>
      </c>
      <c r="B6155" s="122" t="s">
        <v>732</v>
      </c>
      <c r="C6155" s="28"/>
      <c r="D6155" s="28"/>
      <c r="E6155" s="28"/>
      <c r="F6155" s="28"/>
    </row>
    <row r="6156" spans="1:7" ht="17.25" thickBot="1">
      <c r="A6156">
        <v>7288</v>
      </c>
      <c r="B6156" s="123" t="s">
        <v>1</v>
      </c>
      <c r="C6156" s="29"/>
      <c r="D6156" s="29"/>
      <c r="E6156" s="29"/>
      <c r="F6156" s="29"/>
    </row>
    <row r="6157" spans="1:7" ht="21" thickBot="1">
      <c r="A6157">
        <v>7292</v>
      </c>
      <c r="B6157" s="116">
        <v>2014</v>
      </c>
      <c r="C6157" s="7">
        <v>2015</v>
      </c>
      <c r="D6157" s="7">
        <v>2016</v>
      </c>
      <c r="E6157" s="8"/>
      <c r="F6157" s="9"/>
    </row>
    <row r="6158" spans="1:7" ht="20.25">
      <c r="A6158">
        <v>7293</v>
      </c>
      <c r="B6158" s="124"/>
      <c r="C6158" s="30"/>
      <c r="D6158" s="31"/>
      <c r="E6158" s="32" t="s">
        <v>723</v>
      </c>
      <c r="F6158" s="33"/>
    </row>
    <row r="6159" spans="1:7" ht="20.25">
      <c r="A6159">
        <v>7294</v>
      </c>
      <c r="B6159" s="124"/>
      <c r="C6159" s="30"/>
      <c r="D6159" s="31"/>
      <c r="E6159" s="32" t="s">
        <v>733</v>
      </c>
      <c r="F6159" s="33"/>
    </row>
    <row r="6160" spans="1:7" ht="20.25">
      <c r="A6160">
        <v>7295</v>
      </c>
      <c r="B6160" s="125">
        <v>0</v>
      </c>
      <c r="C6160" s="34">
        <v>0</v>
      </c>
      <c r="D6160" s="35">
        <v>0</v>
      </c>
      <c r="E6160" s="36" t="s">
        <v>12</v>
      </c>
      <c r="F6160" s="33">
        <v>1</v>
      </c>
      <c r="G6160" t="str">
        <f t="shared" ref="G6160:G6169" si="323">IF(F6160=1,E6159,IF(ISBLANK(F6160),"",G6159))</f>
        <v>‏8246 אתו"ס</v>
      </c>
    </row>
    <row r="6161" spans="1:7" ht="20.25">
      <c r="A6161">
        <v>7296</v>
      </c>
      <c r="B6161" s="125">
        <v>0</v>
      </c>
      <c r="C6161" s="34">
        <v>0</v>
      </c>
      <c r="D6161" s="35">
        <v>0</v>
      </c>
      <c r="E6161" s="36" t="s">
        <v>13</v>
      </c>
      <c r="F6161" s="33">
        <v>2</v>
      </c>
      <c r="G6161" t="str">
        <f t="shared" si="323"/>
        <v>‏8246 אתו"ס</v>
      </c>
    </row>
    <row r="6162" spans="1:7" ht="20.25">
      <c r="A6162">
        <v>7297</v>
      </c>
      <c r="B6162" s="125">
        <v>0</v>
      </c>
      <c r="C6162" s="34">
        <v>0</v>
      </c>
      <c r="D6162" s="35">
        <v>0</v>
      </c>
      <c r="E6162" s="36" t="s">
        <v>14</v>
      </c>
      <c r="F6162" s="33">
        <v>3</v>
      </c>
      <c r="G6162" t="str">
        <f t="shared" si="323"/>
        <v>‏8246 אתו"ס</v>
      </c>
    </row>
    <row r="6163" spans="1:7" ht="20.25">
      <c r="A6163">
        <v>7298</v>
      </c>
      <c r="B6163" s="125">
        <v>0</v>
      </c>
      <c r="C6163" s="34">
        <v>0</v>
      </c>
      <c r="D6163" s="35">
        <v>0</v>
      </c>
      <c r="E6163" s="36" t="s">
        <v>15</v>
      </c>
      <c r="F6163" s="33">
        <v>4</v>
      </c>
      <c r="G6163" t="str">
        <f t="shared" si="323"/>
        <v>‏8246 אתו"ס</v>
      </c>
    </row>
    <row r="6164" spans="1:7" ht="20.25">
      <c r="A6164">
        <v>7299</v>
      </c>
      <c r="B6164" s="125">
        <v>0</v>
      </c>
      <c r="C6164" s="34">
        <v>0</v>
      </c>
      <c r="D6164" s="35">
        <v>0</v>
      </c>
      <c r="E6164" s="36" t="s">
        <v>16</v>
      </c>
      <c r="F6164" s="33">
        <v>5</v>
      </c>
      <c r="G6164" t="str">
        <f t="shared" si="323"/>
        <v>‏8246 אתו"ס</v>
      </c>
    </row>
    <row r="6165" spans="1:7" ht="20.25">
      <c r="A6165">
        <v>7300</v>
      </c>
      <c r="B6165" s="125">
        <v>0</v>
      </c>
      <c r="C6165" s="34">
        <v>0</v>
      </c>
      <c r="D6165" s="35">
        <v>0</v>
      </c>
      <c r="E6165" s="36" t="s">
        <v>734</v>
      </c>
      <c r="F6165" s="33">
        <v>8</v>
      </c>
      <c r="G6165" t="str">
        <f t="shared" si="323"/>
        <v>‏8246 אתו"ס</v>
      </c>
    </row>
    <row r="6166" spans="1:7" ht="20.25">
      <c r="A6166">
        <v>7301</v>
      </c>
      <c r="B6166" s="125">
        <v>0</v>
      </c>
      <c r="C6166" s="34">
        <v>0</v>
      </c>
      <c r="D6166" s="35">
        <v>0</v>
      </c>
      <c r="E6166" s="36" t="s">
        <v>735</v>
      </c>
      <c r="F6166" s="33">
        <v>8</v>
      </c>
      <c r="G6166" t="str">
        <f t="shared" si="323"/>
        <v>‏8246 אתו"ס</v>
      </c>
    </row>
    <row r="6167" spans="1:7" ht="20.25">
      <c r="A6167">
        <v>7302</v>
      </c>
      <c r="B6167" s="125">
        <v>12669000</v>
      </c>
      <c r="C6167" s="34">
        <v>13199000</v>
      </c>
      <c r="D6167" s="35">
        <v>12822100</v>
      </c>
      <c r="E6167" s="36" t="s">
        <v>19</v>
      </c>
      <c r="F6167" s="33">
        <v>8</v>
      </c>
      <c r="G6167" t="str">
        <f t="shared" si="323"/>
        <v>‏8246 אתו"ס</v>
      </c>
    </row>
    <row r="6168" spans="1:7" ht="20.25">
      <c r="A6168">
        <v>7303</v>
      </c>
      <c r="B6168" s="125">
        <v>0</v>
      </c>
      <c r="C6168" s="34">
        <v>0</v>
      </c>
      <c r="D6168" s="35"/>
      <c r="E6168" s="36" t="s">
        <v>20</v>
      </c>
      <c r="F6168" s="33">
        <v>9</v>
      </c>
      <c r="G6168" t="str">
        <f t="shared" si="323"/>
        <v>‏8246 אתו"ס</v>
      </c>
    </row>
    <row r="6169" spans="1:7" ht="20.25">
      <c r="A6169">
        <v>7304</v>
      </c>
      <c r="B6169" s="125">
        <v>0</v>
      </c>
      <c r="C6169" s="34">
        <v>0</v>
      </c>
      <c r="D6169" s="35">
        <v>0</v>
      </c>
      <c r="E6169" s="36" t="s">
        <v>21</v>
      </c>
      <c r="F6169" s="33">
        <v>99</v>
      </c>
      <c r="G6169" t="str">
        <f t="shared" si="323"/>
        <v>‏8246 אתו"ס</v>
      </c>
    </row>
    <row r="6170" spans="1:7" ht="20.25">
      <c r="A6170">
        <v>7305</v>
      </c>
      <c r="B6170" s="125">
        <v>12669000</v>
      </c>
      <c r="C6170" s="37">
        <v>13199000</v>
      </c>
      <c r="D6170" s="35">
        <v>12822100</v>
      </c>
      <c r="E6170" s="36" t="s">
        <v>22</v>
      </c>
      <c r="F6170" s="33"/>
    </row>
    <row r="6171" spans="1:7" ht="20.25">
      <c r="A6171">
        <v>7306</v>
      </c>
      <c r="C6171" s="40">
        <v>2015</v>
      </c>
      <c r="D6171" s="40">
        <v>2016</v>
      </c>
      <c r="F6171" s="39"/>
    </row>
    <row r="6172" spans="1:7" ht="20.25">
      <c r="A6172">
        <v>7308</v>
      </c>
      <c r="C6172" s="38"/>
      <c r="D6172" s="44">
        <v>330</v>
      </c>
      <c r="F6172" s="41"/>
    </row>
    <row r="6173" spans="1:7" ht="20.25">
      <c r="A6173">
        <v>7309</v>
      </c>
      <c r="B6173" s="122" t="s">
        <v>736</v>
      </c>
      <c r="C6173" s="28"/>
      <c r="D6173" s="28"/>
      <c r="E6173" s="28"/>
      <c r="F6173" s="28"/>
    </row>
    <row r="6174" spans="1:7" ht="17.25" thickBot="1">
      <c r="A6174">
        <v>7310</v>
      </c>
      <c r="B6174" s="123" t="s">
        <v>1</v>
      </c>
      <c r="C6174" s="29"/>
      <c r="D6174" s="29"/>
      <c r="E6174" s="29"/>
      <c r="F6174" s="29"/>
    </row>
    <row r="6175" spans="1:7" ht="21" thickBot="1">
      <c r="A6175">
        <v>7314</v>
      </c>
      <c r="B6175" s="116">
        <v>2014</v>
      </c>
      <c r="C6175" s="7">
        <v>2015</v>
      </c>
      <c r="D6175" s="7">
        <v>2016</v>
      </c>
      <c r="E6175" s="8"/>
      <c r="F6175" s="9"/>
    </row>
    <row r="6176" spans="1:7" ht="20.25">
      <c r="A6176">
        <v>7315</v>
      </c>
      <c r="B6176" s="124"/>
      <c r="C6176" s="30"/>
      <c r="D6176" s="31"/>
      <c r="E6176" s="32" t="s">
        <v>723</v>
      </c>
      <c r="F6176" s="33"/>
    </row>
    <row r="6177" spans="1:7" ht="20.25">
      <c r="A6177">
        <v>7316</v>
      </c>
      <c r="B6177" s="124"/>
      <c r="C6177" s="30"/>
      <c r="D6177" s="31"/>
      <c r="E6177" s="32" t="s">
        <v>737</v>
      </c>
      <c r="F6177" s="33"/>
    </row>
    <row r="6178" spans="1:7" ht="20.25">
      <c r="A6178">
        <v>7317</v>
      </c>
      <c r="B6178" s="124"/>
      <c r="C6178" s="30"/>
      <c r="D6178" s="31"/>
      <c r="E6178" s="32" t="s">
        <v>738</v>
      </c>
      <c r="F6178" s="33"/>
    </row>
    <row r="6179" spans="1:7" ht="20.25">
      <c r="A6179">
        <v>7318</v>
      </c>
      <c r="B6179" s="125">
        <v>0</v>
      </c>
      <c r="C6179" s="34">
        <v>0</v>
      </c>
      <c r="D6179" s="35">
        <v>0</v>
      </c>
      <c r="E6179" s="36" t="s">
        <v>12</v>
      </c>
      <c r="F6179" s="33">
        <v>1</v>
      </c>
      <c r="G6179" t="str">
        <f t="shared" ref="G6179:G6188" si="324">IF(F6179=1,E6178,IF(ISBLANK(F6179),"",G6178))</f>
        <v>‏824609  פסטיבל הסרטים</v>
      </c>
    </row>
    <row r="6180" spans="1:7" ht="20.25">
      <c r="A6180">
        <v>7319</v>
      </c>
      <c r="B6180" s="125">
        <v>0</v>
      </c>
      <c r="C6180" s="34">
        <v>0</v>
      </c>
      <c r="D6180" s="35">
        <v>0</v>
      </c>
      <c r="E6180" s="36" t="s">
        <v>13</v>
      </c>
      <c r="F6180" s="33">
        <v>2</v>
      </c>
      <c r="G6180" t="str">
        <f t="shared" si="324"/>
        <v>‏824609  פסטיבל הסרטים</v>
      </c>
    </row>
    <row r="6181" spans="1:7" ht="20.25">
      <c r="A6181">
        <v>7320</v>
      </c>
      <c r="B6181" s="125">
        <v>0</v>
      </c>
      <c r="C6181" s="34">
        <v>0</v>
      </c>
      <c r="D6181" s="35">
        <v>0</v>
      </c>
      <c r="E6181" s="36" t="s">
        <v>14</v>
      </c>
      <c r="F6181" s="33">
        <v>3</v>
      </c>
      <c r="G6181" t="str">
        <f t="shared" si="324"/>
        <v>‏824609  פסטיבל הסרטים</v>
      </c>
    </row>
    <row r="6182" spans="1:7" ht="20.25">
      <c r="A6182">
        <v>7321</v>
      </c>
      <c r="B6182" s="125">
        <v>0</v>
      </c>
      <c r="C6182" s="34">
        <v>0</v>
      </c>
      <c r="D6182" s="35">
        <v>0</v>
      </c>
      <c r="E6182" s="36" t="s">
        <v>15</v>
      </c>
      <c r="F6182" s="33">
        <v>4</v>
      </c>
      <c r="G6182" t="str">
        <f t="shared" si="324"/>
        <v>‏824609  פסטיבל הסרטים</v>
      </c>
    </row>
    <row r="6183" spans="1:7" ht="20.25">
      <c r="A6183">
        <v>7322</v>
      </c>
      <c r="B6183" s="125">
        <v>0</v>
      </c>
      <c r="C6183" s="34">
        <v>0</v>
      </c>
      <c r="D6183" s="35">
        <v>0</v>
      </c>
      <c r="E6183" s="36" t="s">
        <v>16</v>
      </c>
      <c r="F6183" s="33">
        <v>5</v>
      </c>
      <c r="G6183" t="str">
        <f t="shared" si="324"/>
        <v>‏824609  פסטיבל הסרטים</v>
      </c>
    </row>
    <row r="6184" spans="1:7" ht="20.25">
      <c r="A6184">
        <v>7323</v>
      </c>
      <c r="B6184" s="125">
        <v>0</v>
      </c>
      <c r="C6184" s="34">
        <v>0</v>
      </c>
      <c r="D6184" s="35">
        <v>0</v>
      </c>
      <c r="E6184" s="36" t="s">
        <v>17</v>
      </c>
      <c r="F6184" s="33">
        <v>6</v>
      </c>
      <c r="G6184" t="str">
        <f t="shared" si="324"/>
        <v>‏824609  פסטיבל הסרטים</v>
      </c>
    </row>
    <row r="6185" spans="1:7" ht="20.25">
      <c r="A6185">
        <v>7324</v>
      </c>
      <c r="B6185" s="125">
        <v>0</v>
      </c>
      <c r="C6185" s="34">
        <v>0</v>
      </c>
      <c r="D6185" s="35">
        <v>0</v>
      </c>
      <c r="E6185" s="36" t="s">
        <v>18</v>
      </c>
      <c r="F6185" s="33">
        <v>7</v>
      </c>
      <c r="G6185" t="str">
        <f t="shared" si="324"/>
        <v>‏824609  פסטיבל הסרטים</v>
      </c>
    </row>
    <row r="6186" spans="1:7" ht="20.25">
      <c r="A6186">
        <v>7325</v>
      </c>
      <c r="B6186" s="125">
        <v>1200000</v>
      </c>
      <c r="C6186" s="34">
        <v>1200000</v>
      </c>
      <c r="D6186" s="35">
        <v>1165700</v>
      </c>
      <c r="E6186" s="36" t="s">
        <v>19</v>
      </c>
      <c r="F6186" s="33">
        <v>8</v>
      </c>
      <c r="G6186" t="str">
        <f t="shared" si="324"/>
        <v>‏824609  פסטיבל הסרטים</v>
      </c>
    </row>
    <row r="6187" spans="1:7" ht="20.25">
      <c r="A6187">
        <v>7326</v>
      </c>
      <c r="B6187" s="125">
        <v>0</v>
      </c>
      <c r="C6187" s="34">
        <v>0</v>
      </c>
      <c r="D6187" s="35">
        <v>0</v>
      </c>
      <c r="E6187" s="36" t="s">
        <v>20</v>
      </c>
      <c r="F6187" s="33">
        <v>9</v>
      </c>
      <c r="G6187" t="str">
        <f t="shared" si="324"/>
        <v>‏824609  פסטיבל הסרטים</v>
      </c>
    </row>
    <row r="6188" spans="1:7" ht="20.25">
      <c r="A6188">
        <v>7327</v>
      </c>
      <c r="B6188" s="125">
        <v>0</v>
      </c>
      <c r="C6188" s="34">
        <v>0</v>
      </c>
      <c r="D6188" s="35">
        <v>0</v>
      </c>
      <c r="E6188" s="36" t="s">
        <v>21</v>
      </c>
      <c r="F6188" s="33">
        <v>99</v>
      </c>
      <c r="G6188" t="str">
        <f t="shared" si="324"/>
        <v>‏824609  פסטיבל הסרטים</v>
      </c>
    </row>
    <row r="6189" spans="1:7" ht="20.25">
      <c r="A6189">
        <v>7328</v>
      </c>
      <c r="B6189" s="125">
        <v>1200000</v>
      </c>
      <c r="C6189" s="37">
        <v>1200000</v>
      </c>
      <c r="D6189" s="35">
        <v>1165700</v>
      </c>
      <c r="E6189" s="36" t="s">
        <v>22</v>
      </c>
      <c r="F6189" s="33"/>
    </row>
    <row r="6190" spans="1:7" ht="20.25">
      <c r="A6190">
        <v>7329</v>
      </c>
      <c r="C6190" s="40">
        <v>2015</v>
      </c>
      <c r="D6190" s="40">
        <v>2016</v>
      </c>
      <c r="F6190" s="39"/>
    </row>
    <row r="6191" spans="1:7" ht="20.25">
      <c r="A6191">
        <v>7331</v>
      </c>
      <c r="C6191" s="38"/>
      <c r="D6191" s="44">
        <v>331</v>
      </c>
      <c r="F6191" s="41"/>
    </row>
    <row r="6192" spans="1:7" ht="20.25">
      <c r="A6192">
        <v>7332</v>
      </c>
      <c r="B6192" s="122" t="s">
        <v>739</v>
      </c>
      <c r="C6192" s="28"/>
      <c r="D6192" s="28"/>
      <c r="E6192" s="28"/>
      <c r="F6192" s="28"/>
    </row>
    <row r="6193" spans="1:7" ht="17.25" thickBot="1">
      <c r="A6193">
        <v>7333</v>
      </c>
      <c r="B6193" s="123" t="s">
        <v>1</v>
      </c>
      <c r="C6193" s="29"/>
      <c r="D6193" s="29"/>
      <c r="E6193" s="29"/>
      <c r="F6193" s="29"/>
    </row>
    <row r="6194" spans="1:7" ht="21" thickBot="1">
      <c r="A6194">
        <v>7337</v>
      </c>
      <c r="B6194" s="116">
        <v>2014</v>
      </c>
      <c r="C6194" s="7">
        <v>2015</v>
      </c>
      <c r="D6194" s="7">
        <v>2016</v>
      </c>
      <c r="E6194" s="8"/>
      <c r="F6194" s="9"/>
    </row>
    <row r="6195" spans="1:7" ht="20.25">
      <c r="A6195">
        <v>7338</v>
      </c>
      <c r="B6195" s="124"/>
      <c r="C6195" s="30"/>
      <c r="D6195" s="31"/>
      <c r="E6195" s="32" t="s">
        <v>723</v>
      </c>
      <c r="F6195" s="33"/>
    </row>
    <row r="6196" spans="1:7" ht="20.25">
      <c r="A6196">
        <v>7339</v>
      </c>
      <c r="B6196" s="124"/>
      <c r="C6196" s="30"/>
      <c r="D6196" s="31"/>
      <c r="E6196" s="32" t="s">
        <v>740</v>
      </c>
      <c r="F6196" s="33"/>
    </row>
    <row r="6197" spans="1:7" ht="20.25">
      <c r="A6197">
        <v>7340</v>
      </c>
      <c r="B6197" s="124"/>
      <c r="C6197" s="30"/>
      <c r="D6197" s="31"/>
      <c r="E6197" s="32" t="s">
        <v>741</v>
      </c>
      <c r="F6197" s="33"/>
    </row>
    <row r="6198" spans="1:7" ht="20.25">
      <c r="A6198">
        <v>7341</v>
      </c>
      <c r="B6198" s="125">
        <v>0</v>
      </c>
      <c r="C6198" s="34">
        <v>0</v>
      </c>
      <c r="D6198" s="35">
        <v>0</v>
      </c>
      <c r="E6198" s="36" t="s">
        <v>12</v>
      </c>
      <c r="F6198" s="33">
        <v>1</v>
      </c>
      <c r="G6198" t="str">
        <f t="shared" ref="G6198:G6207" si="325">IF(F6198=1,E6197,IF(ISBLANK(F6198),"",G6197))</f>
        <v>‏8262  תזמורת סימפונית</v>
      </c>
    </row>
    <row r="6199" spans="1:7" ht="20.25">
      <c r="A6199">
        <v>7342</v>
      </c>
      <c r="B6199" s="125">
        <v>0</v>
      </c>
      <c r="C6199" s="34">
        <v>0</v>
      </c>
      <c r="D6199" s="35">
        <v>0</v>
      </c>
      <c r="E6199" s="36" t="s">
        <v>13</v>
      </c>
      <c r="F6199" s="33">
        <v>2</v>
      </c>
      <c r="G6199" t="str">
        <f t="shared" si="325"/>
        <v>‏8262  תזמורת סימפונית</v>
      </c>
    </row>
    <row r="6200" spans="1:7" ht="20.25">
      <c r="A6200">
        <v>7343</v>
      </c>
      <c r="B6200" s="125">
        <v>0</v>
      </c>
      <c r="C6200" s="34">
        <v>0</v>
      </c>
      <c r="D6200" s="35">
        <v>0</v>
      </c>
      <c r="E6200" s="36" t="s">
        <v>14</v>
      </c>
      <c r="F6200" s="33">
        <v>3</v>
      </c>
      <c r="G6200" t="str">
        <f t="shared" si="325"/>
        <v>‏8262  תזמורת סימפונית</v>
      </c>
    </row>
    <row r="6201" spans="1:7" ht="20.25">
      <c r="A6201">
        <v>7344</v>
      </c>
      <c r="B6201" s="125">
        <v>0</v>
      </c>
      <c r="C6201" s="34">
        <v>0</v>
      </c>
      <c r="D6201" s="35">
        <v>0</v>
      </c>
      <c r="E6201" s="36" t="s">
        <v>15</v>
      </c>
      <c r="F6201" s="33">
        <v>4</v>
      </c>
      <c r="G6201" t="str">
        <f t="shared" si="325"/>
        <v>‏8262  תזמורת סימפונית</v>
      </c>
    </row>
    <row r="6202" spans="1:7" ht="20.25">
      <c r="A6202">
        <v>7345</v>
      </c>
      <c r="B6202" s="125">
        <v>0</v>
      </c>
      <c r="C6202" s="34">
        <v>0</v>
      </c>
      <c r="D6202" s="35">
        <v>0</v>
      </c>
      <c r="E6202" s="36" t="s">
        <v>16</v>
      </c>
      <c r="F6202" s="33">
        <v>5</v>
      </c>
      <c r="G6202" t="str">
        <f t="shared" si="325"/>
        <v>‏8262  תזמורת סימפונית</v>
      </c>
    </row>
    <row r="6203" spans="1:7" ht="20.25">
      <c r="A6203">
        <v>7346</v>
      </c>
      <c r="B6203" s="125">
        <v>0</v>
      </c>
      <c r="C6203" s="34">
        <v>0</v>
      </c>
      <c r="D6203" s="35">
        <v>0</v>
      </c>
      <c r="E6203" s="36" t="s">
        <v>17</v>
      </c>
      <c r="F6203" s="33">
        <v>6</v>
      </c>
      <c r="G6203" t="str">
        <f t="shared" si="325"/>
        <v>‏8262  תזמורת סימפונית</v>
      </c>
    </row>
    <row r="6204" spans="1:7" ht="20.25">
      <c r="A6204">
        <v>7347</v>
      </c>
      <c r="B6204" s="125">
        <v>0</v>
      </c>
      <c r="C6204" s="34">
        <v>0</v>
      </c>
      <c r="D6204" s="35">
        <v>0</v>
      </c>
      <c r="E6204" s="36" t="s">
        <v>742</v>
      </c>
      <c r="F6204" s="33">
        <v>7</v>
      </c>
      <c r="G6204" t="str">
        <f t="shared" si="325"/>
        <v>‏8262  תזמורת סימפונית</v>
      </c>
    </row>
    <row r="6205" spans="1:7" ht="20.25">
      <c r="A6205">
        <v>7348</v>
      </c>
      <c r="B6205" s="125">
        <v>4000000</v>
      </c>
      <c r="C6205" s="34">
        <v>4000000</v>
      </c>
      <c r="D6205" s="35">
        <v>4285800</v>
      </c>
      <c r="E6205" s="36" t="s">
        <v>19</v>
      </c>
      <c r="F6205" s="33">
        <v>8</v>
      </c>
      <c r="G6205" t="str">
        <f t="shared" si="325"/>
        <v>‏8262  תזמורת סימפונית</v>
      </c>
    </row>
    <row r="6206" spans="1:7" ht="20.25">
      <c r="A6206">
        <v>7349</v>
      </c>
      <c r="B6206" s="125">
        <v>0</v>
      </c>
      <c r="C6206" s="34">
        <v>0</v>
      </c>
      <c r="D6206" s="35">
        <v>0</v>
      </c>
      <c r="E6206" s="36" t="s">
        <v>20</v>
      </c>
      <c r="F6206" s="33">
        <v>9</v>
      </c>
      <c r="G6206" t="str">
        <f t="shared" si="325"/>
        <v>‏8262  תזמורת סימפונית</v>
      </c>
    </row>
    <row r="6207" spans="1:7" ht="20.25">
      <c r="A6207">
        <v>7350</v>
      </c>
      <c r="B6207" s="125">
        <v>0</v>
      </c>
      <c r="C6207" s="34">
        <v>0</v>
      </c>
      <c r="D6207" s="35">
        <v>0</v>
      </c>
      <c r="E6207" s="36" t="s">
        <v>21</v>
      </c>
      <c r="F6207" s="33">
        <v>99</v>
      </c>
      <c r="G6207" t="str">
        <f t="shared" si="325"/>
        <v>‏8262  תזמורת סימפונית</v>
      </c>
    </row>
    <row r="6208" spans="1:7" ht="20.25">
      <c r="A6208">
        <v>7351</v>
      </c>
      <c r="B6208" s="125">
        <v>4000000</v>
      </c>
      <c r="C6208" s="37">
        <v>4000000</v>
      </c>
      <c r="D6208" s="35">
        <v>4285800</v>
      </c>
      <c r="E6208" s="36" t="s">
        <v>22</v>
      </c>
      <c r="F6208" s="33"/>
    </row>
    <row r="6209" spans="1:7" ht="20.25">
      <c r="A6209">
        <v>7352</v>
      </c>
      <c r="C6209" s="40">
        <v>2015</v>
      </c>
      <c r="D6209" s="40">
        <v>2016</v>
      </c>
      <c r="F6209" s="39"/>
    </row>
    <row r="6210" spans="1:7" ht="20.25">
      <c r="A6210">
        <v>7354</v>
      </c>
      <c r="C6210" s="38"/>
      <c r="D6210" s="44">
        <v>332</v>
      </c>
      <c r="F6210" s="41"/>
    </row>
    <row r="6211" spans="1:7" ht="20.25">
      <c r="A6211">
        <v>7355</v>
      </c>
      <c r="B6211" s="122" t="s">
        <v>743</v>
      </c>
      <c r="C6211" s="28"/>
      <c r="D6211" s="28"/>
      <c r="E6211" s="28"/>
      <c r="F6211" s="28"/>
    </row>
    <row r="6212" spans="1:7" ht="17.25" thickBot="1">
      <c r="A6212">
        <v>7356</v>
      </c>
      <c r="B6212" s="123" t="s">
        <v>1</v>
      </c>
      <c r="C6212" s="29"/>
      <c r="D6212" s="29"/>
      <c r="E6212" s="29"/>
      <c r="F6212" s="29"/>
    </row>
    <row r="6213" spans="1:7" ht="21" thickBot="1">
      <c r="A6213">
        <v>7360</v>
      </c>
      <c r="B6213" s="116">
        <v>2014</v>
      </c>
      <c r="C6213" s="7">
        <v>2015</v>
      </c>
      <c r="D6213" s="7">
        <v>2016</v>
      </c>
      <c r="E6213" s="8"/>
      <c r="F6213" s="9"/>
    </row>
    <row r="6214" spans="1:7" ht="20.25">
      <c r="A6214">
        <v>7361</v>
      </c>
      <c r="B6214" s="124"/>
      <c r="C6214" s="30"/>
      <c r="D6214" s="31"/>
      <c r="E6214" s="32" t="s">
        <v>723</v>
      </c>
      <c r="F6214" s="33"/>
    </row>
    <row r="6215" spans="1:7" ht="20.25">
      <c r="A6215">
        <v>7362</v>
      </c>
      <c r="B6215" s="124"/>
      <c r="C6215" s="30"/>
      <c r="D6215" s="31"/>
      <c r="E6215" s="32" t="s">
        <v>744</v>
      </c>
      <c r="F6215" s="33"/>
    </row>
    <row r="6216" spans="1:7" ht="20.25">
      <c r="A6216">
        <v>7363</v>
      </c>
      <c r="B6216" s="125">
        <v>0</v>
      </c>
      <c r="C6216" s="34">
        <v>0</v>
      </c>
      <c r="D6216" s="35">
        <v>0</v>
      </c>
      <c r="E6216" s="36" t="s">
        <v>12</v>
      </c>
      <c r="F6216" s="33">
        <v>1</v>
      </c>
      <c r="G6216" t="str">
        <f t="shared" ref="G6216:G6225" si="326">IF(F6216=1,E6215,IF(ISBLANK(F6216),"",G6215))</f>
        <v>‏825   מוזאונים</v>
      </c>
    </row>
    <row r="6217" spans="1:7" ht="20.25">
      <c r="A6217">
        <v>7364</v>
      </c>
      <c r="B6217" s="125">
        <v>0</v>
      </c>
      <c r="C6217" s="34">
        <v>0</v>
      </c>
      <c r="D6217" s="35">
        <v>0</v>
      </c>
      <c r="E6217" s="36" t="s">
        <v>13</v>
      </c>
      <c r="F6217" s="33">
        <v>2</v>
      </c>
      <c r="G6217" t="str">
        <f t="shared" si="326"/>
        <v>‏825   מוזאונים</v>
      </c>
    </row>
    <row r="6218" spans="1:7" ht="20.25">
      <c r="A6218">
        <v>7365</v>
      </c>
      <c r="B6218" s="125">
        <v>0</v>
      </c>
      <c r="C6218" s="34">
        <v>0</v>
      </c>
      <c r="D6218" s="35">
        <v>0</v>
      </c>
      <c r="E6218" s="36" t="s">
        <v>14</v>
      </c>
      <c r="F6218" s="33">
        <v>3</v>
      </c>
      <c r="G6218" t="str">
        <f t="shared" si="326"/>
        <v>‏825   מוזאונים</v>
      </c>
    </row>
    <row r="6219" spans="1:7" ht="20.25">
      <c r="A6219">
        <v>7366</v>
      </c>
      <c r="B6219" s="125">
        <v>0</v>
      </c>
      <c r="C6219" s="34">
        <v>0</v>
      </c>
      <c r="D6219" s="35">
        <v>0</v>
      </c>
      <c r="E6219" s="36" t="s">
        <v>15</v>
      </c>
      <c r="F6219" s="33">
        <v>4</v>
      </c>
      <c r="G6219" t="str">
        <f t="shared" si="326"/>
        <v>‏825   מוזאונים</v>
      </c>
    </row>
    <row r="6220" spans="1:7" ht="20.25">
      <c r="A6220">
        <v>7367</v>
      </c>
      <c r="B6220" s="125">
        <v>0</v>
      </c>
      <c r="C6220" s="34">
        <v>0</v>
      </c>
      <c r="D6220" s="35">
        <v>0</v>
      </c>
      <c r="E6220" s="36" t="s">
        <v>16</v>
      </c>
      <c r="F6220" s="33">
        <v>5</v>
      </c>
      <c r="G6220" t="str">
        <f t="shared" si="326"/>
        <v>‏825   מוזאונים</v>
      </c>
    </row>
    <row r="6221" spans="1:7" ht="20.25">
      <c r="A6221">
        <v>7368</v>
      </c>
      <c r="B6221" s="125">
        <v>0</v>
      </c>
      <c r="C6221" s="34">
        <v>0</v>
      </c>
      <c r="D6221" s="35">
        <v>0</v>
      </c>
      <c r="E6221" s="36" t="s">
        <v>17</v>
      </c>
      <c r="F6221" s="33">
        <v>6</v>
      </c>
      <c r="G6221" t="str">
        <f t="shared" si="326"/>
        <v>‏825   מוזאונים</v>
      </c>
    </row>
    <row r="6222" spans="1:7" ht="20.25">
      <c r="A6222">
        <v>7369</v>
      </c>
      <c r="B6222" s="125">
        <v>0</v>
      </c>
      <c r="C6222" s="34">
        <v>0</v>
      </c>
      <c r="D6222" s="35">
        <v>0</v>
      </c>
      <c r="E6222" s="36" t="s">
        <v>18</v>
      </c>
      <c r="F6222" s="33">
        <v>7</v>
      </c>
      <c r="G6222" t="str">
        <f t="shared" si="326"/>
        <v>‏825   מוזאונים</v>
      </c>
    </row>
    <row r="6223" spans="1:7" ht="20.25">
      <c r="A6223">
        <v>7370</v>
      </c>
      <c r="B6223" s="125">
        <v>9505800</v>
      </c>
      <c r="C6223" s="34">
        <v>10503000</v>
      </c>
      <c r="D6223" s="35">
        <v>10703000</v>
      </c>
      <c r="E6223" s="36" t="s">
        <v>19</v>
      </c>
      <c r="F6223" s="33">
        <v>8</v>
      </c>
      <c r="G6223" t="str">
        <f t="shared" si="326"/>
        <v>‏825   מוזאונים</v>
      </c>
    </row>
    <row r="6224" spans="1:7" ht="20.25">
      <c r="A6224">
        <v>7371</v>
      </c>
      <c r="B6224" s="125">
        <v>0</v>
      </c>
      <c r="C6224" s="34">
        <v>0</v>
      </c>
      <c r="D6224" s="35">
        <v>0</v>
      </c>
      <c r="E6224" s="36" t="s">
        <v>20</v>
      </c>
      <c r="F6224" s="33">
        <v>9</v>
      </c>
      <c r="G6224" t="str">
        <f t="shared" si="326"/>
        <v>‏825   מוזאונים</v>
      </c>
    </row>
    <row r="6225" spans="1:7" ht="20.25">
      <c r="A6225">
        <v>7372</v>
      </c>
      <c r="B6225" s="125">
        <v>0</v>
      </c>
      <c r="C6225" s="34">
        <v>0</v>
      </c>
      <c r="D6225" s="35">
        <v>0</v>
      </c>
      <c r="E6225" s="36" t="s">
        <v>21</v>
      </c>
      <c r="F6225" s="33">
        <v>99</v>
      </c>
      <c r="G6225" t="str">
        <f t="shared" si="326"/>
        <v>‏825   מוזאונים</v>
      </c>
    </row>
    <row r="6226" spans="1:7" ht="20.25">
      <c r="A6226">
        <v>7373</v>
      </c>
      <c r="B6226" s="125">
        <v>9505800</v>
      </c>
      <c r="C6226" s="37">
        <v>10503000</v>
      </c>
      <c r="D6226" s="35">
        <v>10703000</v>
      </c>
      <c r="E6226" s="36" t="s">
        <v>22</v>
      </c>
      <c r="F6226" s="33"/>
    </row>
    <row r="6227" spans="1:7" ht="20.25">
      <c r="A6227">
        <v>7374</v>
      </c>
      <c r="C6227" s="40">
        <v>2015</v>
      </c>
      <c r="D6227" s="40">
        <v>2016</v>
      </c>
      <c r="F6227" s="39"/>
    </row>
    <row r="6228" spans="1:7" ht="20.25">
      <c r="A6228">
        <v>7376</v>
      </c>
      <c r="C6228" s="38"/>
      <c r="D6228" s="44">
        <v>333</v>
      </c>
      <c r="F6228" s="41"/>
    </row>
    <row r="6229" spans="1:7" ht="20.25">
      <c r="A6229">
        <v>7377</v>
      </c>
      <c r="B6229" s="122" t="s">
        <v>745</v>
      </c>
      <c r="C6229" s="28"/>
      <c r="D6229" s="28"/>
      <c r="E6229" s="28"/>
      <c r="F6229" s="28"/>
    </row>
    <row r="6230" spans="1:7" ht="17.25" thickBot="1">
      <c r="A6230">
        <v>7378</v>
      </c>
      <c r="B6230" s="123" t="s">
        <v>1</v>
      </c>
      <c r="C6230" s="29"/>
      <c r="D6230" s="29"/>
      <c r="E6230" s="29"/>
      <c r="F6230" s="29"/>
    </row>
    <row r="6231" spans="1:7" ht="21" thickBot="1">
      <c r="A6231">
        <v>7382</v>
      </c>
      <c r="B6231" s="116">
        <v>2014</v>
      </c>
      <c r="C6231" s="7">
        <v>2015</v>
      </c>
      <c r="D6231" s="7">
        <v>2016</v>
      </c>
      <c r="E6231" s="8"/>
      <c r="F6231" s="9"/>
    </row>
    <row r="6232" spans="1:7" ht="20.25">
      <c r="A6232">
        <v>7383</v>
      </c>
      <c r="B6232" s="124"/>
      <c r="C6232" s="30"/>
      <c r="D6232" s="31"/>
      <c r="E6232" s="32" t="s">
        <v>723</v>
      </c>
      <c r="F6232" s="33"/>
    </row>
    <row r="6233" spans="1:7" ht="20.25">
      <c r="A6233">
        <v>7384</v>
      </c>
      <c r="B6233" s="124"/>
      <c r="C6233" s="30"/>
      <c r="D6233" s="31"/>
      <c r="E6233" s="32" t="s">
        <v>746</v>
      </c>
      <c r="F6233" s="33"/>
    </row>
    <row r="6234" spans="1:7" ht="20.25">
      <c r="A6234">
        <v>7385</v>
      </c>
      <c r="B6234" s="125">
        <v>0</v>
      </c>
      <c r="C6234" s="34">
        <v>0</v>
      </c>
      <c r="D6234" s="35">
        <v>0</v>
      </c>
      <c r="E6234" s="36" t="s">
        <v>12</v>
      </c>
      <c r="F6234" s="33">
        <v>1</v>
      </c>
      <c r="G6234" t="str">
        <f t="shared" ref="G6234:G6243" si="327">IF(F6234=1,E6233,IF(ISBLANK(F6234),"",G6233))</f>
        <v>‏851  המועצה הדתית</v>
      </c>
    </row>
    <row r="6235" spans="1:7" ht="20.25">
      <c r="A6235">
        <v>7386</v>
      </c>
      <c r="B6235" s="125">
        <v>0</v>
      </c>
      <c r="C6235" s="34">
        <v>0</v>
      </c>
      <c r="D6235" s="35">
        <v>0</v>
      </c>
      <c r="E6235" s="36" t="s">
        <v>13</v>
      </c>
      <c r="F6235" s="33">
        <v>2</v>
      </c>
      <c r="G6235" t="str">
        <f t="shared" si="327"/>
        <v>‏851  המועצה הדתית</v>
      </c>
    </row>
    <row r="6236" spans="1:7" ht="20.25">
      <c r="A6236">
        <v>7387</v>
      </c>
      <c r="B6236" s="125">
        <v>0</v>
      </c>
      <c r="C6236" s="34">
        <v>0</v>
      </c>
      <c r="D6236" s="35">
        <v>0</v>
      </c>
      <c r="E6236" s="36" t="s">
        <v>14</v>
      </c>
      <c r="F6236" s="33">
        <v>3</v>
      </c>
      <c r="G6236" t="str">
        <f t="shared" si="327"/>
        <v>‏851  המועצה הדתית</v>
      </c>
    </row>
    <row r="6237" spans="1:7" ht="20.25">
      <c r="A6237">
        <v>7388</v>
      </c>
      <c r="B6237" s="125">
        <v>0</v>
      </c>
      <c r="C6237" s="34">
        <v>0</v>
      </c>
      <c r="D6237" s="35">
        <v>0</v>
      </c>
      <c r="E6237" s="36" t="s">
        <v>15</v>
      </c>
      <c r="F6237" s="33">
        <v>4</v>
      </c>
      <c r="G6237" t="str">
        <f t="shared" si="327"/>
        <v>‏851  המועצה הדתית</v>
      </c>
    </row>
    <row r="6238" spans="1:7" ht="20.25">
      <c r="A6238">
        <v>7389</v>
      </c>
      <c r="B6238" s="125">
        <v>0</v>
      </c>
      <c r="C6238" s="34">
        <v>0</v>
      </c>
      <c r="D6238" s="35">
        <v>0</v>
      </c>
      <c r="E6238" s="36" t="s">
        <v>16</v>
      </c>
      <c r="F6238" s="33">
        <v>5</v>
      </c>
      <c r="G6238" t="str">
        <f t="shared" si="327"/>
        <v>‏851  המועצה הדתית</v>
      </c>
    </row>
    <row r="6239" spans="1:7" ht="20.25">
      <c r="A6239">
        <v>7390</v>
      </c>
      <c r="B6239" s="125">
        <v>0</v>
      </c>
      <c r="C6239" s="34">
        <v>0</v>
      </c>
      <c r="D6239" s="35">
        <v>0</v>
      </c>
      <c r="E6239" s="36" t="s">
        <v>17</v>
      </c>
      <c r="F6239" s="33">
        <v>6</v>
      </c>
      <c r="G6239" t="str">
        <f t="shared" si="327"/>
        <v>‏851  המועצה הדתית</v>
      </c>
    </row>
    <row r="6240" spans="1:7" ht="20.25">
      <c r="A6240">
        <v>7391</v>
      </c>
      <c r="B6240" s="125">
        <v>0</v>
      </c>
      <c r="C6240" s="34">
        <v>0</v>
      </c>
      <c r="D6240" s="35">
        <v>0</v>
      </c>
      <c r="E6240" s="36" t="s">
        <v>747</v>
      </c>
      <c r="F6240" s="33">
        <v>7</v>
      </c>
      <c r="G6240" t="str">
        <f t="shared" si="327"/>
        <v>‏851  המועצה הדתית</v>
      </c>
    </row>
    <row r="6241" spans="1:7" ht="20.25">
      <c r="A6241">
        <v>7392</v>
      </c>
      <c r="B6241" s="125">
        <v>9232000</v>
      </c>
      <c r="C6241" s="34">
        <v>9831700</v>
      </c>
      <c r="D6241" s="35">
        <v>9604300</v>
      </c>
      <c r="E6241" s="36" t="s">
        <v>19</v>
      </c>
      <c r="F6241" s="33">
        <v>8</v>
      </c>
      <c r="G6241" t="str">
        <f t="shared" si="327"/>
        <v>‏851  המועצה הדתית</v>
      </c>
    </row>
    <row r="6242" spans="1:7" ht="20.25">
      <c r="A6242">
        <v>7393</v>
      </c>
      <c r="B6242" s="125">
        <v>0</v>
      </c>
      <c r="C6242" s="34">
        <v>0</v>
      </c>
      <c r="D6242" s="35">
        <v>0</v>
      </c>
      <c r="E6242" s="36" t="s">
        <v>20</v>
      </c>
      <c r="F6242" s="33">
        <v>9</v>
      </c>
      <c r="G6242" t="str">
        <f t="shared" si="327"/>
        <v>‏851  המועצה הדתית</v>
      </c>
    </row>
    <row r="6243" spans="1:7" ht="20.25">
      <c r="A6243">
        <v>7394</v>
      </c>
      <c r="B6243" s="125">
        <v>0</v>
      </c>
      <c r="C6243" s="34">
        <v>0</v>
      </c>
      <c r="D6243" s="35">
        <v>0</v>
      </c>
      <c r="E6243" s="36" t="s">
        <v>21</v>
      </c>
      <c r="F6243" s="33">
        <v>99</v>
      </c>
      <c r="G6243" t="str">
        <f t="shared" si="327"/>
        <v>‏851  המועצה הדתית</v>
      </c>
    </row>
    <row r="6244" spans="1:7" ht="20.25">
      <c r="A6244">
        <v>7395</v>
      </c>
      <c r="B6244" s="125">
        <v>9232000</v>
      </c>
      <c r="C6244" s="37">
        <v>9831700</v>
      </c>
      <c r="D6244" s="35">
        <v>9604300</v>
      </c>
      <c r="E6244" s="36" t="s">
        <v>22</v>
      </c>
      <c r="F6244" s="33"/>
    </row>
    <row r="6245" spans="1:7" ht="20.25">
      <c r="A6245">
        <v>7396</v>
      </c>
      <c r="C6245" s="40">
        <v>2015</v>
      </c>
      <c r="D6245" s="40">
        <v>2016</v>
      </c>
      <c r="F6245" s="39"/>
    </row>
    <row r="6246" spans="1:7" ht="20.25">
      <c r="A6246">
        <v>7398</v>
      </c>
      <c r="C6246" s="38"/>
      <c r="D6246" s="44">
        <v>334</v>
      </c>
      <c r="F6246" s="41"/>
    </row>
    <row r="6247" spans="1:7" ht="20.25">
      <c r="A6247">
        <v>7399</v>
      </c>
      <c r="B6247" s="122" t="s">
        <v>748</v>
      </c>
      <c r="C6247" s="28"/>
      <c r="D6247" s="28"/>
      <c r="E6247" s="28"/>
      <c r="F6247" s="28"/>
    </row>
    <row r="6248" spans="1:7" ht="17.25" thickBot="1">
      <c r="A6248">
        <v>7400</v>
      </c>
      <c r="B6248" s="123" t="s">
        <v>1</v>
      </c>
      <c r="C6248" s="29"/>
      <c r="D6248" s="29"/>
      <c r="E6248" s="29"/>
      <c r="F6248" s="29"/>
    </row>
    <row r="6249" spans="1:7" ht="21" thickBot="1">
      <c r="A6249">
        <v>7404</v>
      </c>
      <c r="B6249" s="116">
        <v>2014</v>
      </c>
      <c r="C6249" s="7">
        <v>2015</v>
      </c>
      <c r="D6249" s="7">
        <v>2016</v>
      </c>
      <c r="E6249" s="8"/>
      <c r="F6249" s="9"/>
    </row>
    <row r="6250" spans="1:7" ht="20.25">
      <c r="A6250">
        <v>7405</v>
      </c>
      <c r="B6250" s="124"/>
      <c r="C6250" s="30"/>
      <c r="D6250" s="31"/>
      <c r="E6250" s="32" t="s">
        <v>723</v>
      </c>
      <c r="F6250" s="33"/>
    </row>
    <row r="6251" spans="1:7" ht="20.25">
      <c r="A6251">
        <v>7406</v>
      </c>
      <c r="B6251" s="124"/>
      <c r="C6251" s="30"/>
      <c r="D6251" s="31"/>
      <c r="E6251" s="32" t="s">
        <v>749</v>
      </c>
      <c r="F6251" s="33"/>
    </row>
    <row r="6252" spans="1:7" ht="20.25">
      <c r="A6252">
        <v>7407</v>
      </c>
      <c r="B6252" s="125">
        <v>0</v>
      </c>
      <c r="C6252" s="34">
        <v>0</v>
      </c>
      <c r="D6252" s="35">
        <v>0</v>
      </c>
      <c r="E6252" s="36" t="s">
        <v>12</v>
      </c>
      <c r="F6252" s="33">
        <v>1</v>
      </c>
      <c r="G6252" t="str">
        <f t="shared" ref="G6252:G6261" si="328">IF(F6252=1,E6251,IF(ISBLANK(F6252),"",G6251))</f>
        <v>‏839  מגן דוד אדום</v>
      </c>
    </row>
    <row r="6253" spans="1:7" ht="20.25">
      <c r="A6253">
        <v>7408</v>
      </c>
      <c r="B6253" s="125">
        <v>0</v>
      </c>
      <c r="C6253" s="34">
        <v>0</v>
      </c>
      <c r="D6253" s="35">
        <v>0</v>
      </c>
      <c r="E6253" s="36" t="s">
        <v>13</v>
      </c>
      <c r="F6253" s="33">
        <v>2</v>
      </c>
      <c r="G6253" t="str">
        <f t="shared" si="328"/>
        <v>‏839  מגן דוד אדום</v>
      </c>
    </row>
    <row r="6254" spans="1:7" ht="20.25">
      <c r="A6254">
        <v>7409</v>
      </c>
      <c r="B6254" s="125">
        <v>0</v>
      </c>
      <c r="C6254" s="34">
        <v>0</v>
      </c>
      <c r="D6254" s="35">
        <v>0</v>
      </c>
      <c r="E6254" s="36" t="s">
        <v>14</v>
      </c>
      <c r="F6254" s="33">
        <v>3</v>
      </c>
      <c r="G6254" t="str">
        <f t="shared" si="328"/>
        <v>‏839  מגן דוד אדום</v>
      </c>
    </row>
    <row r="6255" spans="1:7" ht="20.25">
      <c r="A6255">
        <v>7410</v>
      </c>
      <c r="B6255" s="125">
        <v>0</v>
      </c>
      <c r="C6255" s="34">
        <v>0</v>
      </c>
      <c r="D6255" s="35">
        <v>0</v>
      </c>
      <c r="E6255" s="36" t="s">
        <v>15</v>
      </c>
      <c r="F6255" s="33">
        <v>4</v>
      </c>
      <c r="G6255" t="str">
        <f t="shared" si="328"/>
        <v>‏839  מגן דוד אדום</v>
      </c>
    </row>
    <row r="6256" spans="1:7" ht="20.25">
      <c r="A6256">
        <v>7411</v>
      </c>
      <c r="B6256" s="125">
        <v>0</v>
      </c>
      <c r="C6256" s="34">
        <v>0</v>
      </c>
      <c r="D6256" s="35">
        <v>0</v>
      </c>
      <c r="E6256" s="36" t="s">
        <v>16</v>
      </c>
      <c r="F6256" s="33">
        <v>5</v>
      </c>
      <c r="G6256" t="str">
        <f t="shared" si="328"/>
        <v>‏839  מגן דוד אדום</v>
      </c>
    </row>
    <row r="6257" spans="1:7" ht="20.25">
      <c r="A6257">
        <v>7412</v>
      </c>
      <c r="B6257" s="125">
        <v>0</v>
      </c>
      <c r="C6257" s="34">
        <v>0</v>
      </c>
      <c r="D6257" s="35">
        <v>0</v>
      </c>
      <c r="E6257" s="36" t="s">
        <v>17</v>
      </c>
      <c r="F6257" s="33">
        <v>6</v>
      </c>
      <c r="G6257" t="str">
        <f t="shared" si="328"/>
        <v>‏839  מגן דוד אדום</v>
      </c>
    </row>
    <row r="6258" spans="1:7" ht="20.25">
      <c r="A6258">
        <v>7413</v>
      </c>
      <c r="B6258" s="125">
        <v>0</v>
      </c>
      <c r="C6258" s="34">
        <v>0</v>
      </c>
      <c r="D6258" s="35">
        <v>0</v>
      </c>
      <c r="E6258" s="36" t="s">
        <v>18</v>
      </c>
      <c r="F6258" s="33">
        <v>7</v>
      </c>
      <c r="G6258" t="str">
        <f t="shared" si="328"/>
        <v>‏839  מגן דוד אדום</v>
      </c>
    </row>
    <row r="6259" spans="1:7" ht="20.25">
      <c r="A6259">
        <v>7414</v>
      </c>
      <c r="B6259" s="125">
        <v>473300</v>
      </c>
      <c r="C6259" s="34">
        <v>474900</v>
      </c>
      <c r="D6259" s="35">
        <v>499900</v>
      </c>
      <c r="E6259" s="36" t="s">
        <v>19</v>
      </c>
      <c r="F6259" s="33">
        <v>8</v>
      </c>
      <c r="G6259" t="str">
        <f t="shared" si="328"/>
        <v>‏839  מגן דוד אדום</v>
      </c>
    </row>
    <row r="6260" spans="1:7" ht="20.25">
      <c r="A6260">
        <v>7415</v>
      </c>
      <c r="B6260" s="125">
        <v>0</v>
      </c>
      <c r="C6260" s="34">
        <v>0</v>
      </c>
      <c r="D6260" s="35">
        <v>0</v>
      </c>
      <c r="E6260" s="36" t="s">
        <v>20</v>
      </c>
      <c r="F6260" s="33">
        <v>9</v>
      </c>
      <c r="G6260" t="str">
        <f t="shared" si="328"/>
        <v>‏839  מגן דוד אדום</v>
      </c>
    </row>
    <row r="6261" spans="1:7" ht="20.25">
      <c r="A6261">
        <v>7416</v>
      </c>
      <c r="B6261" s="125">
        <v>0</v>
      </c>
      <c r="C6261" s="34">
        <v>0</v>
      </c>
      <c r="D6261" s="35">
        <v>0</v>
      </c>
      <c r="E6261" s="36" t="s">
        <v>21</v>
      </c>
      <c r="F6261" s="33">
        <v>99</v>
      </c>
      <c r="G6261" t="str">
        <f t="shared" si="328"/>
        <v>‏839  מגן דוד אדום</v>
      </c>
    </row>
    <row r="6262" spans="1:7" ht="20.25">
      <c r="A6262">
        <v>7417</v>
      </c>
      <c r="B6262" s="125">
        <v>473300</v>
      </c>
      <c r="C6262" s="37">
        <v>474900</v>
      </c>
      <c r="D6262" s="35">
        <v>499900</v>
      </c>
      <c r="E6262" s="36" t="s">
        <v>22</v>
      </c>
      <c r="F6262" s="33"/>
    </row>
    <row r="6263" spans="1:7" ht="20.25">
      <c r="A6263">
        <v>7418</v>
      </c>
      <c r="C6263" s="40">
        <v>2015</v>
      </c>
      <c r="D6263" s="40">
        <v>2016</v>
      </c>
      <c r="F6263" s="39"/>
    </row>
    <row r="6264" spans="1:7" ht="20.25">
      <c r="A6264">
        <v>7420</v>
      </c>
      <c r="C6264" s="38"/>
      <c r="D6264" s="44">
        <v>335</v>
      </c>
      <c r="F6264" s="41"/>
    </row>
    <row r="6265" spans="1:7" ht="20.25">
      <c r="A6265">
        <v>7421</v>
      </c>
      <c r="B6265" s="122" t="s">
        <v>750</v>
      </c>
      <c r="C6265" s="28"/>
      <c r="D6265" s="28"/>
      <c r="E6265" s="28"/>
      <c r="F6265" s="28"/>
    </row>
    <row r="6266" spans="1:7" ht="17.25" thickBot="1">
      <c r="A6266">
        <v>7422</v>
      </c>
      <c r="B6266" s="123" t="s">
        <v>1</v>
      </c>
      <c r="C6266" s="29"/>
      <c r="D6266" s="29"/>
      <c r="E6266" s="29"/>
      <c r="F6266" s="29"/>
    </row>
    <row r="6267" spans="1:7" ht="21" thickBot="1">
      <c r="A6267">
        <v>7426</v>
      </c>
      <c r="B6267" s="116">
        <v>2014</v>
      </c>
      <c r="C6267" s="7">
        <v>2015</v>
      </c>
      <c r="D6267" s="7">
        <v>2016</v>
      </c>
      <c r="E6267" s="8"/>
      <c r="F6267" s="9"/>
    </row>
    <row r="6268" spans="1:7" ht="20.25">
      <c r="A6268">
        <v>7427</v>
      </c>
      <c r="B6268" s="124"/>
      <c r="C6268" s="30"/>
      <c r="D6268" s="31"/>
      <c r="E6268" s="32" t="s">
        <v>723</v>
      </c>
      <c r="F6268" s="33"/>
    </row>
    <row r="6269" spans="1:7" ht="20.25">
      <c r="A6269">
        <v>7428</v>
      </c>
      <c r="B6269" s="124"/>
      <c r="C6269" s="30"/>
      <c r="D6269" s="31"/>
      <c r="E6269" s="32" t="s">
        <v>751</v>
      </c>
      <c r="F6269" s="33"/>
    </row>
    <row r="6270" spans="1:7" ht="20.25">
      <c r="A6270">
        <v>7429</v>
      </c>
      <c r="B6270" s="125">
        <v>0</v>
      </c>
      <c r="C6270" s="34">
        <v>0</v>
      </c>
      <c r="D6270" s="35">
        <v>0</v>
      </c>
      <c r="E6270" s="36" t="s">
        <v>12</v>
      </c>
      <c r="F6270" s="33">
        <v>1</v>
      </c>
      <c r="G6270" t="str">
        <f t="shared" ref="G6270:G6279" si="329">IF(F6270=1,E6269,IF(ISBLANK(F6270),"",G6269))</f>
        <v>‏76961  מרכז לטיפוח יזמות</v>
      </c>
    </row>
    <row r="6271" spans="1:7" ht="20.25">
      <c r="A6271">
        <v>7430</v>
      </c>
      <c r="B6271" s="125">
        <v>0</v>
      </c>
      <c r="C6271" s="34">
        <v>0</v>
      </c>
      <c r="D6271" s="35">
        <v>0</v>
      </c>
      <c r="E6271" s="36" t="s">
        <v>13</v>
      </c>
      <c r="F6271" s="33">
        <v>2</v>
      </c>
      <c r="G6271" t="str">
        <f t="shared" si="329"/>
        <v>‏76961  מרכז לטיפוח יזמות</v>
      </c>
    </row>
    <row r="6272" spans="1:7" ht="20.25">
      <c r="A6272">
        <v>7431</v>
      </c>
      <c r="B6272" s="125">
        <v>0</v>
      </c>
      <c r="C6272" s="34">
        <v>0</v>
      </c>
      <c r="D6272" s="35">
        <v>0</v>
      </c>
      <c r="E6272" s="36" t="s">
        <v>14</v>
      </c>
      <c r="F6272" s="33">
        <v>3</v>
      </c>
      <c r="G6272" t="str">
        <f t="shared" si="329"/>
        <v>‏76961  מרכז לטיפוח יזמות</v>
      </c>
    </row>
    <row r="6273" spans="1:7" ht="20.25">
      <c r="A6273">
        <v>7432</v>
      </c>
      <c r="B6273" s="125">
        <v>0</v>
      </c>
      <c r="C6273" s="34">
        <v>0</v>
      </c>
      <c r="D6273" s="35">
        <v>0</v>
      </c>
      <c r="E6273" s="36" t="s">
        <v>15</v>
      </c>
      <c r="F6273" s="33">
        <v>4</v>
      </c>
      <c r="G6273" t="str">
        <f t="shared" si="329"/>
        <v>‏76961  מרכז לטיפוח יזמות</v>
      </c>
    </row>
    <row r="6274" spans="1:7" ht="20.25">
      <c r="A6274">
        <v>7433</v>
      </c>
      <c r="B6274" s="125">
        <v>0</v>
      </c>
      <c r="C6274" s="34">
        <v>0</v>
      </c>
      <c r="D6274" s="35">
        <v>0</v>
      </c>
      <c r="E6274" s="36" t="s">
        <v>16</v>
      </c>
      <c r="F6274" s="33">
        <v>5</v>
      </c>
      <c r="G6274" t="str">
        <f t="shared" si="329"/>
        <v>‏76961  מרכז לטיפוח יזמות</v>
      </c>
    </row>
    <row r="6275" spans="1:7" ht="20.25">
      <c r="A6275">
        <v>7434</v>
      </c>
      <c r="B6275" s="125">
        <v>0</v>
      </c>
      <c r="C6275" s="34">
        <v>0</v>
      </c>
      <c r="D6275" s="35">
        <v>0</v>
      </c>
      <c r="E6275" s="36" t="s">
        <v>17</v>
      </c>
      <c r="F6275" s="33">
        <v>6</v>
      </c>
      <c r="G6275" t="str">
        <f t="shared" si="329"/>
        <v>‏76961  מרכז לטיפוח יזמות</v>
      </c>
    </row>
    <row r="6276" spans="1:7" ht="20.25">
      <c r="A6276">
        <v>7435</v>
      </c>
      <c r="B6276" s="125">
        <v>0</v>
      </c>
      <c r="C6276" s="34">
        <v>0</v>
      </c>
      <c r="D6276" s="35">
        <v>0</v>
      </c>
      <c r="E6276" s="36" t="s">
        <v>18</v>
      </c>
      <c r="F6276" s="33">
        <v>7</v>
      </c>
      <c r="G6276" t="str">
        <f t="shared" si="329"/>
        <v>‏76961  מרכז לטיפוח יזמות</v>
      </c>
    </row>
    <row r="6277" spans="1:7" ht="20.25">
      <c r="A6277">
        <v>7436</v>
      </c>
      <c r="B6277" s="125">
        <v>430000</v>
      </c>
      <c r="C6277" s="34">
        <v>430000</v>
      </c>
      <c r="D6277" s="35">
        <v>417700</v>
      </c>
      <c r="E6277" s="36" t="s">
        <v>19</v>
      </c>
      <c r="F6277" s="33">
        <v>8</v>
      </c>
      <c r="G6277" t="str">
        <f t="shared" si="329"/>
        <v>‏76961  מרכז לטיפוח יזמות</v>
      </c>
    </row>
    <row r="6278" spans="1:7" ht="20.25">
      <c r="A6278">
        <v>7437</v>
      </c>
      <c r="B6278" s="125">
        <v>0</v>
      </c>
      <c r="C6278" s="34">
        <v>0</v>
      </c>
      <c r="D6278" s="35">
        <v>0</v>
      </c>
      <c r="E6278" s="36" t="s">
        <v>20</v>
      </c>
      <c r="F6278" s="33">
        <v>9</v>
      </c>
      <c r="G6278" t="str">
        <f t="shared" si="329"/>
        <v>‏76961  מרכז לטיפוח יזמות</v>
      </c>
    </row>
    <row r="6279" spans="1:7" ht="20.25">
      <c r="A6279">
        <v>7438</v>
      </c>
      <c r="B6279" s="125">
        <v>0</v>
      </c>
      <c r="C6279" s="34">
        <v>0</v>
      </c>
      <c r="D6279" s="35">
        <v>0</v>
      </c>
      <c r="E6279" s="36" t="s">
        <v>21</v>
      </c>
      <c r="F6279" s="33">
        <v>99</v>
      </c>
      <c r="G6279" t="str">
        <f t="shared" si="329"/>
        <v>‏76961  מרכז לטיפוח יזמות</v>
      </c>
    </row>
    <row r="6280" spans="1:7" ht="20.25">
      <c r="A6280">
        <v>7439</v>
      </c>
      <c r="B6280" s="125">
        <v>430000</v>
      </c>
      <c r="C6280" s="37">
        <v>430000</v>
      </c>
      <c r="D6280" s="35">
        <v>417700</v>
      </c>
      <c r="E6280" s="36" t="s">
        <v>22</v>
      </c>
      <c r="F6280" s="33"/>
    </row>
    <row r="6281" spans="1:7" ht="20.25">
      <c r="A6281">
        <v>7440</v>
      </c>
      <c r="C6281" s="40">
        <v>2015</v>
      </c>
      <c r="D6281" s="40">
        <v>2016</v>
      </c>
      <c r="F6281" s="39"/>
    </row>
    <row r="6282" spans="1:7" ht="20.25">
      <c r="A6282">
        <v>7442</v>
      </c>
      <c r="C6282" s="38"/>
      <c r="D6282" s="44">
        <v>336</v>
      </c>
      <c r="F6282" s="41"/>
    </row>
    <row r="6283" spans="1:7" ht="20.25">
      <c r="A6283">
        <v>7443</v>
      </c>
      <c r="B6283" s="122" t="s">
        <v>752</v>
      </c>
      <c r="C6283" s="28"/>
      <c r="D6283" s="28"/>
      <c r="E6283" s="28"/>
      <c r="F6283" s="28"/>
    </row>
    <row r="6284" spans="1:7" ht="17.25" thickBot="1">
      <c r="A6284">
        <v>7444</v>
      </c>
      <c r="B6284" s="123" t="s">
        <v>1</v>
      </c>
      <c r="C6284" s="29"/>
      <c r="D6284" s="29"/>
      <c r="E6284" s="29"/>
      <c r="F6284" s="29"/>
    </row>
    <row r="6285" spans="1:7" ht="21" thickBot="1">
      <c r="A6285">
        <v>7448</v>
      </c>
      <c r="B6285" s="116">
        <v>2014</v>
      </c>
      <c r="C6285" s="7">
        <v>2015</v>
      </c>
      <c r="D6285" s="7">
        <v>2016</v>
      </c>
      <c r="E6285" s="8"/>
      <c r="F6285" s="9"/>
    </row>
    <row r="6286" spans="1:7" ht="20.25">
      <c r="A6286">
        <v>7449</v>
      </c>
      <c r="B6286" s="124"/>
      <c r="C6286" s="30"/>
      <c r="D6286" s="31"/>
      <c r="E6286" s="32" t="s">
        <v>723</v>
      </c>
      <c r="F6286" s="33"/>
    </row>
    <row r="6287" spans="1:7" ht="20.25">
      <c r="A6287">
        <v>7450</v>
      </c>
      <c r="B6287" s="124"/>
      <c r="C6287" s="30"/>
      <c r="D6287" s="31"/>
      <c r="E6287" s="32" t="s">
        <v>753</v>
      </c>
      <c r="F6287" s="33"/>
    </row>
    <row r="6288" spans="1:7" ht="20.25">
      <c r="A6288">
        <v>7451</v>
      </c>
      <c r="B6288" s="125">
        <v>0</v>
      </c>
      <c r="C6288" s="34">
        <v>0</v>
      </c>
      <c r="D6288" s="35">
        <v>0</v>
      </c>
      <c r="E6288" s="36" t="s">
        <v>12</v>
      </c>
      <c r="F6288" s="33">
        <v>1</v>
      </c>
      <c r="G6288" t="str">
        <f t="shared" ref="G6288:G6297" si="330">IF(F6288=1,E6287,IF(ISBLANK(F6288),"",G6287))</f>
        <v>‏7716 עמותה לתיירות ונופש חיפה</v>
      </c>
    </row>
    <row r="6289" spans="1:7" ht="20.25">
      <c r="A6289">
        <v>7452</v>
      </c>
      <c r="B6289" s="125">
        <v>0</v>
      </c>
      <c r="C6289" s="34">
        <v>0</v>
      </c>
      <c r="D6289" s="35">
        <v>0</v>
      </c>
      <c r="E6289" s="36" t="s">
        <v>13</v>
      </c>
      <c r="F6289" s="33">
        <v>2</v>
      </c>
      <c r="G6289" t="str">
        <f t="shared" si="330"/>
        <v>‏7716 עמותה לתיירות ונופש חיפה</v>
      </c>
    </row>
    <row r="6290" spans="1:7" ht="20.25">
      <c r="A6290">
        <v>7453</v>
      </c>
      <c r="B6290" s="125">
        <v>0</v>
      </c>
      <c r="C6290" s="34">
        <v>0</v>
      </c>
      <c r="D6290" s="35">
        <v>0</v>
      </c>
      <c r="E6290" s="36" t="s">
        <v>14</v>
      </c>
      <c r="F6290" s="33">
        <v>3</v>
      </c>
      <c r="G6290" t="str">
        <f t="shared" si="330"/>
        <v>‏7716 עמותה לתיירות ונופש חיפה</v>
      </c>
    </row>
    <row r="6291" spans="1:7" ht="20.25">
      <c r="A6291">
        <v>7454</v>
      </c>
      <c r="B6291" s="125">
        <v>0</v>
      </c>
      <c r="C6291" s="34">
        <v>0</v>
      </c>
      <c r="D6291" s="35">
        <v>0</v>
      </c>
      <c r="E6291" s="36" t="s">
        <v>15</v>
      </c>
      <c r="F6291" s="33">
        <v>4</v>
      </c>
      <c r="G6291" t="str">
        <f t="shared" si="330"/>
        <v>‏7716 עמותה לתיירות ונופש חיפה</v>
      </c>
    </row>
    <row r="6292" spans="1:7" ht="20.25">
      <c r="A6292">
        <v>7455</v>
      </c>
      <c r="B6292" s="125">
        <v>0</v>
      </c>
      <c r="C6292" s="34">
        <v>0</v>
      </c>
      <c r="D6292" s="35">
        <v>0</v>
      </c>
      <c r="E6292" s="36" t="s">
        <v>16</v>
      </c>
      <c r="F6292" s="33">
        <v>5</v>
      </c>
      <c r="G6292" t="str">
        <f t="shared" si="330"/>
        <v>‏7716 עמותה לתיירות ונופש חיפה</v>
      </c>
    </row>
    <row r="6293" spans="1:7" ht="20.25">
      <c r="A6293">
        <v>7456</v>
      </c>
      <c r="B6293" s="125">
        <v>0</v>
      </c>
      <c r="C6293" s="34">
        <v>0</v>
      </c>
      <c r="D6293" s="35">
        <v>0</v>
      </c>
      <c r="E6293" s="36" t="s">
        <v>17</v>
      </c>
      <c r="F6293" s="33">
        <v>6</v>
      </c>
      <c r="G6293" t="str">
        <f t="shared" si="330"/>
        <v>‏7716 עמותה לתיירות ונופש חיפה</v>
      </c>
    </row>
    <row r="6294" spans="1:7" ht="20.25">
      <c r="A6294">
        <v>7457</v>
      </c>
      <c r="B6294" s="125">
        <v>0</v>
      </c>
      <c r="C6294" s="34">
        <v>0</v>
      </c>
      <c r="D6294" s="35">
        <v>0</v>
      </c>
      <c r="E6294" s="36" t="s">
        <v>725</v>
      </c>
      <c r="F6294" s="33">
        <v>8</v>
      </c>
      <c r="G6294" t="str">
        <f t="shared" si="330"/>
        <v>‏7716 עמותה לתיירות ונופש חיפה</v>
      </c>
    </row>
    <row r="6295" spans="1:7" ht="20.25">
      <c r="A6295">
        <v>7458</v>
      </c>
      <c r="B6295" s="125">
        <v>2340000</v>
      </c>
      <c r="C6295" s="34">
        <v>2340000</v>
      </c>
      <c r="D6295" s="35">
        <v>2273200</v>
      </c>
      <c r="E6295" s="36" t="s">
        <v>19</v>
      </c>
      <c r="F6295" s="33">
        <v>8</v>
      </c>
      <c r="G6295" t="str">
        <f t="shared" si="330"/>
        <v>‏7716 עמותה לתיירות ונופש חיפה</v>
      </c>
    </row>
    <row r="6296" spans="1:7" ht="20.25">
      <c r="A6296">
        <v>7459</v>
      </c>
      <c r="B6296" s="125">
        <v>0</v>
      </c>
      <c r="C6296" s="34">
        <v>0</v>
      </c>
      <c r="D6296" s="35">
        <v>0</v>
      </c>
      <c r="E6296" s="36" t="s">
        <v>20</v>
      </c>
      <c r="F6296" s="33">
        <v>9</v>
      </c>
      <c r="G6296" t="str">
        <f t="shared" si="330"/>
        <v>‏7716 עמותה לתיירות ונופש חיפה</v>
      </c>
    </row>
    <row r="6297" spans="1:7" ht="20.25">
      <c r="A6297">
        <v>7460</v>
      </c>
      <c r="B6297" s="125">
        <v>0</v>
      </c>
      <c r="C6297" s="34">
        <v>0</v>
      </c>
      <c r="D6297" s="35">
        <v>0</v>
      </c>
      <c r="E6297" s="36" t="s">
        <v>21</v>
      </c>
      <c r="F6297" s="33">
        <v>99</v>
      </c>
      <c r="G6297" t="str">
        <f t="shared" si="330"/>
        <v>‏7716 עמותה לתיירות ונופש חיפה</v>
      </c>
    </row>
    <row r="6298" spans="1:7" ht="20.25">
      <c r="A6298">
        <v>7461</v>
      </c>
      <c r="B6298" s="125">
        <v>2340000</v>
      </c>
      <c r="C6298" s="37">
        <v>2340000</v>
      </c>
      <c r="D6298" s="35">
        <v>2273200</v>
      </c>
      <c r="E6298" s="36" t="s">
        <v>22</v>
      </c>
      <c r="F6298" s="33"/>
    </row>
    <row r="6299" spans="1:7" ht="20.25">
      <c r="A6299">
        <v>7462</v>
      </c>
      <c r="C6299" s="40">
        <v>2015</v>
      </c>
      <c r="D6299" s="40">
        <v>2016</v>
      </c>
      <c r="F6299" s="39"/>
    </row>
    <row r="6300" spans="1:7" ht="20.25">
      <c r="A6300">
        <v>7464</v>
      </c>
      <c r="C6300" s="38"/>
      <c r="D6300" s="44">
        <v>337</v>
      </c>
      <c r="F6300" s="41"/>
    </row>
    <row r="6301" spans="1:7" ht="20.25">
      <c r="A6301">
        <v>7465</v>
      </c>
      <c r="B6301" s="122" t="s">
        <v>754</v>
      </c>
      <c r="C6301" s="28"/>
      <c r="D6301" s="28"/>
      <c r="E6301" s="28"/>
      <c r="F6301" s="28"/>
    </row>
    <row r="6302" spans="1:7" ht="17.25" thickBot="1">
      <c r="A6302">
        <v>7466</v>
      </c>
      <c r="B6302" s="123" t="s">
        <v>1</v>
      </c>
      <c r="C6302" s="29"/>
      <c r="D6302" s="29"/>
      <c r="E6302" s="29"/>
      <c r="F6302" s="29"/>
    </row>
    <row r="6303" spans="1:7" ht="21" thickBot="1">
      <c r="A6303">
        <v>7470</v>
      </c>
      <c r="B6303" s="116">
        <v>2014</v>
      </c>
      <c r="C6303" s="7">
        <v>2015</v>
      </c>
      <c r="D6303" s="7">
        <v>2016</v>
      </c>
      <c r="E6303" s="8"/>
      <c r="F6303" s="9"/>
    </row>
    <row r="6304" spans="1:7" ht="20.25">
      <c r="A6304">
        <v>7471</v>
      </c>
      <c r="B6304" s="124"/>
      <c r="C6304" s="30"/>
      <c r="D6304" s="31"/>
      <c r="E6304" s="32" t="s">
        <v>723</v>
      </c>
      <c r="F6304" s="33"/>
    </row>
    <row r="6305" spans="1:7" ht="20.25">
      <c r="A6305">
        <v>7472</v>
      </c>
      <c r="B6305" s="124"/>
      <c r="C6305" s="30"/>
      <c r="D6305" s="31"/>
      <c r="E6305" s="71" t="s">
        <v>755</v>
      </c>
      <c r="F6305" s="33"/>
    </row>
    <row r="6306" spans="1:7" ht="20.25">
      <c r="A6306">
        <v>7473</v>
      </c>
      <c r="B6306" s="125">
        <v>0</v>
      </c>
      <c r="C6306" s="34">
        <v>0</v>
      </c>
      <c r="D6306" s="35">
        <v>0</v>
      </c>
      <c r="E6306" s="36" t="s">
        <v>12</v>
      </c>
      <c r="F6306" s="33">
        <v>1</v>
      </c>
      <c r="G6306" t="str">
        <f t="shared" ref="G6306:G6315" si="331">IF(F6306=1,E6305,IF(ISBLANK(F6306),"",G6305))</f>
        <v>‏824620 חברת האיצטדיון</v>
      </c>
    </row>
    <row r="6307" spans="1:7" ht="20.25">
      <c r="A6307">
        <v>7474</v>
      </c>
      <c r="B6307" s="125">
        <v>0</v>
      </c>
      <c r="C6307" s="34">
        <v>0</v>
      </c>
      <c r="D6307" s="35">
        <v>0</v>
      </c>
      <c r="E6307" s="36" t="s">
        <v>13</v>
      </c>
      <c r="F6307" s="33">
        <v>2</v>
      </c>
      <c r="G6307" t="str">
        <f t="shared" si="331"/>
        <v>‏824620 חברת האיצטדיון</v>
      </c>
    </row>
    <row r="6308" spans="1:7" ht="20.25">
      <c r="A6308">
        <v>7475</v>
      </c>
      <c r="B6308" s="125">
        <v>0</v>
      </c>
      <c r="C6308" s="34">
        <v>0</v>
      </c>
      <c r="D6308" s="35">
        <v>0</v>
      </c>
      <c r="E6308" s="36" t="s">
        <v>14</v>
      </c>
      <c r="F6308" s="33">
        <v>3</v>
      </c>
      <c r="G6308" t="str">
        <f t="shared" si="331"/>
        <v>‏824620 חברת האיצטדיון</v>
      </c>
    </row>
    <row r="6309" spans="1:7" ht="20.25">
      <c r="A6309">
        <v>7476</v>
      </c>
      <c r="B6309" s="125">
        <v>0</v>
      </c>
      <c r="C6309" s="34">
        <v>0</v>
      </c>
      <c r="D6309" s="35">
        <v>0</v>
      </c>
      <c r="E6309" s="36" t="s">
        <v>15</v>
      </c>
      <c r="F6309" s="33">
        <v>4</v>
      </c>
      <c r="G6309" t="str">
        <f t="shared" si="331"/>
        <v>‏824620 חברת האיצטדיון</v>
      </c>
    </row>
    <row r="6310" spans="1:7" ht="20.25">
      <c r="A6310">
        <v>7477</v>
      </c>
      <c r="B6310" s="125">
        <v>0</v>
      </c>
      <c r="C6310" s="34">
        <v>0</v>
      </c>
      <c r="D6310" s="35">
        <v>0</v>
      </c>
      <c r="E6310" s="36" t="s">
        <v>16</v>
      </c>
      <c r="F6310" s="33">
        <v>5</v>
      </c>
      <c r="G6310" t="str">
        <f t="shared" si="331"/>
        <v>‏824620 חברת האיצטדיון</v>
      </c>
    </row>
    <row r="6311" spans="1:7" ht="20.25">
      <c r="A6311">
        <v>7478</v>
      </c>
      <c r="B6311" s="125">
        <v>0</v>
      </c>
      <c r="C6311" s="34">
        <v>0</v>
      </c>
      <c r="D6311" s="35">
        <v>0</v>
      </c>
      <c r="E6311" s="36" t="s">
        <v>17</v>
      </c>
      <c r="F6311" s="33">
        <v>6</v>
      </c>
      <c r="G6311" t="str">
        <f t="shared" si="331"/>
        <v>‏824620 חברת האיצטדיון</v>
      </c>
    </row>
    <row r="6312" spans="1:7" ht="20.25">
      <c r="A6312">
        <v>7479</v>
      </c>
      <c r="B6312" s="125">
        <v>0</v>
      </c>
      <c r="C6312" s="34">
        <v>0</v>
      </c>
      <c r="D6312" s="35">
        <v>0</v>
      </c>
      <c r="E6312" s="36" t="s">
        <v>725</v>
      </c>
      <c r="F6312" s="33">
        <v>8</v>
      </c>
      <c r="G6312" t="str">
        <f t="shared" si="331"/>
        <v>‏824620 חברת האיצטדיון</v>
      </c>
    </row>
    <row r="6313" spans="1:7" ht="20.25">
      <c r="A6313">
        <v>7480</v>
      </c>
      <c r="B6313" s="125">
        <v>0</v>
      </c>
      <c r="C6313" s="34">
        <v>7000000</v>
      </c>
      <c r="D6313" s="35">
        <v>7500000</v>
      </c>
      <c r="E6313" s="36" t="s">
        <v>19</v>
      </c>
      <c r="F6313" s="33">
        <v>8</v>
      </c>
      <c r="G6313" t="str">
        <f t="shared" si="331"/>
        <v>‏824620 חברת האיצטדיון</v>
      </c>
    </row>
    <row r="6314" spans="1:7" ht="20.25">
      <c r="A6314">
        <v>7481</v>
      </c>
      <c r="B6314" s="125">
        <v>0</v>
      </c>
      <c r="C6314" s="34">
        <v>0</v>
      </c>
      <c r="D6314" s="35">
        <v>0</v>
      </c>
      <c r="E6314" s="36" t="s">
        <v>20</v>
      </c>
      <c r="F6314" s="33">
        <v>9</v>
      </c>
      <c r="G6314" t="str">
        <f t="shared" si="331"/>
        <v>‏824620 חברת האיצטדיון</v>
      </c>
    </row>
    <row r="6315" spans="1:7" ht="20.25">
      <c r="A6315">
        <v>7482</v>
      </c>
      <c r="B6315" s="125">
        <v>0</v>
      </c>
      <c r="C6315" s="34">
        <v>0</v>
      </c>
      <c r="D6315" s="35">
        <v>0</v>
      </c>
      <c r="E6315" s="36" t="s">
        <v>21</v>
      </c>
      <c r="F6315" s="33">
        <v>99</v>
      </c>
      <c r="G6315" t="str">
        <f t="shared" si="331"/>
        <v>‏824620 חברת האיצטדיון</v>
      </c>
    </row>
    <row r="6316" spans="1:7" ht="20.25">
      <c r="A6316">
        <v>7483</v>
      </c>
      <c r="B6316" s="125">
        <v>0</v>
      </c>
      <c r="C6316" s="37">
        <v>7000000</v>
      </c>
      <c r="D6316" s="35">
        <v>7500000</v>
      </c>
      <c r="E6316" s="36" t="s">
        <v>22</v>
      </c>
      <c r="F6316" s="33"/>
    </row>
    <row r="6317" spans="1:7" ht="20.25">
      <c r="A6317">
        <v>7484</v>
      </c>
      <c r="C6317" s="40">
        <v>2015</v>
      </c>
      <c r="D6317" s="40">
        <v>2016</v>
      </c>
      <c r="F6317" s="39"/>
    </row>
    <row r="6318" spans="1:7" ht="20.25">
      <c r="A6318">
        <v>7486</v>
      </c>
      <c r="C6318" s="38"/>
      <c r="D6318" s="44">
        <v>338</v>
      </c>
      <c r="F6318" s="41"/>
    </row>
    <row r="6319" spans="1:7" ht="20.25">
      <c r="A6319">
        <v>7487</v>
      </c>
      <c r="B6319" s="122" t="s">
        <v>756</v>
      </c>
      <c r="C6319" s="28"/>
      <c r="D6319" s="28"/>
      <c r="E6319" s="28"/>
      <c r="F6319" s="28"/>
    </row>
    <row r="6320" spans="1:7" ht="17.25" thickBot="1">
      <c r="A6320">
        <v>7488</v>
      </c>
      <c r="B6320" s="123" t="s">
        <v>1</v>
      </c>
      <c r="C6320" s="29"/>
      <c r="D6320" s="29"/>
      <c r="E6320" s="29"/>
      <c r="F6320" s="29"/>
    </row>
    <row r="6321" spans="1:7" ht="21" thickBot="1">
      <c r="A6321">
        <v>7492</v>
      </c>
      <c r="B6321" s="116">
        <v>2014</v>
      </c>
      <c r="C6321" s="7">
        <v>2015</v>
      </c>
      <c r="D6321" s="7">
        <v>2016</v>
      </c>
      <c r="E6321" s="8"/>
      <c r="F6321" s="9"/>
    </row>
    <row r="6322" spans="1:7" ht="20.25">
      <c r="A6322">
        <v>7493</v>
      </c>
      <c r="B6322" s="124"/>
      <c r="C6322" s="30"/>
      <c r="D6322" s="31"/>
      <c r="E6322" s="32" t="s">
        <v>723</v>
      </c>
      <c r="F6322" s="33"/>
    </row>
    <row r="6323" spans="1:7" ht="20.25">
      <c r="A6323">
        <v>7494</v>
      </c>
      <c r="B6323" s="124"/>
      <c r="C6323" s="30"/>
      <c r="D6323" s="31"/>
      <c r="E6323" s="32" t="s">
        <v>757</v>
      </c>
      <c r="F6323" s="33"/>
    </row>
    <row r="6324" spans="1:7" ht="20.25">
      <c r="A6324">
        <v>7495</v>
      </c>
      <c r="B6324" s="125">
        <v>0</v>
      </c>
      <c r="C6324" s="34">
        <v>0</v>
      </c>
      <c r="D6324" s="35">
        <v>0</v>
      </c>
      <c r="E6324" s="36" t="s">
        <v>12</v>
      </c>
      <c r="F6324" s="33">
        <v>1</v>
      </c>
      <c r="G6324" t="str">
        <f t="shared" ref="G6324:G6333" si="332">IF(F6324=1,E6323,IF(ISBLANK(F6324),"",G6323))</f>
        <v>‏ 824630 חברה כלכלית</v>
      </c>
    </row>
    <row r="6325" spans="1:7" ht="20.25">
      <c r="A6325">
        <v>7496</v>
      </c>
      <c r="B6325" s="125">
        <v>0</v>
      </c>
      <c r="C6325" s="34">
        <v>0</v>
      </c>
      <c r="D6325" s="35">
        <v>0</v>
      </c>
      <c r="E6325" s="36" t="s">
        <v>13</v>
      </c>
      <c r="F6325" s="33">
        <v>2</v>
      </c>
      <c r="G6325" t="str">
        <f t="shared" si="332"/>
        <v>‏ 824630 חברה כלכלית</v>
      </c>
    </row>
    <row r="6326" spans="1:7" ht="20.25">
      <c r="A6326">
        <v>7497</v>
      </c>
      <c r="B6326" s="125">
        <v>0</v>
      </c>
      <c r="C6326" s="34">
        <v>0</v>
      </c>
      <c r="D6326" s="35">
        <v>0</v>
      </c>
      <c r="E6326" s="36" t="s">
        <v>14</v>
      </c>
      <c r="F6326" s="33">
        <v>3</v>
      </c>
      <c r="G6326" t="str">
        <f t="shared" si="332"/>
        <v>‏ 824630 חברה כלכלית</v>
      </c>
    </row>
    <row r="6327" spans="1:7" ht="20.25">
      <c r="A6327">
        <v>7498</v>
      </c>
      <c r="B6327" s="125">
        <v>0</v>
      </c>
      <c r="C6327" s="34">
        <v>0</v>
      </c>
      <c r="D6327" s="35">
        <v>0</v>
      </c>
      <c r="E6327" s="36" t="s">
        <v>15</v>
      </c>
      <c r="F6327" s="33">
        <v>4</v>
      </c>
      <c r="G6327" t="str">
        <f t="shared" si="332"/>
        <v>‏ 824630 חברה כלכלית</v>
      </c>
    </row>
    <row r="6328" spans="1:7" ht="20.25">
      <c r="A6328">
        <v>7499</v>
      </c>
      <c r="B6328" s="125">
        <v>0</v>
      </c>
      <c r="C6328" s="34">
        <v>0</v>
      </c>
      <c r="D6328" s="35">
        <v>0</v>
      </c>
      <c r="E6328" s="36" t="s">
        <v>16</v>
      </c>
      <c r="F6328" s="33">
        <v>5</v>
      </c>
      <c r="G6328" t="str">
        <f t="shared" si="332"/>
        <v>‏ 824630 חברה כלכלית</v>
      </c>
    </row>
    <row r="6329" spans="1:7" ht="20.25">
      <c r="A6329">
        <v>7500</v>
      </c>
      <c r="B6329" s="125">
        <v>0</v>
      </c>
      <c r="C6329" s="34">
        <v>0</v>
      </c>
      <c r="D6329" s="35">
        <v>0</v>
      </c>
      <c r="E6329" s="36" t="s">
        <v>17</v>
      </c>
      <c r="F6329" s="33">
        <v>6</v>
      </c>
      <c r="G6329" t="str">
        <f t="shared" si="332"/>
        <v>‏ 824630 חברה כלכלית</v>
      </c>
    </row>
    <row r="6330" spans="1:7" ht="20.25">
      <c r="A6330">
        <v>7501</v>
      </c>
      <c r="B6330" s="125">
        <v>0</v>
      </c>
      <c r="C6330" s="34">
        <v>0</v>
      </c>
      <c r="D6330" s="35">
        <v>0</v>
      </c>
      <c r="E6330" s="36" t="s">
        <v>725</v>
      </c>
      <c r="F6330" s="33">
        <v>8</v>
      </c>
      <c r="G6330" t="str">
        <f t="shared" si="332"/>
        <v>‏ 824630 חברה כלכלית</v>
      </c>
    </row>
    <row r="6331" spans="1:7" ht="20.25">
      <c r="A6331">
        <v>7502</v>
      </c>
      <c r="B6331" s="125">
        <v>0</v>
      </c>
      <c r="C6331" s="34">
        <v>230000</v>
      </c>
      <c r="D6331" s="35">
        <v>230000</v>
      </c>
      <c r="E6331" s="36" t="s">
        <v>19</v>
      </c>
      <c r="F6331" s="33">
        <v>8</v>
      </c>
      <c r="G6331" t="str">
        <f t="shared" si="332"/>
        <v>‏ 824630 חברה כלכלית</v>
      </c>
    </row>
    <row r="6332" spans="1:7" ht="20.25">
      <c r="A6332">
        <v>7503</v>
      </c>
      <c r="B6332" s="125">
        <v>0</v>
      </c>
      <c r="C6332" s="34">
        <v>0</v>
      </c>
      <c r="D6332" s="35">
        <v>0</v>
      </c>
      <c r="E6332" s="36" t="s">
        <v>20</v>
      </c>
      <c r="F6332" s="33">
        <v>9</v>
      </c>
      <c r="G6332" t="str">
        <f t="shared" si="332"/>
        <v>‏ 824630 חברה כלכלית</v>
      </c>
    </row>
    <row r="6333" spans="1:7" ht="20.25">
      <c r="A6333">
        <v>7504</v>
      </c>
      <c r="B6333" s="125">
        <v>0</v>
      </c>
      <c r="C6333" s="34">
        <v>0</v>
      </c>
      <c r="D6333" s="35">
        <v>0</v>
      </c>
      <c r="E6333" s="36" t="s">
        <v>21</v>
      </c>
      <c r="F6333" s="33">
        <v>99</v>
      </c>
      <c r="G6333" t="str">
        <f t="shared" si="332"/>
        <v>‏ 824630 חברה כלכלית</v>
      </c>
    </row>
    <row r="6334" spans="1:7" ht="20.25">
      <c r="A6334">
        <v>7505</v>
      </c>
      <c r="B6334" s="125">
        <v>0</v>
      </c>
      <c r="C6334" s="37">
        <v>230000</v>
      </c>
      <c r="D6334" s="35">
        <v>230000</v>
      </c>
      <c r="E6334" s="36" t="s">
        <v>22</v>
      </c>
      <c r="F6334" s="33"/>
    </row>
    <row r="6335" spans="1:7" ht="20.25">
      <c r="A6335">
        <v>7506</v>
      </c>
      <c r="C6335" s="40">
        <v>2015</v>
      </c>
      <c r="D6335" s="40">
        <v>2016</v>
      </c>
      <c r="F6335" s="39"/>
    </row>
    <row r="6336" spans="1:7" ht="20.25">
      <c r="A6336">
        <v>7508</v>
      </c>
      <c r="C6336" s="38"/>
      <c r="D6336" s="44">
        <v>339</v>
      </c>
      <c r="F6336" s="41"/>
    </row>
    <row r="6337" spans="1:7" ht="20.25">
      <c r="A6337">
        <v>7509</v>
      </c>
      <c r="B6337" s="122" t="s">
        <v>758</v>
      </c>
      <c r="C6337" s="28"/>
      <c r="D6337" s="28"/>
      <c r="E6337" s="28"/>
      <c r="F6337" s="28"/>
    </row>
    <row r="6338" spans="1:7" ht="17.25" thickBot="1">
      <c r="A6338">
        <v>7510</v>
      </c>
      <c r="B6338" s="123" t="s">
        <v>1</v>
      </c>
      <c r="C6338" s="29"/>
      <c r="D6338" s="29"/>
      <c r="E6338" s="29"/>
      <c r="F6338" s="29"/>
    </row>
    <row r="6339" spans="1:7" ht="21" thickBot="1">
      <c r="A6339">
        <v>7514</v>
      </c>
      <c r="B6339" s="116">
        <v>2014</v>
      </c>
      <c r="C6339" s="7">
        <v>2015</v>
      </c>
      <c r="D6339" s="7">
        <v>2016</v>
      </c>
      <c r="E6339" s="8"/>
      <c r="F6339" s="9"/>
    </row>
    <row r="6340" spans="1:7" ht="20.25">
      <c r="A6340">
        <v>7515</v>
      </c>
      <c r="B6340" s="124"/>
      <c r="C6340" s="30"/>
      <c r="D6340" s="31"/>
      <c r="E6340" s="32" t="s">
        <v>723</v>
      </c>
      <c r="F6340" s="33"/>
    </row>
    <row r="6341" spans="1:7" ht="20.25">
      <c r="A6341">
        <v>7516</v>
      </c>
      <c r="B6341" s="124"/>
      <c r="C6341" s="30"/>
      <c r="D6341" s="31"/>
      <c r="E6341" s="32" t="s">
        <v>759</v>
      </c>
      <c r="F6341" s="33"/>
    </row>
    <row r="6342" spans="1:7" ht="20.25">
      <c r="A6342">
        <v>7517</v>
      </c>
      <c r="B6342" s="125">
        <v>0</v>
      </c>
      <c r="C6342" s="34">
        <v>0</v>
      </c>
      <c r="D6342" s="35">
        <v>0</v>
      </c>
      <c r="E6342" s="36" t="s">
        <v>12</v>
      </c>
      <c r="F6342" s="33">
        <v>1</v>
      </c>
      <c r="G6342" t="str">
        <f t="shared" ref="G6342:G6351" si="333">IF(F6342=1,E6341,IF(ISBLANK(F6342),"",G6341))</f>
        <v>‏724 רשות כיבוי</v>
      </c>
    </row>
    <row r="6343" spans="1:7" ht="20.25">
      <c r="A6343">
        <v>7518</v>
      </c>
      <c r="B6343" s="125">
        <v>0</v>
      </c>
      <c r="C6343" s="34">
        <v>0</v>
      </c>
      <c r="D6343" s="35">
        <v>0</v>
      </c>
      <c r="E6343" s="36" t="s">
        <v>13</v>
      </c>
      <c r="F6343" s="33">
        <v>2</v>
      </c>
      <c r="G6343" t="str">
        <f t="shared" si="333"/>
        <v>‏724 רשות כיבוי</v>
      </c>
    </row>
    <row r="6344" spans="1:7" ht="20.25">
      <c r="A6344">
        <v>7519</v>
      </c>
      <c r="B6344" s="125">
        <v>0</v>
      </c>
      <c r="C6344" s="34">
        <v>0</v>
      </c>
      <c r="D6344" s="35">
        <v>0</v>
      </c>
      <c r="E6344" s="36" t="s">
        <v>14</v>
      </c>
      <c r="F6344" s="33">
        <v>3</v>
      </c>
      <c r="G6344" t="str">
        <f t="shared" si="333"/>
        <v>‏724 רשות כיבוי</v>
      </c>
    </row>
    <row r="6345" spans="1:7" ht="20.25">
      <c r="A6345">
        <v>7520</v>
      </c>
      <c r="B6345" s="125">
        <v>0</v>
      </c>
      <c r="C6345" s="34">
        <v>0</v>
      </c>
      <c r="D6345" s="35">
        <v>0</v>
      </c>
      <c r="E6345" s="36" t="s">
        <v>15</v>
      </c>
      <c r="F6345" s="33">
        <v>4</v>
      </c>
      <c r="G6345" t="str">
        <f t="shared" si="333"/>
        <v>‏724 רשות כיבוי</v>
      </c>
    </row>
    <row r="6346" spans="1:7" ht="20.25">
      <c r="A6346">
        <v>7521</v>
      </c>
      <c r="B6346" s="125">
        <v>0</v>
      </c>
      <c r="C6346" s="34">
        <v>0</v>
      </c>
      <c r="D6346" s="35">
        <v>0</v>
      </c>
      <c r="E6346" s="36" t="s">
        <v>16</v>
      </c>
      <c r="F6346" s="33">
        <v>5</v>
      </c>
      <c r="G6346" t="str">
        <f t="shared" si="333"/>
        <v>‏724 רשות כיבוי</v>
      </c>
    </row>
    <row r="6347" spans="1:7" ht="20.25">
      <c r="A6347">
        <v>7522</v>
      </c>
      <c r="B6347" s="125">
        <v>0</v>
      </c>
      <c r="C6347" s="34">
        <v>0</v>
      </c>
      <c r="D6347" s="35">
        <v>0</v>
      </c>
      <c r="E6347" s="36" t="s">
        <v>17</v>
      </c>
      <c r="F6347" s="33">
        <v>6</v>
      </c>
      <c r="G6347" t="str">
        <f t="shared" si="333"/>
        <v>‏724 רשות כיבוי</v>
      </c>
    </row>
    <row r="6348" spans="1:7" ht="20.25">
      <c r="A6348">
        <v>7523</v>
      </c>
      <c r="B6348" s="125">
        <v>0</v>
      </c>
      <c r="C6348" s="34">
        <v>0</v>
      </c>
      <c r="D6348" s="35">
        <v>0</v>
      </c>
      <c r="E6348" s="36" t="s">
        <v>18</v>
      </c>
      <c r="F6348" s="33">
        <v>7</v>
      </c>
      <c r="G6348" t="str">
        <f t="shared" si="333"/>
        <v>‏724 רשות כיבוי</v>
      </c>
    </row>
    <row r="6349" spans="1:7" ht="20.25">
      <c r="A6349">
        <v>7524</v>
      </c>
      <c r="B6349" s="125">
        <v>14685600</v>
      </c>
      <c r="C6349" s="34">
        <v>13500000</v>
      </c>
      <c r="D6349" s="35">
        <v>13500000</v>
      </c>
      <c r="E6349" s="36" t="s">
        <v>19</v>
      </c>
      <c r="F6349" s="33">
        <v>8</v>
      </c>
      <c r="G6349" t="str">
        <f t="shared" si="333"/>
        <v>‏724 רשות כיבוי</v>
      </c>
    </row>
    <row r="6350" spans="1:7" ht="20.25">
      <c r="A6350">
        <v>7525</v>
      </c>
      <c r="B6350" s="125">
        <v>0</v>
      </c>
      <c r="C6350" s="34">
        <v>0</v>
      </c>
      <c r="D6350" s="35">
        <v>0</v>
      </c>
      <c r="E6350" s="36" t="s">
        <v>20</v>
      </c>
      <c r="F6350" s="33">
        <v>9</v>
      </c>
      <c r="G6350" t="str">
        <f t="shared" si="333"/>
        <v>‏724 רשות כיבוי</v>
      </c>
    </row>
    <row r="6351" spans="1:7" ht="20.25">
      <c r="A6351">
        <v>7526</v>
      </c>
      <c r="B6351" s="125">
        <v>0</v>
      </c>
      <c r="C6351" s="34">
        <v>0</v>
      </c>
      <c r="D6351" s="35">
        <v>0</v>
      </c>
      <c r="E6351" s="36" t="s">
        <v>21</v>
      </c>
      <c r="F6351" s="33">
        <v>99</v>
      </c>
      <c r="G6351" t="str">
        <f t="shared" si="333"/>
        <v>‏724 רשות כיבוי</v>
      </c>
    </row>
    <row r="6352" spans="1:7" ht="20.25">
      <c r="A6352">
        <v>7527</v>
      </c>
      <c r="B6352" s="125">
        <v>14685600</v>
      </c>
      <c r="C6352" s="37">
        <v>13500000</v>
      </c>
      <c r="D6352" s="35">
        <v>13500000</v>
      </c>
      <c r="E6352" s="36" t="s">
        <v>22</v>
      </c>
      <c r="F6352" s="33"/>
    </row>
    <row r="6353" spans="1:7" ht="20.25">
      <c r="A6353">
        <v>7528</v>
      </c>
      <c r="C6353" s="40">
        <v>2015</v>
      </c>
      <c r="D6353" s="40">
        <v>2016</v>
      </c>
      <c r="F6353" s="39"/>
    </row>
    <row r="6354" spans="1:7" ht="20.25">
      <c r="A6354">
        <v>7530</v>
      </c>
      <c r="C6354" s="38"/>
      <c r="D6354" s="44">
        <v>340</v>
      </c>
      <c r="F6354" s="41"/>
    </row>
    <row r="6355" spans="1:7" ht="20.25">
      <c r="A6355">
        <v>7531</v>
      </c>
      <c r="B6355" s="122" t="s">
        <v>760</v>
      </c>
      <c r="C6355" s="28"/>
      <c r="D6355" s="28"/>
      <c r="E6355" s="28"/>
      <c r="F6355" s="28"/>
    </row>
    <row r="6356" spans="1:7" ht="17.25" thickBot="1">
      <c r="A6356">
        <v>7532</v>
      </c>
      <c r="B6356" s="123" t="s">
        <v>1</v>
      </c>
      <c r="C6356" s="29"/>
      <c r="D6356" s="29"/>
      <c r="E6356" s="29"/>
      <c r="F6356" s="29"/>
    </row>
    <row r="6357" spans="1:7" ht="21" thickBot="1">
      <c r="A6357">
        <v>7536</v>
      </c>
      <c r="B6357" s="116">
        <v>2014</v>
      </c>
      <c r="C6357" s="7">
        <v>2015</v>
      </c>
      <c r="D6357" s="7">
        <v>2016</v>
      </c>
      <c r="E6357" s="8"/>
      <c r="F6357" s="9"/>
    </row>
    <row r="6358" spans="1:7" ht="20.25">
      <c r="A6358">
        <v>7537</v>
      </c>
      <c r="B6358" s="124"/>
      <c r="C6358" s="30"/>
      <c r="D6358" s="31"/>
      <c r="E6358" s="32" t="s">
        <v>723</v>
      </c>
      <c r="F6358" s="33"/>
    </row>
    <row r="6359" spans="1:7" ht="20.25">
      <c r="A6359">
        <v>7538</v>
      </c>
      <c r="B6359" s="124"/>
      <c r="C6359" s="30"/>
      <c r="D6359" s="31"/>
      <c r="E6359" s="32" t="s">
        <v>761</v>
      </c>
      <c r="F6359" s="33"/>
    </row>
    <row r="6360" spans="1:7" ht="20.25">
      <c r="A6360">
        <v>7539</v>
      </c>
      <c r="B6360" s="125">
        <v>0</v>
      </c>
      <c r="C6360" s="34">
        <v>0</v>
      </c>
      <c r="D6360" s="35">
        <v>0</v>
      </c>
      <c r="E6360" s="36" t="s">
        <v>12</v>
      </c>
      <c r="F6360" s="33">
        <v>1</v>
      </c>
      <c r="G6360" t="str">
        <f t="shared" ref="G6360:G6369" si="334">IF(F6360=1,E6359,IF(ISBLANK(F6360),"",G6359))</f>
        <v>‏768  אגד ערים איכות סביבה</v>
      </c>
    </row>
    <row r="6361" spans="1:7" ht="20.25">
      <c r="A6361">
        <v>7540</v>
      </c>
      <c r="B6361" s="125">
        <v>0</v>
      </c>
      <c r="C6361" s="34">
        <v>0</v>
      </c>
      <c r="D6361" s="35">
        <v>0</v>
      </c>
      <c r="E6361" s="36" t="s">
        <v>13</v>
      </c>
      <c r="F6361" s="33">
        <v>2</v>
      </c>
      <c r="G6361" t="str">
        <f t="shared" si="334"/>
        <v>‏768  אגד ערים איכות סביבה</v>
      </c>
    </row>
    <row r="6362" spans="1:7" ht="20.25">
      <c r="A6362">
        <v>7541</v>
      </c>
      <c r="B6362" s="125">
        <v>0</v>
      </c>
      <c r="C6362" s="34">
        <v>0</v>
      </c>
      <c r="D6362" s="35">
        <v>0</v>
      </c>
      <c r="E6362" s="36" t="s">
        <v>14</v>
      </c>
      <c r="F6362" s="33">
        <v>3</v>
      </c>
      <c r="G6362" t="str">
        <f t="shared" si="334"/>
        <v>‏768  אגד ערים איכות סביבה</v>
      </c>
    </row>
    <row r="6363" spans="1:7" ht="20.25">
      <c r="A6363">
        <v>7542</v>
      </c>
      <c r="B6363" s="125">
        <v>0</v>
      </c>
      <c r="C6363" s="34">
        <v>0</v>
      </c>
      <c r="D6363" s="35">
        <v>0</v>
      </c>
      <c r="E6363" s="36" t="s">
        <v>15</v>
      </c>
      <c r="F6363" s="33">
        <v>4</v>
      </c>
      <c r="G6363" t="str">
        <f t="shared" si="334"/>
        <v>‏768  אגד ערים איכות סביבה</v>
      </c>
    </row>
    <row r="6364" spans="1:7" ht="20.25">
      <c r="A6364">
        <v>7543</v>
      </c>
      <c r="B6364" s="125">
        <v>0</v>
      </c>
      <c r="C6364" s="34">
        <v>0</v>
      </c>
      <c r="D6364" s="35">
        <v>0</v>
      </c>
      <c r="E6364" s="36" t="s">
        <v>16</v>
      </c>
      <c r="F6364" s="33">
        <v>5</v>
      </c>
      <c r="G6364" t="str">
        <f t="shared" si="334"/>
        <v>‏768  אגד ערים איכות סביבה</v>
      </c>
    </row>
    <row r="6365" spans="1:7" ht="20.25">
      <c r="A6365">
        <v>7544</v>
      </c>
      <c r="B6365" s="125">
        <v>0</v>
      </c>
      <c r="C6365" s="34">
        <v>0</v>
      </c>
      <c r="D6365" s="35">
        <v>0</v>
      </c>
      <c r="E6365" s="36" t="s">
        <v>17</v>
      </c>
      <c r="F6365" s="33">
        <v>6</v>
      </c>
      <c r="G6365" t="str">
        <f t="shared" si="334"/>
        <v>‏768  אגד ערים איכות סביבה</v>
      </c>
    </row>
    <row r="6366" spans="1:7" ht="20.25">
      <c r="A6366">
        <v>7545</v>
      </c>
      <c r="B6366" s="125">
        <v>0</v>
      </c>
      <c r="C6366" s="34">
        <v>0</v>
      </c>
      <c r="D6366" s="35">
        <v>0</v>
      </c>
      <c r="E6366" s="36" t="s">
        <v>18</v>
      </c>
      <c r="F6366" s="33">
        <v>7</v>
      </c>
      <c r="G6366" t="str">
        <f t="shared" si="334"/>
        <v>‏768  אגד ערים איכות סביבה</v>
      </c>
    </row>
    <row r="6367" spans="1:7" ht="20.25">
      <c r="A6367">
        <v>7546</v>
      </c>
      <c r="B6367" s="125">
        <v>486100</v>
      </c>
      <c r="C6367" s="34">
        <v>710000</v>
      </c>
      <c r="D6367" s="35">
        <v>710000</v>
      </c>
      <c r="E6367" s="36" t="s">
        <v>19</v>
      </c>
      <c r="F6367" s="33">
        <v>8</v>
      </c>
      <c r="G6367" t="str">
        <f t="shared" si="334"/>
        <v>‏768  אגד ערים איכות סביבה</v>
      </c>
    </row>
    <row r="6368" spans="1:7" ht="20.25">
      <c r="A6368">
        <v>7547</v>
      </c>
      <c r="B6368" s="125">
        <v>0</v>
      </c>
      <c r="C6368" s="34">
        <v>0</v>
      </c>
      <c r="D6368" s="35">
        <v>0</v>
      </c>
      <c r="E6368" s="36" t="s">
        <v>20</v>
      </c>
      <c r="F6368" s="33">
        <v>9</v>
      </c>
      <c r="G6368" t="str">
        <f t="shared" si="334"/>
        <v>‏768  אגד ערים איכות סביבה</v>
      </c>
    </row>
    <row r="6369" spans="1:7" ht="20.25">
      <c r="A6369">
        <v>7548</v>
      </c>
      <c r="B6369" s="125">
        <v>0</v>
      </c>
      <c r="C6369" s="34">
        <v>0</v>
      </c>
      <c r="D6369" s="35">
        <v>0</v>
      </c>
      <c r="E6369" s="36" t="s">
        <v>21</v>
      </c>
      <c r="F6369" s="33">
        <v>99</v>
      </c>
      <c r="G6369" t="str">
        <f t="shared" si="334"/>
        <v>‏768  אגד ערים איכות סביבה</v>
      </c>
    </row>
    <row r="6370" spans="1:7" ht="20.25">
      <c r="A6370">
        <v>7549</v>
      </c>
      <c r="B6370" s="125">
        <v>486100</v>
      </c>
      <c r="C6370" s="37">
        <v>710000</v>
      </c>
      <c r="D6370" s="35">
        <v>710000</v>
      </c>
      <c r="E6370" s="36" t="s">
        <v>22</v>
      </c>
      <c r="F6370" s="33"/>
    </row>
    <row r="6371" spans="1:7" ht="20.25">
      <c r="A6371">
        <v>7550</v>
      </c>
      <c r="C6371" s="40">
        <v>2015</v>
      </c>
      <c r="D6371" s="40">
        <v>2016</v>
      </c>
      <c r="F6371" s="39"/>
    </row>
    <row r="6372" spans="1:7" ht="20.25">
      <c r="A6372">
        <v>7552</v>
      </c>
      <c r="C6372" s="38"/>
      <c r="D6372" s="44">
        <v>341</v>
      </c>
      <c r="F6372" s="41"/>
    </row>
    <row r="6373" spans="1:7" ht="20.25">
      <c r="A6373">
        <v>7553</v>
      </c>
      <c r="B6373" s="122" t="s">
        <v>762</v>
      </c>
      <c r="C6373" s="28"/>
      <c r="D6373" s="28"/>
      <c r="E6373" s="28"/>
      <c r="F6373" s="28"/>
    </row>
    <row r="6374" spans="1:7" ht="17.25" thickBot="1">
      <c r="A6374">
        <v>7554</v>
      </c>
      <c r="B6374" s="123" t="s">
        <v>1</v>
      </c>
      <c r="C6374" s="29"/>
      <c r="D6374" s="29"/>
      <c r="E6374" s="29"/>
      <c r="F6374" s="29"/>
    </row>
    <row r="6375" spans="1:7" ht="21" thickBot="1">
      <c r="A6375">
        <v>7558</v>
      </c>
      <c r="B6375" s="116">
        <v>2014</v>
      </c>
      <c r="C6375" s="7">
        <v>2015</v>
      </c>
      <c r="D6375" s="7">
        <v>2016</v>
      </c>
      <c r="E6375" s="8"/>
      <c r="F6375" s="9"/>
    </row>
    <row r="6376" spans="1:7" ht="20.25">
      <c r="A6376">
        <v>7559</v>
      </c>
      <c r="B6376" s="124"/>
      <c r="C6376" s="30"/>
      <c r="D6376" s="31"/>
      <c r="E6376" s="32" t="s">
        <v>723</v>
      </c>
      <c r="F6376" s="33"/>
    </row>
    <row r="6377" spans="1:7" ht="20.25">
      <c r="A6377">
        <v>7560</v>
      </c>
      <c r="B6377" s="124"/>
      <c r="C6377" s="30"/>
      <c r="D6377" s="31"/>
      <c r="E6377" s="32" t="s">
        <v>763</v>
      </c>
      <c r="F6377" s="33"/>
    </row>
    <row r="6378" spans="1:7" ht="20.25">
      <c r="A6378">
        <v>7561</v>
      </c>
      <c r="B6378" s="125">
        <v>0</v>
      </c>
      <c r="C6378" s="34">
        <v>0</v>
      </c>
      <c r="D6378" s="35">
        <v>0</v>
      </c>
      <c r="E6378" s="36" t="s">
        <v>12</v>
      </c>
      <c r="F6378" s="33">
        <v>1</v>
      </c>
      <c r="G6378" t="str">
        <f t="shared" ref="G6378:G6387" si="335">IF(F6378=1,E6377,IF(ISBLANK(F6378),"",G6377))</f>
        <v>‏718  רשות נחל קישון</v>
      </c>
    </row>
    <row r="6379" spans="1:7" ht="20.25">
      <c r="A6379">
        <v>7562</v>
      </c>
      <c r="B6379" s="125">
        <v>0</v>
      </c>
      <c r="C6379" s="34">
        <v>0</v>
      </c>
      <c r="D6379" s="35">
        <v>0</v>
      </c>
      <c r="E6379" s="36" t="s">
        <v>13</v>
      </c>
      <c r="F6379" s="33">
        <v>2</v>
      </c>
      <c r="G6379" t="str">
        <f t="shared" si="335"/>
        <v>‏718  רשות נחל קישון</v>
      </c>
    </row>
    <row r="6380" spans="1:7" ht="20.25">
      <c r="A6380">
        <v>7563</v>
      </c>
      <c r="B6380" s="125">
        <v>0</v>
      </c>
      <c r="C6380" s="34">
        <v>0</v>
      </c>
      <c r="D6380" s="35">
        <v>0</v>
      </c>
      <c r="E6380" s="36" t="s">
        <v>14</v>
      </c>
      <c r="F6380" s="33">
        <v>3</v>
      </c>
      <c r="G6380" t="str">
        <f t="shared" si="335"/>
        <v>‏718  רשות נחל קישון</v>
      </c>
    </row>
    <row r="6381" spans="1:7" ht="20.25">
      <c r="A6381">
        <v>7564</v>
      </c>
      <c r="B6381" s="125">
        <v>0</v>
      </c>
      <c r="C6381" s="34">
        <v>0</v>
      </c>
      <c r="D6381" s="35">
        <v>0</v>
      </c>
      <c r="E6381" s="36" t="s">
        <v>15</v>
      </c>
      <c r="F6381" s="33">
        <v>4</v>
      </c>
      <c r="G6381" t="str">
        <f t="shared" si="335"/>
        <v>‏718  רשות נחל קישון</v>
      </c>
    </row>
    <row r="6382" spans="1:7" ht="20.25">
      <c r="A6382">
        <v>7565</v>
      </c>
      <c r="B6382" s="125">
        <v>0</v>
      </c>
      <c r="C6382" s="34">
        <v>0</v>
      </c>
      <c r="D6382" s="35">
        <v>0</v>
      </c>
      <c r="E6382" s="36" t="s">
        <v>16</v>
      </c>
      <c r="F6382" s="33">
        <v>5</v>
      </c>
      <c r="G6382" t="str">
        <f t="shared" si="335"/>
        <v>‏718  רשות נחל קישון</v>
      </c>
    </row>
    <row r="6383" spans="1:7" ht="20.25">
      <c r="A6383">
        <v>7566</v>
      </c>
      <c r="B6383" s="125">
        <v>0</v>
      </c>
      <c r="C6383" s="34">
        <v>0</v>
      </c>
      <c r="D6383" s="35">
        <v>0</v>
      </c>
      <c r="E6383" s="36" t="s">
        <v>17</v>
      </c>
      <c r="F6383" s="33">
        <v>6</v>
      </c>
      <c r="G6383" t="str">
        <f t="shared" si="335"/>
        <v>‏718  רשות נחל קישון</v>
      </c>
    </row>
    <row r="6384" spans="1:7" ht="20.25">
      <c r="A6384">
        <v>7567</v>
      </c>
      <c r="B6384" s="125">
        <v>0</v>
      </c>
      <c r="C6384" s="34">
        <v>0</v>
      </c>
      <c r="D6384" s="35">
        <v>0</v>
      </c>
      <c r="E6384" s="36" t="s">
        <v>18</v>
      </c>
      <c r="F6384" s="33">
        <v>7</v>
      </c>
      <c r="G6384" t="str">
        <f t="shared" si="335"/>
        <v>‏718  רשות נחל קישון</v>
      </c>
    </row>
    <row r="6385" spans="1:7" ht="20.25">
      <c r="A6385">
        <v>7568</v>
      </c>
      <c r="B6385" s="125">
        <v>424800</v>
      </c>
      <c r="C6385" s="34">
        <v>450000</v>
      </c>
      <c r="D6385" s="35">
        <v>450000</v>
      </c>
      <c r="E6385" s="36" t="s">
        <v>19</v>
      </c>
      <c r="F6385" s="33">
        <v>8</v>
      </c>
      <c r="G6385" t="str">
        <f t="shared" si="335"/>
        <v>‏718  רשות נחל קישון</v>
      </c>
    </row>
    <row r="6386" spans="1:7" ht="20.25">
      <c r="A6386">
        <v>7569</v>
      </c>
      <c r="B6386" s="125">
        <v>0</v>
      </c>
      <c r="C6386" s="34">
        <v>0</v>
      </c>
      <c r="D6386" s="35">
        <v>0</v>
      </c>
      <c r="E6386" s="36" t="s">
        <v>20</v>
      </c>
      <c r="F6386" s="33">
        <v>9</v>
      </c>
      <c r="G6386" t="str">
        <f t="shared" si="335"/>
        <v>‏718  רשות נחל קישון</v>
      </c>
    </row>
    <row r="6387" spans="1:7" ht="20.25">
      <c r="A6387">
        <v>7570</v>
      </c>
      <c r="B6387" s="125">
        <v>0</v>
      </c>
      <c r="C6387" s="34">
        <v>0</v>
      </c>
      <c r="D6387" s="35">
        <v>0</v>
      </c>
      <c r="E6387" s="36" t="s">
        <v>21</v>
      </c>
      <c r="F6387" s="33">
        <v>99</v>
      </c>
      <c r="G6387" t="str">
        <f t="shared" si="335"/>
        <v>‏718  רשות נחל קישון</v>
      </c>
    </row>
    <row r="6388" spans="1:7" ht="20.25">
      <c r="A6388">
        <v>7571</v>
      </c>
      <c r="B6388" s="125">
        <v>424800</v>
      </c>
      <c r="C6388" s="37">
        <v>450000</v>
      </c>
      <c r="D6388" s="35">
        <v>450000</v>
      </c>
      <c r="E6388" s="36" t="s">
        <v>22</v>
      </c>
      <c r="F6388" s="33"/>
    </row>
    <row r="6389" spans="1:7" ht="20.25">
      <c r="A6389">
        <v>7572</v>
      </c>
      <c r="C6389" s="40">
        <v>2015</v>
      </c>
      <c r="D6389" s="40">
        <v>2016</v>
      </c>
      <c r="F6389" s="39"/>
    </row>
    <row r="6390" spans="1:7" ht="20.25">
      <c r="A6390">
        <v>7574</v>
      </c>
      <c r="C6390" s="38"/>
      <c r="D6390" s="44">
        <v>342</v>
      </c>
      <c r="F6390" s="41"/>
    </row>
    <row r="6391" spans="1:7" ht="20.25">
      <c r="A6391">
        <v>7575</v>
      </c>
      <c r="B6391" s="122" t="s">
        <v>764</v>
      </c>
      <c r="C6391" s="28"/>
      <c r="D6391" s="28"/>
      <c r="E6391" s="28"/>
      <c r="F6391" s="28"/>
    </row>
    <row r="6392" spans="1:7" ht="17.25" thickBot="1">
      <c r="A6392">
        <v>7576</v>
      </c>
      <c r="B6392" s="123" t="s">
        <v>1</v>
      </c>
      <c r="C6392" s="29"/>
      <c r="D6392" s="29"/>
      <c r="E6392" s="29"/>
      <c r="F6392" s="29"/>
    </row>
    <row r="6393" spans="1:7" ht="21" thickBot="1">
      <c r="A6393">
        <v>7580</v>
      </c>
      <c r="B6393" s="116">
        <v>2014</v>
      </c>
      <c r="C6393" s="7">
        <v>2015</v>
      </c>
      <c r="D6393" s="7">
        <v>2016</v>
      </c>
      <c r="E6393" s="8"/>
      <c r="F6393" s="9"/>
    </row>
    <row r="6394" spans="1:7" ht="20.25">
      <c r="A6394">
        <v>7581</v>
      </c>
      <c r="B6394" s="124"/>
      <c r="C6394" s="30"/>
      <c r="D6394" s="31"/>
      <c r="E6394" s="32" t="s">
        <v>723</v>
      </c>
      <c r="F6394" s="33"/>
    </row>
    <row r="6395" spans="1:7" ht="20.25">
      <c r="A6395">
        <v>7582</v>
      </c>
      <c r="B6395" s="124"/>
      <c r="C6395" s="30"/>
      <c r="D6395" s="31"/>
      <c r="E6395" s="32" t="s">
        <v>765</v>
      </c>
      <c r="F6395" s="33"/>
    </row>
    <row r="6396" spans="1:7" ht="20.25">
      <c r="A6396">
        <v>7583</v>
      </c>
      <c r="B6396" s="125">
        <v>0</v>
      </c>
      <c r="C6396" s="34">
        <v>0</v>
      </c>
      <c r="D6396" s="35">
        <v>0</v>
      </c>
      <c r="E6396" s="36" t="s">
        <v>12</v>
      </c>
      <c r="F6396" s="33">
        <v>1</v>
      </c>
      <c r="G6396" t="str">
        <f t="shared" ref="G6396:G6405" si="336">IF(F6396=1,E6395,IF(ISBLANK(F6396),"",G6395))</f>
        <v>‏7452  רשויות ניקוז קישון וכרמל</v>
      </c>
    </row>
    <row r="6397" spans="1:7" ht="20.25">
      <c r="A6397">
        <v>7584</v>
      </c>
      <c r="B6397" s="125">
        <v>0</v>
      </c>
      <c r="C6397" s="34">
        <v>0</v>
      </c>
      <c r="D6397" s="35">
        <v>0</v>
      </c>
      <c r="E6397" s="36" t="s">
        <v>13</v>
      </c>
      <c r="F6397" s="33">
        <v>2</v>
      </c>
      <c r="G6397" t="str">
        <f t="shared" si="336"/>
        <v>‏7452  רשויות ניקוז קישון וכרמל</v>
      </c>
    </row>
    <row r="6398" spans="1:7" ht="20.25">
      <c r="A6398">
        <v>7585</v>
      </c>
      <c r="B6398" s="125">
        <v>0</v>
      </c>
      <c r="C6398" s="34">
        <v>0</v>
      </c>
      <c r="D6398" s="35">
        <v>0</v>
      </c>
      <c r="E6398" s="36" t="s">
        <v>14</v>
      </c>
      <c r="F6398" s="33">
        <v>3</v>
      </c>
      <c r="G6398" t="str">
        <f t="shared" si="336"/>
        <v>‏7452  רשויות ניקוז קישון וכרמל</v>
      </c>
    </row>
    <row r="6399" spans="1:7" ht="20.25">
      <c r="A6399">
        <v>7586</v>
      </c>
      <c r="B6399" s="125">
        <v>0</v>
      </c>
      <c r="C6399" s="34">
        <v>0</v>
      </c>
      <c r="D6399" s="35">
        <v>0</v>
      </c>
      <c r="E6399" s="36" t="s">
        <v>15</v>
      </c>
      <c r="F6399" s="33">
        <v>4</v>
      </c>
      <c r="G6399" t="str">
        <f t="shared" si="336"/>
        <v>‏7452  רשויות ניקוז קישון וכרמל</v>
      </c>
    </row>
    <row r="6400" spans="1:7" ht="20.25">
      <c r="A6400">
        <v>7587</v>
      </c>
      <c r="B6400" s="125">
        <v>0</v>
      </c>
      <c r="C6400" s="34">
        <v>0</v>
      </c>
      <c r="D6400" s="35">
        <v>0</v>
      </c>
      <c r="E6400" s="36" t="s">
        <v>16</v>
      </c>
      <c r="F6400" s="33">
        <v>5</v>
      </c>
      <c r="G6400" t="str">
        <f t="shared" si="336"/>
        <v>‏7452  רשויות ניקוז קישון וכרמל</v>
      </c>
    </row>
    <row r="6401" spans="1:7" ht="20.25">
      <c r="A6401">
        <v>7588</v>
      </c>
      <c r="B6401" s="125">
        <v>0</v>
      </c>
      <c r="C6401" s="34">
        <v>0</v>
      </c>
      <c r="D6401" s="35">
        <v>0</v>
      </c>
      <c r="E6401" s="36" t="s">
        <v>17</v>
      </c>
      <c r="F6401" s="33">
        <v>6</v>
      </c>
      <c r="G6401" t="str">
        <f t="shared" si="336"/>
        <v>‏7452  רשויות ניקוז קישון וכרמל</v>
      </c>
    </row>
    <row r="6402" spans="1:7" ht="20.25">
      <c r="A6402">
        <v>7589</v>
      </c>
      <c r="B6402" s="125">
        <v>0</v>
      </c>
      <c r="C6402" s="34">
        <v>0</v>
      </c>
      <c r="D6402" s="35">
        <v>0</v>
      </c>
      <c r="E6402" s="36" t="s">
        <v>18</v>
      </c>
      <c r="F6402" s="33">
        <v>7</v>
      </c>
      <c r="G6402" t="str">
        <f t="shared" si="336"/>
        <v>‏7452  רשויות ניקוז קישון וכרמל</v>
      </c>
    </row>
    <row r="6403" spans="1:7" ht="20.25">
      <c r="A6403">
        <v>7590</v>
      </c>
      <c r="B6403" s="125">
        <v>2407600</v>
      </c>
      <c r="C6403" s="34">
        <v>1642100</v>
      </c>
      <c r="D6403" s="35">
        <v>1642100</v>
      </c>
      <c r="E6403" s="36" t="s">
        <v>19</v>
      </c>
      <c r="F6403" s="33">
        <v>8</v>
      </c>
      <c r="G6403" t="str">
        <f t="shared" si="336"/>
        <v>‏7452  רשויות ניקוז קישון וכרמל</v>
      </c>
    </row>
    <row r="6404" spans="1:7" ht="20.25">
      <c r="A6404">
        <v>7591</v>
      </c>
      <c r="B6404" s="125">
        <v>0</v>
      </c>
      <c r="C6404" s="34">
        <v>0</v>
      </c>
      <c r="D6404" s="35">
        <v>0</v>
      </c>
      <c r="E6404" s="36" t="s">
        <v>20</v>
      </c>
      <c r="F6404" s="33">
        <v>9</v>
      </c>
      <c r="G6404" t="str">
        <f t="shared" si="336"/>
        <v>‏7452  רשויות ניקוז קישון וכרמל</v>
      </c>
    </row>
    <row r="6405" spans="1:7" ht="20.25">
      <c r="A6405">
        <v>7592</v>
      </c>
      <c r="B6405" s="125">
        <v>0</v>
      </c>
      <c r="C6405" s="34">
        <v>0</v>
      </c>
      <c r="D6405" s="35">
        <v>0</v>
      </c>
      <c r="E6405" s="36" t="s">
        <v>21</v>
      </c>
      <c r="F6405" s="33">
        <v>99</v>
      </c>
      <c r="G6405" t="str">
        <f t="shared" si="336"/>
        <v>‏7452  רשויות ניקוז קישון וכרמל</v>
      </c>
    </row>
    <row r="6406" spans="1:7" ht="20.25">
      <c r="A6406">
        <v>7593</v>
      </c>
      <c r="B6406" s="125">
        <v>2407600</v>
      </c>
      <c r="C6406" s="37">
        <v>1642100</v>
      </c>
      <c r="D6406" s="35">
        <v>1642100</v>
      </c>
      <c r="E6406" s="36" t="s">
        <v>22</v>
      </c>
      <c r="F6406" s="33"/>
    </row>
    <row r="6407" spans="1:7" ht="20.25">
      <c r="A6407">
        <v>7594</v>
      </c>
      <c r="C6407" s="40">
        <v>2015</v>
      </c>
      <c r="D6407" s="40">
        <v>2016</v>
      </c>
      <c r="F6407" s="39"/>
    </row>
    <row r="6408" spans="1:7" ht="20.25">
      <c r="A6408">
        <v>7596</v>
      </c>
      <c r="C6408" s="38"/>
      <c r="D6408" s="44">
        <v>343</v>
      </c>
      <c r="F6408" s="41"/>
    </row>
    <row r="6409" spans="1:7" ht="20.25">
      <c r="A6409">
        <v>7597</v>
      </c>
      <c r="B6409" s="122" t="s">
        <v>766</v>
      </c>
      <c r="C6409" s="28"/>
      <c r="D6409" s="28"/>
      <c r="E6409" s="28"/>
      <c r="F6409" s="28"/>
    </row>
    <row r="6410" spans="1:7" ht="17.25" thickBot="1">
      <c r="A6410">
        <v>7598</v>
      </c>
      <c r="B6410" s="123" t="s">
        <v>1</v>
      </c>
      <c r="C6410" s="29"/>
      <c r="D6410" s="29"/>
      <c r="E6410" s="29"/>
      <c r="F6410" s="29"/>
    </row>
    <row r="6411" spans="1:7" ht="21" thickBot="1">
      <c r="A6411">
        <v>7602</v>
      </c>
      <c r="B6411" s="116">
        <v>2014</v>
      </c>
      <c r="C6411" s="7">
        <v>2015</v>
      </c>
      <c r="D6411" s="7">
        <v>2016</v>
      </c>
      <c r="E6411" s="8"/>
      <c r="F6411" s="9"/>
    </row>
    <row r="6412" spans="1:7" ht="20.25">
      <c r="A6412">
        <v>7603</v>
      </c>
      <c r="B6412" s="124"/>
      <c r="C6412" s="30"/>
      <c r="D6412" s="31"/>
      <c r="E6412" s="32" t="s">
        <v>723</v>
      </c>
      <c r="F6412" s="33"/>
    </row>
    <row r="6413" spans="1:7" ht="20.25">
      <c r="A6413">
        <v>7604</v>
      </c>
      <c r="B6413" s="124"/>
      <c r="C6413" s="30"/>
      <c r="D6413" s="31"/>
      <c r="E6413" s="32" t="s">
        <v>767</v>
      </c>
      <c r="F6413" s="33"/>
    </row>
    <row r="6414" spans="1:7" ht="20.25">
      <c r="A6414">
        <v>7605</v>
      </c>
      <c r="B6414" s="125">
        <v>0</v>
      </c>
      <c r="C6414" s="34">
        <v>0</v>
      </c>
      <c r="D6414" s="35">
        <v>0</v>
      </c>
      <c r="E6414" s="36" t="s">
        <v>12</v>
      </c>
      <c r="F6414" s="33">
        <v>1</v>
      </c>
      <c r="G6414" t="str">
        <f t="shared" ref="G6414:G6423" si="337">IF(F6414=1,E6413,IF(ISBLANK(F6414),"",G6413))</f>
        <v>‏942  כרמלית</v>
      </c>
    </row>
    <row r="6415" spans="1:7" ht="20.25">
      <c r="A6415">
        <v>7606</v>
      </c>
      <c r="B6415" s="125">
        <v>0</v>
      </c>
      <c r="C6415" s="34">
        <v>0</v>
      </c>
      <c r="D6415" s="35">
        <v>0</v>
      </c>
      <c r="E6415" s="36" t="s">
        <v>13</v>
      </c>
      <c r="F6415" s="33">
        <v>2</v>
      </c>
      <c r="G6415" t="str">
        <f t="shared" si="337"/>
        <v>‏942  כרמלית</v>
      </c>
    </row>
    <row r="6416" spans="1:7" ht="20.25">
      <c r="A6416">
        <v>7607</v>
      </c>
      <c r="B6416" s="125">
        <v>0</v>
      </c>
      <c r="C6416" s="34">
        <v>0</v>
      </c>
      <c r="D6416" s="35">
        <v>0</v>
      </c>
      <c r="E6416" s="36" t="s">
        <v>14</v>
      </c>
      <c r="F6416" s="33">
        <v>3</v>
      </c>
      <c r="G6416" t="str">
        <f t="shared" si="337"/>
        <v>‏942  כרמלית</v>
      </c>
    </row>
    <row r="6417" spans="1:7" ht="20.25">
      <c r="A6417">
        <v>7608</v>
      </c>
      <c r="B6417" s="125">
        <v>0</v>
      </c>
      <c r="C6417" s="34">
        <v>0</v>
      </c>
      <c r="D6417" s="35">
        <v>0</v>
      </c>
      <c r="E6417" s="36" t="s">
        <v>15</v>
      </c>
      <c r="F6417" s="33">
        <v>4</v>
      </c>
      <c r="G6417" t="str">
        <f t="shared" si="337"/>
        <v>‏942  כרמלית</v>
      </c>
    </row>
    <row r="6418" spans="1:7" ht="20.25">
      <c r="A6418">
        <v>7609</v>
      </c>
      <c r="B6418" s="125">
        <v>0</v>
      </c>
      <c r="C6418" s="34">
        <v>0</v>
      </c>
      <c r="D6418" s="35">
        <v>0</v>
      </c>
      <c r="E6418" s="36" t="s">
        <v>16</v>
      </c>
      <c r="F6418" s="33">
        <v>5</v>
      </c>
      <c r="G6418" t="str">
        <f t="shared" si="337"/>
        <v>‏942  כרמלית</v>
      </c>
    </row>
    <row r="6419" spans="1:7" ht="20.25">
      <c r="A6419">
        <v>7610</v>
      </c>
      <c r="B6419" s="125">
        <v>0</v>
      </c>
      <c r="C6419" s="34">
        <v>0</v>
      </c>
      <c r="D6419" s="35">
        <v>0</v>
      </c>
      <c r="E6419" s="36" t="s">
        <v>17</v>
      </c>
      <c r="F6419" s="33">
        <v>6</v>
      </c>
      <c r="G6419" t="str">
        <f t="shared" si="337"/>
        <v>‏942  כרמלית</v>
      </c>
    </row>
    <row r="6420" spans="1:7" ht="20.25">
      <c r="A6420">
        <v>7611</v>
      </c>
      <c r="B6420" s="125">
        <v>0</v>
      </c>
      <c r="C6420" s="34">
        <v>0</v>
      </c>
      <c r="D6420" s="35">
        <v>0</v>
      </c>
      <c r="E6420" s="36" t="s">
        <v>18</v>
      </c>
      <c r="F6420" s="33">
        <v>7</v>
      </c>
      <c r="G6420" t="str">
        <f t="shared" si="337"/>
        <v>‏942  כרמלית</v>
      </c>
    </row>
    <row r="6421" spans="1:7" ht="20.25">
      <c r="A6421">
        <v>7612</v>
      </c>
      <c r="B6421" s="125">
        <v>2695000</v>
      </c>
      <c r="C6421" s="34">
        <v>2695000</v>
      </c>
      <c r="D6421" s="35">
        <v>2625000</v>
      </c>
      <c r="E6421" s="36" t="s">
        <v>19</v>
      </c>
      <c r="F6421" s="33">
        <v>8</v>
      </c>
      <c r="G6421" t="str">
        <f t="shared" si="337"/>
        <v>‏942  כרמלית</v>
      </c>
    </row>
    <row r="6422" spans="1:7" ht="20.25">
      <c r="A6422">
        <v>7613</v>
      </c>
      <c r="B6422" s="125">
        <v>0</v>
      </c>
      <c r="C6422" s="34">
        <v>0</v>
      </c>
      <c r="D6422" s="35">
        <v>0</v>
      </c>
      <c r="E6422" s="36" t="s">
        <v>20</v>
      </c>
      <c r="F6422" s="33">
        <v>9</v>
      </c>
      <c r="G6422" t="str">
        <f t="shared" si="337"/>
        <v>‏942  כרמלית</v>
      </c>
    </row>
    <row r="6423" spans="1:7" ht="20.25">
      <c r="A6423">
        <v>7614</v>
      </c>
      <c r="B6423" s="125">
        <v>0</v>
      </c>
      <c r="C6423" s="34">
        <v>0</v>
      </c>
      <c r="D6423" s="35">
        <v>0</v>
      </c>
      <c r="E6423" s="36" t="s">
        <v>21</v>
      </c>
      <c r="F6423" s="33">
        <v>99</v>
      </c>
      <c r="G6423" t="str">
        <f t="shared" si="337"/>
        <v>‏942  כרמלית</v>
      </c>
    </row>
    <row r="6424" spans="1:7" ht="20.25">
      <c r="A6424">
        <v>7615</v>
      </c>
      <c r="B6424" s="125">
        <v>2695000</v>
      </c>
      <c r="C6424" s="37">
        <v>2695000</v>
      </c>
      <c r="D6424" s="35">
        <v>2625000</v>
      </c>
      <c r="E6424" s="36" t="s">
        <v>22</v>
      </c>
      <c r="F6424" s="33"/>
    </row>
    <row r="6425" spans="1:7" ht="20.25">
      <c r="A6425">
        <v>7616</v>
      </c>
      <c r="C6425" s="40">
        <v>2015</v>
      </c>
      <c r="D6425" s="40">
        <v>2016</v>
      </c>
      <c r="F6425" s="39"/>
    </row>
    <row r="6426" spans="1:7" ht="20.25">
      <c r="A6426">
        <v>7618</v>
      </c>
      <c r="C6426" s="38"/>
      <c r="D6426" s="44">
        <v>344</v>
      </c>
      <c r="F6426" s="41"/>
    </row>
    <row r="6427" spans="1:7" ht="20.25">
      <c r="A6427">
        <v>7619</v>
      </c>
      <c r="B6427" s="122" t="s">
        <v>768</v>
      </c>
      <c r="C6427" s="28"/>
      <c r="D6427" s="28"/>
      <c r="E6427" s="28"/>
      <c r="F6427" s="28"/>
    </row>
    <row r="6428" spans="1:7" ht="17.25" thickBot="1">
      <c r="A6428">
        <v>7620</v>
      </c>
      <c r="B6428" s="123" t="s">
        <v>1</v>
      </c>
      <c r="C6428" s="29"/>
      <c r="D6428" s="29"/>
      <c r="E6428" s="29"/>
      <c r="F6428" s="29"/>
    </row>
    <row r="6429" spans="1:7" ht="21" thickBot="1">
      <c r="A6429">
        <v>7624</v>
      </c>
      <c r="B6429" s="116">
        <v>2014</v>
      </c>
      <c r="C6429" s="7">
        <v>2015</v>
      </c>
      <c r="D6429" s="7">
        <v>2016</v>
      </c>
      <c r="E6429" s="8"/>
      <c r="F6429" s="9"/>
    </row>
    <row r="6430" spans="1:7" ht="20.25">
      <c r="A6430">
        <v>7625</v>
      </c>
      <c r="B6430" s="124"/>
      <c r="C6430" s="30"/>
      <c r="D6430" s="31"/>
      <c r="E6430" s="32" t="s">
        <v>723</v>
      </c>
      <c r="F6430" s="33"/>
    </row>
    <row r="6431" spans="1:7" ht="20.25">
      <c r="A6431">
        <v>7626</v>
      </c>
      <c r="B6431" s="124"/>
      <c r="C6431" s="30"/>
      <c r="D6431" s="31"/>
      <c r="E6431" s="32" t="s">
        <v>769</v>
      </c>
      <c r="F6431" s="33"/>
    </row>
    <row r="6432" spans="1:7" ht="20.25">
      <c r="A6432">
        <v>7627</v>
      </c>
      <c r="B6432" s="124"/>
      <c r="C6432" s="30"/>
      <c r="D6432" s="31"/>
      <c r="E6432" s="32" t="s">
        <v>851</v>
      </c>
      <c r="F6432" s="33"/>
    </row>
    <row r="6433" spans="1:7" ht="20.25">
      <c r="A6433">
        <v>7628</v>
      </c>
      <c r="B6433" s="125">
        <v>0</v>
      </c>
      <c r="C6433" s="34">
        <v>0</v>
      </c>
      <c r="D6433" s="35">
        <v>0</v>
      </c>
      <c r="E6433" s="36" t="s">
        <v>12</v>
      </c>
      <c r="F6433" s="33">
        <v>1</v>
      </c>
      <c r="G6433" t="str">
        <f t="shared" ref="G6433:G6442" si="338">IF(F6433=1,E6432,IF(ISBLANK(F6433),"",G6432))</f>
        <v>‏863  אוניברסיטת חיפה וטכניון</v>
      </c>
    </row>
    <row r="6434" spans="1:7" ht="20.25">
      <c r="A6434">
        <v>7629</v>
      </c>
      <c r="B6434" s="125">
        <v>0</v>
      </c>
      <c r="C6434" s="34">
        <v>0</v>
      </c>
      <c r="D6434" s="35">
        <v>0</v>
      </c>
      <c r="E6434" s="36" t="s">
        <v>13</v>
      </c>
      <c r="F6434" s="33">
        <v>2</v>
      </c>
      <c r="G6434" t="str">
        <f t="shared" si="338"/>
        <v>‏863  אוניברסיטת חיפה וטכניון</v>
      </c>
    </row>
    <row r="6435" spans="1:7" ht="20.25">
      <c r="A6435">
        <v>7630</v>
      </c>
      <c r="B6435" s="125">
        <v>0</v>
      </c>
      <c r="C6435" s="34">
        <v>0</v>
      </c>
      <c r="D6435" s="35">
        <v>0</v>
      </c>
      <c r="E6435" s="36" t="s">
        <v>14</v>
      </c>
      <c r="F6435" s="33">
        <v>3</v>
      </c>
      <c r="G6435" t="str">
        <f t="shared" si="338"/>
        <v>‏863  אוניברסיטת חיפה וטכניון</v>
      </c>
    </row>
    <row r="6436" spans="1:7" ht="20.25">
      <c r="A6436">
        <v>7631</v>
      </c>
      <c r="B6436" s="125">
        <v>0</v>
      </c>
      <c r="C6436" s="34">
        <v>0</v>
      </c>
      <c r="D6436" s="35">
        <v>0</v>
      </c>
      <c r="E6436" s="36" t="s">
        <v>15</v>
      </c>
      <c r="F6436" s="33">
        <v>4</v>
      </c>
      <c r="G6436" t="str">
        <f t="shared" si="338"/>
        <v>‏863  אוניברסיטת חיפה וטכניון</v>
      </c>
    </row>
    <row r="6437" spans="1:7" ht="20.25">
      <c r="A6437">
        <v>7632</v>
      </c>
      <c r="B6437" s="125">
        <v>0</v>
      </c>
      <c r="C6437" s="34">
        <v>0</v>
      </c>
      <c r="D6437" s="35">
        <v>0</v>
      </c>
      <c r="E6437" s="36" t="s">
        <v>16</v>
      </c>
      <c r="F6437" s="33">
        <v>5</v>
      </c>
      <c r="G6437" t="str">
        <f t="shared" si="338"/>
        <v>‏863  אוניברסיטת חיפה וטכניון</v>
      </c>
    </row>
    <row r="6438" spans="1:7" ht="20.25">
      <c r="A6438">
        <v>7633</v>
      </c>
      <c r="B6438" s="125">
        <v>0</v>
      </c>
      <c r="C6438" s="34">
        <v>0</v>
      </c>
      <c r="D6438" s="35">
        <v>0</v>
      </c>
      <c r="E6438" s="36" t="s">
        <v>17</v>
      </c>
      <c r="F6438" s="33">
        <v>6</v>
      </c>
      <c r="G6438" t="str">
        <f t="shared" si="338"/>
        <v>‏863  אוניברסיטת חיפה וטכניון</v>
      </c>
    </row>
    <row r="6439" spans="1:7" ht="20.25">
      <c r="A6439">
        <v>7634</v>
      </c>
      <c r="B6439" s="125">
        <v>0</v>
      </c>
      <c r="C6439" s="34">
        <v>0</v>
      </c>
      <c r="D6439" s="35">
        <v>0</v>
      </c>
      <c r="E6439" s="36" t="s">
        <v>18</v>
      </c>
      <c r="F6439" s="33">
        <v>7</v>
      </c>
      <c r="G6439" t="str">
        <f t="shared" si="338"/>
        <v>‏863  אוניברסיטת חיפה וטכניון</v>
      </c>
    </row>
    <row r="6440" spans="1:7" ht="20.25">
      <c r="A6440">
        <v>7635</v>
      </c>
      <c r="B6440" s="125">
        <v>610400</v>
      </c>
      <c r="C6440" s="34">
        <v>5000000</v>
      </c>
      <c r="D6440" s="35">
        <v>5000000</v>
      </c>
      <c r="E6440" s="36" t="s">
        <v>19</v>
      </c>
      <c r="F6440" s="33">
        <v>8</v>
      </c>
      <c r="G6440" t="str">
        <f t="shared" si="338"/>
        <v>‏863  אוניברסיטת חיפה וטכניון</v>
      </c>
    </row>
    <row r="6441" spans="1:7" ht="20.25">
      <c r="A6441">
        <v>7636</v>
      </c>
      <c r="B6441" s="125">
        <v>0</v>
      </c>
      <c r="C6441" s="34">
        <v>0</v>
      </c>
      <c r="D6441" s="35">
        <v>0</v>
      </c>
      <c r="E6441" s="36" t="s">
        <v>20</v>
      </c>
      <c r="F6441" s="33">
        <v>9</v>
      </c>
      <c r="G6441" t="str">
        <f t="shared" si="338"/>
        <v>‏863  אוניברסיטת חיפה וטכניון</v>
      </c>
    </row>
    <row r="6442" spans="1:7" ht="20.25">
      <c r="A6442">
        <v>7637</v>
      </c>
      <c r="B6442" s="125">
        <v>0</v>
      </c>
      <c r="C6442" s="34">
        <v>0</v>
      </c>
      <c r="D6442" s="35">
        <v>0</v>
      </c>
      <c r="E6442" s="36" t="s">
        <v>21</v>
      </c>
      <c r="F6442" s="33">
        <v>99</v>
      </c>
      <c r="G6442" t="str">
        <f t="shared" si="338"/>
        <v>‏863  אוניברסיטת חיפה וטכניון</v>
      </c>
    </row>
    <row r="6443" spans="1:7" ht="20.25">
      <c r="A6443">
        <v>7638</v>
      </c>
      <c r="B6443" s="125">
        <v>610400</v>
      </c>
      <c r="C6443" s="37">
        <v>5000000</v>
      </c>
      <c r="D6443" s="35">
        <v>5000000</v>
      </c>
      <c r="E6443" s="36" t="s">
        <v>22</v>
      </c>
      <c r="F6443" s="33"/>
    </row>
    <row r="6444" spans="1:7" ht="20.25">
      <c r="A6444">
        <v>7639</v>
      </c>
      <c r="C6444" s="40">
        <v>2015</v>
      </c>
      <c r="D6444" s="40">
        <v>2016</v>
      </c>
      <c r="F6444" s="39"/>
    </row>
    <row r="6445" spans="1:7" ht="20.25">
      <c r="A6445">
        <v>7641</v>
      </c>
      <c r="C6445" s="38"/>
      <c r="D6445" s="44">
        <v>345</v>
      </c>
      <c r="F6445" s="41"/>
    </row>
    <row r="6446" spans="1:7" ht="20.25">
      <c r="A6446">
        <v>7642</v>
      </c>
      <c r="B6446" s="122" t="s">
        <v>770</v>
      </c>
      <c r="C6446" s="28"/>
      <c r="D6446" s="28"/>
      <c r="E6446" s="28"/>
      <c r="F6446" s="28"/>
    </row>
    <row r="6447" spans="1:7" ht="17.25" thickBot="1">
      <c r="A6447">
        <v>7643</v>
      </c>
      <c r="B6447" s="123" t="s">
        <v>1</v>
      </c>
      <c r="C6447" s="29"/>
      <c r="D6447" s="29"/>
      <c r="E6447" s="29"/>
      <c r="F6447" s="29"/>
    </row>
    <row r="6448" spans="1:7" ht="21" thickBot="1">
      <c r="A6448">
        <v>7647</v>
      </c>
      <c r="B6448" s="116">
        <v>2014</v>
      </c>
      <c r="C6448" s="7">
        <v>2015</v>
      </c>
      <c r="D6448" s="7">
        <v>2016</v>
      </c>
      <c r="E6448" s="8"/>
      <c r="F6448" s="9"/>
    </row>
    <row r="6449" spans="1:7" ht="20.25">
      <c r="A6449">
        <v>7648</v>
      </c>
      <c r="B6449" s="124"/>
      <c r="C6449" s="30"/>
      <c r="D6449" s="31"/>
      <c r="E6449" s="32" t="s">
        <v>723</v>
      </c>
      <c r="F6449" s="33"/>
    </row>
    <row r="6450" spans="1:7" ht="20.25">
      <c r="A6450">
        <v>7649</v>
      </c>
      <c r="B6450" s="124"/>
      <c r="C6450" s="30"/>
      <c r="D6450" s="31"/>
      <c r="E6450" s="32" t="s">
        <v>771</v>
      </c>
      <c r="F6450" s="33"/>
    </row>
    <row r="6451" spans="1:7" ht="20.25">
      <c r="A6451">
        <v>7650</v>
      </c>
      <c r="B6451" s="125">
        <v>0</v>
      </c>
      <c r="C6451" s="34">
        <v>0</v>
      </c>
      <c r="D6451" s="35">
        <v>0</v>
      </c>
      <c r="E6451" s="36" t="s">
        <v>12</v>
      </c>
      <c r="F6451" s="33">
        <v>1</v>
      </c>
      <c r="G6451" t="str">
        <f t="shared" ref="G6451:G6460" si="339">IF(F6451=1,E6450,IF(ISBLANK(F6451),"",G6450))</f>
        <v>‏862000 עמותה לקליטת עליה</v>
      </c>
    </row>
    <row r="6452" spans="1:7" ht="20.25">
      <c r="A6452">
        <v>7651</v>
      </c>
      <c r="B6452" s="125">
        <v>0</v>
      </c>
      <c r="C6452" s="34">
        <v>0</v>
      </c>
      <c r="D6452" s="35">
        <v>0</v>
      </c>
      <c r="E6452" s="36" t="s">
        <v>13</v>
      </c>
      <c r="F6452" s="33">
        <v>2</v>
      </c>
      <c r="G6452" t="str">
        <f t="shared" si="339"/>
        <v>‏862000 עמותה לקליטת עליה</v>
      </c>
    </row>
    <row r="6453" spans="1:7" ht="20.25">
      <c r="A6453">
        <v>7652</v>
      </c>
      <c r="B6453" s="125">
        <v>0</v>
      </c>
      <c r="C6453" s="34">
        <v>0</v>
      </c>
      <c r="D6453" s="35">
        <v>0</v>
      </c>
      <c r="E6453" s="36" t="s">
        <v>14</v>
      </c>
      <c r="F6453" s="33">
        <v>3</v>
      </c>
      <c r="G6453" t="str">
        <f t="shared" si="339"/>
        <v>‏862000 עמותה לקליטת עליה</v>
      </c>
    </row>
    <row r="6454" spans="1:7" ht="20.25">
      <c r="A6454">
        <v>7653</v>
      </c>
      <c r="B6454" s="125">
        <v>0</v>
      </c>
      <c r="C6454" s="34">
        <v>0</v>
      </c>
      <c r="D6454" s="35">
        <v>0</v>
      </c>
      <c r="E6454" s="36" t="s">
        <v>15</v>
      </c>
      <c r="F6454" s="33">
        <v>4</v>
      </c>
      <c r="G6454" t="str">
        <f t="shared" si="339"/>
        <v>‏862000 עמותה לקליטת עליה</v>
      </c>
    </row>
    <row r="6455" spans="1:7" ht="20.25">
      <c r="A6455">
        <v>7654</v>
      </c>
      <c r="B6455" s="125">
        <v>0</v>
      </c>
      <c r="C6455" s="34">
        <v>0</v>
      </c>
      <c r="D6455" s="35">
        <v>0</v>
      </c>
      <c r="E6455" s="36" t="s">
        <v>16</v>
      </c>
      <c r="F6455" s="33">
        <v>5</v>
      </c>
      <c r="G6455" t="str">
        <f t="shared" si="339"/>
        <v>‏862000 עמותה לקליטת עליה</v>
      </c>
    </row>
    <row r="6456" spans="1:7" ht="20.25">
      <c r="A6456">
        <v>7655</v>
      </c>
      <c r="B6456" s="125">
        <v>0</v>
      </c>
      <c r="C6456" s="34">
        <v>0</v>
      </c>
      <c r="D6456" s="35">
        <v>0</v>
      </c>
      <c r="E6456" s="36" t="s">
        <v>96</v>
      </c>
      <c r="F6456" s="33">
        <v>6</v>
      </c>
      <c r="G6456" t="str">
        <f t="shared" si="339"/>
        <v>‏862000 עמותה לקליטת עליה</v>
      </c>
    </row>
    <row r="6457" spans="1:7" ht="20.25">
      <c r="A6457">
        <v>7656</v>
      </c>
      <c r="B6457" s="125">
        <v>2100000</v>
      </c>
      <c r="C6457" s="34">
        <v>2100000</v>
      </c>
      <c r="D6457" s="35">
        <v>2040000</v>
      </c>
      <c r="E6457" s="36" t="s">
        <v>772</v>
      </c>
      <c r="F6457" s="33">
        <v>7</v>
      </c>
      <c r="G6457" t="str">
        <f t="shared" si="339"/>
        <v>‏862000 עמותה לקליטת עליה</v>
      </c>
    </row>
    <row r="6458" spans="1:7" ht="20.25">
      <c r="A6458">
        <v>7657</v>
      </c>
      <c r="B6458" s="125">
        <v>5322400</v>
      </c>
      <c r="C6458" s="34">
        <v>5330000</v>
      </c>
      <c r="D6458" s="35">
        <v>5177800</v>
      </c>
      <c r="E6458" s="36" t="s">
        <v>19</v>
      </c>
      <c r="F6458" s="33">
        <v>8</v>
      </c>
      <c r="G6458" t="str">
        <f t="shared" si="339"/>
        <v>‏862000 עמותה לקליטת עליה</v>
      </c>
    </row>
    <row r="6459" spans="1:7" ht="20.25">
      <c r="A6459">
        <v>7658</v>
      </c>
      <c r="B6459" s="125">
        <v>0</v>
      </c>
      <c r="C6459" s="34">
        <v>0</v>
      </c>
      <c r="D6459" s="35">
        <v>0</v>
      </c>
      <c r="E6459" s="36" t="s">
        <v>20</v>
      </c>
      <c r="F6459" s="33">
        <v>9</v>
      </c>
      <c r="G6459" t="str">
        <f t="shared" si="339"/>
        <v>‏862000 עמותה לקליטת עליה</v>
      </c>
    </row>
    <row r="6460" spans="1:7" ht="20.25">
      <c r="A6460">
        <v>7659</v>
      </c>
      <c r="B6460" s="125">
        <v>0</v>
      </c>
      <c r="C6460" s="34">
        <v>0</v>
      </c>
      <c r="D6460" s="35">
        <v>0</v>
      </c>
      <c r="E6460" s="36" t="s">
        <v>21</v>
      </c>
      <c r="F6460" s="33">
        <v>99</v>
      </c>
      <c r="G6460" t="str">
        <f t="shared" si="339"/>
        <v>‏862000 עמותה לקליטת עליה</v>
      </c>
    </row>
    <row r="6461" spans="1:7" ht="20.25">
      <c r="A6461">
        <v>7660</v>
      </c>
      <c r="B6461" s="125">
        <v>7422400</v>
      </c>
      <c r="C6461" s="37">
        <v>7430000</v>
      </c>
      <c r="D6461" s="35">
        <v>7217800</v>
      </c>
      <c r="E6461" s="36" t="s">
        <v>22</v>
      </c>
      <c r="F6461" s="33"/>
    </row>
    <row r="6462" spans="1:7" ht="20.25">
      <c r="A6462">
        <v>7661</v>
      </c>
      <c r="C6462" s="40">
        <v>2015</v>
      </c>
      <c r="D6462" s="40">
        <v>2016</v>
      </c>
      <c r="F6462" s="39"/>
    </row>
    <row r="6463" spans="1:7" ht="20.25">
      <c r="A6463">
        <v>7663</v>
      </c>
      <c r="C6463" s="38"/>
      <c r="D6463" s="44">
        <v>346</v>
      </c>
      <c r="F6463" s="41"/>
    </row>
    <row r="6464" spans="1:7" ht="20.25">
      <c r="F6464" s="41"/>
    </row>
  </sheetData>
  <autoFilter ref="A6:H6463"/>
  <mergeCells count="2">
    <mergeCell ref="B1:F1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77"/>
  <sheetViews>
    <sheetView rightToLeft="1" topLeftCell="A6" zoomScale="70" zoomScaleNormal="70" workbookViewId="0">
      <pane xSplit="1" ySplit="3" topLeftCell="B627" activePane="bottomRight" state="frozen"/>
      <selection activeCell="A6" sqref="A6"/>
      <selection pane="topRight" activeCell="B6" sqref="B6"/>
      <selection pane="bottomLeft" activeCell="A9" sqref="A9"/>
      <selection pane="bottomRight" activeCell="B627" sqref="B627"/>
    </sheetView>
  </sheetViews>
  <sheetFormatPr defaultRowHeight="15"/>
  <cols>
    <col min="2" max="2" width="20" style="126" bestFit="1" customWidth="1"/>
    <col min="3" max="4" width="20" bestFit="1" customWidth="1"/>
    <col min="5" max="5" width="45.28515625" bestFit="1" customWidth="1"/>
    <col min="6" max="6" width="11.7109375" bestFit="1" customWidth="1"/>
    <col min="7" max="7" width="121.42578125" bestFit="1" customWidth="1"/>
    <col min="8" max="8" width="12.5703125" bestFit="1" customWidth="1"/>
  </cols>
  <sheetData>
    <row r="1" spans="1:10" ht="20.25">
      <c r="B1" s="159" t="s">
        <v>0</v>
      </c>
      <c r="C1" s="159"/>
      <c r="D1" s="159"/>
      <c r="E1" s="159"/>
      <c r="F1" s="159"/>
    </row>
    <row r="2" spans="1:10" ht="17.25" thickBot="1">
      <c r="B2" s="160" t="s">
        <v>1</v>
      </c>
      <c r="C2" s="160"/>
      <c r="D2" s="160"/>
      <c r="E2" s="160"/>
      <c r="F2" s="160"/>
    </row>
    <row r="3" spans="1:10" ht="20.25">
      <c r="B3" s="114" t="s">
        <v>2</v>
      </c>
      <c r="C3" s="3" t="s">
        <v>3</v>
      </c>
      <c r="D3" s="3"/>
      <c r="E3" s="3"/>
      <c r="F3" s="4"/>
    </row>
    <row r="4" spans="1:10" ht="20.25">
      <c r="B4" s="115" t="s">
        <v>4</v>
      </c>
      <c r="C4" s="5" t="s">
        <v>5</v>
      </c>
      <c r="D4" s="5" t="s">
        <v>3</v>
      </c>
      <c r="E4" s="5" t="s">
        <v>6</v>
      </c>
      <c r="F4" s="6"/>
    </row>
    <row r="5" spans="1:10" ht="20.25">
      <c r="B5" s="115" t="s">
        <v>7</v>
      </c>
      <c r="C5" s="5" t="s">
        <v>8</v>
      </c>
      <c r="D5" s="5" t="s">
        <v>8</v>
      </c>
      <c r="E5" s="5"/>
      <c r="F5" s="6"/>
    </row>
    <row r="6" spans="1:10" ht="21" thickBot="1">
      <c r="A6" t="s">
        <v>828</v>
      </c>
      <c r="B6" s="116">
        <v>2014</v>
      </c>
      <c r="C6" s="7">
        <v>2015</v>
      </c>
      <c r="D6" s="7">
        <v>2016</v>
      </c>
      <c r="E6" s="8"/>
      <c r="F6" s="5" t="s">
        <v>829</v>
      </c>
      <c r="G6" s="5" t="s">
        <v>830</v>
      </c>
      <c r="H6" s="5" t="s">
        <v>1236</v>
      </c>
      <c r="I6" t="s">
        <v>1237</v>
      </c>
    </row>
    <row r="7" spans="1:10" ht="20.25">
      <c r="A7">
        <v>1</v>
      </c>
      <c r="B7" s="117"/>
      <c r="C7" s="10"/>
      <c r="D7" s="11"/>
      <c r="E7" s="12" t="s">
        <v>9</v>
      </c>
      <c r="F7" s="13"/>
    </row>
    <row r="8" spans="1:10" ht="20.25">
      <c r="A8">
        <v>2</v>
      </c>
      <c r="B8" s="117"/>
      <c r="C8" s="10"/>
      <c r="D8" s="11"/>
      <c r="E8" s="12" t="s">
        <v>11</v>
      </c>
      <c r="F8" s="13"/>
    </row>
    <row r="9" spans="1:10" ht="20.25">
      <c r="A9">
        <v>3</v>
      </c>
      <c r="B9" s="118">
        <v>2874600</v>
      </c>
      <c r="C9" s="14">
        <v>3227000</v>
      </c>
      <c r="D9" s="15">
        <v>3256900</v>
      </c>
      <c r="E9" s="16" t="s">
        <v>12</v>
      </c>
      <c r="F9" s="13">
        <v>1</v>
      </c>
      <c r="G9" t="str">
        <f>IF(F9=1,E8,IF(ISBLANK(F9),"",G8))</f>
        <v>‏821000 הנהלת תחום תרבות</v>
      </c>
      <c r="H9" t="s">
        <v>855</v>
      </c>
      <c r="I9">
        <f>FIND(" ",G9,1)</f>
        <v>8</v>
      </c>
      <c r="J9" t="b">
        <f>IF(ISNUMBER(MATCH(D9,Sheet1!$A$2:$A$976,0)),TRUE,FALSE)</f>
        <v>1</v>
      </c>
    </row>
    <row r="10" spans="1:10" ht="20.25">
      <c r="A10">
        <v>4</v>
      </c>
      <c r="B10" s="118">
        <v>0</v>
      </c>
      <c r="C10" s="14">
        <v>0</v>
      </c>
      <c r="D10" s="15">
        <v>0</v>
      </c>
      <c r="E10" s="16" t="s">
        <v>13</v>
      </c>
      <c r="F10" s="13">
        <v>2</v>
      </c>
      <c r="G10" t="str">
        <f t="shared" ref="G10:G73" si="0">IF(F10=1,E9,IF(ISBLANK(F10),"",G9))</f>
        <v>‏821000 הנהלת תחום תרבות</v>
      </c>
      <c r="H10" t="s">
        <v>855</v>
      </c>
      <c r="I10">
        <f t="shared" ref="I10:I18" si="1">FIND(" ",G10,1)</f>
        <v>8</v>
      </c>
      <c r="J10" t="b">
        <f>IF(ISNUMBER(MATCH(D10,Sheet1!$A$2:$A$976,0)),TRUE,FALSE)</f>
        <v>1</v>
      </c>
    </row>
    <row r="11" spans="1:10" ht="20.25">
      <c r="A11">
        <v>5</v>
      </c>
      <c r="B11" s="118">
        <v>121700</v>
      </c>
      <c r="C11" s="14">
        <v>132100</v>
      </c>
      <c r="D11" s="15">
        <v>132100</v>
      </c>
      <c r="E11" s="16" t="s">
        <v>14</v>
      </c>
      <c r="F11" s="13">
        <v>3</v>
      </c>
      <c r="G11" t="str">
        <f t="shared" si="0"/>
        <v>‏821000 הנהלת תחום תרבות</v>
      </c>
      <c r="H11" t="s">
        <v>855</v>
      </c>
      <c r="I11">
        <f t="shared" si="1"/>
        <v>8</v>
      </c>
      <c r="J11" t="b">
        <f>IF(ISNUMBER(MATCH(D11,Sheet1!$A$2:$A$976,0)),TRUE,FALSE)</f>
        <v>1</v>
      </c>
    </row>
    <row r="12" spans="1:10" ht="20.25">
      <c r="A12">
        <v>6</v>
      </c>
      <c r="B12" s="118">
        <v>0</v>
      </c>
      <c r="C12" s="14">
        <v>0</v>
      </c>
      <c r="D12" s="15">
        <v>0</v>
      </c>
      <c r="E12" s="16" t="s">
        <v>15</v>
      </c>
      <c r="F12" s="13">
        <v>4</v>
      </c>
      <c r="G12" t="str">
        <f t="shared" si="0"/>
        <v>‏821000 הנהלת תחום תרבות</v>
      </c>
      <c r="H12" t="s">
        <v>855</v>
      </c>
      <c r="I12">
        <f t="shared" si="1"/>
        <v>8</v>
      </c>
      <c r="J12" t="b">
        <f>IF(ISNUMBER(MATCH(D12,Sheet1!$A$2:$A$976,0)),TRUE,FALSE)</f>
        <v>1</v>
      </c>
    </row>
    <row r="13" spans="1:10" ht="20.25">
      <c r="A13">
        <v>7</v>
      </c>
      <c r="B13" s="118">
        <v>0</v>
      </c>
      <c r="C13" s="14">
        <v>0</v>
      </c>
      <c r="D13" s="15">
        <v>0</v>
      </c>
      <c r="E13" s="16" t="s">
        <v>16</v>
      </c>
      <c r="F13" s="13">
        <v>5</v>
      </c>
      <c r="G13" t="str">
        <f t="shared" si="0"/>
        <v>‏821000 הנהלת תחום תרבות</v>
      </c>
      <c r="H13" t="s">
        <v>855</v>
      </c>
      <c r="I13">
        <f t="shared" si="1"/>
        <v>8</v>
      </c>
      <c r="J13" t="b">
        <f>IF(ISNUMBER(MATCH(D13,Sheet1!$A$2:$A$976,0)),TRUE,FALSE)</f>
        <v>1</v>
      </c>
    </row>
    <row r="14" spans="1:10" ht="20.25">
      <c r="A14">
        <v>8</v>
      </c>
      <c r="B14" s="118">
        <v>0</v>
      </c>
      <c r="C14" s="14">
        <v>0</v>
      </c>
      <c r="D14" s="15">
        <v>0</v>
      </c>
      <c r="E14" s="16" t="s">
        <v>17</v>
      </c>
      <c r="F14" s="13">
        <v>6</v>
      </c>
      <c r="G14" t="str">
        <f t="shared" si="0"/>
        <v>‏821000 הנהלת תחום תרבות</v>
      </c>
      <c r="H14" t="s">
        <v>855</v>
      </c>
      <c r="I14">
        <f t="shared" si="1"/>
        <v>8</v>
      </c>
      <c r="J14" t="b">
        <f>IF(ISNUMBER(MATCH(D14,Sheet1!$A$2:$A$976,0)),TRUE,FALSE)</f>
        <v>1</v>
      </c>
    </row>
    <row r="15" spans="1:10" ht="20.25">
      <c r="A15">
        <v>9</v>
      </c>
      <c r="B15" s="118">
        <v>43300</v>
      </c>
      <c r="C15" s="14">
        <v>40000</v>
      </c>
      <c r="D15" s="15">
        <v>38900</v>
      </c>
      <c r="E15" s="16" t="s">
        <v>18</v>
      </c>
      <c r="F15" s="13">
        <v>7</v>
      </c>
      <c r="G15" t="str">
        <f t="shared" si="0"/>
        <v>‏821000 הנהלת תחום תרבות</v>
      </c>
      <c r="H15" t="s">
        <v>855</v>
      </c>
      <c r="I15">
        <f t="shared" si="1"/>
        <v>8</v>
      </c>
      <c r="J15" t="b">
        <f>IF(ISNUMBER(MATCH(D15,Sheet1!$A$2:$A$976,0)),TRUE,FALSE)</f>
        <v>1</v>
      </c>
    </row>
    <row r="16" spans="1:10" ht="20.25">
      <c r="A16">
        <v>10</v>
      </c>
      <c r="B16" s="118">
        <v>0</v>
      </c>
      <c r="C16" s="14">
        <v>0</v>
      </c>
      <c r="D16" s="15">
        <v>0</v>
      </c>
      <c r="E16" s="16" t="s">
        <v>19</v>
      </c>
      <c r="F16" s="13">
        <v>8</v>
      </c>
      <c r="G16" t="str">
        <f t="shared" si="0"/>
        <v>‏821000 הנהלת תחום תרבות</v>
      </c>
      <c r="H16" t="s">
        <v>855</v>
      </c>
      <c r="I16">
        <f t="shared" si="1"/>
        <v>8</v>
      </c>
      <c r="J16" t="b">
        <f>IF(ISNUMBER(MATCH(D16,Sheet1!$A$2:$A$976,0)),TRUE,FALSE)</f>
        <v>1</v>
      </c>
    </row>
    <row r="17" spans="1:10" ht="20.25">
      <c r="A17">
        <v>11</v>
      </c>
      <c r="B17" s="118">
        <v>0</v>
      </c>
      <c r="C17" s="14">
        <v>0</v>
      </c>
      <c r="D17" s="15">
        <v>0</v>
      </c>
      <c r="E17" s="16" t="s">
        <v>20</v>
      </c>
      <c r="F17" s="13">
        <v>9</v>
      </c>
      <c r="G17" t="str">
        <f t="shared" si="0"/>
        <v>‏821000 הנהלת תחום תרבות</v>
      </c>
      <c r="H17" t="s">
        <v>855</v>
      </c>
      <c r="I17">
        <f t="shared" si="1"/>
        <v>8</v>
      </c>
      <c r="J17" t="b">
        <f>IF(ISNUMBER(MATCH(D17,Sheet1!$A$2:$A$976,0)),TRUE,FALSE)</f>
        <v>1</v>
      </c>
    </row>
    <row r="18" spans="1:10" ht="20.25">
      <c r="A18">
        <v>12</v>
      </c>
      <c r="B18" s="118">
        <v>0</v>
      </c>
      <c r="C18" s="14">
        <v>0</v>
      </c>
      <c r="D18" s="15">
        <v>0</v>
      </c>
      <c r="E18" s="16" t="s">
        <v>21</v>
      </c>
      <c r="F18" s="13">
        <v>99</v>
      </c>
      <c r="G18" t="str">
        <f t="shared" si="0"/>
        <v>‏821000 הנהלת תחום תרבות</v>
      </c>
      <c r="H18" t="s">
        <v>855</v>
      </c>
      <c r="I18">
        <f t="shared" si="1"/>
        <v>8</v>
      </c>
      <c r="J18" t="b">
        <f>IF(ISNUMBER(MATCH(D18,Sheet1!$A$2:$A$976,0)),TRUE,FALSE)</f>
        <v>1</v>
      </c>
    </row>
    <row r="19" spans="1:10" ht="20.25">
      <c r="A19">
        <v>13</v>
      </c>
      <c r="B19" s="118">
        <v>3039600</v>
      </c>
      <c r="C19" s="17">
        <v>3399100</v>
      </c>
      <c r="D19" s="157">
        <v>3427900</v>
      </c>
      <c r="E19" s="16" t="s">
        <v>22</v>
      </c>
      <c r="F19" s="13"/>
      <c r="G19" t="str">
        <f t="shared" si="0"/>
        <v/>
      </c>
      <c r="J19" t="b">
        <f>IF(ISNUMBER(MATCH(D19,Sheet1!$A$2:$A$976,0)),TRUE,FALSE)</f>
        <v>0</v>
      </c>
    </row>
    <row r="20" spans="1:10" ht="20.25">
      <c r="A20">
        <v>14</v>
      </c>
      <c r="B20" s="119"/>
      <c r="C20" s="21">
        <v>2015</v>
      </c>
      <c r="D20" s="21">
        <v>2016</v>
      </c>
      <c r="E20" s="18"/>
      <c r="F20" s="20"/>
      <c r="G20" t="str">
        <f t="shared" si="0"/>
        <v/>
      </c>
      <c r="J20" t="b">
        <f>IF(ISNUMBER(MATCH(D20,Sheet1!$A$2:$A$976,0)),TRUE,FALSE)</f>
        <v>0</v>
      </c>
    </row>
    <row r="21" spans="1:10" ht="20.25">
      <c r="A21">
        <v>15</v>
      </c>
      <c r="B21" s="119"/>
      <c r="C21" s="19"/>
      <c r="D21" s="25">
        <v>263</v>
      </c>
      <c r="E21" s="18"/>
      <c r="F21" s="22"/>
      <c r="G21" t="str">
        <f t="shared" si="0"/>
        <v/>
      </c>
      <c r="J21" t="b">
        <f>IF(ISNUMBER(MATCH(D21,Sheet1!$A$2:$A$976,0)),TRUE,FALSE)</f>
        <v>0</v>
      </c>
    </row>
    <row r="22" spans="1:10" ht="20.25">
      <c r="A22">
        <v>16</v>
      </c>
      <c r="B22" s="120" t="s">
        <v>24</v>
      </c>
      <c r="C22" s="1"/>
      <c r="D22" s="1"/>
      <c r="E22" s="1"/>
      <c r="F22" s="1"/>
      <c r="G22" t="str">
        <f t="shared" si="0"/>
        <v/>
      </c>
      <c r="J22" t="b">
        <f>IF(ISNUMBER(MATCH(D22,Sheet1!$A$2:$A$976,0)),TRUE,FALSE)</f>
        <v>1</v>
      </c>
    </row>
    <row r="23" spans="1:10" ht="21" thickBot="1">
      <c r="A23">
        <v>17</v>
      </c>
      <c r="B23" s="116">
        <v>2014</v>
      </c>
      <c r="C23" s="7">
        <v>2015</v>
      </c>
      <c r="D23" s="7">
        <v>2016</v>
      </c>
      <c r="E23" s="8"/>
      <c r="F23" s="26"/>
      <c r="G23" t="str">
        <f t="shared" si="0"/>
        <v/>
      </c>
      <c r="J23" t="b">
        <f>IF(ISNUMBER(MATCH(D23,Sheet1!$A$2:$A$976,0)),TRUE,FALSE)</f>
        <v>0</v>
      </c>
    </row>
    <row r="24" spans="1:10" ht="20.25">
      <c r="A24">
        <v>18</v>
      </c>
      <c r="B24" s="117"/>
      <c r="C24" s="10"/>
      <c r="D24" s="11"/>
      <c r="E24" s="12" t="s">
        <v>9</v>
      </c>
      <c r="F24" s="13"/>
      <c r="G24" t="str">
        <f t="shared" si="0"/>
        <v/>
      </c>
      <c r="J24" t="b">
        <f>IF(ISNUMBER(MATCH(D24,Sheet1!$A$2:$A$976,0)),TRUE,FALSE)</f>
        <v>1</v>
      </c>
    </row>
    <row r="25" spans="1:10" ht="20.25">
      <c r="A25">
        <v>19</v>
      </c>
      <c r="B25" s="117"/>
      <c r="C25" s="10"/>
      <c r="D25" s="11"/>
      <c r="E25" s="12" t="s">
        <v>25</v>
      </c>
      <c r="F25" s="13"/>
      <c r="G25" t="str">
        <f t="shared" si="0"/>
        <v/>
      </c>
      <c r="J25" t="b">
        <f>IF(ISNUMBER(MATCH(D25,Sheet1!$A$2:$A$976,0)),TRUE,FALSE)</f>
        <v>1</v>
      </c>
    </row>
    <row r="26" spans="1:10" ht="20.25">
      <c r="A26">
        <v>20</v>
      </c>
      <c r="B26" s="118">
        <v>575900</v>
      </c>
      <c r="C26" s="14">
        <v>612800</v>
      </c>
      <c r="D26" s="15">
        <v>769800</v>
      </c>
      <c r="E26" s="16" t="s">
        <v>12</v>
      </c>
      <c r="F26" s="13">
        <v>1</v>
      </c>
      <c r="G26" t="str">
        <f t="shared" si="0"/>
        <v>‏82011 המחלקה לארועים ואומנויות</v>
      </c>
      <c r="H26" t="s">
        <v>856</v>
      </c>
      <c r="I26">
        <f t="shared" ref="I26:I35" si="2">FIND(" ",G26,1)</f>
        <v>7</v>
      </c>
      <c r="J26" t="b">
        <f>IF(ISNUMBER(MATCH(D26,Sheet1!$A$2:$A$976,0)),TRUE,FALSE)</f>
        <v>1</v>
      </c>
    </row>
    <row r="27" spans="1:10" ht="20.25">
      <c r="A27">
        <v>21</v>
      </c>
      <c r="B27" s="118">
        <v>552700</v>
      </c>
      <c r="C27" s="14">
        <v>594000</v>
      </c>
      <c r="D27" s="15">
        <v>601000</v>
      </c>
      <c r="E27" s="16" t="s">
        <v>13</v>
      </c>
      <c r="F27" s="13">
        <v>2</v>
      </c>
      <c r="G27" t="str">
        <f t="shared" si="0"/>
        <v>‏82011 המחלקה לארועים ואומנויות</v>
      </c>
      <c r="H27" t="s">
        <v>856</v>
      </c>
      <c r="I27">
        <f t="shared" si="2"/>
        <v>7</v>
      </c>
      <c r="J27" t="b">
        <f>IF(ISNUMBER(MATCH(D27,Sheet1!$A$2:$A$976,0)),TRUE,FALSE)</f>
        <v>1</v>
      </c>
    </row>
    <row r="28" spans="1:10" ht="20.25">
      <c r="A28">
        <v>22</v>
      </c>
      <c r="B28" s="118">
        <v>68300</v>
      </c>
      <c r="C28" s="14">
        <v>37200</v>
      </c>
      <c r="D28" s="15">
        <v>37200</v>
      </c>
      <c r="E28" s="16" t="s">
        <v>14</v>
      </c>
      <c r="F28" s="13">
        <v>3</v>
      </c>
      <c r="G28" t="str">
        <f t="shared" si="0"/>
        <v>‏82011 המחלקה לארועים ואומנויות</v>
      </c>
      <c r="H28" t="s">
        <v>856</v>
      </c>
      <c r="I28">
        <f t="shared" si="2"/>
        <v>7</v>
      </c>
      <c r="J28" t="b">
        <f>IF(ISNUMBER(MATCH(D28,Sheet1!$A$2:$A$976,0)),TRUE,FALSE)</f>
        <v>1</v>
      </c>
    </row>
    <row r="29" spans="1:10" ht="20.25">
      <c r="A29">
        <v>23</v>
      </c>
      <c r="B29" s="118">
        <v>5400</v>
      </c>
      <c r="C29" s="14">
        <v>5000</v>
      </c>
      <c r="D29" s="15">
        <v>5000</v>
      </c>
      <c r="E29" s="16" t="s">
        <v>15</v>
      </c>
      <c r="F29" s="13">
        <v>4</v>
      </c>
      <c r="G29" t="str">
        <f t="shared" si="0"/>
        <v>‏82011 המחלקה לארועים ואומנויות</v>
      </c>
      <c r="H29" t="s">
        <v>856</v>
      </c>
      <c r="I29">
        <f t="shared" si="2"/>
        <v>7</v>
      </c>
      <c r="J29" t="b">
        <f>IF(ISNUMBER(MATCH(D29,Sheet1!$A$2:$A$976,0)),TRUE,FALSE)</f>
        <v>1</v>
      </c>
    </row>
    <row r="30" spans="1:10" ht="20.25">
      <c r="A30">
        <v>24</v>
      </c>
      <c r="B30" s="118">
        <v>139500</v>
      </c>
      <c r="C30" s="14">
        <v>155000</v>
      </c>
      <c r="D30" s="15">
        <v>141700</v>
      </c>
      <c r="E30" s="16" t="s">
        <v>16</v>
      </c>
      <c r="F30" s="13">
        <v>5</v>
      </c>
      <c r="G30" t="str">
        <f t="shared" si="0"/>
        <v>‏82011 המחלקה לארועים ואומנויות</v>
      </c>
      <c r="H30" t="s">
        <v>856</v>
      </c>
      <c r="I30">
        <f t="shared" si="2"/>
        <v>7</v>
      </c>
      <c r="J30" t="b">
        <f>IF(ISNUMBER(MATCH(D30,Sheet1!$A$2:$A$976,0)),TRUE,FALSE)</f>
        <v>1</v>
      </c>
    </row>
    <row r="31" spans="1:10" ht="20.25">
      <c r="A31">
        <v>25</v>
      </c>
      <c r="B31" s="118">
        <v>300</v>
      </c>
      <c r="C31" s="14">
        <v>2100</v>
      </c>
      <c r="D31" s="15">
        <v>1600</v>
      </c>
      <c r="E31" s="16" t="s">
        <v>17</v>
      </c>
      <c r="F31" s="13">
        <v>6</v>
      </c>
      <c r="G31" t="str">
        <f t="shared" si="0"/>
        <v>‏82011 המחלקה לארועים ואומנויות</v>
      </c>
      <c r="H31" t="s">
        <v>856</v>
      </c>
      <c r="I31">
        <f t="shared" si="2"/>
        <v>7</v>
      </c>
      <c r="J31" t="b">
        <f>IF(ISNUMBER(MATCH(D31,Sheet1!$A$2:$A$976,0)),TRUE,FALSE)</f>
        <v>1</v>
      </c>
    </row>
    <row r="32" spans="1:10" ht="20.25">
      <c r="A32">
        <v>26</v>
      </c>
      <c r="B32" s="118">
        <v>871200</v>
      </c>
      <c r="C32" s="14">
        <v>669500</v>
      </c>
      <c r="D32" s="15">
        <v>659500</v>
      </c>
      <c r="E32" s="16" t="s">
        <v>18</v>
      </c>
      <c r="F32" s="13">
        <v>7</v>
      </c>
      <c r="G32" t="str">
        <f t="shared" si="0"/>
        <v>‏82011 המחלקה לארועים ואומנויות</v>
      </c>
      <c r="H32" t="s">
        <v>856</v>
      </c>
      <c r="I32">
        <f t="shared" si="2"/>
        <v>7</v>
      </c>
      <c r="J32" t="b">
        <f>IF(ISNUMBER(MATCH(D32,Sheet1!$A$2:$A$976,0)),TRUE,FALSE)</f>
        <v>1</v>
      </c>
    </row>
    <row r="33" spans="1:10" ht="20.25">
      <c r="A33">
        <v>27</v>
      </c>
      <c r="B33" s="118">
        <v>0</v>
      </c>
      <c r="C33" s="14">
        <v>0</v>
      </c>
      <c r="D33" s="15">
        <v>0</v>
      </c>
      <c r="E33" s="16" t="s">
        <v>19</v>
      </c>
      <c r="F33" s="13">
        <v>8</v>
      </c>
      <c r="G33" t="str">
        <f t="shared" si="0"/>
        <v>‏82011 המחלקה לארועים ואומנויות</v>
      </c>
      <c r="H33" t="s">
        <v>856</v>
      </c>
      <c r="I33">
        <f t="shared" si="2"/>
        <v>7</v>
      </c>
      <c r="J33" t="b">
        <f>IF(ISNUMBER(MATCH(D33,Sheet1!$A$2:$A$976,0)),TRUE,FALSE)</f>
        <v>1</v>
      </c>
    </row>
    <row r="34" spans="1:10" ht="20.25">
      <c r="A34">
        <v>28</v>
      </c>
      <c r="B34" s="118">
        <v>0</v>
      </c>
      <c r="C34" s="14">
        <v>0</v>
      </c>
      <c r="D34" s="15">
        <v>0</v>
      </c>
      <c r="E34" s="16" t="s">
        <v>20</v>
      </c>
      <c r="F34" s="13">
        <v>9</v>
      </c>
      <c r="G34" t="str">
        <f t="shared" si="0"/>
        <v>‏82011 המחלקה לארועים ואומנויות</v>
      </c>
      <c r="H34" t="s">
        <v>856</v>
      </c>
      <c r="I34">
        <f t="shared" si="2"/>
        <v>7</v>
      </c>
      <c r="J34" t="b">
        <f>IF(ISNUMBER(MATCH(D34,Sheet1!$A$2:$A$976,0)),TRUE,FALSE)</f>
        <v>1</v>
      </c>
    </row>
    <row r="35" spans="1:10" ht="20.25">
      <c r="A35">
        <v>29</v>
      </c>
      <c r="B35" s="118">
        <v>0</v>
      </c>
      <c r="C35" s="14">
        <v>0</v>
      </c>
      <c r="D35" s="15">
        <v>0</v>
      </c>
      <c r="E35" s="16" t="s">
        <v>21</v>
      </c>
      <c r="F35" s="13">
        <v>99</v>
      </c>
      <c r="G35" t="str">
        <f t="shared" si="0"/>
        <v>‏82011 המחלקה לארועים ואומנויות</v>
      </c>
      <c r="H35" t="s">
        <v>856</v>
      </c>
      <c r="I35">
        <f t="shared" si="2"/>
        <v>7</v>
      </c>
      <c r="J35" t="b">
        <f>IF(ISNUMBER(MATCH(D35,Sheet1!$A$2:$A$976,0)),TRUE,FALSE)</f>
        <v>1</v>
      </c>
    </row>
    <row r="36" spans="1:10" ht="20.25">
      <c r="A36">
        <v>30</v>
      </c>
      <c r="B36" s="118">
        <v>2213300</v>
      </c>
      <c r="C36" s="17">
        <v>2075600</v>
      </c>
      <c r="D36" s="157">
        <v>2215800</v>
      </c>
      <c r="E36" s="16" t="s">
        <v>22</v>
      </c>
      <c r="F36" s="13"/>
      <c r="G36" t="str">
        <f t="shared" si="0"/>
        <v/>
      </c>
      <c r="J36" t="b">
        <f>IF(ISNUMBER(MATCH(D36,Sheet1!$A$2:$A$976,0)),TRUE,FALSE)</f>
        <v>0</v>
      </c>
    </row>
    <row r="37" spans="1:10" ht="20.25">
      <c r="A37">
        <v>31</v>
      </c>
      <c r="B37" s="119"/>
      <c r="C37" s="21">
        <v>2015</v>
      </c>
      <c r="D37" s="21">
        <v>2016</v>
      </c>
      <c r="E37" s="18"/>
      <c r="F37" s="20"/>
      <c r="G37" t="str">
        <f t="shared" si="0"/>
        <v/>
      </c>
      <c r="J37" t="b">
        <f>IF(ISNUMBER(MATCH(D37,Sheet1!$A$2:$A$976,0)),TRUE,FALSE)</f>
        <v>0</v>
      </c>
    </row>
    <row r="38" spans="1:10" ht="20.25">
      <c r="A38">
        <v>32</v>
      </c>
      <c r="B38" s="119"/>
      <c r="C38" s="19"/>
      <c r="D38" s="25">
        <v>264</v>
      </c>
      <c r="E38" s="18"/>
      <c r="F38" s="22"/>
      <c r="G38" t="str">
        <f t="shared" si="0"/>
        <v/>
      </c>
      <c r="J38" t="b">
        <f>IF(ISNUMBER(MATCH(D38,Sheet1!$A$2:$A$976,0)),TRUE,FALSE)</f>
        <v>0</v>
      </c>
    </row>
    <row r="39" spans="1:10" ht="20.25">
      <c r="A39">
        <v>33</v>
      </c>
      <c r="B39" s="120" t="s">
        <v>26</v>
      </c>
      <c r="C39" s="1"/>
      <c r="D39" s="1"/>
      <c r="E39" s="1"/>
      <c r="F39" s="1"/>
      <c r="G39" t="str">
        <f t="shared" si="0"/>
        <v/>
      </c>
      <c r="J39" t="b">
        <f>IF(ISNUMBER(MATCH(D39,Sheet1!$A$2:$A$976,0)),TRUE,FALSE)</f>
        <v>1</v>
      </c>
    </row>
    <row r="40" spans="1:10" ht="21" thickBot="1">
      <c r="A40">
        <v>34</v>
      </c>
      <c r="B40" s="116">
        <v>2014</v>
      </c>
      <c r="C40" s="7">
        <v>2015</v>
      </c>
      <c r="D40" s="7">
        <v>2016</v>
      </c>
      <c r="E40" s="8"/>
      <c r="F40" s="26"/>
      <c r="G40" t="str">
        <f t="shared" si="0"/>
        <v/>
      </c>
      <c r="J40" t="b">
        <f>IF(ISNUMBER(MATCH(D40,Sheet1!$A$2:$A$976,0)),TRUE,FALSE)</f>
        <v>0</v>
      </c>
    </row>
    <row r="41" spans="1:10" ht="20.25">
      <c r="A41">
        <v>35</v>
      </c>
      <c r="B41" s="117"/>
      <c r="C41" s="10"/>
      <c r="D41" s="11"/>
      <c r="E41" s="12" t="s">
        <v>9</v>
      </c>
      <c r="F41" s="13"/>
      <c r="G41" t="str">
        <f t="shared" si="0"/>
        <v/>
      </c>
      <c r="J41" t="b">
        <f>IF(ISNUMBER(MATCH(D41,Sheet1!$A$2:$A$976,0)),TRUE,FALSE)</f>
        <v>1</v>
      </c>
    </row>
    <row r="42" spans="1:10" ht="20.25">
      <c r="A42">
        <v>36</v>
      </c>
      <c r="B42" s="117"/>
      <c r="C42" s="10"/>
      <c r="D42" s="11"/>
      <c r="E42" s="12" t="s">
        <v>27</v>
      </c>
      <c r="F42" s="13"/>
      <c r="G42" t="str">
        <f t="shared" si="0"/>
        <v/>
      </c>
      <c r="J42" t="b">
        <f>IF(ISNUMBER(MATCH(D42,Sheet1!$A$2:$A$976,0)),TRUE,FALSE)</f>
        <v>1</v>
      </c>
    </row>
    <row r="43" spans="1:10" ht="20.25">
      <c r="A43">
        <v>37</v>
      </c>
      <c r="B43" s="118">
        <v>352200</v>
      </c>
      <c r="C43" s="14">
        <v>269000</v>
      </c>
      <c r="D43" s="15">
        <v>272000</v>
      </c>
      <c r="E43" s="16" t="s">
        <v>12</v>
      </c>
      <c r="F43" s="13">
        <v>1</v>
      </c>
      <c r="G43" t="str">
        <f t="shared" si="0"/>
        <v>‏82222  תרבות תורנית</v>
      </c>
      <c r="H43" t="s">
        <v>857</v>
      </c>
      <c r="I43">
        <f t="shared" ref="I43:I52" si="3">FIND(" ",G43,1)</f>
        <v>7</v>
      </c>
      <c r="J43" t="b">
        <f>IF(ISNUMBER(MATCH(D43,Sheet1!$A$2:$A$976,0)),TRUE,FALSE)</f>
        <v>1</v>
      </c>
    </row>
    <row r="44" spans="1:10" ht="20.25">
      <c r="A44">
        <v>38</v>
      </c>
      <c r="B44" s="118">
        <v>131300</v>
      </c>
      <c r="C44" s="14">
        <v>98000</v>
      </c>
      <c r="D44" s="15">
        <v>99000</v>
      </c>
      <c r="E44" s="16" t="s">
        <v>13</v>
      </c>
      <c r="F44" s="13">
        <v>2</v>
      </c>
      <c r="G44" t="str">
        <f t="shared" si="0"/>
        <v>‏82222  תרבות תורנית</v>
      </c>
      <c r="H44" t="s">
        <v>857</v>
      </c>
      <c r="I44">
        <f t="shared" si="3"/>
        <v>7</v>
      </c>
      <c r="J44" t="b">
        <f>IF(ISNUMBER(MATCH(D44,Sheet1!$A$2:$A$976,0)),TRUE,FALSE)</f>
        <v>1</v>
      </c>
    </row>
    <row r="45" spans="1:10" ht="20.25">
      <c r="A45">
        <v>39</v>
      </c>
      <c r="B45" s="118">
        <v>15600</v>
      </c>
      <c r="C45" s="14">
        <v>0</v>
      </c>
      <c r="D45" s="15">
        <v>0</v>
      </c>
      <c r="E45" s="16" t="s">
        <v>14</v>
      </c>
      <c r="F45" s="13">
        <v>3</v>
      </c>
      <c r="G45" t="str">
        <f t="shared" si="0"/>
        <v>‏82222  תרבות תורנית</v>
      </c>
      <c r="H45" t="s">
        <v>857</v>
      </c>
      <c r="I45">
        <f t="shared" si="3"/>
        <v>7</v>
      </c>
      <c r="J45" t="b">
        <f>IF(ISNUMBER(MATCH(D45,Sheet1!$A$2:$A$976,0)),TRUE,FALSE)</f>
        <v>1</v>
      </c>
    </row>
    <row r="46" spans="1:10" ht="20.25">
      <c r="A46">
        <v>40</v>
      </c>
      <c r="B46" s="118">
        <v>9000</v>
      </c>
      <c r="C46" s="14">
        <v>7500</v>
      </c>
      <c r="D46" s="15">
        <v>7500</v>
      </c>
      <c r="E46" s="16" t="s">
        <v>15</v>
      </c>
      <c r="F46" s="13">
        <v>4</v>
      </c>
      <c r="G46" t="str">
        <f t="shared" si="0"/>
        <v>‏82222  תרבות תורנית</v>
      </c>
      <c r="H46" t="s">
        <v>857</v>
      </c>
      <c r="I46">
        <f t="shared" si="3"/>
        <v>7</v>
      </c>
      <c r="J46" t="b">
        <f>IF(ISNUMBER(MATCH(D46,Sheet1!$A$2:$A$976,0)),TRUE,FALSE)</f>
        <v>1</v>
      </c>
    </row>
    <row r="47" spans="1:10" ht="20.25">
      <c r="A47">
        <v>41</v>
      </c>
      <c r="B47" s="118">
        <v>7500</v>
      </c>
      <c r="C47" s="14">
        <v>8000</v>
      </c>
      <c r="D47" s="15">
        <v>8000</v>
      </c>
      <c r="E47" s="16" t="s">
        <v>16</v>
      </c>
      <c r="F47" s="13">
        <v>5</v>
      </c>
      <c r="G47" t="str">
        <f t="shared" si="0"/>
        <v>‏82222  תרבות תורנית</v>
      </c>
      <c r="H47" t="s">
        <v>857</v>
      </c>
      <c r="I47">
        <f t="shared" si="3"/>
        <v>7</v>
      </c>
      <c r="J47" t="b">
        <f>IF(ISNUMBER(MATCH(D47,Sheet1!$A$2:$A$976,0)),TRUE,FALSE)</f>
        <v>1</v>
      </c>
    </row>
    <row r="48" spans="1:10" ht="20.25">
      <c r="A48">
        <v>42</v>
      </c>
      <c r="B48" s="118">
        <v>1239800</v>
      </c>
      <c r="C48" s="14">
        <v>1525000</v>
      </c>
      <c r="D48" s="15">
        <v>1451600</v>
      </c>
      <c r="E48" s="16" t="s">
        <v>17</v>
      </c>
      <c r="F48" s="13">
        <v>6</v>
      </c>
      <c r="G48" t="str">
        <f t="shared" si="0"/>
        <v>‏82222  תרבות תורנית</v>
      </c>
      <c r="H48" t="s">
        <v>857</v>
      </c>
      <c r="I48">
        <f t="shared" si="3"/>
        <v>7</v>
      </c>
      <c r="J48" t="b">
        <f>IF(ISNUMBER(MATCH(D48,Sheet1!$A$2:$A$976,0)),TRUE,FALSE)</f>
        <v>1</v>
      </c>
    </row>
    <row r="49" spans="1:10" ht="20.25">
      <c r="A49">
        <v>43</v>
      </c>
      <c r="B49" s="118">
        <v>6400</v>
      </c>
      <c r="C49" s="14">
        <v>9500</v>
      </c>
      <c r="D49" s="15">
        <v>9500</v>
      </c>
      <c r="E49" s="16" t="s">
        <v>18</v>
      </c>
      <c r="F49" s="13">
        <v>7</v>
      </c>
      <c r="G49" t="str">
        <f t="shared" si="0"/>
        <v>‏82222  תרבות תורנית</v>
      </c>
      <c r="H49" t="s">
        <v>857</v>
      </c>
      <c r="I49">
        <f t="shared" si="3"/>
        <v>7</v>
      </c>
      <c r="J49" t="b">
        <f>IF(ISNUMBER(MATCH(D49,Sheet1!$A$2:$A$976,0)),TRUE,FALSE)</f>
        <v>1</v>
      </c>
    </row>
    <row r="50" spans="1:10" ht="20.25">
      <c r="A50">
        <v>44</v>
      </c>
      <c r="B50" s="118">
        <v>0</v>
      </c>
      <c r="C50" s="14">
        <v>0</v>
      </c>
      <c r="D50" s="15">
        <v>0</v>
      </c>
      <c r="E50" s="16" t="s">
        <v>19</v>
      </c>
      <c r="F50" s="13">
        <v>8</v>
      </c>
      <c r="G50" t="str">
        <f t="shared" si="0"/>
        <v>‏82222  תרבות תורנית</v>
      </c>
      <c r="H50" t="s">
        <v>857</v>
      </c>
      <c r="I50">
        <f t="shared" si="3"/>
        <v>7</v>
      </c>
      <c r="J50" t="b">
        <f>IF(ISNUMBER(MATCH(D50,Sheet1!$A$2:$A$976,0)),TRUE,FALSE)</f>
        <v>1</v>
      </c>
    </row>
    <row r="51" spans="1:10" ht="20.25">
      <c r="A51">
        <v>45</v>
      </c>
      <c r="B51" s="118">
        <v>0</v>
      </c>
      <c r="C51" s="14">
        <v>0</v>
      </c>
      <c r="D51" s="15">
        <v>0</v>
      </c>
      <c r="E51" s="16" t="s">
        <v>20</v>
      </c>
      <c r="F51" s="13">
        <v>9</v>
      </c>
      <c r="G51" t="str">
        <f t="shared" si="0"/>
        <v>‏82222  תרבות תורנית</v>
      </c>
      <c r="H51" t="s">
        <v>857</v>
      </c>
      <c r="I51">
        <f t="shared" si="3"/>
        <v>7</v>
      </c>
      <c r="J51" t="b">
        <f>IF(ISNUMBER(MATCH(D51,Sheet1!$A$2:$A$976,0)),TRUE,FALSE)</f>
        <v>1</v>
      </c>
    </row>
    <row r="52" spans="1:10" ht="20.25">
      <c r="A52">
        <v>46</v>
      </c>
      <c r="B52" s="118">
        <v>0</v>
      </c>
      <c r="C52" s="14">
        <v>0</v>
      </c>
      <c r="D52" s="15">
        <v>0</v>
      </c>
      <c r="E52" s="16" t="s">
        <v>21</v>
      </c>
      <c r="F52" s="13">
        <v>99</v>
      </c>
      <c r="G52" t="str">
        <f t="shared" si="0"/>
        <v>‏82222  תרבות תורנית</v>
      </c>
      <c r="H52" t="s">
        <v>857</v>
      </c>
      <c r="I52">
        <f t="shared" si="3"/>
        <v>7</v>
      </c>
      <c r="J52" t="b">
        <f>IF(ISNUMBER(MATCH(D52,Sheet1!$A$2:$A$976,0)),TRUE,FALSE)</f>
        <v>1</v>
      </c>
    </row>
    <row r="53" spans="1:10" ht="20.25">
      <c r="A53">
        <v>47</v>
      </c>
      <c r="B53" s="118">
        <v>1761800</v>
      </c>
      <c r="C53" s="17">
        <v>1917000</v>
      </c>
      <c r="D53" s="157">
        <v>1847600</v>
      </c>
      <c r="E53" s="16" t="s">
        <v>22</v>
      </c>
      <c r="F53" s="13"/>
      <c r="G53" t="str">
        <f t="shared" si="0"/>
        <v/>
      </c>
      <c r="J53" t="b">
        <f>IF(ISNUMBER(MATCH(D53,Sheet1!$A$2:$A$976,0)),TRUE,FALSE)</f>
        <v>0</v>
      </c>
    </row>
    <row r="54" spans="1:10" ht="20.25">
      <c r="A54">
        <v>48</v>
      </c>
      <c r="B54" s="119"/>
      <c r="C54" s="21">
        <v>2015</v>
      </c>
      <c r="D54" s="21">
        <v>2016</v>
      </c>
      <c r="E54" s="18"/>
      <c r="F54" s="20"/>
      <c r="G54" t="str">
        <f t="shared" si="0"/>
        <v/>
      </c>
      <c r="J54" t="b">
        <f>IF(ISNUMBER(MATCH(D54,Sheet1!$A$2:$A$976,0)),TRUE,FALSE)</f>
        <v>0</v>
      </c>
    </row>
    <row r="55" spans="1:10" ht="20.25">
      <c r="A55">
        <v>49</v>
      </c>
      <c r="B55" s="119"/>
      <c r="C55" s="19"/>
      <c r="D55" s="25">
        <v>265</v>
      </c>
      <c r="E55" s="18"/>
      <c r="F55" s="22"/>
      <c r="G55" t="str">
        <f t="shared" si="0"/>
        <v/>
      </c>
      <c r="J55" t="b">
        <f>IF(ISNUMBER(MATCH(D55,Sheet1!$A$2:$A$976,0)),TRUE,FALSE)</f>
        <v>0</v>
      </c>
    </row>
    <row r="56" spans="1:10" ht="20.25">
      <c r="A56">
        <v>50</v>
      </c>
      <c r="B56" s="120" t="s">
        <v>28</v>
      </c>
      <c r="C56" s="1"/>
      <c r="D56" s="1"/>
      <c r="E56" s="1"/>
      <c r="F56" s="1"/>
      <c r="G56" t="str">
        <f t="shared" si="0"/>
        <v/>
      </c>
      <c r="J56" t="b">
        <f>IF(ISNUMBER(MATCH(D56,Sheet1!$A$2:$A$976,0)),TRUE,FALSE)</f>
        <v>1</v>
      </c>
    </row>
    <row r="57" spans="1:10" ht="21" thickBot="1">
      <c r="A57">
        <v>51</v>
      </c>
      <c r="B57" s="116">
        <v>2014</v>
      </c>
      <c r="C57" s="7">
        <v>2015</v>
      </c>
      <c r="D57" s="7">
        <v>2016</v>
      </c>
      <c r="E57" s="8"/>
      <c r="F57" s="26"/>
      <c r="G57" t="str">
        <f t="shared" si="0"/>
        <v/>
      </c>
      <c r="J57" t="b">
        <f>IF(ISNUMBER(MATCH(D57,Sheet1!$A$2:$A$976,0)),TRUE,FALSE)</f>
        <v>0</v>
      </c>
    </row>
    <row r="58" spans="1:10" ht="20.25">
      <c r="A58">
        <v>52</v>
      </c>
      <c r="B58" s="117"/>
      <c r="C58" s="10"/>
      <c r="D58" s="11"/>
      <c r="E58" s="12" t="s">
        <v>9</v>
      </c>
      <c r="F58" s="13"/>
      <c r="G58" t="str">
        <f t="shared" si="0"/>
        <v/>
      </c>
      <c r="J58" t="b">
        <f>IF(ISNUMBER(MATCH(D58,Sheet1!$A$2:$A$976,0)),TRUE,FALSE)</f>
        <v>1</v>
      </c>
    </row>
    <row r="59" spans="1:10" ht="20.25">
      <c r="A59">
        <v>53</v>
      </c>
      <c r="B59" s="117"/>
      <c r="C59" s="10"/>
      <c r="D59" s="11"/>
      <c r="E59" s="12" t="s">
        <v>1261</v>
      </c>
      <c r="F59" s="13"/>
      <c r="G59" t="str">
        <f t="shared" si="0"/>
        <v/>
      </c>
      <c r="J59" t="b">
        <f>IF(ISNUMBER(MATCH(D59,Sheet1!$A$2:$A$976,0)),TRUE,FALSE)</f>
        <v>1</v>
      </c>
    </row>
    <row r="60" spans="1:10" ht="20.25">
      <c r="A60">
        <v>54</v>
      </c>
      <c r="B60" s="118">
        <v>0</v>
      </c>
      <c r="C60" s="14">
        <v>0</v>
      </c>
      <c r="D60" s="15">
        <v>0</v>
      </c>
      <c r="E60" s="16" t="s">
        <v>12</v>
      </c>
      <c r="F60" s="13">
        <v>1</v>
      </c>
      <c r="G60" t="str">
        <f t="shared" si="0"/>
        <v xml:space="preserve"> 822247 פרסום</v>
      </c>
      <c r="H60">
        <v>822247</v>
      </c>
      <c r="I60">
        <f t="shared" ref="I60:I69" si="4">FIND(" ",G60,1)</f>
        <v>1</v>
      </c>
      <c r="J60" t="b">
        <f>IF(ISNUMBER(MATCH(D60,Sheet1!$A$2:$A$976,0)),TRUE,FALSE)</f>
        <v>1</v>
      </c>
    </row>
    <row r="61" spans="1:10" ht="20.25">
      <c r="A61">
        <v>55</v>
      </c>
      <c r="B61" s="118">
        <v>0</v>
      </c>
      <c r="C61" s="14">
        <v>0</v>
      </c>
      <c r="D61" s="15">
        <v>0</v>
      </c>
      <c r="E61" s="16" t="s">
        <v>13</v>
      </c>
      <c r="F61" s="13">
        <v>2</v>
      </c>
      <c r="G61" t="str">
        <f t="shared" si="0"/>
        <v xml:space="preserve"> 822247 פרסום</v>
      </c>
      <c r="H61">
        <v>822247</v>
      </c>
      <c r="I61">
        <f t="shared" si="4"/>
        <v>1</v>
      </c>
      <c r="J61" t="b">
        <f>IF(ISNUMBER(MATCH(D61,Sheet1!$A$2:$A$976,0)),TRUE,FALSE)</f>
        <v>1</v>
      </c>
    </row>
    <row r="62" spans="1:10" ht="20.25">
      <c r="A62">
        <v>56</v>
      </c>
      <c r="B62" s="118">
        <v>0</v>
      </c>
      <c r="C62" s="14">
        <v>0</v>
      </c>
      <c r="D62" s="15">
        <v>0</v>
      </c>
      <c r="E62" s="16" t="s">
        <v>14</v>
      </c>
      <c r="F62" s="13">
        <v>3</v>
      </c>
      <c r="G62" t="str">
        <f t="shared" si="0"/>
        <v xml:space="preserve"> 822247 פרסום</v>
      </c>
      <c r="H62">
        <v>822247</v>
      </c>
      <c r="I62">
        <f t="shared" si="4"/>
        <v>1</v>
      </c>
      <c r="J62" t="b">
        <f>IF(ISNUMBER(MATCH(D62,Sheet1!$A$2:$A$976,0)),TRUE,FALSE)</f>
        <v>1</v>
      </c>
    </row>
    <row r="63" spans="1:10" ht="20.25">
      <c r="A63">
        <v>57</v>
      </c>
      <c r="B63" s="118">
        <v>0</v>
      </c>
      <c r="C63" s="14">
        <v>0</v>
      </c>
      <c r="D63" s="15">
        <v>0</v>
      </c>
      <c r="E63" s="16" t="s">
        <v>15</v>
      </c>
      <c r="F63" s="13">
        <v>4</v>
      </c>
      <c r="G63" t="str">
        <f t="shared" si="0"/>
        <v xml:space="preserve"> 822247 פרסום</v>
      </c>
      <c r="H63">
        <v>822247</v>
      </c>
      <c r="I63">
        <f t="shared" si="4"/>
        <v>1</v>
      </c>
      <c r="J63" t="b">
        <f>IF(ISNUMBER(MATCH(D63,Sheet1!$A$2:$A$976,0)),TRUE,FALSE)</f>
        <v>1</v>
      </c>
    </row>
    <row r="64" spans="1:10" ht="20.25">
      <c r="A64">
        <v>58</v>
      </c>
      <c r="B64" s="118">
        <v>0</v>
      </c>
      <c r="C64" s="14">
        <v>0</v>
      </c>
      <c r="D64" s="15">
        <v>0</v>
      </c>
      <c r="E64" s="16" t="s">
        <v>16</v>
      </c>
      <c r="F64" s="13">
        <v>5</v>
      </c>
      <c r="G64" t="str">
        <f t="shared" si="0"/>
        <v xml:space="preserve"> 822247 פרסום</v>
      </c>
      <c r="H64">
        <v>822247</v>
      </c>
      <c r="I64">
        <f t="shared" si="4"/>
        <v>1</v>
      </c>
      <c r="J64" t="b">
        <f>IF(ISNUMBER(MATCH(D64,Sheet1!$A$2:$A$976,0)),TRUE,FALSE)</f>
        <v>1</v>
      </c>
    </row>
    <row r="65" spans="1:10" ht="20.25">
      <c r="A65">
        <v>59</v>
      </c>
      <c r="B65" s="118">
        <v>0</v>
      </c>
      <c r="C65" s="14">
        <v>0</v>
      </c>
      <c r="D65" s="15">
        <v>0</v>
      </c>
      <c r="E65" s="16" t="s">
        <v>17</v>
      </c>
      <c r="F65" s="13">
        <v>6</v>
      </c>
      <c r="G65" t="str">
        <f t="shared" si="0"/>
        <v xml:space="preserve"> 822247 פרסום</v>
      </c>
      <c r="H65">
        <v>822247</v>
      </c>
      <c r="I65">
        <f t="shared" si="4"/>
        <v>1</v>
      </c>
      <c r="J65" t="b">
        <f>IF(ISNUMBER(MATCH(D65,Sheet1!$A$2:$A$976,0)),TRUE,FALSE)</f>
        <v>1</v>
      </c>
    </row>
    <row r="66" spans="1:10" ht="20.25">
      <c r="A66">
        <v>60</v>
      </c>
      <c r="B66" s="118">
        <v>58700</v>
      </c>
      <c r="C66" s="14">
        <v>40000</v>
      </c>
      <c r="D66" s="15">
        <v>38900</v>
      </c>
      <c r="E66" s="16" t="s">
        <v>18</v>
      </c>
      <c r="F66" s="13">
        <v>7</v>
      </c>
      <c r="G66" t="str">
        <f t="shared" si="0"/>
        <v xml:space="preserve"> 822247 פרסום</v>
      </c>
      <c r="H66">
        <v>822247</v>
      </c>
      <c r="I66">
        <f t="shared" si="4"/>
        <v>1</v>
      </c>
      <c r="J66" t="b">
        <f>IF(ISNUMBER(MATCH(D66,Sheet1!$A$2:$A$976,0)),TRUE,FALSE)</f>
        <v>1</v>
      </c>
    </row>
    <row r="67" spans="1:10" ht="20.25">
      <c r="A67">
        <v>61</v>
      </c>
      <c r="B67" s="118">
        <v>0</v>
      </c>
      <c r="C67" s="14">
        <v>0</v>
      </c>
      <c r="D67" s="15">
        <v>0</v>
      </c>
      <c r="E67" s="16" t="s">
        <v>19</v>
      </c>
      <c r="F67" s="13">
        <v>8</v>
      </c>
      <c r="G67" t="str">
        <f t="shared" si="0"/>
        <v xml:space="preserve"> 822247 פרסום</v>
      </c>
      <c r="H67">
        <v>822247</v>
      </c>
      <c r="I67">
        <f t="shared" si="4"/>
        <v>1</v>
      </c>
      <c r="J67" t="b">
        <f>IF(ISNUMBER(MATCH(D67,Sheet1!$A$2:$A$976,0)),TRUE,FALSE)</f>
        <v>1</v>
      </c>
    </row>
    <row r="68" spans="1:10" ht="20.25">
      <c r="A68">
        <v>62</v>
      </c>
      <c r="B68" s="118">
        <v>0</v>
      </c>
      <c r="C68" s="14">
        <v>0</v>
      </c>
      <c r="D68" s="15">
        <v>0</v>
      </c>
      <c r="E68" s="16" t="s">
        <v>20</v>
      </c>
      <c r="F68" s="13">
        <v>9</v>
      </c>
      <c r="G68" t="str">
        <f t="shared" si="0"/>
        <v xml:space="preserve"> 822247 פרסום</v>
      </c>
      <c r="H68">
        <v>822247</v>
      </c>
      <c r="I68">
        <f t="shared" si="4"/>
        <v>1</v>
      </c>
      <c r="J68" t="b">
        <f>IF(ISNUMBER(MATCH(D68,Sheet1!$A$2:$A$976,0)),TRUE,FALSE)</f>
        <v>1</v>
      </c>
    </row>
    <row r="69" spans="1:10" ht="20.25">
      <c r="A69">
        <v>63</v>
      </c>
      <c r="B69" s="118">
        <v>0</v>
      </c>
      <c r="C69" s="14">
        <v>0</v>
      </c>
      <c r="D69" s="15">
        <v>0</v>
      </c>
      <c r="E69" s="16" t="s">
        <v>21</v>
      </c>
      <c r="F69" s="13">
        <v>99</v>
      </c>
      <c r="G69" t="str">
        <f t="shared" si="0"/>
        <v xml:space="preserve"> 822247 פרסום</v>
      </c>
      <c r="H69">
        <v>822247</v>
      </c>
      <c r="I69">
        <f t="shared" si="4"/>
        <v>1</v>
      </c>
      <c r="J69" t="b">
        <f>IF(ISNUMBER(MATCH(D69,Sheet1!$A$2:$A$976,0)),TRUE,FALSE)</f>
        <v>1</v>
      </c>
    </row>
    <row r="70" spans="1:10" ht="20.25">
      <c r="A70">
        <v>64</v>
      </c>
      <c r="B70" s="118">
        <v>58700</v>
      </c>
      <c r="C70" s="17">
        <v>40000</v>
      </c>
      <c r="D70" s="15">
        <v>38900</v>
      </c>
      <c r="E70" s="16" t="s">
        <v>22</v>
      </c>
      <c r="F70" s="13"/>
      <c r="G70" t="str">
        <f t="shared" si="0"/>
        <v/>
      </c>
      <c r="J70" t="b">
        <f>IF(ISNUMBER(MATCH(D70,Sheet1!$A$2:$A$976,0)),TRUE,FALSE)</f>
        <v>1</v>
      </c>
    </row>
    <row r="71" spans="1:10" ht="20.25">
      <c r="A71">
        <v>65</v>
      </c>
      <c r="B71" s="119"/>
      <c r="C71" s="21">
        <v>2015</v>
      </c>
      <c r="D71" s="21">
        <v>2016</v>
      </c>
      <c r="E71" s="18"/>
      <c r="F71" s="20"/>
      <c r="G71" t="str">
        <f t="shared" si="0"/>
        <v/>
      </c>
      <c r="J71" t="b">
        <f>IF(ISNUMBER(MATCH(D71,Sheet1!$A$2:$A$976,0)),TRUE,FALSE)</f>
        <v>0</v>
      </c>
    </row>
    <row r="72" spans="1:10" ht="20.25">
      <c r="A72">
        <v>66</v>
      </c>
      <c r="B72" s="119"/>
      <c r="C72" s="19"/>
      <c r="D72" s="25">
        <v>266</v>
      </c>
      <c r="E72" s="18"/>
      <c r="F72" s="22"/>
      <c r="G72" t="str">
        <f t="shared" si="0"/>
        <v/>
      </c>
      <c r="J72" t="b">
        <f>IF(ISNUMBER(MATCH(D72,Sheet1!$A$2:$A$976,0)),TRUE,FALSE)</f>
        <v>0</v>
      </c>
    </row>
    <row r="73" spans="1:10" ht="20.25">
      <c r="A73">
        <v>67</v>
      </c>
      <c r="B73" s="120" t="s">
        <v>30</v>
      </c>
      <c r="C73" s="1"/>
      <c r="D73" s="1"/>
      <c r="E73" s="1"/>
      <c r="F73" s="1"/>
      <c r="G73" t="str">
        <f t="shared" si="0"/>
        <v/>
      </c>
      <c r="J73" t="b">
        <f>IF(ISNUMBER(MATCH(D73,Sheet1!$A$2:$A$976,0)),TRUE,FALSE)</f>
        <v>1</v>
      </c>
    </row>
    <row r="74" spans="1:10" ht="21" thickBot="1">
      <c r="A74">
        <v>68</v>
      </c>
      <c r="B74" s="116">
        <v>2014</v>
      </c>
      <c r="C74" s="7">
        <v>2015</v>
      </c>
      <c r="D74" s="7">
        <v>2016</v>
      </c>
      <c r="E74" s="8"/>
      <c r="F74" s="26"/>
      <c r="G74" t="str">
        <f t="shared" ref="G74:G137" si="5">IF(F74=1,E73,IF(ISBLANK(F74),"",G73))</f>
        <v/>
      </c>
      <c r="J74" t="b">
        <f>IF(ISNUMBER(MATCH(D74,Sheet1!$A$2:$A$976,0)),TRUE,FALSE)</f>
        <v>0</v>
      </c>
    </row>
    <row r="75" spans="1:10" ht="20.25">
      <c r="A75">
        <v>69</v>
      </c>
      <c r="B75" s="117"/>
      <c r="C75" s="10"/>
      <c r="D75" s="11"/>
      <c r="E75" s="12" t="s">
        <v>9</v>
      </c>
      <c r="F75" s="13"/>
      <c r="G75" t="str">
        <f t="shared" si="5"/>
        <v/>
      </c>
      <c r="J75" t="b">
        <f>IF(ISNUMBER(MATCH(D75,Sheet1!$A$2:$A$976,0)),TRUE,FALSE)</f>
        <v>1</v>
      </c>
    </row>
    <row r="76" spans="1:10" ht="20.25">
      <c r="A76">
        <v>70</v>
      </c>
      <c r="B76" s="117"/>
      <c r="C76" s="10"/>
      <c r="D76" s="11"/>
      <c r="E76" s="12" t="s">
        <v>31</v>
      </c>
      <c r="F76" s="13"/>
      <c r="G76" t="str">
        <f t="shared" si="5"/>
        <v/>
      </c>
      <c r="J76" t="b">
        <f>IF(ISNUMBER(MATCH(D76,Sheet1!$A$2:$A$976,0)),TRUE,FALSE)</f>
        <v>1</v>
      </c>
    </row>
    <row r="77" spans="1:10" ht="20.25">
      <c r="A77">
        <v>71</v>
      </c>
      <c r="B77" s="118">
        <v>0</v>
      </c>
      <c r="C77" s="14">
        <v>0</v>
      </c>
      <c r="D77" s="15">
        <v>0</v>
      </c>
      <c r="E77" s="16" t="s">
        <v>12</v>
      </c>
      <c r="F77" s="13">
        <v>1</v>
      </c>
      <c r="G77" t="str">
        <f t="shared" si="5"/>
        <v>‏82532 מוזאון מאנה כץ</v>
      </c>
      <c r="H77" t="s">
        <v>859</v>
      </c>
      <c r="I77">
        <f t="shared" ref="I77:I86" si="6">FIND(" ",G77,1)</f>
        <v>7</v>
      </c>
      <c r="J77" t="b">
        <f>IF(ISNUMBER(MATCH(D77,Sheet1!$A$2:$A$976,0)),TRUE,FALSE)</f>
        <v>1</v>
      </c>
    </row>
    <row r="78" spans="1:10" ht="20.25">
      <c r="A78">
        <v>72</v>
      </c>
      <c r="B78" s="118">
        <v>0</v>
      </c>
      <c r="C78" s="14">
        <v>0</v>
      </c>
      <c r="D78" s="15">
        <v>0</v>
      </c>
      <c r="E78" s="16" t="s">
        <v>13</v>
      </c>
      <c r="F78" s="13">
        <v>2</v>
      </c>
      <c r="G78" t="str">
        <f t="shared" si="5"/>
        <v>‏82532 מוזאון מאנה כץ</v>
      </c>
      <c r="H78" t="s">
        <v>859</v>
      </c>
      <c r="I78">
        <f t="shared" si="6"/>
        <v>7</v>
      </c>
      <c r="J78" t="b">
        <f>IF(ISNUMBER(MATCH(D78,Sheet1!$A$2:$A$976,0)),TRUE,FALSE)</f>
        <v>1</v>
      </c>
    </row>
    <row r="79" spans="1:10" ht="20.25">
      <c r="A79">
        <v>73</v>
      </c>
      <c r="B79" s="118">
        <v>0</v>
      </c>
      <c r="C79" s="14">
        <v>0</v>
      </c>
      <c r="D79" s="15">
        <v>0</v>
      </c>
      <c r="E79" s="16" t="s">
        <v>14</v>
      </c>
      <c r="F79" s="13">
        <v>3</v>
      </c>
      <c r="G79" t="str">
        <f t="shared" si="5"/>
        <v>‏82532 מוזאון מאנה כץ</v>
      </c>
      <c r="H79" t="s">
        <v>859</v>
      </c>
      <c r="I79">
        <f t="shared" si="6"/>
        <v>7</v>
      </c>
      <c r="J79" t="b">
        <f>IF(ISNUMBER(MATCH(D79,Sheet1!$A$2:$A$976,0)),TRUE,FALSE)</f>
        <v>1</v>
      </c>
    </row>
    <row r="80" spans="1:10" ht="20.25">
      <c r="A80">
        <v>74</v>
      </c>
      <c r="B80" s="118">
        <v>32300</v>
      </c>
      <c r="C80" s="14">
        <v>0</v>
      </c>
      <c r="D80" s="15">
        <v>0</v>
      </c>
      <c r="E80" s="16" t="s">
        <v>15</v>
      </c>
      <c r="F80" s="13">
        <v>4</v>
      </c>
      <c r="G80" t="str">
        <f t="shared" si="5"/>
        <v>‏82532 מוזאון מאנה כץ</v>
      </c>
      <c r="H80" t="s">
        <v>859</v>
      </c>
      <c r="I80">
        <f t="shared" si="6"/>
        <v>7</v>
      </c>
      <c r="J80" t="b">
        <f>IF(ISNUMBER(MATCH(D80,Sheet1!$A$2:$A$976,0)),TRUE,FALSE)</f>
        <v>1</v>
      </c>
    </row>
    <row r="81" spans="1:10" ht="20.25">
      <c r="A81">
        <v>75</v>
      </c>
      <c r="B81" s="118">
        <v>0</v>
      </c>
      <c r="C81" s="14">
        <v>0</v>
      </c>
      <c r="D81" s="15">
        <v>0</v>
      </c>
      <c r="E81" s="16" t="s">
        <v>16</v>
      </c>
      <c r="F81" s="13">
        <v>5</v>
      </c>
      <c r="G81" t="str">
        <f t="shared" si="5"/>
        <v>‏82532 מוזאון מאנה כץ</v>
      </c>
      <c r="H81" t="s">
        <v>859</v>
      </c>
      <c r="I81">
        <f t="shared" si="6"/>
        <v>7</v>
      </c>
      <c r="J81" t="b">
        <f>IF(ISNUMBER(MATCH(D81,Sheet1!$A$2:$A$976,0)),TRUE,FALSE)</f>
        <v>1</v>
      </c>
    </row>
    <row r="82" spans="1:10" ht="20.25">
      <c r="A82">
        <v>76</v>
      </c>
      <c r="B82" s="118">
        <v>0</v>
      </c>
      <c r="C82" s="14">
        <v>0</v>
      </c>
      <c r="D82" s="15">
        <v>0</v>
      </c>
      <c r="E82" s="16" t="s">
        <v>17</v>
      </c>
      <c r="F82" s="13">
        <v>6</v>
      </c>
      <c r="G82" t="str">
        <f t="shared" si="5"/>
        <v>‏82532 מוזאון מאנה כץ</v>
      </c>
      <c r="H82" t="s">
        <v>859</v>
      </c>
      <c r="I82">
        <f t="shared" si="6"/>
        <v>7</v>
      </c>
      <c r="J82" t="b">
        <f>IF(ISNUMBER(MATCH(D82,Sheet1!$A$2:$A$976,0)),TRUE,FALSE)</f>
        <v>1</v>
      </c>
    </row>
    <row r="83" spans="1:10" ht="20.25">
      <c r="A83">
        <v>77</v>
      </c>
      <c r="B83" s="118">
        <v>0</v>
      </c>
      <c r="C83" s="14">
        <v>0</v>
      </c>
      <c r="D83" s="15">
        <v>0</v>
      </c>
      <c r="E83" s="16" t="s">
        <v>18</v>
      </c>
      <c r="F83" s="13">
        <v>7</v>
      </c>
      <c r="G83" t="str">
        <f t="shared" si="5"/>
        <v>‏82532 מוזאון מאנה כץ</v>
      </c>
      <c r="H83" t="s">
        <v>859</v>
      </c>
      <c r="I83">
        <f t="shared" si="6"/>
        <v>7</v>
      </c>
      <c r="J83" t="b">
        <f>IF(ISNUMBER(MATCH(D83,Sheet1!$A$2:$A$976,0)),TRUE,FALSE)</f>
        <v>1</v>
      </c>
    </row>
    <row r="84" spans="1:10" ht="20.25">
      <c r="A84">
        <v>78</v>
      </c>
      <c r="B84" s="118">
        <v>0</v>
      </c>
      <c r="C84" s="14">
        <v>0</v>
      </c>
      <c r="D84" s="15">
        <v>0</v>
      </c>
      <c r="E84" s="16" t="s">
        <v>19</v>
      </c>
      <c r="F84" s="13">
        <v>8</v>
      </c>
      <c r="G84" t="str">
        <f t="shared" si="5"/>
        <v>‏82532 מוזאון מאנה כץ</v>
      </c>
      <c r="H84" t="s">
        <v>859</v>
      </c>
      <c r="I84">
        <f t="shared" si="6"/>
        <v>7</v>
      </c>
      <c r="J84" t="b">
        <f>IF(ISNUMBER(MATCH(D84,Sheet1!$A$2:$A$976,0)),TRUE,FALSE)</f>
        <v>1</v>
      </c>
    </row>
    <row r="85" spans="1:10" ht="20.25">
      <c r="A85">
        <v>79</v>
      </c>
      <c r="B85" s="118">
        <v>0</v>
      </c>
      <c r="C85" s="14">
        <v>0</v>
      </c>
      <c r="D85" s="15">
        <v>0</v>
      </c>
      <c r="E85" s="16" t="s">
        <v>20</v>
      </c>
      <c r="F85" s="13">
        <v>9</v>
      </c>
      <c r="G85" t="str">
        <f t="shared" si="5"/>
        <v>‏82532 מוזאון מאנה כץ</v>
      </c>
      <c r="H85" t="s">
        <v>859</v>
      </c>
      <c r="I85">
        <f t="shared" si="6"/>
        <v>7</v>
      </c>
      <c r="J85" t="b">
        <f>IF(ISNUMBER(MATCH(D85,Sheet1!$A$2:$A$976,0)),TRUE,FALSE)</f>
        <v>1</v>
      </c>
    </row>
    <row r="86" spans="1:10" ht="20.25">
      <c r="A86">
        <v>80</v>
      </c>
      <c r="B86" s="118">
        <v>0</v>
      </c>
      <c r="C86" s="14">
        <v>0</v>
      </c>
      <c r="D86" s="15">
        <v>0</v>
      </c>
      <c r="E86" s="16" t="s">
        <v>21</v>
      </c>
      <c r="F86" s="13">
        <v>99</v>
      </c>
      <c r="G86" t="str">
        <f t="shared" si="5"/>
        <v>‏82532 מוזאון מאנה כץ</v>
      </c>
      <c r="H86" t="s">
        <v>859</v>
      </c>
      <c r="I86">
        <f t="shared" si="6"/>
        <v>7</v>
      </c>
      <c r="J86" t="b">
        <f>IF(ISNUMBER(MATCH(D86,Sheet1!$A$2:$A$976,0)),TRUE,FALSE)</f>
        <v>1</v>
      </c>
    </row>
    <row r="87" spans="1:10" ht="20.25">
      <c r="A87">
        <v>81</v>
      </c>
      <c r="B87" s="118">
        <v>32300</v>
      </c>
      <c r="C87" s="17">
        <v>0</v>
      </c>
      <c r="D87" s="15">
        <v>0</v>
      </c>
      <c r="E87" s="16" t="s">
        <v>22</v>
      </c>
      <c r="F87" s="13"/>
      <c r="G87" t="str">
        <f t="shared" si="5"/>
        <v/>
      </c>
      <c r="J87" t="b">
        <f>IF(ISNUMBER(MATCH(D87,Sheet1!$A$2:$A$976,0)),TRUE,FALSE)</f>
        <v>1</v>
      </c>
    </row>
    <row r="88" spans="1:10" ht="20.25">
      <c r="A88">
        <v>82</v>
      </c>
      <c r="B88" s="119"/>
      <c r="C88" s="21">
        <v>2015</v>
      </c>
      <c r="D88" s="21">
        <v>2016</v>
      </c>
      <c r="E88" s="18"/>
      <c r="F88" s="20"/>
      <c r="G88" t="str">
        <f t="shared" si="5"/>
        <v/>
      </c>
      <c r="J88" t="b">
        <f>IF(ISNUMBER(MATCH(D88,Sheet1!$A$2:$A$976,0)),TRUE,FALSE)</f>
        <v>0</v>
      </c>
    </row>
    <row r="89" spans="1:10" ht="20.25">
      <c r="A89">
        <v>83</v>
      </c>
      <c r="B89" s="119"/>
      <c r="C89" s="19"/>
      <c r="D89" s="25">
        <v>267</v>
      </c>
      <c r="E89" s="18"/>
      <c r="F89" s="22"/>
      <c r="G89" t="str">
        <f t="shared" si="5"/>
        <v/>
      </c>
      <c r="J89" t="b">
        <f>IF(ISNUMBER(MATCH(D89,Sheet1!$A$2:$A$976,0)),TRUE,FALSE)</f>
        <v>0</v>
      </c>
    </row>
    <row r="90" spans="1:10" ht="20.25">
      <c r="A90">
        <v>84</v>
      </c>
      <c r="B90" s="120" t="s">
        <v>32</v>
      </c>
      <c r="C90" s="1"/>
      <c r="D90" s="1"/>
      <c r="E90" s="1"/>
      <c r="F90" s="1"/>
      <c r="G90" t="str">
        <f t="shared" si="5"/>
        <v/>
      </c>
      <c r="J90" t="b">
        <f>IF(ISNUMBER(MATCH(D90,Sheet1!$A$2:$A$976,0)),TRUE,FALSE)</f>
        <v>1</v>
      </c>
    </row>
    <row r="91" spans="1:10" ht="21" thickBot="1">
      <c r="A91">
        <v>85</v>
      </c>
      <c r="B91" s="116">
        <v>2014</v>
      </c>
      <c r="C91" s="7">
        <v>2015</v>
      </c>
      <c r="D91" s="7">
        <v>2016</v>
      </c>
      <c r="E91" s="8"/>
      <c r="F91" s="26"/>
      <c r="G91" t="str">
        <f t="shared" si="5"/>
        <v/>
      </c>
      <c r="J91" t="b">
        <f>IF(ISNUMBER(MATCH(D91,Sheet1!$A$2:$A$976,0)),TRUE,FALSE)</f>
        <v>0</v>
      </c>
    </row>
    <row r="92" spans="1:10" ht="20.25">
      <c r="A92">
        <v>86</v>
      </c>
      <c r="B92" s="117"/>
      <c r="C92" s="10"/>
      <c r="D92" s="11"/>
      <c r="E92" s="12" t="s">
        <v>9</v>
      </c>
      <c r="F92" s="13"/>
      <c r="G92" t="str">
        <f t="shared" si="5"/>
        <v/>
      </c>
      <c r="J92" t="b">
        <f>IF(ISNUMBER(MATCH(D92,Sheet1!$A$2:$A$976,0)),TRUE,FALSE)</f>
        <v>1</v>
      </c>
    </row>
    <row r="93" spans="1:10" ht="20.25">
      <c r="A93">
        <v>87</v>
      </c>
      <c r="B93" s="117"/>
      <c r="C93" s="10"/>
      <c r="D93" s="11"/>
      <c r="E93" s="12" t="s">
        <v>33</v>
      </c>
      <c r="F93" s="13"/>
      <c r="G93" t="str">
        <f t="shared" si="5"/>
        <v/>
      </c>
      <c r="J93" t="b">
        <f>IF(ISNUMBER(MATCH(D93,Sheet1!$A$2:$A$976,0)),TRUE,FALSE)</f>
        <v>1</v>
      </c>
    </row>
    <row r="94" spans="1:10" ht="20.25">
      <c r="A94">
        <v>88</v>
      </c>
      <c r="B94" s="117"/>
      <c r="C94" s="10"/>
      <c r="D94" s="11"/>
      <c r="E94" s="12" t="s">
        <v>832</v>
      </c>
      <c r="F94" s="13"/>
      <c r="G94" t="str">
        <f t="shared" si="5"/>
        <v/>
      </c>
      <c r="J94" t="b">
        <f>IF(ISNUMBER(MATCH(D94,Sheet1!$A$2:$A$976,0)),TRUE,FALSE)</f>
        <v>1</v>
      </c>
    </row>
    <row r="95" spans="1:10" ht="20.25">
      <c r="A95">
        <v>89</v>
      </c>
      <c r="B95" s="118">
        <v>0</v>
      </c>
      <c r="C95" s="14">
        <v>0</v>
      </c>
      <c r="D95" s="15">
        <v>0</v>
      </c>
      <c r="E95" s="16" t="s">
        <v>12</v>
      </c>
      <c r="F95" s="13">
        <v>1</v>
      </c>
      <c r="G95" t="str">
        <f t="shared" si="5"/>
        <v>‏82016-9 פעולות תרבות כלליות ארועים</v>
      </c>
      <c r="H95" t="s">
        <v>860</v>
      </c>
      <c r="I95">
        <f t="shared" ref="I95:I104" si="7">FIND(" ",G95,1)</f>
        <v>9</v>
      </c>
      <c r="J95" t="b">
        <f>IF(ISNUMBER(MATCH(D95,Sheet1!$A$2:$A$976,0)),TRUE,FALSE)</f>
        <v>1</v>
      </c>
    </row>
    <row r="96" spans="1:10" ht="20.25">
      <c r="A96">
        <v>90</v>
      </c>
      <c r="B96" s="118">
        <v>0</v>
      </c>
      <c r="C96" s="14">
        <v>0</v>
      </c>
      <c r="D96" s="15">
        <v>0</v>
      </c>
      <c r="E96" s="16" t="s">
        <v>13</v>
      </c>
      <c r="F96" s="13">
        <v>2</v>
      </c>
      <c r="G96" t="str">
        <f t="shared" si="5"/>
        <v>‏82016-9 פעולות תרבות כלליות ארועים</v>
      </c>
      <c r="H96" t="s">
        <v>860</v>
      </c>
      <c r="I96">
        <f t="shared" si="7"/>
        <v>9</v>
      </c>
      <c r="J96" t="b">
        <f>IF(ISNUMBER(MATCH(D96,Sheet1!$A$2:$A$976,0)),TRUE,FALSE)</f>
        <v>1</v>
      </c>
    </row>
    <row r="97" spans="1:10" ht="20.25">
      <c r="A97">
        <v>91</v>
      </c>
      <c r="B97" s="118">
        <v>0</v>
      </c>
      <c r="C97" s="14">
        <v>0</v>
      </c>
      <c r="D97" s="15">
        <v>0</v>
      </c>
      <c r="E97" s="16" t="s">
        <v>14</v>
      </c>
      <c r="F97" s="13">
        <v>3</v>
      </c>
      <c r="G97" t="str">
        <f t="shared" si="5"/>
        <v>‏82016-9 פעולות תרבות כלליות ארועים</v>
      </c>
      <c r="H97" t="s">
        <v>860</v>
      </c>
      <c r="I97">
        <f t="shared" si="7"/>
        <v>9</v>
      </c>
      <c r="J97" t="b">
        <f>IF(ISNUMBER(MATCH(D97,Sheet1!$A$2:$A$976,0)),TRUE,FALSE)</f>
        <v>1</v>
      </c>
    </row>
    <row r="98" spans="1:10" ht="20.25">
      <c r="A98">
        <v>92</v>
      </c>
      <c r="B98" s="118">
        <v>0</v>
      </c>
      <c r="C98" s="14">
        <v>0</v>
      </c>
      <c r="D98" s="15">
        <v>0</v>
      </c>
      <c r="E98" s="16" t="s">
        <v>15</v>
      </c>
      <c r="F98" s="13">
        <v>4</v>
      </c>
      <c r="G98" t="str">
        <f t="shared" si="5"/>
        <v>‏82016-9 פעולות תרבות כלליות ארועים</v>
      </c>
      <c r="H98" t="s">
        <v>860</v>
      </c>
      <c r="I98">
        <f t="shared" si="7"/>
        <v>9</v>
      </c>
      <c r="J98" t="b">
        <f>IF(ISNUMBER(MATCH(D98,Sheet1!$A$2:$A$976,0)),TRUE,FALSE)</f>
        <v>1</v>
      </c>
    </row>
    <row r="99" spans="1:10" ht="20.25">
      <c r="A99">
        <v>93</v>
      </c>
      <c r="B99" s="118">
        <v>0</v>
      </c>
      <c r="C99" s="14">
        <v>0</v>
      </c>
      <c r="D99" s="15">
        <v>0</v>
      </c>
      <c r="E99" s="16" t="s">
        <v>16</v>
      </c>
      <c r="F99" s="13">
        <v>5</v>
      </c>
      <c r="G99" t="str">
        <f t="shared" si="5"/>
        <v>‏82016-9 פעולות תרבות כלליות ארועים</v>
      </c>
      <c r="H99" t="s">
        <v>860</v>
      </c>
      <c r="I99">
        <f t="shared" si="7"/>
        <v>9</v>
      </c>
      <c r="J99" t="b">
        <f>IF(ISNUMBER(MATCH(D99,Sheet1!$A$2:$A$976,0)),TRUE,FALSE)</f>
        <v>1</v>
      </c>
    </row>
    <row r="100" spans="1:10" ht="20.25">
      <c r="A100">
        <v>94</v>
      </c>
      <c r="B100" s="118">
        <v>0</v>
      </c>
      <c r="C100" s="14">
        <v>250000</v>
      </c>
      <c r="D100" s="15">
        <v>0</v>
      </c>
      <c r="E100" s="16" t="s">
        <v>34</v>
      </c>
      <c r="F100" s="13">
        <v>6</v>
      </c>
      <c r="G100" t="str">
        <f t="shared" si="5"/>
        <v>‏82016-9 פעולות תרבות כלליות ארועים</v>
      </c>
      <c r="H100" t="s">
        <v>860</v>
      </c>
      <c r="I100">
        <f t="shared" si="7"/>
        <v>9</v>
      </c>
      <c r="J100" t="b">
        <f>IF(ISNUMBER(MATCH(D100,Sheet1!$A$2:$A$976,0)),TRUE,FALSE)</f>
        <v>1</v>
      </c>
    </row>
    <row r="101" spans="1:10" ht="20.25">
      <c r="A101">
        <v>95</v>
      </c>
      <c r="B101" s="118">
        <v>12233300</v>
      </c>
      <c r="C101" s="14">
        <v>13655600</v>
      </c>
      <c r="D101" s="15">
        <v>12591300</v>
      </c>
      <c r="E101" s="16" t="s">
        <v>18</v>
      </c>
      <c r="F101" s="13">
        <v>7</v>
      </c>
      <c r="G101" t="str">
        <f t="shared" si="5"/>
        <v>‏82016-9 פעולות תרבות כלליות ארועים</v>
      </c>
      <c r="H101" t="s">
        <v>860</v>
      </c>
      <c r="I101">
        <f t="shared" si="7"/>
        <v>9</v>
      </c>
      <c r="J101" t="b">
        <f>IF(ISNUMBER(MATCH(D101,Sheet1!$A$2:$A$976,0)),TRUE,FALSE)</f>
        <v>1</v>
      </c>
    </row>
    <row r="102" spans="1:10" ht="20.25">
      <c r="A102">
        <v>96</v>
      </c>
      <c r="B102" s="118">
        <v>0</v>
      </c>
      <c r="C102" s="14">
        <v>0</v>
      </c>
      <c r="D102" s="15">
        <v>0</v>
      </c>
      <c r="E102" s="16" t="s">
        <v>19</v>
      </c>
      <c r="F102" s="13">
        <v>8</v>
      </c>
      <c r="G102" t="str">
        <f t="shared" si="5"/>
        <v>‏82016-9 פעולות תרבות כלליות ארועים</v>
      </c>
      <c r="H102" t="s">
        <v>860</v>
      </c>
      <c r="I102">
        <f t="shared" si="7"/>
        <v>9</v>
      </c>
      <c r="J102" t="b">
        <f>IF(ISNUMBER(MATCH(D102,Sheet1!$A$2:$A$976,0)),TRUE,FALSE)</f>
        <v>1</v>
      </c>
    </row>
    <row r="103" spans="1:10" ht="20.25">
      <c r="A103">
        <v>97</v>
      </c>
      <c r="B103" s="118">
        <v>0</v>
      </c>
      <c r="C103" s="14">
        <v>0</v>
      </c>
      <c r="D103" s="15">
        <v>0</v>
      </c>
      <c r="E103" s="16" t="s">
        <v>20</v>
      </c>
      <c r="F103" s="13">
        <v>9</v>
      </c>
      <c r="G103" t="str">
        <f t="shared" si="5"/>
        <v>‏82016-9 פעולות תרבות כלליות ארועים</v>
      </c>
      <c r="H103" t="s">
        <v>860</v>
      </c>
      <c r="I103">
        <f t="shared" si="7"/>
        <v>9</v>
      </c>
      <c r="J103" t="b">
        <f>IF(ISNUMBER(MATCH(D103,Sheet1!$A$2:$A$976,0)),TRUE,FALSE)</f>
        <v>1</v>
      </c>
    </row>
    <row r="104" spans="1:10" ht="20.25">
      <c r="A104">
        <v>98</v>
      </c>
      <c r="B104" s="118">
        <v>0</v>
      </c>
      <c r="C104" s="14">
        <v>0</v>
      </c>
      <c r="D104" s="15">
        <v>0</v>
      </c>
      <c r="E104" s="16" t="s">
        <v>21</v>
      </c>
      <c r="F104" s="13">
        <v>99</v>
      </c>
      <c r="G104" t="str">
        <f t="shared" si="5"/>
        <v>‏82016-9 פעולות תרבות כלליות ארועים</v>
      </c>
      <c r="H104" t="s">
        <v>860</v>
      </c>
      <c r="I104">
        <f t="shared" si="7"/>
        <v>9</v>
      </c>
      <c r="J104" t="b">
        <f>IF(ISNUMBER(MATCH(D104,Sheet1!$A$2:$A$976,0)),TRUE,FALSE)</f>
        <v>1</v>
      </c>
    </row>
    <row r="105" spans="1:10" ht="20.25">
      <c r="A105">
        <v>99</v>
      </c>
      <c r="B105" s="118">
        <v>12233300</v>
      </c>
      <c r="C105" s="17">
        <v>13905600</v>
      </c>
      <c r="D105" s="15">
        <v>12591300</v>
      </c>
      <c r="E105" s="16" t="s">
        <v>22</v>
      </c>
      <c r="F105" s="13"/>
      <c r="G105" t="str">
        <f t="shared" si="5"/>
        <v/>
      </c>
      <c r="J105" t="b">
        <f>IF(ISNUMBER(MATCH(D105,Sheet1!$A$2:$A$976,0)),TRUE,FALSE)</f>
        <v>1</v>
      </c>
    </row>
    <row r="106" spans="1:10" ht="20.25">
      <c r="A106">
        <v>100</v>
      </c>
      <c r="B106" s="119"/>
      <c r="C106" s="21">
        <v>2015</v>
      </c>
      <c r="D106" s="21">
        <v>2016</v>
      </c>
      <c r="E106" s="18"/>
      <c r="F106" s="20"/>
      <c r="G106" t="str">
        <f t="shared" si="5"/>
        <v/>
      </c>
      <c r="J106" t="b">
        <f>IF(ISNUMBER(MATCH(D106,Sheet1!$A$2:$A$976,0)),TRUE,FALSE)</f>
        <v>0</v>
      </c>
    </row>
    <row r="107" spans="1:10" ht="20.25">
      <c r="A107">
        <v>101</v>
      </c>
      <c r="B107" s="119"/>
      <c r="C107" s="19"/>
      <c r="D107" s="25">
        <v>268</v>
      </c>
      <c r="E107" s="18"/>
      <c r="F107" s="22"/>
      <c r="G107" t="str">
        <f t="shared" si="5"/>
        <v/>
      </c>
      <c r="J107" t="b">
        <f>IF(ISNUMBER(MATCH(D107,Sheet1!$A$2:$A$976,0)),TRUE,FALSE)</f>
        <v>0</v>
      </c>
    </row>
    <row r="108" spans="1:10" ht="20.25">
      <c r="A108">
        <v>102</v>
      </c>
      <c r="B108" s="120" t="s">
        <v>35</v>
      </c>
      <c r="C108" s="1"/>
      <c r="D108" s="1"/>
      <c r="E108" s="1"/>
      <c r="F108" s="1"/>
      <c r="G108" t="str">
        <f t="shared" si="5"/>
        <v/>
      </c>
      <c r="J108" t="b">
        <f>IF(ISNUMBER(MATCH(D108,Sheet1!$A$2:$A$976,0)),TRUE,FALSE)</f>
        <v>1</v>
      </c>
    </row>
    <row r="109" spans="1:10" ht="21" thickBot="1">
      <c r="A109">
        <v>103</v>
      </c>
      <c r="B109" s="116">
        <v>2014</v>
      </c>
      <c r="C109" s="7">
        <v>2015</v>
      </c>
      <c r="D109" s="7">
        <v>2016</v>
      </c>
      <c r="E109" s="8"/>
      <c r="F109" s="26"/>
      <c r="G109" t="str">
        <f t="shared" si="5"/>
        <v/>
      </c>
      <c r="J109" t="b">
        <f>IF(ISNUMBER(MATCH(D109,Sheet1!$A$2:$A$976,0)),TRUE,FALSE)</f>
        <v>0</v>
      </c>
    </row>
    <row r="110" spans="1:10" ht="20.25">
      <c r="A110">
        <v>104</v>
      </c>
      <c r="B110" s="117"/>
      <c r="C110" s="10"/>
      <c r="D110" s="11"/>
      <c r="E110" s="12" t="s">
        <v>9</v>
      </c>
      <c r="F110" s="13"/>
      <c r="G110" t="str">
        <f t="shared" si="5"/>
        <v/>
      </c>
      <c r="J110" t="b">
        <f>IF(ISNUMBER(MATCH(D110,Sheet1!$A$2:$A$976,0)),TRUE,FALSE)</f>
        <v>1</v>
      </c>
    </row>
    <row r="111" spans="1:10" ht="20.25">
      <c r="A111">
        <v>105</v>
      </c>
      <c r="B111" s="117"/>
      <c r="C111" s="10"/>
      <c r="D111" s="11"/>
      <c r="E111" s="12" t="s">
        <v>36</v>
      </c>
      <c r="F111" s="13"/>
      <c r="G111" t="str">
        <f t="shared" si="5"/>
        <v/>
      </c>
      <c r="J111" t="b">
        <f>IF(ISNUMBER(MATCH(D111,Sheet1!$A$2:$A$976,0)),TRUE,FALSE)</f>
        <v>1</v>
      </c>
    </row>
    <row r="112" spans="1:10" ht="20.25">
      <c r="A112">
        <v>106</v>
      </c>
      <c r="B112" s="117"/>
      <c r="C112" s="10"/>
      <c r="D112" s="11"/>
      <c r="E112" s="12" t="s">
        <v>833</v>
      </c>
      <c r="F112" s="13"/>
      <c r="G112" t="str">
        <f t="shared" si="5"/>
        <v/>
      </c>
      <c r="J112" t="b">
        <f>IF(ISNUMBER(MATCH(D112,Sheet1!$A$2:$A$976,0)),TRUE,FALSE)</f>
        <v>1</v>
      </c>
    </row>
    <row r="113" spans="1:10" ht="20.25">
      <c r="A113">
        <v>107</v>
      </c>
      <c r="B113" s="118">
        <v>0</v>
      </c>
      <c r="C113" s="14">
        <v>0</v>
      </c>
      <c r="D113" s="15">
        <v>0</v>
      </c>
      <c r="E113" s="16" t="s">
        <v>12</v>
      </c>
      <c r="F113" s="13">
        <v>1</v>
      </c>
      <c r="G113" t="str">
        <f t="shared" si="5"/>
        <v>‏820159 ארועים במרכז הקונגרסים לפי חוזה</v>
      </c>
      <c r="H113" t="s">
        <v>862</v>
      </c>
      <c r="I113">
        <f t="shared" ref="I113:I122" si="8">FIND(" ",G113,1)</f>
        <v>8</v>
      </c>
      <c r="J113" t="b">
        <f>IF(ISNUMBER(MATCH(D113,Sheet1!$A$2:$A$976,0)),TRUE,FALSE)</f>
        <v>1</v>
      </c>
    </row>
    <row r="114" spans="1:10" ht="20.25">
      <c r="A114">
        <v>108</v>
      </c>
      <c r="B114" s="118">
        <v>0</v>
      </c>
      <c r="C114" s="14">
        <v>0</v>
      </c>
      <c r="D114" s="15">
        <v>0</v>
      </c>
      <c r="E114" s="16" t="s">
        <v>13</v>
      </c>
      <c r="F114" s="13">
        <v>2</v>
      </c>
      <c r="G114" t="str">
        <f t="shared" si="5"/>
        <v>‏820159 ארועים במרכז הקונגרסים לפי חוזה</v>
      </c>
      <c r="H114" t="s">
        <v>862</v>
      </c>
      <c r="I114">
        <f t="shared" si="8"/>
        <v>8</v>
      </c>
      <c r="J114" t="b">
        <f>IF(ISNUMBER(MATCH(D114,Sheet1!$A$2:$A$976,0)),TRUE,FALSE)</f>
        <v>1</v>
      </c>
    </row>
    <row r="115" spans="1:10" ht="20.25">
      <c r="A115">
        <v>109</v>
      </c>
      <c r="B115" s="118">
        <v>0</v>
      </c>
      <c r="C115" s="14">
        <v>0</v>
      </c>
      <c r="D115" s="15">
        <v>0</v>
      </c>
      <c r="E115" s="16" t="s">
        <v>14</v>
      </c>
      <c r="F115" s="13">
        <v>3</v>
      </c>
      <c r="G115" t="str">
        <f t="shared" si="5"/>
        <v>‏820159 ארועים במרכז הקונגרסים לפי חוזה</v>
      </c>
      <c r="H115" t="s">
        <v>862</v>
      </c>
      <c r="I115">
        <f t="shared" si="8"/>
        <v>8</v>
      </c>
      <c r="J115" t="b">
        <f>IF(ISNUMBER(MATCH(D115,Sheet1!$A$2:$A$976,0)),TRUE,FALSE)</f>
        <v>1</v>
      </c>
    </row>
    <row r="116" spans="1:10" ht="20.25">
      <c r="A116">
        <v>110</v>
      </c>
      <c r="B116" s="118">
        <v>0</v>
      </c>
      <c r="C116" s="14">
        <v>0</v>
      </c>
      <c r="D116" s="15">
        <v>0</v>
      </c>
      <c r="E116" s="16" t="s">
        <v>15</v>
      </c>
      <c r="F116" s="13">
        <v>4</v>
      </c>
      <c r="G116" t="str">
        <f t="shared" si="5"/>
        <v>‏820159 ארועים במרכז הקונגרסים לפי חוזה</v>
      </c>
      <c r="H116" t="s">
        <v>862</v>
      </c>
      <c r="I116">
        <f t="shared" si="8"/>
        <v>8</v>
      </c>
      <c r="J116" t="b">
        <f>IF(ISNUMBER(MATCH(D116,Sheet1!$A$2:$A$976,0)),TRUE,FALSE)</f>
        <v>1</v>
      </c>
    </row>
    <row r="117" spans="1:10" ht="20.25">
      <c r="A117">
        <v>111</v>
      </c>
      <c r="B117" s="118">
        <v>0</v>
      </c>
      <c r="C117" s="14">
        <v>0</v>
      </c>
      <c r="D117" s="15">
        <v>0</v>
      </c>
      <c r="E117" s="16" t="s">
        <v>16</v>
      </c>
      <c r="F117" s="13">
        <v>5</v>
      </c>
      <c r="G117" t="str">
        <f t="shared" si="5"/>
        <v>‏820159 ארועים במרכז הקונגרסים לפי חוזה</v>
      </c>
      <c r="H117" t="s">
        <v>862</v>
      </c>
      <c r="I117">
        <f t="shared" si="8"/>
        <v>8</v>
      </c>
      <c r="J117" t="b">
        <f>IF(ISNUMBER(MATCH(D117,Sheet1!$A$2:$A$976,0)),TRUE,FALSE)</f>
        <v>1</v>
      </c>
    </row>
    <row r="118" spans="1:10" ht="20.25">
      <c r="A118">
        <v>112</v>
      </c>
      <c r="B118" s="118">
        <v>0</v>
      </c>
      <c r="C118" s="14">
        <v>0</v>
      </c>
      <c r="D118" s="15">
        <v>0</v>
      </c>
      <c r="E118" s="16" t="s">
        <v>17</v>
      </c>
      <c r="F118" s="13">
        <v>6</v>
      </c>
      <c r="G118" t="str">
        <f t="shared" si="5"/>
        <v>‏820159 ארועים במרכז הקונגרסים לפי חוזה</v>
      </c>
      <c r="H118" t="s">
        <v>862</v>
      </c>
      <c r="I118">
        <f t="shared" si="8"/>
        <v>8</v>
      </c>
      <c r="J118" t="b">
        <f>IF(ISNUMBER(MATCH(D118,Sheet1!$A$2:$A$976,0)),TRUE,FALSE)</f>
        <v>1</v>
      </c>
    </row>
    <row r="119" spans="1:10" ht="20.25">
      <c r="A119">
        <v>113</v>
      </c>
      <c r="B119" s="118">
        <v>1481100</v>
      </c>
      <c r="C119" s="14">
        <v>1500000</v>
      </c>
      <c r="D119" s="15">
        <v>1500000</v>
      </c>
      <c r="E119" s="16" t="s">
        <v>18</v>
      </c>
      <c r="F119" s="13">
        <v>7</v>
      </c>
      <c r="G119" t="str">
        <f t="shared" si="5"/>
        <v>‏820159 ארועים במרכז הקונגרסים לפי חוזה</v>
      </c>
      <c r="H119" t="s">
        <v>862</v>
      </c>
      <c r="I119">
        <f t="shared" si="8"/>
        <v>8</v>
      </c>
      <c r="J119" t="b">
        <f>IF(ISNUMBER(MATCH(D119,Sheet1!$A$2:$A$976,0)),TRUE,FALSE)</f>
        <v>1</v>
      </c>
    </row>
    <row r="120" spans="1:10" ht="20.25">
      <c r="A120">
        <v>114</v>
      </c>
      <c r="B120" s="118">
        <v>0</v>
      </c>
      <c r="C120" s="14">
        <v>0</v>
      </c>
      <c r="D120" s="15">
        <v>0</v>
      </c>
      <c r="E120" s="16" t="s">
        <v>19</v>
      </c>
      <c r="F120" s="13">
        <v>8</v>
      </c>
      <c r="G120" t="str">
        <f t="shared" si="5"/>
        <v>‏820159 ארועים במרכז הקונגרסים לפי חוזה</v>
      </c>
      <c r="H120" t="s">
        <v>862</v>
      </c>
      <c r="I120">
        <f t="shared" si="8"/>
        <v>8</v>
      </c>
      <c r="J120" t="b">
        <f>IF(ISNUMBER(MATCH(D120,Sheet1!$A$2:$A$976,0)),TRUE,FALSE)</f>
        <v>1</v>
      </c>
    </row>
    <row r="121" spans="1:10" ht="20.25">
      <c r="A121">
        <v>115</v>
      </c>
      <c r="B121" s="118">
        <v>0</v>
      </c>
      <c r="C121" s="14">
        <v>0</v>
      </c>
      <c r="D121" s="15">
        <v>0</v>
      </c>
      <c r="E121" s="16" t="s">
        <v>20</v>
      </c>
      <c r="F121" s="13">
        <v>9</v>
      </c>
      <c r="G121" t="str">
        <f t="shared" si="5"/>
        <v>‏820159 ארועים במרכז הקונגרסים לפי חוזה</v>
      </c>
      <c r="H121" t="s">
        <v>862</v>
      </c>
      <c r="I121">
        <f t="shared" si="8"/>
        <v>8</v>
      </c>
      <c r="J121" t="b">
        <f>IF(ISNUMBER(MATCH(D121,Sheet1!$A$2:$A$976,0)),TRUE,FALSE)</f>
        <v>1</v>
      </c>
    </row>
    <row r="122" spans="1:10" ht="20.25">
      <c r="A122">
        <v>116</v>
      </c>
      <c r="B122" s="118">
        <v>0</v>
      </c>
      <c r="C122" s="14">
        <v>0</v>
      </c>
      <c r="D122" s="15">
        <v>0</v>
      </c>
      <c r="E122" s="16" t="s">
        <v>21</v>
      </c>
      <c r="F122" s="13">
        <v>99</v>
      </c>
      <c r="G122" t="str">
        <f t="shared" si="5"/>
        <v>‏820159 ארועים במרכז הקונגרסים לפי חוזה</v>
      </c>
      <c r="H122" t="s">
        <v>862</v>
      </c>
      <c r="I122">
        <f t="shared" si="8"/>
        <v>8</v>
      </c>
      <c r="J122" t="b">
        <f>IF(ISNUMBER(MATCH(D122,Sheet1!$A$2:$A$976,0)),TRUE,FALSE)</f>
        <v>1</v>
      </c>
    </row>
    <row r="123" spans="1:10" ht="20.25">
      <c r="A123">
        <v>117</v>
      </c>
      <c r="B123" s="118">
        <v>1481100</v>
      </c>
      <c r="C123" s="17">
        <v>1500000</v>
      </c>
      <c r="D123" s="15">
        <v>1500000</v>
      </c>
      <c r="E123" s="16" t="s">
        <v>22</v>
      </c>
      <c r="F123" s="13"/>
      <c r="G123" t="str">
        <f t="shared" si="5"/>
        <v/>
      </c>
      <c r="J123" t="b">
        <f>IF(ISNUMBER(MATCH(D123,Sheet1!$A$2:$A$976,0)),TRUE,FALSE)</f>
        <v>1</v>
      </c>
    </row>
    <row r="124" spans="1:10" ht="20.25">
      <c r="A124">
        <v>118</v>
      </c>
      <c r="B124" s="119"/>
      <c r="C124" s="21">
        <v>2015</v>
      </c>
      <c r="D124" s="21">
        <v>2016</v>
      </c>
      <c r="E124" s="18"/>
      <c r="F124" s="20"/>
      <c r="G124" t="str">
        <f t="shared" si="5"/>
        <v/>
      </c>
      <c r="J124" t="b">
        <f>IF(ISNUMBER(MATCH(D124,Sheet1!$A$2:$A$976,0)),TRUE,FALSE)</f>
        <v>0</v>
      </c>
    </row>
    <row r="125" spans="1:10" ht="20.25">
      <c r="A125">
        <v>119</v>
      </c>
      <c r="B125" s="119"/>
      <c r="C125" s="19"/>
      <c r="D125" s="25">
        <v>269</v>
      </c>
      <c r="E125" s="18"/>
      <c r="F125" s="22"/>
      <c r="G125" t="str">
        <f t="shared" si="5"/>
        <v/>
      </c>
      <c r="J125" t="b">
        <f>IF(ISNUMBER(MATCH(D125,Sheet1!$A$2:$A$976,0)),TRUE,FALSE)</f>
        <v>0</v>
      </c>
    </row>
    <row r="126" spans="1:10" ht="20.25">
      <c r="A126">
        <v>120</v>
      </c>
      <c r="B126" s="120" t="s">
        <v>37</v>
      </c>
      <c r="C126" s="1"/>
      <c r="D126" s="1"/>
      <c r="E126" s="1"/>
      <c r="F126" s="1"/>
      <c r="G126" t="str">
        <f t="shared" si="5"/>
        <v/>
      </c>
      <c r="J126" t="b">
        <f>IF(ISNUMBER(MATCH(D126,Sheet1!$A$2:$A$976,0)),TRUE,FALSE)</f>
        <v>1</v>
      </c>
    </row>
    <row r="127" spans="1:10" ht="21" thickBot="1">
      <c r="A127">
        <v>121</v>
      </c>
      <c r="B127" s="116">
        <v>2014</v>
      </c>
      <c r="C127" s="7">
        <v>2015</v>
      </c>
      <c r="D127" s="7">
        <v>2016</v>
      </c>
      <c r="E127" s="8"/>
      <c r="F127" s="26"/>
      <c r="G127" t="str">
        <f t="shared" si="5"/>
        <v/>
      </c>
      <c r="J127" t="b">
        <f>IF(ISNUMBER(MATCH(D127,Sheet1!$A$2:$A$976,0)),TRUE,FALSE)</f>
        <v>0</v>
      </c>
    </row>
    <row r="128" spans="1:10" ht="20.25">
      <c r="A128">
        <v>122</v>
      </c>
      <c r="B128" s="117"/>
      <c r="C128" s="10"/>
      <c r="D128" s="11"/>
      <c r="E128" s="12" t="s">
        <v>9</v>
      </c>
      <c r="F128" s="13"/>
      <c r="G128" t="str">
        <f t="shared" si="5"/>
        <v/>
      </c>
      <c r="J128" t="b">
        <f>IF(ISNUMBER(MATCH(D128,Sheet1!$A$2:$A$976,0)),TRUE,FALSE)</f>
        <v>1</v>
      </c>
    </row>
    <row r="129" spans="1:10" ht="20.25">
      <c r="A129">
        <v>123</v>
      </c>
      <c r="B129" s="117"/>
      <c r="C129" s="10"/>
      <c r="D129" s="11"/>
      <c r="E129" s="12" t="s">
        <v>38</v>
      </c>
      <c r="F129" s="13"/>
      <c r="G129" t="str">
        <f t="shared" si="5"/>
        <v/>
      </c>
      <c r="J129" t="b">
        <f>IF(ISNUMBER(MATCH(D129,Sheet1!$A$2:$A$976,0)),TRUE,FALSE)</f>
        <v>1</v>
      </c>
    </row>
    <row r="130" spans="1:10" ht="20.25">
      <c r="A130">
        <v>124</v>
      </c>
      <c r="B130" s="118">
        <v>151200</v>
      </c>
      <c r="C130" s="14">
        <v>212000</v>
      </c>
      <c r="D130" s="15">
        <v>214000</v>
      </c>
      <c r="E130" s="16" t="s">
        <v>12</v>
      </c>
      <c r="F130" s="13">
        <v>1</v>
      </c>
      <c r="G130" t="str">
        <f t="shared" si="5"/>
        <v>‏822252  טלויזיה קהילתית</v>
      </c>
      <c r="H130" t="s">
        <v>864</v>
      </c>
      <c r="I130">
        <f t="shared" ref="I130:I139" si="9">FIND(" ",G130,1)</f>
        <v>8</v>
      </c>
      <c r="J130" t="b">
        <f>IF(ISNUMBER(MATCH(D130,Sheet1!$A$2:$A$976,0)),TRUE,FALSE)</f>
        <v>1</v>
      </c>
    </row>
    <row r="131" spans="1:10" ht="20.25">
      <c r="A131">
        <v>125</v>
      </c>
      <c r="B131" s="118">
        <v>0</v>
      </c>
      <c r="C131" s="14">
        <v>0</v>
      </c>
      <c r="D131" s="15">
        <v>0</v>
      </c>
      <c r="E131" s="16" t="s">
        <v>13</v>
      </c>
      <c r="F131" s="13">
        <v>2</v>
      </c>
      <c r="G131" t="str">
        <f t="shared" si="5"/>
        <v>‏822252  טלויזיה קהילתית</v>
      </c>
      <c r="H131" t="s">
        <v>864</v>
      </c>
      <c r="I131">
        <f t="shared" si="9"/>
        <v>8</v>
      </c>
      <c r="J131" t="b">
        <f>IF(ISNUMBER(MATCH(D131,Sheet1!$A$2:$A$976,0)),TRUE,FALSE)</f>
        <v>1</v>
      </c>
    </row>
    <row r="132" spans="1:10" ht="20.25">
      <c r="A132">
        <v>126</v>
      </c>
      <c r="B132" s="118">
        <v>4100</v>
      </c>
      <c r="C132" s="14">
        <v>0</v>
      </c>
      <c r="D132" s="15">
        <v>0</v>
      </c>
      <c r="E132" s="16" t="s">
        <v>14</v>
      </c>
      <c r="F132" s="13">
        <v>3</v>
      </c>
      <c r="G132" t="str">
        <f t="shared" si="5"/>
        <v>‏822252  טלויזיה קהילתית</v>
      </c>
      <c r="H132" t="s">
        <v>864</v>
      </c>
      <c r="I132">
        <f t="shared" si="9"/>
        <v>8</v>
      </c>
      <c r="J132" t="b">
        <f>IF(ISNUMBER(MATCH(D132,Sheet1!$A$2:$A$976,0)),TRUE,FALSE)</f>
        <v>1</v>
      </c>
    </row>
    <row r="133" spans="1:10" ht="20.25">
      <c r="A133">
        <v>127</v>
      </c>
      <c r="B133" s="118">
        <v>0</v>
      </c>
      <c r="C133" s="14">
        <v>0</v>
      </c>
      <c r="D133" s="15">
        <v>0</v>
      </c>
      <c r="E133" s="16" t="s">
        <v>15</v>
      </c>
      <c r="F133" s="13">
        <v>4</v>
      </c>
      <c r="G133" t="str">
        <f t="shared" si="5"/>
        <v>‏822252  טלויזיה קהילתית</v>
      </c>
      <c r="H133" t="s">
        <v>864</v>
      </c>
      <c r="I133">
        <f t="shared" si="9"/>
        <v>8</v>
      </c>
      <c r="J133" t="b">
        <f>IF(ISNUMBER(MATCH(D133,Sheet1!$A$2:$A$976,0)),TRUE,FALSE)</f>
        <v>1</v>
      </c>
    </row>
    <row r="134" spans="1:10" ht="20.25">
      <c r="A134">
        <v>128</v>
      </c>
      <c r="B134" s="118">
        <v>0</v>
      </c>
      <c r="C134" s="14">
        <v>0</v>
      </c>
      <c r="D134" s="15">
        <v>0</v>
      </c>
      <c r="E134" s="16" t="s">
        <v>16</v>
      </c>
      <c r="F134" s="13">
        <v>5</v>
      </c>
      <c r="G134" t="str">
        <f t="shared" si="5"/>
        <v>‏822252  טלויזיה קהילתית</v>
      </c>
      <c r="H134" t="s">
        <v>864</v>
      </c>
      <c r="I134">
        <f t="shared" si="9"/>
        <v>8</v>
      </c>
      <c r="J134" t="b">
        <f>IF(ISNUMBER(MATCH(D134,Sheet1!$A$2:$A$976,0)),TRUE,FALSE)</f>
        <v>1</v>
      </c>
    </row>
    <row r="135" spans="1:10" ht="20.25">
      <c r="A135">
        <v>129</v>
      </c>
      <c r="B135" s="118">
        <v>0</v>
      </c>
      <c r="C135" s="14">
        <v>0</v>
      </c>
      <c r="D135" s="15">
        <v>0</v>
      </c>
      <c r="E135" s="16" t="s">
        <v>17</v>
      </c>
      <c r="F135" s="13">
        <v>6</v>
      </c>
      <c r="G135" t="str">
        <f t="shared" si="5"/>
        <v>‏822252  טלויזיה קהילתית</v>
      </c>
      <c r="H135" t="s">
        <v>864</v>
      </c>
      <c r="I135">
        <f t="shared" si="9"/>
        <v>8</v>
      </c>
      <c r="J135" t="b">
        <f>IF(ISNUMBER(MATCH(D135,Sheet1!$A$2:$A$976,0)),TRUE,FALSE)</f>
        <v>1</v>
      </c>
    </row>
    <row r="136" spans="1:10" ht="20.25">
      <c r="A136">
        <v>130</v>
      </c>
      <c r="B136" s="118">
        <v>0</v>
      </c>
      <c r="C136" s="14">
        <v>0</v>
      </c>
      <c r="D136" s="15">
        <v>0</v>
      </c>
      <c r="E136" s="16" t="s">
        <v>18</v>
      </c>
      <c r="F136" s="13">
        <v>7</v>
      </c>
      <c r="G136" t="str">
        <f t="shared" si="5"/>
        <v>‏822252  טלויזיה קהילתית</v>
      </c>
      <c r="H136" t="s">
        <v>864</v>
      </c>
      <c r="I136">
        <f t="shared" si="9"/>
        <v>8</v>
      </c>
      <c r="J136" t="b">
        <f>IF(ISNUMBER(MATCH(D136,Sheet1!$A$2:$A$976,0)),TRUE,FALSE)</f>
        <v>1</v>
      </c>
    </row>
    <row r="137" spans="1:10" ht="20.25">
      <c r="A137">
        <v>131</v>
      </c>
      <c r="B137" s="118">
        <v>0</v>
      </c>
      <c r="C137" s="14">
        <v>0</v>
      </c>
      <c r="D137" s="15">
        <v>0</v>
      </c>
      <c r="E137" s="16" t="s">
        <v>19</v>
      </c>
      <c r="F137" s="13">
        <v>8</v>
      </c>
      <c r="G137" t="str">
        <f t="shared" si="5"/>
        <v>‏822252  טלויזיה קהילתית</v>
      </c>
      <c r="H137" t="s">
        <v>864</v>
      </c>
      <c r="I137">
        <f t="shared" si="9"/>
        <v>8</v>
      </c>
      <c r="J137" t="b">
        <f>IF(ISNUMBER(MATCH(D137,Sheet1!$A$2:$A$976,0)),TRUE,FALSE)</f>
        <v>1</v>
      </c>
    </row>
    <row r="138" spans="1:10" ht="20.25">
      <c r="A138">
        <v>132</v>
      </c>
      <c r="B138" s="118">
        <v>0</v>
      </c>
      <c r="C138" s="14">
        <v>0</v>
      </c>
      <c r="D138" s="15">
        <v>0</v>
      </c>
      <c r="E138" s="16" t="s">
        <v>20</v>
      </c>
      <c r="F138" s="13">
        <v>9</v>
      </c>
      <c r="G138" t="str">
        <f t="shared" ref="G138:G201" si="10">IF(F138=1,E137,IF(ISBLANK(F138),"",G137))</f>
        <v>‏822252  טלויזיה קהילתית</v>
      </c>
      <c r="H138" t="s">
        <v>864</v>
      </c>
      <c r="I138">
        <f t="shared" si="9"/>
        <v>8</v>
      </c>
      <c r="J138" t="b">
        <f>IF(ISNUMBER(MATCH(D138,Sheet1!$A$2:$A$976,0)),TRUE,FALSE)</f>
        <v>1</v>
      </c>
    </row>
    <row r="139" spans="1:10" ht="20.25">
      <c r="A139">
        <v>133</v>
      </c>
      <c r="B139" s="118">
        <v>0</v>
      </c>
      <c r="C139" s="14">
        <v>0</v>
      </c>
      <c r="D139" s="15">
        <v>0</v>
      </c>
      <c r="E139" s="16" t="s">
        <v>21</v>
      </c>
      <c r="F139" s="13">
        <v>99</v>
      </c>
      <c r="G139" t="str">
        <f t="shared" si="10"/>
        <v>‏822252  טלויזיה קהילתית</v>
      </c>
      <c r="H139" t="s">
        <v>864</v>
      </c>
      <c r="I139">
        <f t="shared" si="9"/>
        <v>8</v>
      </c>
      <c r="J139" t="b">
        <f>IF(ISNUMBER(MATCH(D139,Sheet1!$A$2:$A$976,0)),TRUE,FALSE)</f>
        <v>1</v>
      </c>
    </row>
    <row r="140" spans="1:10" ht="20.25">
      <c r="A140">
        <v>134</v>
      </c>
      <c r="B140" s="118">
        <v>155300</v>
      </c>
      <c r="C140" s="17">
        <v>212000</v>
      </c>
      <c r="D140" s="15">
        <v>214000</v>
      </c>
      <c r="E140" s="16" t="s">
        <v>22</v>
      </c>
      <c r="F140" s="13"/>
      <c r="G140" t="str">
        <f t="shared" si="10"/>
        <v/>
      </c>
      <c r="J140" t="b">
        <f>IF(ISNUMBER(MATCH(D140,Sheet1!$A$2:$A$976,0)),TRUE,FALSE)</f>
        <v>1</v>
      </c>
    </row>
    <row r="141" spans="1:10" ht="20.25">
      <c r="A141">
        <v>135</v>
      </c>
      <c r="B141" s="119"/>
      <c r="C141" s="21">
        <v>2015</v>
      </c>
      <c r="D141" s="21">
        <v>2016</v>
      </c>
      <c r="E141" s="18"/>
      <c r="F141" s="20"/>
      <c r="G141" t="str">
        <f t="shared" si="10"/>
        <v/>
      </c>
      <c r="J141" t="b">
        <f>IF(ISNUMBER(MATCH(D141,Sheet1!$A$2:$A$976,0)),TRUE,FALSE)</f>
        <v>0</v>
      </c>
    </row>
    <row r="142" spans="1:10" ht="20.25">
      <c r="A142">
        <v>136</v>
      </c>
      <c r="B142" s="119"/>
      <c r="C142" s="19"/>
      <c r="D142" s="25">
        <v>270</v>
      </c>
      <c r="E142" s="18"/>
      <c r="F142" s="22"/>
      <c r="G142" t="str">
        <f t="shared" si="10"/>
        <v/>
      </c>
      <c r="J142" t="b">
        <f>IF(ISNUMBER(MATCH(D142,Sheet1!$A$2:$A$976,0)),TRUE,FALSE)</f>
        <v>0</v>
      </c>
    </row>
    <row r="143" spans="1:10" ht="20.25">
      <c r="A143">
        <v>137</v>
      </c>
      <c r="B143" s="120" t="s">
        <v>39</v>
      </c>
      <c r="C143" s="1"/>
      <c r="D143" s="1"/>
      <c r="E143" s="1"/>
      <c r="F143" s="1"/>
      <c r="G143" t="str">
        <f t="shared" si="10"/>
        <v/>
      </c>
      <c r="J143" t="b">
        <f>IF(ISNUMBER(MATCH(D143,Sheet1!$A$2:$A$976,0)),TRUE,FALSE)</f>
        <v>1</v>
      </c>
    </row>
    <row r="144" spans="1:10" ht="21" thickBot="1">
      <c r="A144">
        <v>138</v>
      </c>
      <c r="B144" s="116">
        <v>2014</v>
      </c>
      <c r="C144" s="7">
        <v>2015</v>
      </c>
      <c r="D144" s="7">
        <v>2016</v>
      </c>
      <c r="E144" s="8"/>
      <c r="F144" s="26"/>
      <c r="G144" t="str">
        <f t="shared" si="10"/>
        <v/>
      </c>
      <c r="J144" t="b">
        <f>IF(ISNUMBER(MATCH(D144,Sheet1!$A$2:$A$976,0)),TRUE,FALSE)</f>
        <v>0</v>
      </c>
    </row>
    <row r="145" spans="1:10" ht="20.25">
      <c r="A145">
        <v>139</v>
      </c>
      <c r="B145" s="117"/>
      <c r="C145" s="10"/>
      <c r="D145" s="11"/>
      <c r="E145" s="12" t="s">
        <v>9</v>
      </c>
      <c r="F145" s="13"/>
      <c r="G145" t="str">
        <f t="shared" si="10"/>
        <v/>
      </c>
      <c r="J145" t="b">
        <f>IF(ISNUMBER(MATCH(D145,Sheet1!$A$2:$A$976,0)),TRUE,FALSE)</f>
        <v>1</v>
      </c>
    </row>
    <row r="146" spans="1:10" ht="20.25">
      <c r="A146">
        <v>140</v>
      </c>
      <c r="B146" s="117"/>
      <c r="C146" s="10"/>
      <c r="D146" s="11"/>
      <c r="E146" s="12" t="s">
        <v>852</v>
      </c>
      <c r="F146" s="13"/>
      <c r="G146" t="str">
        <f t="shared" si="10"/>
        <v/>
      </c>
      <c r="J146" t="b">
        <f>IF(ISNUMBER(MATCH(D146,Sheet1!$A$2:$A$976,0)),TRUE,FALSE)</f>
        <v>1</v>
      </c>
    </row>
    <row r="147" spans="1:10" ht="20.25">
      <c r="A147">
        <v>141</v>
      </c>
      <c r="B147" s="118">
        <v>0</v>
      </c>
      <c r="C147" s="14">
        <v>0</v>
      </c>
      <c r="D147" s="15">
        <v>0</v>
      </c>
      <c r="E147" s="16" t="s">
        <v>12</v>
      </c>
      <c r="F147" s="13">
        <v>1</v>
      </c>
      <c r="G147" t="str">
        <f t="shared" si="10"/>
        <v>‏820200 מכינות קדם צבאיות</v>
      </c>
      <c r="H147" t="s">
        <v>865</v>
      </c>
      <c r="I147">
        <f t="shared" ref="I147:I156" si="11">FIND(" ",G147,1)</f>
        <v>8</v>
      </c>
      <c r="J147" t="b">
        <f>IF(ISNUMBER(MATCH(D147,Sheet1!$A$2:$A$976,0)),TRUE,FALSE)</f>
        <v>1</v>
      </c>
    </row>
    <row r="148" spans="1:10" ht="20.25">
      <c r="A148">
        <v>142</v>
      </c>
      <c r="B148" s="118">
        <v>0</v>
      </c>
      <c r="C148" s="14">
        <v>0</v>
      </c>
      <c r="D148" s="15">
        <v>0</v>
      </c>
      <c r="E148" s="16" t="s">
        <v>13</v>
      </c>
      <c r="F148" s="13">
        <v>2</v>
      </c>
      <c r="G148" t="str">
        <f t="shared" si="10"/>
        <v>‏820200 מכינות קדם צבאיות</v>
      </c>
      <c r="H148" t="s">
        <v>865</v>
      </c>
      <c r="I148">
        <f t="shared" si="11"/>
        <v>8</v>
      </c>
      <c r="J148" t="b">
        <f>IF(ISNUMBER(MATCH(D148,Sheet1!$A$2:$A$976,0)),TRUE,FALSE)</f>
        <v>1</v>
      </c>
    </row>
    <row r="149" spans="1:10" ht="20.25">
      <c r="A149">
        <v>143</v>
      </c>
      <c r="B149" s="118">
        <v>0</v>
      </c>
      <c r="C149" s="14">
        <v>0</v>
      </c>
      <c r="D149" s="15">
        <v>0</v>
      </c>
      <c r="E149" s="16" t="s">
        <v>14</v>
      </c>
      <c r="F149" s="13">
        <v>3</v>
      </c>
      <c r="G149" t="str">
        <f t="shared" si="10"/>
        <v>‏820200 מכינות קדם צבאיות</v>
      </c>
      <c r="H149" t="s">
        <v>865</v>
      </c>
      <c r="I149">
        <f t="shared" si="11"/>
        <v>8</v>
      </c>
      <c r="J149" t="b">
        <f>IF(ISNUMBER(MATCH(D149,Sheet1!$A$2:$A$976,0)),TRUE,FALSE)</f>
        <v>1</v>
      </c>
    </row>
    <row r="150" spans="1:10" ht="20.25">
      <c r="A150">
        <v>144</v>
      </c>
      <c r="B150" s="118">
        <v>0</v>
      </c>
      <c r="C150" s="14">
        <v>0</v>
      </c>
      <c r="D150" s="15">
        <v>0</v>
      </c>
      <c r="E150" s="16" t="s">
        <v>15</v>
      </c>
      <c r="F150" s="13">
        <v>4</v>
      </c>
      <c r="G150" t="str">
        <f t="shared" si="10"/>
        <v>‏820200 מכינות קדם צבאיות</v>
      </c>
      <c r="H150" t="s">
        <v>865</v>
      </c>
      <c r="I150">
        <f t="shared" si="11"/>
        <v>8</v>
      </c>
      <c r="J150" t="b">
        <f>IF(ISNUMBER(MATCH(D150,Sheet1!$A$2:$A$976,0)),TRUE,FALSE)</f>
        <v>1</v>
      </c>
    </row>
    <row r="151" spans="1:10" ht="20.25">
      <c r="A151">
        <v>145</v>
      </c>
      <c r="B151" s="118">
        <v>0</v>
      </c>
      <c r="C151" s="14">
        <v>0</v>
      </c>
      <c r="D151" s="15">
        <v>0</v>
      </c>
      <c r="E151" s="16" t="s">
        <v>16</v>
      </c>
      <c r="F151" s="13">
        <v>5</v>
      </c>
      <c r="G151" t="str">
        <f t="shared" si="10"/>
        <v>‏820200 מכינות קדם צבאיות</v>
      </c>
      <c r="H151" t="s">
        <v>865</v>
      </c>
      <c r="I151">
        <f t="shared" si="11"/>
        <v>8</v>
      </c>
      <c r="J151" t="b">
        <f>IF(ISNUMBER(MATCH(D151,Sheet1!$A$2:$A$976,0)),TRUE,FALSE)</f>
        <v>1</v>
      </c>
    </row>
    <row r="152" spans="1:10" ht="20.25">
      <c r="A152">
        <v>146</v>
      </c>
      <c r="B152" s="118">
        <v>0</v>
      </c>
      <c r="C152" s="14">
        <v>0</v>
      </c>
      <c r="D152" s="15">
        <v>0</v>
      </c>
      <c r="E152" s="16" t="s">
        <v>17</v>
      </c>
      <c r="F152" s="13">
        <v>6</v>
      </c>
      <c r="G152" t="str">
        <f t="shared" si="10"/>
        <v>‏820200 מכינות קדם צבאיות</v>
      </c>
      <c r="H152" t="s">
        <v>865</v>
      </c>
      <c r="I152">
        <f t="shared" si="11"/>
        <v>8</v>
      </c>
      <c r="J152" t="b">
        <f>IF(ISNUMBER(MATCH(D152,Sheet1!$A$2:$A$976,0)),TRUE,FALSE)</f>
        <v>1</v>
      </c>
    </row>
    <row r="153" spans="1:10" ht="20.25">
      <c r="A153">
        <v>147</v>
      </c>
      <c r="B153" s="118">
        <v>0</v>
      </c>
      <c r="C153" s="14">
        <v>414000</v>
      </c>
      <c r="D153" s="15">
        <v>402200</v>
      </c>
      <c r="E153" s="16" t="s">
        <v>18</v>
      </c>
      <c r="F153" s="13">
        <v>7</v>
      </c>
      <c r="G153" t="str">
        <f t="shared" si="10"/>
        <v>‏820200 מכינות קדם צבאיות</v>
      </c>
      <c r="H153" t="s">
        <v>865</v>
      </c>
      <c r="I153">
        <f t="shared" si="11"/>
        <v>8</v>
      </c>
      <c r="J153" t="b">
        <f>IF(ISNUMBER(MATCH(D153,Sheet1!$A$2:$A$976,0)),TRUE,FALSE)</f>
        <v>1</v>
      </c>
    </row>
    <row r="154" spans="1:10" ht="20.25">
      <c r="A154">
        <v>148</v>
      </c>
      <c r="B154" s="118">
        <v>0</v>
      </c>
      <c r="C154" s="14">
        <v>0</v>
      </c>
      <c r="D154" s="15">
        <v>0</v>
      </c>
      <c r="E154" s="16" t="s">
        <v>19</v>
      </c>
      <c r="F154" s="13">
        <v>8</v>
      </c>
      <c r="G154" t="str">
        <f t="shared" si="10"/>
        <v>‏820200 מכינות קדם צבאיות</v>
      </c>
      <c r="H154" t="s">
        <v>865</v>
      </c>
      <c r="I154">
        <f t="shared" si="11"/>
        <v>8</v>
      </c>
      <c r="J154" t="b">
        <f>IF(ISNUMBER(MATCH(D154,Sheet1!$A$2:$A$976,0)),TRUE,FALSE)</f>
        <v>1</v>
      </c>
    </row>
    <row r="155" spans="1:10" ht="20.25">
      <c r="A155">
        <v>149</v>
      </c>
      <c r="B155" s="118">
        <v>0</v>
      </c>
      <c r="C155" s="14">
        <v>0</v>
      </c>
      <c r="D155" s="15">
        <v>0</v>
      </c>
      <c r="E155" s="16" t="s">
        <v>20</v>
      </c>
      <c r="F155" s="13">
        <v>9</v>
      </c>
      <c r="G155" t="str">
        <f t="shared" si="10"/>
        <v>‏820200 מכינות קדם צבאיות</v>
      </c>
      <c r="H155" t="s">
        <v>865</v>
      </c>
      <c r="I155">
        <f t="shared" si="11"/>
        <v>8</v>
      </c>
      <c r="J155" t="b">
        <f>IF(ISNUMBER(MATCH(D155,Sheet1!$A$2:$A$976,0)),TRUE,FALSE)</f>
        <v>1</v>
      </c>
    </row>
    <row r="156" spans="1:10" ht="20.25">
      <c r="A156">
        <v>150</v>
      </c>
      <c r="B156" s="118">
        <v>0</v>
      </c>
      <c r="C156" s="14">
        <v>0</v>
      </c>
      <c r="D156" s="15">
        <v>0</v>
      </c>
      <c r="E156" s="16" t="s">
        <v>21</v>
      </c>
      <c r="F156" s="13">
        <v>99</v>
      </c>
      <c r="G156" t="str">
        <f t="shared" si="10"/>
        <v>‏820200 מכינות קדם צבאיות</v>
      </c>
      <c r="H156" t="s">
        <v>865</v>
      </c>
      <c r="I156">
        <f t="shared" si="11"/>
        <v>8</v>
      </c>
      <c r="J156" t="b">
        <f>IF(ISNUMBER(MATCH(D156,Sheet1!$A$2:$A$976,0)),TRUE,FALSE)</f>
        <v>1</v>
      </c>
    </row>
    <row r="157" spans="1:10" ht="20.25">
      <c r="A157">
        <v>151</v>
      </c>
      <c r="B157" s="118">
        <v>0</v>
      </c>
      <c r="C157" s="17">
        <v>414000</v>
      </c>
      <c r="D157" s="15">
        <v>402200</v>
      </c>
      <c r="E157" s="16" t="s">
        <v>22</v>
      </c>
      <c r="F157" s="13"/>
      <c r="G157" t="str">
        <f t="shared" si="10"/>
        <v/>
      </c>
      <c r="J157" t="b">
        <f>IF(ISNUMBER(MATCH(D157,Sheet1!$A$2:$A$976,0)),TRUE,FALSE)</f>
        <v>1</v>
      </c>
    </row>
    <row r="158" spans="1:10" ht="20.25">
      <c r="A158">
        <v>152</v>
      </c>
      <c r="B158" s="119"/>
      <c r="C158" s="21">
        <v>2015</v>
      </c>
      <c r="D158" s="21">
        <v>2016</v>
      </c>
      <c r="E158" s="18"/>
      <c r="F158" s="20"/>
      <c r="G158" t="str">
        <f t="shared" si="10"/>
        <v/>
      </c>
      <c r="J158" t="b">
        <f>IF(ISNUMBER(MATCH(D158,Sheet1!$A$2:$A$976,0)),TRUE,FALSE)</f>
        <v>0</v>
      </c>
    </row>
    <row r="159" spans="1:10" ht="20.25">
      <c r="A159">
        <v>153</v>
      </c>
      <c r="B159" s="119"/>
      <c r="C159" s="19"/>
      <c r="D159" s="25">
        <v>271</v>
      </c>
      <c r="E159" s="18"/>
      <c r="F159" s="22"/>
      <c r="G159" t="str">
        <f t="shared" si="10"/>
        <v/>
      </c>
      <c r="J159" t="b">
        <f>IF(ISNUMBER(MATCH(D159,Sheet1!$A$2:$A$976,0)),TRUE,FALSE)</f>
        <v>0</v>
      </c>
    </row>
    <row r="160" spans="1:10" ht="20.25">
      <c r="A160">
        <v>154</v>
      </c>
      <c r="B160" s="120" t="s">
        <v>41</v>
      </c>
      <c r="C160" s="1"/>
      <c r="D160" s="1"/>
      <c r="E160" s="1"/>
      <c r="F160" s="1"/>
      <c r="G160" t="str">
        <f t="shared" si="10"/>
        <v/>
      </c>
      <c r="J160" t="b">
        <f>IF(ISNUMBER(MATCH(D160,Sheet1!$A$2:$A$976,0)),TRUE,FALSE)</f>
        <v>1</v>
      </c>
    </row>
    <row r="161" spans="1:10" ht="21" thickBot="1">
      <c r="A161">
        <v>155</v>
      </c>
      <c r="B161" s="116">
        <v>2014</v>
      </c>
      <c r="C161" s="7">
        <v>2015</v>
      </c>
      <c r="D161" s="7">
        <v>2016</v>
      </c>
      <c r="E161" s="8"/>
      <c r="F161" s="26"/>
      <c r="G161" t="str">
        <f t="shared" si="10"/>
        <v/>
      </c>
      <c r="J161" t="b">
        <f>IF(ISNUMBER(MATCH(D161,Sheet1!$A$2:$A$976,0)),TRUE,FALSE)</f>
        <v>0</v>
      </c>
    </row>
    <row r="162" spans="1:10" ht="20.25">
      <c r="A162">
        <v>156</v>
      </c>
      <c r="B162" s="117"/>
      <c r="C162" s="10"/>
      <c r="D162" s="11"/>
      <c r="E162" s="12" t="s">
        <v>9</v>
      </c>
      <c r="F162" s="13"/>
      <c r="G162" t="str">
        <f t="shared" si="10"/>
        <v/>
      </c>
      <c r="J162" t="b">
        <f>IF(ISNUMBER(MATCH(D162,Sheet1!$A$2:$A$976,0)),TRUE,FALSE)</f>
        <v>1</v>
      </c>
    </row>
    <row r="163" spans="1:10" ht="20.25">
      <c r="A163">
        <v>157</v>
      </c>
      <c r="B163" s="117"/>
      <c r="C163" s="10"/>
      <c r="D163" s="11"/>
      <c r="E163" s="12" t="s">
        <v>42</v>
      </c>
      <c r="F163" s="13"/>
      <c r="G163" t="str">
        <f t="shared" si="10"/>
        <v/>
      </c>
      <c r="J163" t="b">
        <f>IF(ISNUMBER(MATCH(D163,Sheet1!$A$2:$A$976,0)),TRUE,FALSE)</f>
        <v>1</v>
      </c>
    </row>
    <row r="164" spans="1:10" ht="20.25">
      <c r="A164">
        <v>158</v>
      </c>
      <c r="B164" s="118">
        <v>7485400</v>
      </c>
      <c r="C164" s="14">
        <v>7038900</v>
      </c>
      <c r="D164" s="15">
        <v>7116900</v>
      </c>
      <c r="E164" s="16" t="s">
        <v>12</v>
      </c>
      <c r="F164" s="13">
        <v>1</v>
      </c>
      <c r="G164" t="str">
        <f t="shared" si="10"/>
        <v>‏823000  ספריות</v>
      </c>
      <c r="H164" t="s">
        <v>866</v>
      </c>
      <c r="I164">
        <f t="shared" ref="I164:I173" si="12">FIND(" ",G164,1)</f>
        <v>8</v>
      </c>
      <c r="J164" t="b">
        <f>IF(ISNUMBER(MATCH(D164,Sheet1!$A$2:$A$976,0)),TRUE,FALSE)</f>
        <v>1</v>
      </c>
    </row>
    <row r="165" spans="1:10" ht="20.25">
      <c r="A165">
        <v>159</v>
      </c>
      <c r="B165" s="118">
        <v>0</v>
      </c>
      <c r="C165" s="14">
        <v>0</v>
      </c>
      <c r="D165" s="15">
        <v>0</v>
      </c>
      <c r="E165" s="16" t="s">
        <v>13</v>
      </c>
      <c r="F165" s="13">
        <v>2</v>
      </c>
      <c r="G165" t="str">
        <f t="shared" si="10"/>
        <v>‏823000  ספריות</v>
      </c>
      <c r="H165" t="s">
        <v>866</v>
      </c>
      <c r="I165">
        <f t="shared" si="12"/>
        <v>8</v>
      </c>
      <c r="J165" t="b">
        <f>IF(ISNUMBER(MATCH(D165,Sheet1!$A$2:$A$976,0)),TRUE,FALSE)</f>
        <v>1</v>
      </c>
    </row>
    <row r="166" spans="1:10" ht="20.25">
      <c r="A166">
        <v>160</v>
      </c>
      <c r="B166" s="118">
        <v>37700</v>
      </c>
      <c r="C166" s="14">
        <v>26100</v>
      </c>
      <c r="D166" s="15">
        <v>26100</v>
      </c>
      <c r="E166" s="16" t="s">
        <v>14</v>
      </c>
      <c r="F166" s="13">
        <v>3</v>
      </c>
      <c r="G166" t="str">
        <f t="shared" si="10"/>
        <v>‏823000  ספריות</v>
      </c>
      <c r="H166" t="s">
        <v>866</v>
      </c>
      <c r="I166">
        <f t="shared" si="12"/>
        <v>8</v>
      </c>
      <c r="J166" t="b">
        <f>IF(ISNUMBER(MATCH(D166,Sheet1!$A$2:$A$976,0)),TRUE,FALSE)</f>
        <v>1</v>
      </c>
    </row>
    <row r="167" spans="1:10" ht="20.25">
      <c r="A167">
        <v>161</v>
      </c>
      <c r="B167" s="118">
        <v>354200</v>
      </c>
      <c r="C167" s="14">
        <v>319700</v>
      </c>
      <c r="D167" s="15">
        <v>300000</v>
      </c>
      <c r="E167" s="16" t="s">
        <v>15</v>
      </c>
      <c r="F167" s="13">
        <v>4</v>
      </c>
      <c r="G167" t="str">
        <f t="shared" si="10"/>
        <v>‏823000  ספריות</v>
      </c>
      <c r="H167" t="s">
        <v>866</v>
      </c>
      <c r="I167">
        <f t="shared" si="12"/>
        <v>8</v>
      </c>
      <c r="J167" t="b">
        <f>IF(ISNUMBER(MATCH(D167,Sheet1!$A$2:$A$976,0)),TRUE,FALSE)</f>
        <v>1</v>
      </c>
    </row>
    <row r="168" spans="1:10" ht="20.25">
      <c r="A168">
        <v>162</v>
      </c>
      <c r="B168" s="118">
        <v>165700</v>
      </c>
      <c r="C168" s="14">
        <v>162000</v>
      </c>
      <c r="D168" s="15">
        <v>161000</v>
      </c>
      <c r="E168" s="16" t="s">
        <v>16</v>
      </c>
      <c r="F168" s="13">
        <v>5</v>
      </c>
      <c r="G168" t="str">
        <f t="shared" si="10"/>
        <v>‏823000  ספריות</v>
      </c>
      <c r="H168" t="s">
        <v>866</v>
      </c>
      <c r="I168">
        <f t="shared" si="12"/>
        <v>8</v>
      </c>
      <c r="J168" t="b">
        <f>IF(ISNUMBER(MATCH(D168,Sheet1!$A$2:$A$976,0)),TRUE,FALSE)</f>
        <v>1</v>
      </c>
    </row>
    <row r="169" spans="1:10" ht="20.25">
      <c r="A169">
        <v>163</v>
      </c>
      <c r="B169" s="118">
        <v>56200</v>
      </c>
      <c r="C169" s="14">
        <v>63000</v>
      </c>
      <c r="D169" s="15">
        <v>63000</v>
      </c>
      <c r="E169" s="16" t="s">
        <v>17</v>
      </c>
      <c r="F169" s="13">
        <v>6</v>
      </c>
      <c r="G169" t="str">
        <f t="shared" si="10"/>
        <v>‏823000  ספריות</v>
      </c>
      <c r="H169" t="s">
        <v>866</v>
      </c>
      <c r="I169">
        <f t="shared" si="12"/>
        <v>8</v>
      </c>
      <c r="J169" t="b">
        <f>IF(ISNUMBER(MATCH(D169,Sheet1!$A$2:$A$976,0)),TRUE,FALSE)</f>
        <v>1</v>
      </c>
    </row>
    <row r="170" spans="1:10" ht="20.25">
      <c r="A170">
        <v>164</v>
      </c>
      <c r="B170" s="118">
        <v>2636900</v>
      </c>
      <c r="C170" s="14">
        <v>986100</v>
      </c>
      <c r="D170" s="15">
        <v>963100</v>
      </c>
      <c r="E170" s="16" t="s">
        <v>18</v>
      </c>
      <c r="F170" s="13">
        <v>7</v>
      </c>
      <c r="G170" t="str">
        <f t="shared" si="10"/>
        <v>‏823000  ספריות</v>
      </c>
      <c r="H170" t="s">
        <v>866</v>
      </c>
      <c r="I170">
        <f t="shared" si="12"/>
        <v>8</v>
      </c>
      <c r="J170" t="b">
        <f>IF(ISNUMBER(MATCH(D170,Sheet1!$A$2:$A$976,0)),TRUE,FALSE)</f>
        <v>1</v>
      </c>
    </row>
    <row r="171" spans="1:10" ht="20.25">
      <c r="A171">
        <v>165</v>
      </c>
      <c r="B171" s="118">
        <v>0</v>
      </c>
      <c r="C171" s="14">
        <v>0</v>
      </c>
      <c r="D171" s="15">
        <v>0</v>
      </c>
      <c r="E171" s="16" t="s">
        <v>19</v>
      </c>
      <c r="F171" s="13">
        <v>8</v>
      </c>
      <c r="G171" t="str">
        <f t="shared" si="10"/>
        <v>‏823000  ספריות</v>
      </c>
      <c r="H171" t="s">
        <v>866</v>
      </c>
      <c r="I171">
        <f t="shared" si="12"/>
        <v>8</v>
      </c>
      <c r="J171" t="b">
        <f>IF(ISNUMBER(MATCH(D171,Sheet1!$A$2:$A$976,0)),TRUE,FALSE)</f>
        <v>1</v>
      </c>
    </row>
    <row r="172" spans="1:10" ht="20.25">
      <c r="A172">
        <v>166</v>
      </c>
      <c r="B172" s="118">
        <v>0</v>
      </c>
      <c r="C172" s="14">
        <v>0</v>
      </c>
      <c r="D172" s="15">
        <v>0</v>
      </c>
      <c r="E172" s="16" t="s">
        <v>20</v>
      </c>
      <c r="F172" s="13">
        <v>9</v>
      </c>
      <c r="G172" t="str">
        <f t="shared" si="10"/>
        <v>‏823000  ספריות</v>
      </c>
      <c r="H172" t="s">
        <v>866</v>
      </c>
      <c r="I172">
        <f t="shared" si="12"/>
        <v>8</v>
      </c>
      <c r="J172" t="b">
        <f>IF(ISNUMBER(MATCH(D172,Sheet1!$A$2:$A$976,0)),TRUE,FALSE)</f>
        <v>1</v>
      </c>
    </row>
    <row r="173" spans="1:10" ht="20.25">
      <c r="A173">
        <v>167</v>
      </c>
      <c r="B173" s="118">
        <v>0</v>
      </c>
      <c r="C173" s="14">
        <v>0</v>
      </c>
      <c r="D173" s="15">
        <v>0</v>
      </c>
      <c r="E173" s="16" t="s">
        <v>21</v>
      </c>
      <c r="F173" s="13">
        <v>99</v>
      </c>
      <c r="G173" t="str">
        <f t="shared" si="10"/>
        <v>‏823000  ספריות</v>
      </c>
      <c r="H173" t="s">
        <v>866</v>
      </c>
      <c r="I173">
        <f t="shared" si="12"/>
        <v>8</v>
      </c>
      <c r="J173" t="b">
        <f>IF(ISNUMBER(MATCH(D173,Sheet1!$A$2:$A$976,0)),TRUE,FALSE)</f>
        <v>1</v>
      </c>
    </row>
    <row r="174" spans="1:10" ht="20.25">
      <c r="A174">
        <v>168</v>
      </c>
      <c r="B174" s="118">
        <v>10736100</v>
      </c>
      <c r="C174" s="17">
        <v>8595800</v>
      </c>
      <c r="D174" s="157">
        <v>8630100</v>
      </c>
      <c r="E174" s="16" t="s">
        <v>22</v>
      </c>
      <c r="F174" s="13"/>
      <c r="G174" t="str">
        <f t="shared" si="10"/>
        <v/>
      </c>
      <c r="J174" t="b">
        <f>IF(ISNUMBER(MATCH(D174,Sheet1!$A$2:$A$976,0)),TRUE,FALSE)</f>
        <v>0</v>
      </c>
    </row>
    <row r="175" spans="1:10" ht="20.25">
      <c r="A175">
        <v>169</v>
      </c>
      <c r="B175" s="119"/>
      <c r="C175" s="21">
        <v>2015</v>
      </c>
      <c r="D175" s="21">
        <v>2016</v>
      </c>
      <c r="E175" s="18"/>
      <c r="F175" s="20"/>
      <c r="G175" t="str">
        <f t="shared" si="10"/>
        <v/>
      </c>
      <c r="J175" t="b">
        <f>IF(ISNUMBER(MATCH(D175,Sheet1!$A$2:$A$976,0)),TRUE,FALSE)</f>
        <v>0</v>
      </c>
    </row>
    <row r="176" spans="1:10" ht="20.25">
      <c r="A176">
        <v>170</v>
      </c>
      <c r="B176" s="119"/>
      <c r="C176" s="19"/>
      <c r="D176" s="25">
        <v>272</v>
      </c>
      <c r="E176" s="18"/>
      <c r="F176" s="22"/>
      <c r="G176" t="str">
        <f t="shared" si="10"/>
        <v/>
      </c>
      <c r="J176" t="b">
        <f>IF(ISNUMBER(MATCH(D176,Sheet1!$A$2:$A$976,0)),TRUE,FALSE)</f>
        <v>0</v>
      </c>
    </row>
    <row r="177" spans="1:10" ht="20.25">
      <c r="A177">
        <v>171</v>
      </c>
      <c r="B177" s="120" t="s">
        <v>43</v>
      </c>
      <c r="C177" s="1"/>
      <c r="D177" s="1"/>
      <c r="E177" s="1"/>
      <c r="F177" s="1"/>
      <c r="G177" t="str">
        <f t="shared" si="10"/>
        <v/>
      </c>
      <c r="J177" t="b">
        <f>IF(ISNUMBER(MATCH(D177,Sheet1!$A$2:$A$976,0)),TRUE,FALSE)</f>
        <v>1</v>
      </c>
    </row>
    <row r="178" spans="1:10" ht="21" thickBot="1">
      <c r="A178">
        <v>172</v>
      </c>
      <c r="B178" s="116">
        <v>2014</v>
      </c>
      <c r="C178" s="7">
        <v>2015</v>
      </c>
      <c r="D178" s="7">
        <v>2016</v>
      </c>
      <c r="E178" s="8"/>
      <c r="F178" s="26"/>
      <c r="G178" t="str">
        <f t="shared" si="10"/>
        <v/>
      </c>
      <c r="J178" t="b">
        <f>IF(ISNUMBER(MATCH(D178,Sheet1!$A$2:$A$976,0)),TRUE,FALSE)</f>
        <v>0</v>
      </c>
    </row>
    <row r="179" spans="1:10" ht="20.25">
      <c r="A179">
        <v>173</v>
      </c>
      <c r="B179" s="117"/>
      <c r="C179" s="10"/>
      <c r="D179" s="11"/>
      <c r="E179" s="12" t="s">
        <v>9</v>
      </c>
      <c r="F179" s="13"/>
      <c r="G179" t="str">
        <f t="shared" si="10"/>
        <v/>
      </c>
      <c r="J179" t="b">
        <f>IF(ISNUMBER(MATCH(D179,Sheet1!$A$2:$A$976,0)),TRUE,FALSE)</f>
        <v>1</v>
      </c>
    </row>
    <row r="180" spans="1:10" ht="20.25">
      <c r="A180">
        <v>174</v>
      </c>
      <c r="B180" s="117"/>
      <c r="C180" s="10"/>
      <c r="D180" s="11"/>
      <c r="E180" s="12" t="s">
        <v>44</v>
      </c>
      <c r="F180" s="13"/>
      <c r="G180" t="str">
        <f t="shared" si="10"/>
        <v/>
      </c>
      <c r="J180" t="b">
        <f>IF(ISNUMBER(MATCH(D180,Sheet1!$A$2:$A$976,0)),TRUE,FALSE)</f>
        <v>1</v>
      </c>
    </row>
    <row r="181" spans="1:10" ht="20.25">
      <c r="A181">
        <v>175</v>
      </c>
      <c r="B181" s="118">
        <v>0</v>
      </c>
      <c r="C181" s="14">
        <v>0</v>
      </c>
      <c r="D181" s="15">
        <v>0</v>
      </c>
      <c r="E181" s="16" t="s">
        <v>12</v>
      </c>
      <c r="F181" s="13">
        <v>1</v>
      </c>
      <c r="G181" t="str">
        <f t="shared" si="10"/>
        <v>‏8295  קייטנות</v>
      </c>
      <c r="H181" t="s">
        <v>867</v>
      </c>
      <c r="I181">
        <f t="shared" ref="I181:I190" si="13">FIND(" ",G181,1)</f>
        <v>6</v>
      </c>
      <c r="J181" t="b">
        <f>IF(ISNUMBER(MATCH(D181,Sheet1!$A$2:$A$976,0)),TRUE,FALSE)</f>
        <v>1</v>
      </c>
    </row>
    <row r="182" spans="1:10" ht="20.25">
      <c r="A182">
        <v>176</v>
      </c>
      <c r="B182" s="118">
        <v>0</v>
      </c>
      <c r="C182" s="14">
        <v>0</v>
      </c>
      <c r="D182" s="15">
        <v>0</v>
      </c>
      <c r="E182" s="16" t="s">
        <v>13</v>
      </c>
      <c r="F182" s="13">
        <v>2</v>
      </c>
      <c r="G182" t="str">
        <f t="shared" si="10"/>
        <v>‏8295  קייטנות</v>
      </c>
      <c r="H182" t="s">
        <v>867</v>
      </c>
      <c r="I182">
        <f t="shared" si="13"/>
        <v>6</v>
      </c>
      <c r="J182" t="b">
        <f>IF(ISNUMBER(MATCH(D182,Sheet1!$A$2:$A$976,0)),TRUE,FALSE)</f>
        <v>1</v>
      </c>
    </row>
    <row r="183" spans="1:10" ht="20.25">
      <c r="A183">
        <v>177</v>
      </c>
      <c r="B183" s="118">
        <v>0</v>
      </c>
      <c r="C183" s="14">
        <v>0</v>
      </c>
      <c r="D183" s="15">
        <v>0</v>
      </c>
      <c r="E183" s="16" t="s">
        <v>14</v>
      </c>
      <c r="F183" s="13">
        <v>3</v>
      </c>
      <c r="G183" t="str">
        <f t="shared" si="10"/>
        <v>‏8295  קייטנות</v>
      </c>
      <c r="H183" t="s">
        <v>867</v>
      </c>
      <c r="I183">
        <f t="shared" si="13"/>
        <v>6</v>
      </c>
      <c r="J183" t="b">
        <f>IF(ISNUMBER(MATCH(D183,Sheet1!$A$2:$A$976,0)),TRUE,FALSE)</f>
        <v>1</v>
      </c>
    </row>
    <row r="184" spans="1:10" ht="20.25">
      <c r="A184">
        <v>178</v>
      </c>
      <c r="B184" s="118">
        <v>0</v>
      </c>
      <c r="C184" s="14">
        <v>0</v>
      </c>
      <c r="D184" s="15">
        <v>0</v>
      </c>
      <c r="E184" s="16" t="s">
        <v>15</v>
      </c>
      <c r="F184" s="13">
        <v>4</v>
      </c>
      <c r="G184" t="str">
        <f t="shared" si="10"/>
        <v>‏8295  קייטנות</v>
      </c>
      <c r="H184" t="s">
        <v>867</v>
      </c>
      <c r="I184">
        <f t="shared" si="13"/>
        <v>6</v>
      </c>
      <c r="J184" t="b">
        <f>IF(ISNUMBER(MATCH(D184,Sheet1!$A$2:$A$976,0)),TRUE,FALSE)</f>
        <v>1</v>
      </c>
    </row>
    <row r="185" spans="1:10" ht="20.25">
      <c r="A185">
        <v>179</v>
      </c>
      <c r="B185" s="118">
        <v>0</v>
      </c>
      <c r="C185" s="14">
        <v>0</v>
      </c>
      <c r="D185" s="15">
        <v>0</v>
      </c>
      <c r="E185" s="16" t="s">
        <v>16</v>
      </c>
      <c r="F185" s="13">
        <v>5</v>
      </c>
      <c r="G185" t="str">
        <f t="shared" si="10"/>
        <v>‏8295  קייטנות</v>
      </c>
      <c r="H185" t="s">
        <v>867</v>
      </c>
      <c r="I185">
        <f t="shared" si="13"/>
        <v>6</v>
      </c>
      <c r="J185" t="b">
        <f>IF(ISNUMBER(MATCH(D185,Sheet1!$A$2:$A$976,0)),TRUE,FALSE)</f>
        <v>1</v>
      </c>
    </row>
    <row r="186" spans="1:10" ht="20.25">
      <c r="A186">
        <v>180</v>
      </c>
      <c r="B186" s="118">
        <v>0</v>
      </c>
      <c r="C186" s="14">
        <v>0</v>
      </c>
      <c r="D186" s="15">
        <v>0</v>
      </c>
      <c r="E186" s="16" t="s">
        <v>17</v>
      </c>
      <c r="F186" s="13">
        <v>6</v>
      </c>
      <c r="G186" t="str">
        <f t="shared" si="10"/>
        <v>‏8295  קייטנות</v>
      </c>
      <c r="H186" t="s">
        <v>867</v>
      </c>
      <c r="I186">
        <f t="shared" si="13"/>
        <v>6</v>
      </c>
      <c r="J186" t="b">
        <f>IF(ISNUMBER(MATCH(D186,Sheet1!$A$2:$A$976,0)),TRUE,FALSE)</f>
        <v>1</v>
      </c>
    </row>
    <row r="187" spans="1:10" ht="20.25">
      <c r="A187">
        <v>181</v>
      </c>
      <c r="B187" s="118">
        <v>0</v>
      </c>
      <c r="C187" s="14">
        <v>400000</v>
      </c>
      <c r="D187" s="15">
        <v>388600</v>
      </c>
      <c r="E187" s="16" t="s">
        <v>18</v>
      </c>
      <c r="F187" s="13">
        <v>7</v>
      </c>
      <c r="G187" t="str">
        <f t="shared" si="10"/>
        <v>‏8295  קייטנות</v>
      </c>
      <c r="H187" t="s">
        <v>867</v>
      </c>
      <c r="I187">
        <f t="shared" si="13"/>
        <v>6</v>
      </c>
      <c r="J187" t="b">
        <f>IF(ISNUMBER(MATCH(D187,Sheet1!$A$2:$A$976,0)),TRUE,FALSE)</f>
        <v>1</v>
      </c>
    </row>
    <row r="188" spans="1:10" ht="20.25">
      <c r="A188">
        <v>182</v>
      </c>
      <c r="B188" s="118">
        <v>0</v>
      </c>
      <c r="C188" s="14">
        <v>0</v>
      </c>
      <c r="D188" s="15">
        <v>0</v>
      </c>
      <c r="E188" s="16" t="s">
        <v>19</v>
      </c>
      <c r="F188" s="13">
        <v>8</v>
      </c>
      <c r="G188" t="str">
        <f t="shared" si="10"/>
        <v>‏8295  קייטנות</v>
      </c>
      <c r="H188" t="s">
        <v>867</v>
      </c>
      <c r="I188">
        <f t="shared" si="13"/>
        <v>6</v>
      </c>
      <c r="J188" t="b">
        <f>IF(ISNUMBER(MATCH(D188,Sheet1!$A$2:$A$976,0)),TRUE,FALSE)</f>
        <v>1</v>
      </c>
    </row>
    <row r="189" spans="1:10" ht="20.25">
      <c r="A189">
        <v>183</v>
      </c>
      <c r="B189" s="118">
        <v>0</v>
      </c>
      <c r="C189" s="14">
        <v>0</v>
      </c>
      <c r="D189" s="15">
        <v>0</v>
      </c>
      <c r="E189" s="16" t="s">
        <v>20</v>
      </c>
      <c r="F189" s="13">
        <v>9</v>
      </c>
      <c r="G189" t="str">
        <f t="shared" si="10"/>
        <v>‏8295  קייטנות</v>
      </c>
      <c r="H189" t="s">
        <v>867</v>
      </c>
      <c r="I189">
        <f t="shared" si="13"/>
        <v>6</v>
      </c>
      <c r="J189" t="b">
        <f>IF(ISNUMBER(MATCH(D189,Sheet1!$A$2:$A$976,0)),TRUE,FALSE)</f>
        <v>1</v>
      </c>
    </row>
    <row r="190" spans="1:10" ht="20.25">
      <c r="A190">
        <v>184</v>
      </c>
      <c r="B190" s="118">
        <v>0</v>
      </c>
      <c r="C190" s="14">
        <v>0</v>
      </c>
      <c r="D190" s="15">
        <v>0</v>
      </c>
      <c r="E190" s="16" t="s">
        <v>21</v>
      </c>
      <c r="F190" s="13">
        <v>99</v>
      </c>
      <c r="G190" t="str">
        <f t="shared" si="10"/>
        <v>‏8295  קייטנות</v>
      </c>
      <c r="H190" t="s">
        <v>867</v>
      </c>
      <c r="I190">
        <f t="shared" si="13"/>
        <v>6</v>
      </c>
      <c r="J190" t="b">
        <f>IF(ISNUMBER(MATCH(D190,Sheet1!$A$2:$A$976,0)),TRUE,FALSE)</f>
        <v>1</v>
      </c>
    </row>
    <row r="191" spans="1:10" ht="20.25">
      <c r="A191">
        <v>185</v>
      </c>
      <c r="B191" s="118">
        <v>0</v>
      </c>
      <c r="C191" s="17">
        <v>400000</v>
      </c>
      <c r="D191" s="15">
        <v>388600</v>
      </c>
      <c r="E191" s="16" t="s">
        <v>22</v>
      </c>
      <c r="F191" s="13"/>
      <c r="G191" t="str">
        <f t="shared" si="10"/>
        <v/>
      </c>
      <c r="J191" t="b">
        <f>IF(ISNUMBER(MATCH(D191,Sheet1!$A$2:$A$976,0)),TRUE,FALSE)</f>
        <v>1</v>
      </c>
    </row>
    <row r="192" spans="1:10" ht="20.25">
      <c r="A192">
        <v>186</v>
      </c>
      <c r="B192" s="119"/>
      <c r="C192" s="21">
        <v>2015</v>
      </c>
      <c r="D192" s="21">
        <v>2016</v>
      </c>
      <c r="E192" s="18"/>
      <c r="F192" s="20"/>
      <c r="G192" t="str">
        <f t="shared" si="10"/>
        <v/>
      </c>
      <c r="J192" t="b">
        <f>IF(ISNUMBER(MATCH(D192,Sheet1!$A$2:$A$976,0)),TRUE,FALSE)</f>
        <v>0</v>
      </c>
    </row>
    <row r="193" spans="1:10" ht="20.25">
      <c r="A193">
        <v>187</v>
      </c>
      <c r="B193" s="119"/>
      <c r="C193" s="19"/>
      <c r="D193" s="25">
        <v>273</v>
      </c>
      <c r="E193" s="18"/>
      <c r="F193" s="22"/>
      <c r="G193" t="str">
        <f t="shared" si="10"/>
        <v/>
      </c>
      <c r="J193" t="b">
        <f>IF(ISNUMBER(MATCH(D193,Sheet1!$A$2:$A$976,0)),TRUE,FALSE)</f>
        <v>0</v>
      </c>
    </row>
    <row r="194" spans="1:10" ht="20.25">
      <c r="A194">
        <v>188</v>
      </c>
      <c r="B194" s="120" t="s">
        <v>45</v>
      </c>
      <c r="C194" s="1"/>
      <c r="D194" s="1"/>
      <c r="E194" s="1"/>
      <c r="F194" s="1"/>
      <c r="G194" t="str">
        <f t="shared" si="10"/>
        <v/>
      </c>
      <c r="J194" t="b">
        <f>IF(ISNUMBER(MATCH(D194,Sheet1!$A$2:$A$976,0)),TRUE,FALSE)</f>
        <v>1</v>
      </c>
    </row>
    <row r="195" spans="1:10" ht="21" thickBot="1">
      <c r="A195">
        <v>189</v>
      </c>
      <c r="B195" s="116">
        <v>2014</v>
      </c>
      <c r="C195" s="7">
        <v>2015</v>
      </c>
      <c r="D195" s="7">
        <v>2016</v>
      </c>
      <c r="E195" s="8"/>
      <c r="F195" s="26"/>
      <c r="G195" t="str">
        <f t="shared" si="10"/>
        <v/>
      </c>
      <c r="J195" t="b">
        <f>IF(ISNUMBER(MATCH(D195,Sheet1!$A$2:$A$976,0)),TRUE,FALSE)</f>
        <v>0</v>
      </c>
    </row>
    <row r="196" spans="1:10" ht="20.25">
      <c r="A196">
        <v>190</v>
      </c>
      <c r="B196" s="117"/>
      <c r="C196" s="10"/>
      <c r="D196" s="11"/>
      <c r="E196" s="12" t="s">
        <v>9</v>
      </c>
      <c r="F196" s="13"/>
      <c r="G196" t="str">
        <f t="shared" si="10"/>
        <v/>
      </c>
      <c r="J196" t="b">
        <f>IF(ISNUMBER(MATCH(D196,Sheet1!$A$2:$A$976,0)),TRUE,FALSE)</f>
        <v>1</v>
      </c>
    </row>
    <row r="197" spans="1:10" ht="20.25">
      <c r="A197">
        <v>191</v>
      </c>
      <c r="B197" s="117"/>
      <c r="C197" s="10"/>
      <c r="D197" s="11"/>
      <c r="E197" s="12" t="s">
        <v>46</v>
      </c>
      <c r="F197" s="13"/>
      <c r="G197" t="str">
        <f t="shared" si="10"/>
        <v/>
      </c>
      <c r="J197" t="b">
        <f>IF(ISNUMBER(MATCH(D197,Sheet1!$A$2:$A$976,0)),TRUE,FALSE)</f>
        <v>1</v>
      </c>
    </row>
    <row r="198" spans="1:10" ht="20.25">
      <c r="A198">
        <v>192</v>
      </c>
      <c r="B198" s="118">
        <v>0</v>
      </c>
      <c r="C198" s="14">
        <v>0</v>
      </c>
      <c r="D198" s="15">
        <v>0</v>
      </c>
      <c r="E198" s="16" t="s">
        <v>12</v>
      </c>
      <c r="F198" s="13">
        <v>1</v>
      </c>
      <c r="G198" t="str">
        <f t="shared" si="10"/>
        <v>‏821140 תוכנית אב לנוער</v>
      </c>
      <c r="H198" t="s">
        <v>869</v>
      </c>
      <c r="I198">
        <f t="shared" ref="I198:I207" si="14">FIND(" ",G198,1)</f>
        <v>8</v>
      </c>
      <c r="J198" t="b">
        <f>IF(ISNUMBER(MATCH(D198,Sheet1!$A$2:$A$976,0)),TRUE,FALSE)</f>
        <v>1</v>
      </c>
    </row>
    <row r="199" spans="1:10" ht="20.25">
      <c r="A199">
        <v>193</v>
      </c>
      <c r="B199" s="118">
        <v>1282700</v>
      </c>
      <c r="C199" s="14">
        <v>1350000</v>
      </c>
      <c r="D199" s="15">
        <v>1236500</v>
      </c>
      <c r="E199" s="16" t="s">
        <v>13</v>
      </c>
      <c r="F199" s="13">
        <v>2</v>
      </c>
      <c r="G199" t="str">
        <f t="shared" si="10"/>
        <v>‏821140 תוכנית אב לנוער</v>
      </c>
      <c r="H199" t="s">
        <v>869</v>
      </c>
      <c r="I199">
        <f t="shared" si="14"/>
        <v>8</v>
      </c>
      <c r="J199" t="b">
        <f>IF(ISNUMBER(MATCH(D199,Sheet1!$A$2:$A$976,0)),TRUE,FALSE)</f>
        <v>1</v>
      </c>
    </row>
    <row r="200" spans="1:10" ht="20.25">
      <c r="A200">
        <v>194</v>
      </c>
      <c r="B200" s="118">
        <v>54600</v>
      </c>
      <c r="C200" s="14">
        <v>63500</v>
      </c>
      <c r="D200" s="15">
        <v>63500</v>
      </c>
      <c r="E200" s="16" t="s">
        <v>14</v>
      </c>
      <c r="F200" s="13">
        <v>3</v>
      </c>
      <c r="G200" t="str">
        <f t="shared" si="10"/>
        <v>‏821140 תוכנית אב לנוער</v>
      </c>
      <c r="H200" t="s">
        <v>869</v>
      </c>
      <c r="I200">
        <f t="shared" si="14"/>
        <v>8</v>
      </c>
      <c r="J200" t="b">
        <f>IF(ISNUMBER(MATCH(D200,Sheet1!$A$2:$A$976,0)),TRUE,FALSE)</f>
        <v>1</v>
      </c>
    </row>
    <row r="201" spans="1:10" ht="20.25">
      <c r="A201">
        <v>195</v>
      </c>
      <c r="B201" s="118">
        <v>0</v>
      </c>
      <c r="C201" s="14">
        <v>0</v>
      </c>
      <c r="D201" s="15">
        <v>0</v>
      </c>
      <c r="E201" s="16" t="s">
        <v>15</v>
      </c>
      <c r="F201" s="13">
        <v>4</v>
      </c>
      <c r="G201" t="str">
        <f t="shared" si="10"/>
        <v>‏821140 תוכנית אב לנוער</v>
      </c>
      <c r="H201" t="s">
        <v>869</v>
      </c>
      <c r="I201">
        <f t="shared" si="14"/>
        <v>8</v>
      </c>
      <c r="J201" t="b">
        <f>IF(ISNUMBER(MATCH(D201,Sheet1!$A$2:$A$976,0)),TRUE,FALSE)</f>
        <v>1</v>
      </c>
    </row>
    <row r="202" spans="1:10" ht="20.25">
      <c r="A202">
        <v>196</v>
      </c>
      <c r="B202" s="118">
        <v>0</v>
      </c>
      <c r="C202" s="14">
        <v>0</v>
      </c>
      <c r="D202" s="15">
        <v>0</v>
      </c>
      <c r="E202" s="16" t="s">
        <v>16</v>
      </c>
      <c r="F202" s="13">
        <v>5</v>
      </c>
      <c r="G202" t="str">
        <f t="shared" ref="G202:G265" si="15">IF(F202=1,E201,IF(ISBLANK(F202),"",G201))</f>
        <v>‏821140 תוכנית אב לנוער</v>
      </c>
      <c r="H202" t="s">
        <v>869</v>
      </c>
      <c r="I202">
        <f t="shared" si="14"/>
        <v>8</v>
      </c>
      <c r="J202" t="b">
        <f>IF(ISNUMBER(MATCH(D202,Sheet1!$A$2:$A$976,0)),TRUE,FALSE)</f>
        <v>1</v>
      </c>
    </row>
    <row r="203" spans="1:10" ht="20.25">
      <c r="A203">
        <v>197</v>
      </c>
      <c r="B203" s="118">
        <v>0</v>
      </c>
      <c r="C203" s="14">
        <v>0</v>
      </c>
      <c r="D203" s="15">
        <v>0</v>
      </c>
      <c r="E203" s="16" t="s">
        <v>17</v>
      </c>
      <c r="F203" s="13">
        <v>6</v>
      </c>
      <c r="G203" t="str">
        <f t="shared" si="15"/>
        <v>‏821140 תוכנית אב לנוער</v>
      </c>
      <c r="H203" t="s">
        <v>869</v>
      </c>
      <c r="I203">
        <f t="shared" si="14"/>
        <v>8</v>
      </c>
      <c r="J203" t="b">
        <f>IF(ISNUMBER(MATCH(D203,Sheet1!$A$2:$A$976,0)),TRUE,FALSE)</f>
        <v>1</v>
      </c>
    </row>
    <row r="204" spans="1:10" ht="20.25">
      <c r="A204">
        <v>198</v>
      </c>
      <c r="B204" s="118">
        <v>194000</v>
      </c>
      <c r="C204" s="14">
        <v>200000</v>
      </c>
      <c r="D204" s="15">
        <v>194300</v>
      </c>
      <c r="E204" s="16" t="s">
        <v>18</v>
      </c>
      <c r="F204" s="13">
        <v>7</v>
      </c>
      <c r="G204" t="str">
        <f t="shared" si="15"/>
        <v>‏821140 תוכנית אב לנוער</v>
      </c>
      <c r="H204" t="s">
        <v>869</v>
      </c>
      <c r="I204">
        <f t="shared" si="14"/>
        <v>8</v>
      </c>
      <c r="J204" t="b">
        <f>IF(ISNUMBER(MATCH(D204,Sheet1!$A$2:$A$976,0)),TRUE,FALSE)</f>
        <v>1</v>
      </c>
    </row>
    <row r="205" spans="1:10" ht="20.25">
      <c r="A205">
        <v>199</v>
      </c>
      <c r="B205" s="118">
        <v>0</v>
      </c>
      <c r="C205" s="14">
        <v>0</v>
      </c>
      <c r="D205" s="15">
        <v>0</v>
      </c>
      <c r="E205" s="16" t="s">
        <v>19</v>
      </c>
      <c r="F205" s="13">
        <v>8</v>
      </c>
      <c r="G205" t="str">
        <f t="shared" si="15"/>
        <v>‏821140 תוכנית אב לנוער</v>
      </c>
      <c r="H205" t="s">
        <v>869</v>
      </c>
      <c r="I205">
        <f t="shared" si="14"/>
        <v>8</v>
      </c>
      <c r="J205" t="b">
        <f>IF(ISNUMBER(MATCH(D205,Sheet1!$A$2:$A$976,0)),TRUE,FALSE)</f>
        <v>1</v>
      </c>
    </row>
    <row r="206" spans="1:10" ht="20.25">
      <c r="A206">
        <v>200</v>
      </c>
      <c r="B206" s="118">
        <v>0</v>
      </c>
      <c r="C206" s="14">
        <v>0</v>
      </c>
      <c r="D206" s="15">
        <v>0</v>
      </c>
      <c r="E206" s="16" t="s">
        <v>20</v>
      </c>
      <c r="F206" s="13">
        <v>9</v>
      </c>
      <c r="G206" t="str">
        <f t="shared" si="15"/>
        <v>‏821140 תוכנית אב לנוער</v>
      </c>
      <c r="H206" t="s">
        <v>869</v>
      </c>
      <c r="I206">
        <f t="shared" si="14"/>
        <v>8</v>
      </c>
      <c r="J206" t="b">
        <f>IF(ISNUMBER(MATCH(D206,Sheet1!$A$2:$A$976,0)),TRUE,FALSE)</f>
        <v>1</v>
      </c>
    </row>
    <row r="207" spans="1:10" ht="20.25">
      <c r="A207">
        <v>201</v>
      </c>
      <c r="B207" s="118">
        <v>0</v>
      </c>
      <c r="C207" s="14">
        <v>0</v>
      </c>
      <c r="D207" s="15">
        <v>0</v>
      </c>
      <c r="E207" s="16" t="s">
        <v>21</v>
      </c>
      <c r="F207" s="13">
        <v>99</v>
      </c>
      <c r="G207" t="str">
        <f t="shared" si="15"/>
        <v>‏821140 תוכנית אב לנוער</v>
      </c>
      <c r="H207" t="s">
        <v>869</v>
      </c>
      <c r="I207">
        <f t="shared" si="14"/>
        <v>8</v>
      </c>
      <c r="J207" t="b">
        <f>IF(ISNUMBER(MATCH(D207,Sheet1!$A$2:$A$976,0)),TRUE,FALSE)</f>
        <v>1</v>
      </c>
    </row>
    <row r="208" spans="1:10" ht="20.25">
      <c r="A208">
        <v>202</v>
      </c>
      <c r="B208" s="118">
        <v>1531300</v>
      </c>
      <c r="C208" s="17">
        <v>1613500</v>
      </c>
      <c r="D208" s="157">
        <v>1494300</v>
      </c>
      <c r="E208" s="16" t="s">
        <v>22</v>
      </c>
      <c r="F208" s="13"/>
      <c r="G208" t="str">
        <f t="shared" si="15"/>
        <v/>
      </c>
      <c r="J208" t="b">
        <f>IF(ISNUMBER(MATCH(D208,Sheet1!$A$2:$A$976,0)),TRUE,FALSE)</f>
        <v>0</v>
      </c>
    </row>
    <row r="209" spans="1:10" ht="20.25">
      <c r="A209">
        <v>203</v>
      </c>
      <c r="B209" s="119"/>
      <c r="C209" s="21">
        <v>2015</v>
      </c>
      <c r="D209" s="21">
        <v>2016</v>
      </c>
      <c r="E209" s="18"/>
      <c r="F209" s="20"/>
      <c r="G209" t="str">
        <f t="shared" si="15"/>
        <v/>
      </c>
      <c r="J209" t="b">
        <f>IF(ISNUMBER(MATCH(D209,Sheet1!$A$2:$A$976,0)),TRUE,FALSE)</f>
        <v>0</v>
      </c>
    </row>
    <row r="210" spans="1:10" ht="20.25">
      <c r="A210">
        <v>204</v>
      </c>
      <c r="B210" s="119"/>
      <c r="C210" s="19"/>
      <c r="D210" s="25">
        <v>274</v>
      </c>
      <c r="E210" s="18"/>
      <c r="F210" s="22"/>
      <c r="G210" t="str">
        <f t="shared" si="15"/>
        <v/>
      </c>
      <c r="J210" t="b">
        <f>IF(ISNUMBER(MATCH(D210,Sheet1!$A$2:$A$976,0)),TRUE,FALSE)</f>
        <v>0</v>
      </c>
    </row>
    <row r="211" spans="1:10" ht="20.25">
      <c r="A211">
        <v>205</v>
      </c>
      <c r="B211" s="120" t="s">
        <v>47</v>
      </c>
      <c r="C211" s="1"/>
      <c r="D211" s="1"/>
      <c r="E211" s="1"/>
      <c r="F211" s="1"/>
      <c r="G211" t="str">
        <f t="shared" si="15"/>
        <v/>
      </c>
      <c r="J211" t="b">
        <f>IF(ISNUMBER(MATCH(D211,Sheet1!$A$2:$A$976,0)),TRUE,FALSE)</f>
        <v>1</v>
      </c>
    </row>
    <row r="212" spans="1:10" ht="21" thickBot="1">
      <c r="A212">
        <v>206</v>
      </c>
      <c r="B212" s="116">
        <v>2014</v>
      </c>
      <c r="C212" s="7">
        <v>2015</v>
      </c>
      <c r="D212" s="7">
        <v>2016</v>
      </c>
      <c r="E212" s="8"/>
      <c r="F212" s="26"/>
      <c r="G212" t="str">
        <f t="shared" si="15"/>
        <v/>
      </c>
      <c r="J212" t="b">
        <f>IF(ISNUMBER(MATCH(D212,Sheet1!$A$2:$A$976,0)),TRUE,FALSE)</f>
        <v>0</v>
      </c>
    </row>
    <row r="213" spans="1:10" ht="20.25">
      <c r="A213">
        <v>207</v>
      </c>
      <c r="B213" s="117"/>
      <c r="C213" s="10"/>
      <c r="D213" s="11"/>
      <c r="E213" s="12" t="s">
        <v>9</v>
      </c>
      <c r="F213" s="13"/>
      <c r="G213" t="str">
        <f t="shared" si="15"/>
        <v/>
      </c>
      <c r="J213" t="b">
        <f>IF(ISNUMBER(MATCH(D213,Sheet1!$A$2:$A$976,0)),TRUE,FALSE)</f>
        <v>1</v>
      </c>
    </row>
    <row r="214" spans="1:10" ht="20.25">
      <c r="A214">
        <v>208</v>
      </c>
      <c r="B214" s="117"/>
      <c r="C214" s="10"/>
      <c r="D214" s="11"/>
      <c r="E214" s="12" t="s">
        <v>48</v>
      </c>
      <c r="F214" s="13"/>
      <c r="G214" t="str">
        <f t="shared" si="15"/>
        <v/>
      </c>
      <c r="J214" t="b">
        <f>IF(ISNUMBER(MATCH(D214,Sheet1!$A$2:$A$976,0)),TRUE,FALSE)</f>
        <v>1</v>
      </c>
    </row>
    <row r="215" spans="1:10" ht="20.25">
      <c r="A215">
        <v>209</v>
      </c>
      <c r="B215" s="118">
        <v>514900</v>
      </c>
      <c r="C215" s="14">
        <v>563600</v>
      </c>
      <c r="D215" s="15">
        <v>569600</v>
      </c>
      <c r="E215" s="16" t="s">
        <v>12</v>
      </c>
      <c r="F215" s="13">
        <v>1</v>
      </c>
      <c r="G215" t="str">
        <f t="shared" si="15"/>
        <v>‏821303 בית מילר</v>
      </c>
      <c r="H215" t="s">
        <v>870</v>
      </c>
      <c r="I215">
        <f t="shared" ref="I215:I224" si="16">FIND(" ",G215,1)</f>
        <v>8</v>
      </c>
      <c r="J215" t="b">
        <f>IF(ISNUMBER(MATCH(D215,Sheet1!$A$2:$A$976,0)),TRUE,FALSE)</f>
        <v>1</v>
      </c>
    </row>
    <row r="216" spans="1:10" ht="20.25">
      <c r="A216">
        <v>210</v>
      </c>
      <c r="B216" s="118">
        <v>0</v>
      </c>
      <c r="C216" s="14">
        <v>0</v>
      </c>
      <c r="D216" s="15">
        <v>0</v>
      </c>
      <c r="E216" s="16" t="s">
        <v>13</v>
      </c>
      <c r="F216" s="13">
        <v>2</v>
      </c>
      <c r="G216" t="str">
        <f t="shared" si="15"/>
        <v>‏821303 בית מילר</v>
      </c>
      <c r="H216" t="s">
        <v>870</v>
      </c>
      <c r="I216">
        <f t="shared" si="16"/>
        <v>8</v>
      </c>
      <c r="J216" t="b">
        <f>IF(ISNUMBER(MATCH(D216,Sheet1!$A$2:$A$976,0)),TRUE,FALSE)</f>
        <v>1</v>
      </c>
    </row>
    <row r="217" spans="1:10" ht="20.25">
      <c r="A217">
        <v>211</v>
      </c>
      <c r="B217" s="118">
        <v>600</v>
      </c>
      <c r="C217" s="14">
        <v>7400</v>
      </c>
      <c r="D217" s="15">
        <v>7400</v>
      </c>
      <c r="E217" s="16" t="s">
        <v>14</v>
      </c>
      <c r="F217" s="13">
        <v>3</v>
      </c>
      <c r="G217" t="str">
        <f t="shared" si="15"/>
        <v>‏821303 בית מילר</v>
      </c>
      <c r="H217" t="s">
        <v>870</v>
      </c>
      <c r="I217">
        <f t="shared" si="16"/>
        <v>8</v>
      </c>
      <c r="J217" t="b">
        <f>IF(ISNUMBER(MATCH(D217,Sheet1!$A$2:$A$976,0)),TRUE,FALSE)</f>
        <v>1</v>
      </c>
    </row>
    <row r="218" spans="1:10" ht="20.25">
      <c r="A218">
        <v>212</v>
      </c>
      <c r="B218" s="118">
        <v>12800</v>
      </c>
      <c r="C218" s="14">
        <v>15500</v>
      </c>
      <c r="D218" s="15">
        <v>15500</v>
      </c>
      <c r="E218" s="16" t="s">
        <v>15</v>
      </c>
      <c r="F218" s="13">
        <v>4</v>
      </c>
      <c r="G218" t="str">
        <f t="shared" si="15"/>
        <v>‏821303 בית מילר</v>
      </c>
      <c r="H218" t="s">
        <v>870</v>
      </c>
      <c r="I218">
        <f t="shared" si="16"/>
        <v>8</v>
      </c>
      <c r="J218" t="b">
        <f>IF(ISNUMBER(MATCH(D218,Sheet1!$A$2:$A$976,0)),TRUE,FALSE)</f>
        <v>1</v>
      </c>
    </row>
    <row r="219" spans="1:10" ht="20.25">
      <c r="A219">
        <v>213</v>
      </c>
      <c r="B219" s="118">
        <v>19300</v>
      </c>
      <c r="C219" s="14">
        <v>15000</v>
      </c>
      <c r="D219" s="15">
        <v>14100</v>
      </c>
      <c r="E219" s="16" t="s">
        <v>16</v>
      </c>
      <c r="F219" s="13">
        <v>5</v>
      </c>
      <c r="G219" t="str">
        <f t="shared" si="15"/>
        <v>‏821303 בית מילר</v>
      </c>
      <c r="H219" t="s">
        <v>870</v>
      </c>
      <c r="I219">
        <f t="shared" si="16"/>
        <v>8</v>
      </c>
      <c r="J219" t="b">
        <f>IF(ISNUMBER(MATCH(D219,Sheet1!$A$2:$A$976,0)),TRUE,FALSE)</f>
        <v>1</v>
      </c>
    </row>
    <row r="220" spans="1:10" ht="20.25">
      <c r="A220">
        <v>214</v>
      </c>
      <c r="B220" s="118">
        <v>0</v>
      </c>
      <c r="C220" s="14">
        <v>0</v>
      </c>
      <c r="D220" s="15">
        <v>0</v>
      </c>
      <c r="E220" s="16" t="s">
        <v>17</v>
      </c>
      <c r="F220" s="13">
        <v>6</v>
      </c>
      <c r="G220" t="str">
        <f t="shared" si="15"/>
        <v>‏821303 בית מילר</v>
      </c>
      <c r="H220" t="s">
        <v>870</v>
      </c>
      <c r="I220">
        <f t="shared" si="16"/>
        <v>8</v>
      </c>
      <c r="J220" t="b">
        <f>IF(ISNUMBER(MATCH(D220,Sheet1!$A$2:$A$976,0)),TRUE,FALSE)</f>
        <v>1</v>
      </c>
    </row>
    <row r="221" spans="1:10" ht="20.25">
      <c r="A221">
        <v>215</v>
      </c>
      <c r="B221" s="118">
        <v>100</v>
      </c>
      <c r="C221" s="14">
        <v>600</v>
      </c>
      <c r="D221" s="15">
        <v>600</v>
      </c>
      <c r="E221" s="16" t="s">
        <v>18</v>
      </c>
      <c r="F221" s="13">
        <v>7</v>
      </c>
      <c r="G221" t="str">
        <f t="shared" si="15"/>
        <v>‏821303 בית מילר</v>
      </c>
      <c r="H221" t="s">
        <v>870</v>
      </c>
      <c r="I221">
        <f t="shared" si="16"/>
        <v>8</v>
      </c>
      <c r="J221" t="b">
        <f>IF(ISNUMBER(MATCH(D221,Sheet1!$A$2:$A$976,0)),TRUE,FALSE)</f>
        <v>1</v>
      </c>
    </row>
    <row r="222" spans="1:10" ht="20.25">
      <c r="A222">
        <v>216</v>
      </c>
      <c r="B222" s="118">
        <v>0</v>
      </c>
      <c r="C222" s="14">
        <v>0</v>
      </c>
      <c r="D222" s="15">
        <v>0</v>
      </c>
      <c r="E222" s="16" t="s">
        <v>19</v>
      </c>
      <c r="F222" s="13">
        <v>8</v>
      </c>
      <c r="G222" t="str">
        <f t="shared" si="15"/>
        <v>‏821303 בית מילר</v>
      </c>
      <c r="H222" t="s">
        <v>870</v>
      </c>
      <c r="I222">
        <f t="shared" si="16"/>
        <v>8</v>
      </c>
      <c r="J222" t="b">
        <f>IF(ISNUMBER(MATCH(D222,Sheet1!$A$2:$A$976,0)),TRUE,FALSE)</f>
        <v>1</v>
      </c>
    </row>
    <row r="223" spans="1:10" ht="20.25">
      <c r="A223">
        <v>217</v>
      </c>
      <c r="B223" s="118">
        <v>0</v>
      </c>
      <c r="C223" s="14">
        <v>0</v>
      </c>
      <c r="D223" s="15">
        <v>0</v>
      </c>
      <c r="E223" s="16" t="s">
        <v>20</v>
      </c>
      <c r="F223" s="13">
        <v>9</v>
      </c>
      <c r="G223" t="str">
        <f t="shared" si="15"/>
        <v>‏821303 בית מילר</v>
      </c>
      <c r="H223" t="s">
        <v>870</v>
      </c>
      <c r="I223">
        <f t="shared" si="16"/>
        <v>8</v>
      </c>
      <c r="J223" t="b">
        <f>IF(ISNUMBER(MATCH(D223,Sheet1!$A$2:$A$976,0)),TRUE,FALSE)</f>
        <v>1</v>
      </c>
    </row>
    <row r="224" spans="1:10" ht="20.25">
      <c r="A224">
        <v>218</v>
      </c>
      <c r="B224" s="118">
        <v>0</v>
      </c>
      <c r="C224" s="14">
        <v>0</v>
      </c>
      <c r="D224" s="15">
        <v>0</v>
      </c>
      <c r="E224" s="16" t="s">
        <v>21</v>
      </c>
      <c r="F224" s="13">
        <v>99</v>
      </c>
      <c r="G224" t="str">
        <f t="shared" si="15"/>
        <v>‏821303 בית מילר</v>
      </c>
      <c r="H224" t="s">
        <v>870</v>
      </c>
      <c r="I224">
        <f t="shared" si="16"/>
        <v>8</v>
      </c>
      <c r="J224" t="b">
        <f>IF(ISNUMBER(MATCH(D224,Sheet1!$A$2:$A$976,0)),TRUE,FALSE)</f>
        <v>1</v>
      </c>
    </row>
    <row r="225" spans="1:10" ht="20.25">
      <c r="A225">
        <v>219</v>
      </c>
      <c r="B225" s="118">
        <v>547700</v>
      </c>
      <c r="C225" s="17">
        <v>602100</v>
      </c>
      <c r="D225" s="157">
        <v>607200</v>
      </c>
      <c r="E225" s="16" t="s">
        <v>22</v>
      </c>
      <c r="F225" s="13"/>
      <c r="G225" t="str">
        <f t="shared" si="15"/>
        <v/>
      </c>
      <c r="J225" t="b">
        <f>IF(ISNUMBER(MATCH(D225,Sheet1!$A$2:$A$976,0)),TRUE,FALSE)</f>
        <v>0</v>
      </c>
    </row>
    <row r="226" spans="1:10" ht="20.25">
      <c r="A226">
        <v>220</v>
      </c>
      <c r="B226" s="119"/>
      <c r="C226" s="21">
        <v>2015</v>
      </c>
      <c r="D226" s="21">
        <v>2016</v>
      </c>
      <c r="E226" s="18"/>
      <c r="F226" s="20"/>
      <c r="G226" t="str">
        <f t="shared" si="15"/>
        <v/>
      </c>
      <c r="J226" t="b">
        <f>IF(ISNUMBER(MATCH(D226,Sheet1!$A$2:$A$976,0)),TRUE,FALSE)</f>
        <v>0</v>
      </c>
    </row>
    <row r="227" spans="1:10" ht="20.25">
      <c r="A227">
        <v>221</v>
      </c>
      <c r="B227" s="119"/>
      <c r="C227" s="19"/>
      <c r="D227" s="25">
        <v>275</v>
      </c>
      <c r="E227" s="18"/>
      <c r="F227" s="22"/>
      <c r="G227" t="str">
        <f t="shared" si="15"/>
        <v/>
      </c>
      <c r="J227" t="b">
        <f>IF(ISNUMBER(MATCH(D227,Sheet1!$A$2:$A$976,0)),TRUE,FALSE)</f>
        <v>0</v>
      </c>
    </row>
    <row r="228" spans="1:10" ht="20.25">
      <c r="A228">
        <v>222</v>
      </c>
      <c r="B228" s="120" t="s">
        <v>49</v>
      </c>
      <c r="C228" s="1"/>
      <c r="D228" s="1"/>
      <c r="E228" s="1"/>
      <c r="F228" s="1"/>
      <c r="G228" t="str">
        <f t="shared" si="15"/>
        <v/>
      </c>
      <c r="J228" t="b">
        <f>IF(ISNUMBER(MATCH(D228,Sheet1!$A$2:$A$976,0)),TRUE,FALSE)</f>
        <v>1</v>
      </c>
    </row>
    <row r="229" spans="1:10" ht="21" thickBot="1">
      <c r="A229">
        <v>223</v>
      </c>
      <c r="B229" s="116">
        <v>2014</v>
      </c>
      <c r="C229" s="7">
        <v>2015</v>
      </c>
      <c r="D229" s="7">
        <v>2016</v>
      </c>
      <c r="E229" s="8"/>
      <c r="F229" s="26"/>
      <c r="G229" t="str">
        <f t="shared" si="15"/>
        <v/>
      </c>
      <c r="J229" t="b">
        <f>IF(ISNUMBER(MATCH(D229,Sheet1!$A$2:$A$976,0)),TRUE,FALSE)</f>
        <v>0</v>
      </c>
    </row>
    <row r="230" spans="1:10" ht="20.25">
      <c r="A230">
        <v>224</v>
      </c>
      <c r="B230" s="117"/>
      <c r="C230" s="10"/>
      <c r="D230" s="11"/>
      <c r="E230" s="12" t="s">
        <v>9</v>
      </c>
      <c r="F230" s="13"/>
      <c r="G230" t="str">
        <f t="shared" si="15"/>
        <v/>
      </c>
      <c r="J230" t="b">
        <f>IF(ISNUMBER(MATCH(D230,Sheet1!$A$2:$A$976,0)),TRUE,FALSE)</f>
        <v>1</v>
      </c>
    </row>
    <row r="231" spans="1:10" ht="20.25">
      <c r="A231">
        <v>225</v>
      </c>
      <c r="B231" s="117"/>
      <c r="C231" s="10"/>
      <c r="D231" s="11"/>
      <c r="E231" s="12" t="s">
        <v>50</v>
      </c>
      <c r="F231" s="13"/>
      <c r="G231" t="str">
        <f t="shared" si="15"/>
        <v/>
      </c>
      <c r="J231" t="b">
        <f>IF(ISNUMBER(MATCH(D231,Sheet1!$A$2:$A$976,0)),TRUE,FALSE)</f>
        <v>1</v>
      </c>
    </row>
    <row r="232" spans="1:10" ht="20.25">
      <c r="A232">
        <v>226</v>
      </c>
      <c r="B232" s="118">
        <v>2594200</v>
      </c>
      <c r="C232" s="14">
        <v>2130000</v>
      </c>
      <c r="D232" s="15">
        <v>2155000</v>
      </c>
      <c r="E232" s="16" t="s">
        <v>12</v>
      </c>
      <c r="F232" s="13">
        <v>1</v>
      </c>
      <c r="G232" t="str">
        <f t="shared" si="15"/>
        <v>‏821607 מועדוני נוער</v>
      </c>
      <c r="H232" t="s">
        <v>871</v>
      </c>
      <c r="I232">
        <f t="shared" ref="I232:I241" si="17">FIND(" ",G232,1)</f>
        <v>8</v>
      </c>
      <c r="J232" t="b">
        <f>IF(ISNUMBER(MATCH(D232,Sheet1!$A$2:$A$976,0)),TRUE,FALSE)</f>
        <v>1</v>
      </c>
    </row>
    <row r="233" spans="1:10" ht="20.25">
      <c r="A233">
        <v>227</v>
      </c>
      <c r="B233" s="118">
        <v>0</v>
      </c>
      <c r="C233" s="14">
        <v>0</v>
      </c>
      <c r="D233" s="15">
        <v>0</v>
      </c>
      <c r="E233" s="16" t="s">
        <v>13</v>
      </c>
      <c r="F233" s="13">
        <v>2</v>
      </c>
      <c r="G233" t="str">
        <f t="shared" si="15"/>
        <v>‏821607 מועדוני נוער</v>
      </c>
      <c r="H233" t="s">
        <v>871</v>
      </c>
      <c r="I233">
        <f t="shared" si="17"/>
        <v>8</v>
      </c>
      <c r="J233" t="b">
        <f>IF(ISNUMBER(MATCH(D233,Sheet1!$A$2:$A$976,0)),TRUE,FALSE)</f>
        <v>1</v>
      </c>
    </row>
    <row r="234" spans="1:10" ht="20.25">
      <c r="A234">
        <v>228</v>
      </c>
      <c r="B234" s="118">
        <v>120700</v>
      </c>
      <c r="C234" s="14">
        <v>118000</v>
      </c>
      <c r="D234" s="15">
        <v>118000</v>
      </c>
      <c r="E234" s="16" t="s">
        <v>14</v>
      </c>
      <c r="F234" s="13">
        <v>3</v>
      </c>
      <c r="G234" t="str">
        <f t="shared" si="15"/>
        <v>‏821607 מועדוני נוער</v>
      </c>
      <c r="H234" t="s">
        <v>871</v>
      </c>
      <c r="I234">
        <f t="shared" si="17"/>
        <v>8</v>
      </c>
      <c r="J234" t="b">
        <f>IF(ISNUMBER(MATCH(D234,Sheet1!$A$2:$A$976,0)),TRUE,FALSE)</f>
        <v>1</v>
      </c>
    </row>
    <row r="235" spans="1:10" ht="20.25">
      <c r="A235">
        <v>229</v>
      </c>
      <c r="B235" s="118">
        <v>107000</v>
      </c>
      <c r="C235" s="14">
        <v>50000</v>
      </c>
      <c r="D235" s="15">
        <v>50000</v>
      </c>
      <c r="E235" s="16" t="s">
        <v>15</v>
      </c>
      <c r="F235" s="13">
        <v>4</v>
      </c>
      <c r="G235" t="str">
        <f t="shared" si="15"/>
        <v>‏821607 מועדוני נוער</v>
      </c>
      <c r="H235" t="s">
        <v>871</v>
      </c>
      <c r="I235">
        <f t="shared" si="17"/>
        <v>8</v>
      </c>
      <c r="J235" t="b">
        <f>IF(ISNUMBER(MATCH(D235,Sheet1!$A$2:$A$976,0)),TRUE,FALSE)</f>
        <v>1</v>
      </c>
    </row>
    <row r="236" spans="1:10" ht="20.25">
      <c r="A236">
        <v>230</v>
      </c>
      <c r="B236" s="118">
        <v>19300</v>
      </c>
      <c r="C236" s="14">
        <v>25000</v>
      </c>
      <c r="D236" s="15">
        <v>20200</v>
      </c>
      <c r="E236" s="16" t="s">
        <v>16</v>
      </c>
      <c r="F236" s="13">
        <v>5</v>
      </c>
      <c r="G236" t="str">
        <f t="shared" si="15"/>
        <v>‏821607 מועדוני נוער</v>
      </c>
      <c r="H236" t="s">
        <v>871</v>
      </c>
      <c r="I236">
        <f t="shared" si="17"/>
        <v>8</v>
      </c>
      <c r="J236" t="b">
        <f>IF(ISNUMBER(MATCH(D236,Sheet1!$A$2:$A$976,0)),TRUE,FALSE)</f>
        <v>1</v>
      </c>
    </row>
    <row r="237" spans="1:10" ht="20.25">
      <c r="A237">
        <v>231</v>
      </c>
      <c r="B237" s="118">
        <v>17200</v>
      </c>
      <c r="C237" s="14">
        <v>13800</v>
      </c>
      <c r="D237" s="15">
        <v>9800</v>
      </c>
      <c r="E237" s="16" t="s">
        <v>17</v>
      </c>
      <c r="F237" s="13">
        <v>6</v>
      </c>
      <c r="G237" t="str">
        <f t="shared" si="15"/>
        <v>‏821607 מועדוני נוער</v>
      </c>
      <c r="H237" t="s">
        <v>871</v>
      </c>
      <c r="I237">
        <f t="shared" si="17"/>
        <v>8</v>
      </c>
      <c r="J237" t="b">
        <f>IF(ISNUMBER(MATCH(D237,Sheet1!$A$2:$A$976,0)),TRUE,FALSE)</f>
        <v>1</v>
      </c>
    </row>
    <row r="238" spans="1:10" ht="20.25">
      <c r="A238">
        <v>232</v>
      </c>
      <c r="B238" s="118">
        <v>572800</v>
      </c>
      <c r="C238" s="14">
        <v>569600</v>
      </c>
      <c r="D238" s="15">
        <v>559600</v>
      </c>
      <c r="E238" s="16" t="s">
        <v>18</v>
      </c>
      <c r="F238" s="13">
        <v>7</v>
      </c>
      <c r="G238" t="str">
        <f t="shared" si="15"/>
        <v>‏821607 מועדוני נוער</v>
      </c>
      <c r="H238" t="s">
        <v>871</v>
      </c>
      <c r="I238">
        <f t="shared" si="17"/>
        <v>8</v>
      </c>
      <c r="J238" t="b">
        <f>IF(ISNUMBER(MATCH(D238,Sheet1!$A$2:$A$976,0)),TRUE,FALSE)</f>
        <v>1</v>
      </c>
    </row>
    <row r="239" spans="1:10" ht="20.25">
      <c r="A239">
        <v>233</v>
      </c>
      <c r="B239" s="118">
        <v>0</v>
      </c>
      <c r="C239" s="14">
        <v>0</v>
      </c>
      <c r="D239" s="15">
        <v>0</v>
      </c>
      <c r="E239" s="16" t="s">
        <v>19</v>
      </c>
      <c r="F239" s="13">
        <v>8</v>
      </c>
      <c r="G239" t="str">
        <f t="shared" si="15"/>
        <v>‏821607 מועדוני נוער</v>
      </c>
      <c r="H239" t="s">
        <v>871</v>
      </c>
      <c r="I239">
        <f t="shared" si="17"/>
        <v>8</v>
      </c>
      <c r="J239" t="b">
        <f>IF(ISNUMBER(MATCH(D239,Sheet1!$A$2:$A$976,0)),TRUE,FALSE)</f>
        <v>1</v>
      </c>
    </row>
    <row r="240" spans="1:10" ht="20.25">
      <c r="A240">
        <v>234</v>
      </c>
      <c r="B240" s="118">
        <v>0</v>
      </c>
      <c r="C240" s="14">
        <v>0</v>
      </c>
      <c r="D240" s="15">
        <v>0</v>
      </c>
      <c r="E240" s="16" t="s">
        <v>20</v>
      </c>
      <c r="F240" s="13">
        <v>9</v>
      </c>
      <c r="G240" t="str">
        <f t="shared" si="15"/>
        <v>‏821607 מועדוני נוער</v>
      </c>
      <c r="H240" t="s">
        <v>871</v>
      </c>
      <c r="I240">
        <f t="shared" si="17"/>
        <v>8</v>
      </c>
      <c r="J240" t="b">
        <f>IF(ISNUMBER(MATCH(D240,Sheet1!$A$2:$A$976,0)),TRUE,FALSE)</f>
        <v>1</v>
      </c>
    </row>
    <row r="241" spans="1:10" ht="20.25">
      <c r="A241">
        <v>235</v>
      </c>
      <c r="B241" s="118">
        <v>0</v>
      </c>
      <c r="C241" s="14">
        <v>0</v>
      </c>
      <c r="D241" s="15">
        <v>0</v>
      </c>
      <c r="E241" s="16" t="s">
        <v>21</v>
      </c>
      <c r="F241" s="13">
        <v>99</v>
      </c>
      <c r="G241" t="str">
        <f t="shared" si="15"/>
        <v>‏821607 מועדוני נוער</v>
      </c>
      <c r="H241" t="s">
        <v>871</v>
      </c>
      <c r="I241">
        <f t="shared" si="17"/>
        <v>8</v>
      </c>
      <c r="J241" t="b">
        <f>IF(ISNUMBER(MATCH(D241,Sheet1!$A$2:$A$976,0)),TRUE,FALSE)</f>
        <v>1</v>
      </c>
    </row>
    <row r="242" spans="1:10" ht="20.25">
      <c r="A242">
        <v>236</v>
      </c>
      <c r="B242" s="118">
        <v>3431200</v>
      </c>
      <c r="C242" s="17">
        <v>2906400</v>
      </c>
      <c r="D242" s="157">
        <v>2912600</v>
      </c>
      <c r="E242" s="16" t="s">
        <v>22</v>
      </c>
      <c r="F242" s="13"/>
      <c r="G242" t="str">
        <f t="shared" si="15"/>
        <v/>
      </c>
      <c r="J242" t="b">
        <f>IF(ISNUMBER(MATCH(D242,Sheet1!$A$2:$A$976,0)),TRUE,FALSE)</f>
        <v>0</v>
      </c>
    </row>
    <row r="243" spans="1:10" ht="20.25">
      <c r="A243">
        <v>237</v>
      </c>
      <c r="B243" s="119"/>
      <c r="C243" s="21">
        <v>2015</v>
      </c>
      <c r="D243" s="21">
        <v>2016</v>
      </c>
      <c r="E243" s="18"/>
      <c r="F243" s="20"/>
      <c r="G243" t="str">
        <f t="shared" si="15"/>
        <v/>
      </c>
      <c r="J243" t="b">
        <f>IF(ISNUMBER(MATCH(D243,Sheet1!$A$2:$A$976,0)),TRUE,FALSE)</f>
        <v>0</v>
      </c>
    </row>
    <row r="244" spans="1:10" ht="20.25">
      <c r="A244">
        <v>238</v>
      </c>
      <c r="B244" s="119"/>
      <c r="C244" s="19"/>
      <c r="D244" s="25">
        <v>276</v>
      </c>
      <c r="E244" s="18"/>
      <c r="F244" s="22"/>
      <c r="G244" t="str">
        <f t="shared" si="15"/>
        <v/>
      </c>
      <c r="J244" t="b">
        <f>IF(ISNUMBER(MATCH(D244,Sheet1!$A$2:$A$976,0)),TRUE,FALSE)</f>
        <v>0</v>
      </c>
    </row>
    <row r="245" spans="1:10" ht="20.25">
      <c r="A245">
        <v>239</v>
      </c>
      <c r="B245" s="120" t="s">
        <v>51</v>
      </c>
      <c r="C245" s="1"/>
      <c r="D245" s="1"/>
      <c r="E245" s="1"/>
      <c r="F245" s="1"/>
      <c r="G245" t="str">
        <f t="shared" si="15"/>
        <v/>
      </c>
      <c r="J245" t="b">
        <f>IF(ISNUMBER(MATCH(D245,Sheet1!$A$2:$A$976,0)),TRUE,FALSE)</f>
        <v>1</v>
      </c>
    </row>
    <row r="246" spans="1:10" ht="21" thickBot="1">
      <c r="A246">
        <v>240</v>
      </c>
      <c r="B246" s="116">
        <v>2014</v>
      </c>
      <c r="C246" s="7">
        <v>2015</v>
      </c>
      <c r="D246" s="7">
        <v>2016</v>
      </c>
      <c r="E246" s="8"/>
      <c r="F246" s="26"/>
      <c r="G246" t="str">
        <f t="shared" si="15"/>
        <v/>
      </c>
      <c r="J246" t="b">
        <f>IF(ISNUMBER(MATCH(D246,Sheet1!$A$2:$A$976,0)),TRUE,FALSE)</f>
        <v>0</v>
      </c>
    </row>
    <row r="247" spans="1:10" ht="20.25">
      <c r="A247">
        <v>241</v>
      </c>
      <c r="B247" s="117"/>
      <c r="C247" s="10"/>
      <c r="D247" s="11"/>
      <c r="E247" s="12" t="s">
        <v>9</v>
      </c>
      <c r="F247" s="13"/>
      <c r="G247" t="str">
        <f t="shared" si="15"/>
        <v/>
      </c>
      <c r="J247" t="b">
        <f>IF(ISNUMBER(MATCH(D247,Sheet1!$A$2:$A$976,0)),TRUE,FALSE)</f>
        <v>1</v>
      </c>
    </row>
    <row r="248" spans="1:10" ht="20.25">
      <c r="A248">
        <v>242</v>
      </c>
      <c r="B248" s="117"/>
      <c r="C248" s="10"/>
      <c r="D248" s="11"/>
      <c r="E248" s="12" t="s">
        <v>52</v>
      </c>
      <c r="F248" s="13"/>
      <c r="G248" t="str">
        <f t="shared" si="15"/>
        <v/>
      </c>
      <c r="J248" t="b">
        <f>IF(ISNUMBER(MATCH(D248,Sheet1!$A$2:$A$976,0)),TRUE,FALSE)</f>
        <v>1</v>
      </c>
    </row>
    <row r="249" spans="1:10" ht="20.25">
      <c r="A249">
        <v>243</v>
      </c>
      <c r="B249" s="118">
        <v>0</v>
      </c>
      <c r="C249" s="14">
        <v>0</v>
      </c>
      <c r="D249" s="15">
        <v>0</v>
      </c>
      <c r="E249" s="16" t="s">
        <v>12</v>
      </c>
      <c r="F249" s="13">
        <v>1</v>
      </c>
      <c r="G249" t="str">
        <f t="shared" si="15"/>
        <v>‏82430  מועדון קהילתי עבאס</v>
      </c>
      <c r="H249" t="s">
        <v>872</v>
      </c>
      <c r="I249">
        <f t="shared" ref="I249:I258" si="18">FIND(" ",G249,1)</f>
        <v>7</v>
      </c>
      <c r="J249" t="b">
        <f>IF(ISNUMBER(MATCH(D249,Sheet1!$A$2:$A$976,0)),TRUE,FALSE)</f>
        <v>1</v>
      </c>
    </row>
    <row r="250" spans="1:10" ht="20.25">
      <c r="A250">
        <v>244</v>
      </c>
      <c r="B250" s="118">
        <v>0</v>
      </c>
      <c r="C250" s="14">
        <v>0</v>
      </c>
      <c r="D250" s="15">
        <v>0</v>
      </c>
      <c r="E250" s="16" t="s">
        <v>13</v>
      </c>
      <c r="F250" s="13">
        <v>2</v>
      </c>
      <c r="G250" t="str">
        <f t="shared" si="15"/>
        <v>‏82430  מועדון קהילתי עבאס</v>
      </c>
      <c r="H250" t="s">
        <v>872</v>
      </c>
      <c r="I250">
        <f t="shared" si="18"/>
        <v>7</v>
      </c>
      <c r="J250" t="b">
        <f>IF(ISNUMBER(MATCH(D250,Sheet1!$A$2:$A$976,0)),TRUE,FALSE)</f>
        <v>1</v>
      </c>
    </row>
    <row r="251" spans="1:10" ht="20.25">
      <c r="A251">
        <v>245</v>
      </c>
      <c r="B251" s="118">
        <v>0</v>
      </c>
      <c r="C251" s="14">
        <v>0</v>
      </c>
      <c r="D251" s="15">
        <v>0</v>
      </c>
      <c r="E251" s="16" t="s">
        <v>14</v>
      </c>
      <c r="F251" s="13">
        <v>3</v>
      </c>
      <c r="G251" t="str">
        <f t="shared" si="15"/>
        <v>‏82430  מועדון קהילתי עבאס</v>
      </c>
      <c r="H251" t="s">
        <v>872</v>
      </c>
      <c r="I251">
        <f t="shared" si="18"/>
        <v>7</v>
      </c>
      <c r="J251" t="b">
        <f>IF(ISNUMBER(MATCH(D251,Sheet1!$A$2:$A$976,0)),TRUE,FALSE)</f>
        <v>1</v>
      </c>
    </row>
    <row r="252" spans="1:10" ht="20.25">
      <c r="A252">
        <v>246</v>
      </c>
      <c r="B252" s="118">
        <v>0</v>
      </c>
      <c r="C252" s="14">
        <v>0</v>
      </c>
      <c r="D252" s="15">
        <v>0</v>
      </c>
      <c r="E252" s="16" t="s">
        <v>15</v>
      </c>
      <c r="F252" s="13">
        <v>4</v>
      </c>
      <c r="G252" t="str">
        <f t="shared" si="15"/>
        <v>‏82430  מועדון קהילתי עבאס</v>
      </c>
      <c r="H252" t="s">
        <v>872</v>
      </c>
      <c r="I252">
        <f t="shared" si="18"/>
        <v>7</v>
      </c>
      <c r="J252" t="b">
        <f>IF(ISNUMBER(MATCH(D252,Sheet1!$A$2:$A$976,0)),TRUE,FALSE)</f>
        <v>1</v>
      </c>
    </row>
    <row r="253" spans="1:10" ht="20.25">
      <c r="A253">
        <v>247</v>
      </c>
      <c r="B253" s="118">
        <v>0</v>
      </c>
      <c r="C253" s="14">
        <v>0</v>
      </c>
      <c r="D253" s="15">
        <v>0</v>
      </c>
      <c r="E253" s="16" t="s">
        <v>16</v>
      </c>
      <c r="F253" s="13">
        <v>5</v>
      </c>
      <c r="G253" t="str">
        <f t="shared" si="15"/>
        <v>‏82430  מועדון קהילתי עבאס</v>
      </c>
      <c r="H253" t="s">
        <v>872</v>
      </c>
      <c r="I253">
        <f t="shared" si="18"/>
        <v>7</v>
      </c>
      <c r="J253" t="b">
        <f>IF(ISNUMBER(MATCH(D253,Sheet1!$A$2:$A$976,0)),TRUE,FALSE)</f>
        <v>1</v>
      </c>
    </row>
    <row r="254" spans="1:10" ht="20.25">
      <c r="A254">
        <v>248</v>
      </c>
      <c r="B254" s="118">
        <v>0</v>
      </c>
      <c r="C254" s="14">
        <v>0</v>
      </c>
      <c r="D254" s="15">
        <v>0</v>
      </c>
      <c r="E254" s="16" t="s">
        <v>17</v>
      </c>
      <c r="F254" s="13">
        <v>6</v>
      </c>
      <c r="G254" t="str">
        <f t="shared" si="15"/>
        <v>‏82430  מועדון קהילתי עבאס</v>
      </c>
      <c r="H254" t="s">
        <v>872</v>
      </c>
      <c r="I254">
        <f t="shared" si="18"/>
        <v>7</v>
      </c>
      <c r="J254" t="b">
        <f>IF(ISNUMBER(MATCH(D254,Sheet1!$A$2:$A$976,0)),TRUE,FALSE)</f>
        <v>1</v>
      </c>
    </row>
    <row r="255" spans="1:10" ht="20.25">
      <c r="A255">
        <v>249</v>
      </c>
      <c r="B255" s="118">
        <v>160900</v>
      </c>
      <c r="C255" s="14">
        <v>250000</v>
      </c>
      <c r="D255" s="15">
        <v>242900</v>
      </c>
      <c r="E255" s="16" t="s">
        <v>18</v>
      </c>
      <c r="F255" s="13">
        <v>7</v>
      </c>
      <c r="G255" t="str">
        <f t="shared" si="15"/>
        <v>‏82430  מועדון קהילתי עבאס</v>
      </c>
      <c r="H255" t="s">
        <v>872</v>
      </c>
      <c r="I255">
        <f t="shared" si="18"/>
        <v>7</v>
      </c>
      <c r="J255" t="b">
        <f>IF(ISNUMBER(MATCH(D255,Sheet1!$A$2:$A$976,0)),TRUE,FALSE)</f>
        <v>1</v>
      </c>
    </row>
    <row r="256" spans="1:10" ht="20.25">
      <c r="A256">
        <v>250</v>
      </c>
      <c r="B256" s="118">
        <v>0</v>
      </c>
      <c r="C256" s="14">
        <v>0</v>
      </c>
      <c r="D256" s="15">
        <v>0</v>
      </c>
      <c r="E256" s="16" t="s">
        <v>19</v>
      </c>
      <c r="F256" s="13">
        <v>8</v>
      </c>
      <c r="G256" t="str">
        <f t="shared" si="15"/>
        <v>‏82430  מועדון קהילתי עבאס</v>
      </c>
      <c r="H256" t="s">
        <v>872</v>
      </c>
      <c r="I256">
        <f t="shared" si="18"/>
        <v>7</v>
      </c>
      <c r="J256" t="b">
        <f>IF(ISNUMBER(MATCH(D256,Sheet1!$A$2:$A$976,0)),TRUE,FALSE)</f>
        <v>1</v>
      </c>
    </row>
    <row r="257" spans="1:10" ht="20.25">
      <c r="A257">
        <v>251</v>
      </c>
      <c r="B257" s="118">
        <v>0</v>
      </c>
      <c r="C257" s="14">
        <v>0</v>
      </c>
      <c r="D257" s="15">
        <v>0</v>
      </c>
      <c r="E257" s="16" t="s">
        <v>20</v>
      </c>
      <c r="F257" s="13">
        <v>9</v>
      </c>
      <c r="G257" t="str">
        <f t="shared" si="15"/>
        <v>‏82430  מועדון קהילתי עבאס</v>
      </c>
      <c r="H257" t="s">
        <v>872</v>
      </c>
      <c r="I257">
        <f t="shared" si="18"/>
        <v>7</v>
      </c>
      <c r="J257" t="b">
        <f>IF(ISNUMBER(MATCH(D257,Sheet1!$A$2:$A$976,0)),TRUE,FALSE)</f>
        <v>1</v>
      </c>
    </row>
    <row r="258" spans="1:10" ht="20.25">
      <c r="A258">
        <v>252</v>
      </c>
      <c r="B258" s="118">
        <v>0</v>
      </c>
      <c r="C258" s="14">
        <v>0</v>
      </c>
      <c r="D258" s="15">
        <v>0</v>
      </c>
      <c r="E258" s="16" t="s">
        <v>21</v>
      </c>
      <c r="F258" s="13">
        <v>99</v>
      </c>
      <c r="G258" t="str">
        <f t="shared" si="15"/>
        <v>‏82430  מועדון קהילתי עבאס</v>
      </c>
      <c r="H258" t="s">
        <v>872</v>
      </c>
      <c r="I258">
        <f t="shared" si="18"/>
        <v>7</v>
      </c>
      <c r="J258" t="b">
        <f>IF(ISNUMBER(MATCH(D258,Sheet1!$A$2:$A$976,0)),TRUE,FALSE)</f>
        <v>1</v>
      </c>
    </row>
    <row r="259" spans="1:10" ht="20.25">
      <c r="A259">
        <v>253</v>
      </c>
      <c r="B259" s="118">
        <v>160900</v>
      </c>
      <c r="C259" s="17">
        <v>250000</v>
      </c>
      <c r="D259" s="15">
        <v>242900</v>
      </c>
      <c r="E259" s="16" t="s">
        <v>22</v>
      </c>
      <c r="F259" s="13"/>
      <c r="G259" t="str">
        <f t="shared" si="15"/>
        <v/>
      </c>
      <c r="J259" t="b">
        <f>IF(ISNUMBER(MATCH(D259,Sheet1!$A$2:$A$976,0)),TRUE,FALSE)</f>
        <v>1</v>
      </c>
    </row>
    <row r="260" spans="1:10" ht="20.25">
      <c r="A260">
        <v>254</v>
      </c>
      <c r="B260" s="119"/>
      <c r="C260" s="21">
        <v>2015</v>
      </c>
      <c r="D260" s="21">
        <v>2016</v>
      </c>
      <c r="E260" s="18"/>
      <c r="F260" s="20"/>
      <c r="G260" t="str">
        <f t="shared" si="15"/>
        <v/>
      </c>
      <c r="J260" t="b">
        <f>IF(ISNUMBER(MATCH(D260,Sheet1!$A$2:$A$976,0)),TRUE,FALSE)</f>
        <v>0</v>
      </c>
    </row>
    <row r="261" spans="1:10" ht="20.25">
      <c r="A261">
        <v>255</v>
      </c>
      <c r="B261" s="119"/>
      <c r="C261" s="19"/>
      <c r="D261" s="25">
        <v>277</v>
      </c>
      <c r="E261" s="18"/>
      <c r="F261" s="22"/>
      <c r="G261" t="str">
        <f t="shared" si="15"/>
        <v/>
      </c>
      <c r="J261" t="b">
        <f>IF(ISNUMBER(MATCH(D261,Sheet1!$A$2:$A$976,0)),TRUE,FALSE)</f>
        <v>0</v>
      </c>
    </row>
    <row r="262" spans="1:10" ht="20.25">
      <c r="A262">
        <v>256</v>
      </c>
      <c r="B262" s="120" t="s">
        <v>53</v>
      </c>
      <c r="C262" s="1"/>
      <c r="D262" s="1"/>
      <c r="E262" s="1"/>
      <c r="F262" s="1"/>
      <c r="G262" t="str">
        <f t="shared" si="15"/>
        <v/>
      </c>
      <c r="J262" t="b">
        <f>IF(ISNUMBER(MATCH(D262,Sheet1!$A$2:$A$976,0)),TRUE,FALSE)</f>
        <v>1</v>
      </c>
    </row>
    <row r="263" spans="1:10" ht="21" thickBot="1">
      <c r="A263">
        <v>257</v>
      </c>
      <c r="B263" s="116">
        <v>2014</v>
      </c>
      <c r="C263" s="7">
        <v>2015</v>
      </c>
      <c r="D263" s="7">
        <v>2016</v>
      </c>
      <c r="E263" s="8"/>
      <c r="F263" s="26"/>
      <c r="G263" t="str">
        <f t="shared" si="15"/>
        <v/>
      </c>
      <c r="J263" t="b">
        <f>IF(ISNUMBER(MATCH(D263,Sheet1!$A$2:$A$976,0)),TRUE,FALSE)</f>
        <v>0</v>
      </c>
    </row>
    <row r="264" spans="1:10" ht="20.25">
      <c r="A264">
        <v>258</v>
      </c>
      <c r="B264" s="117"/>
      <c r="C264" s="10"/>
      <c r="D264" s="11"/>
      <c r="E264" s="12" t="s">
        <v>9</v>
      </c>
      <c r="F264" s="13"/>
      <c r="G264" t="str">
        <f t="shared" si="15"/>
        <v/>
      </c>
      <c r="J264" t="b">
        <f>IF(ISNUMBER(MATCH(D264,Sheet1!$A$2:$A$976,0)),TRUE,FALSE)</f>
        <v>1</v>
      </c>
    </row>
    <row r="265" spans="1:10" ht="20.25">
      <c r="A265">
        <v>259</v>
      </c>
      <c r="B265" s="117"/>
      <c r="C265" s="10"/>
      <c r="D265" s="11"/>
      <c r="E265" s="12" t="s">
        <v>54</v>
      </c>
      <c r="F265" s="13"/>
      <c r="G265" t="str">
        <f t="shared" si="15"/>
        <v/>
      </c>
      <c r="J265" t="b">
        <f>IF(ISNUMBER(MATCH(D265,Sheet1!$A$2:$A$976,0)),TRUE,FALSE)</f>
        <v>1</v>
      </c>
    </row>
    <row r="266" spans="1:10" ht="20.25">
      <c r="A266">
        <v>260</v>
      </c>
      <c r="B266" s="118">
        <v>0</v>
      </c>
      <c r="C266" s="17">
        <v>0</v>
      </c>
      <c r="D266" s="15">
        <v>0</v>
      </c>
      <c r="E266" s="16" t="s">
        <v>12</v>
      </c>
      <c r="F266" s="13">
        <v>1</v>
      </c>
      <c r="G266" t="str">
        <f t="shared" ref="G266:G329" si="19">IF(F266=1,E265,IF(ISBLANK(F266),"",G265))</f>
        <v>‏827 משתלמים</v>
      </c>
      <c r="H266" t="s">
        <v>873</v>
      </c>
      <c r="I266">
        <f t="shared" ref="I266:I275" si="20">FIND(" ",G266,1)</f>
        <v>5</v>
      </c>
      <c r="J266" t="b">
        <f>IF(ISNUMBER(MATCH(D266,Sheet1!$A$2:$A$976,0)),TRUE,FALSE)</f>
        <v>1</v>
      </c>
    </row>
    <row r="267" spans="1:10" ht="20.25">
      <c r="A267">
        <v>261</v>
      </c>
      <c r="B267" s="118">
        <v>1168800</v>
      </c>
      <c r="C267" s="17">
        <v>983100</v>
      </c>
      <c r="D267" s="15">
        <v>983100</v>
      </c>
      <c r="E267" s="16" t="s">
        <v>13</v>
      </c>
      <c r="F267" s="13">
        <v>2</v>
      </c>
      <c r="G267" t="str">
        <f t="shared" si="19"/>
        <v>‏827 משתלמים</v>
      </c>
      <c r="H267" t="s">
        <v>873</v>
      </c>
      <c r="I267">
        <f t="shared" si="20"/>
        <v>5</v>
      </c>
      <c r="J267" t="b">
        <f>IF(ISNUMBER(MATCH(D267,Sheet1!$A$2:$A$976,0)),TRUE,FALSE)</f>
        <v>1</v>
      </c>
    </row>
    <row r="268" spans="1:10" ht="20.25">
      <c r="A268">
        <v>262</v>
      </c>
      <c r="B268" s="118">
        <v>81800</v>
      </c>
      <c r="C268" s="17">
        <v>71900</v>
      </c>
      <c r="D268" s="15">
        <v>71900</v>
      </c>
      <c r="E268" s="16" t="s">
        <v>14</v>
      </c>
      <c r="F268" s="13">
        <v>3</v>
      </c>
      <c r="G268" t="str">
        <f t="shared" si="19"/>
        <v>‏827 משתלמים</v>
      </c>
      <c r="H268" t="s">
        <v>873</v>
      </c>
      <c r="I268">
        <f t="shared" si="20"/>
        <v>5</v>
      </c>
      <c r="J268" t="b">
        <f>IF(ISNUMBER(MATCH(D268,Sheet1!$A$2:$A$976,0)),TRUE,FALSE)</f>
        <v>1</v>
      </c>
    </row>
    <row r="269" spans="1:10" ht="20.25">
      <c r="A269">
        <v>263</v>
      </c>
      <c r="B269" s="118">
        <v>96000</v>
      </c>
      <c r="C269" s="17">
        <v>140000</v>
      </c>
      <c r="D269" s="15">
        <v>140000</v>
      </c>
      <c r="E269" s="16" t="s">
        <v>15</v>
      </c>
      <c r="F269" s="13">
        <v>4</v>
      </c>
      <c r="G269" t="str">
        <f t="shared" si="19"/>
        <v>‏827 משתלמים</v>
      </c>
      <c r="H269" t="s">
        <v>873</v>
      </c>
      <c r="I269">
        <f t="shared" si="20"/>
        <v>5</v>
      </c>
      <c r="J269" t="b">
        <f>IF(ISNUMBER(MATCH(D269,Sheet1!$A$2:$A$976,0)),TRUE,FALSE)</f>
        <v>1</v>
      </c>
    </row>
    <row r="270" spans="1:10" ht="20.25">
      <c r="A270">
        <v>264</v>
      </c>
      <c r="B270" s="118">
        <v>0</v>
      </c>
      <c r="C270" s="17">
        <v>0</v>
      </c>
      <c r="D270" s="15">
        <v>0</v>
      </c>
      <c r="E270" s="16" t="s">
        <v>16</v>
      </c>
      <c r="F270" s="13">
        <v>5</v>
      </c>
      <c r="G270" t="str">
        <f t="shared" si="19"/>
        <v>‏827 משתלמים</v>
      </c>
      <c r="H270" t="s">
        <v>873</v>
      </c>
      <c r="I270">
        <f t="shared" si="20"/>
        <v>5</v>
      </c>
      <c r="J270" t="b">
        <f>IF(ISNUMBER(MATCH(D270,Sheet1!$A$2:$A$976,0)),TRUE,FALSE)</f>
        <v>1</v>
      </c>
    </row>
    <row r="271" spans="1:10" ht="20.25">
      <c r="A271">
        <v>265</v>
      </c>
      <c r="B271" s="118">
        <v>264800</v>
      </c>
      <c r="C271" s="17">
        <v>281000</v>
      </c>
      <c r="D271" s="15">
        <v>281000</v>
      </c>
      <c r="E271" s="16" t="s">
        <v>17</v>
      </c>
      <c r="F271" s="13">
        <v>6</v>
      </c>
      <c r="G271" t="str">
        <f t="shared" si="19"/>
        <v>‏827 משתלמים</v>
      </c>
      <c r="H271" t="s">
        <v>873</v>
      </c>
      <c r="I271">
        <f t="shared" si="20"/>
        <v>5</v>
      </c>
      <c r="J271" t="b">
        <f>IF(ISNUMBER(MATCH(D271,Sheet1!$A$2:$A$976,0)),TRUE,FALSE)</f>
        <v>1</v>
      </c>
    </row>
    <row r="272" spans="1:10" ht="20.25">
      <c r="A272">
        <v>266</v>
      </c>
      <c r="B272" s="118">
        <v>3126800</v>
      </c>
      <c r="C272" s="17">
        <v>5606000</v>
      </c>
      <c r="D272" s="15">
        <v>5552000</v>
      </c>
      <c r="E272" s="16" t="s">
        <v>18</v>
      </c>
      <c r="F272" s="13">
        <v>7</v>
      </c>
      <c r="G272" t="str">
        <f t="shared" si="19"/>
        <v>‏827 משתלמים</v>
      </c>
      <c r="H272" t="s">
        <v>873</v>
      </c>
      <c r="I272">
        <f t="shared" si="20"/>
        <v>5</v>
      </c>
      <c r="J272" t="b">
        <f>IF(ISNUMBER(MATCH(D272,Sheet1!$A$2:$A$976,0)),TRUE,FALSE)</f>
        <v>1</v>
      </c>
    </row>
    <row r="273" spans="1:10" ht="20.25">
      <c r="A273">
        <v>267</v>
      </c>
      <c r="B273" s="118">
        <v>0</v>
      </c>
      <c r="C273" s="17">
        <v>0</v>
      </c>
      <c r="D273" s="15">
        <v>0</v>
      </c>
      <c r="E273" s="16" t="s">
        <v>19</v>
      </c>
      <c r="F273" s="13">
        <v>8</v>
      </c>
      <c r="G273" t="str">
        <f t="shared" si="19"/>
        <v>‏827 משתלמים</v>
      </c>
      <c r="H273" t="s">
        <v>873</v>
      </c>
      <c r="I273">
        <f t="shared" si="20"/>
        <v>5</v>
      </c>
      <c r="J273" t="b">
        <f>IF(ISNUMBER(MATCH(D273,Sheet1!$A$2:$A$976,0)),TRUE,FALSE)</f>
        <v>1</v>
      </c>
    </row>
    <row r="274" spans="1:10" ht="20.25">
      <c r="A274">
        <v>268</v>
      </c>
      <c r="B274" s="118">
        <v>0</v>
      </c>
      <c r="C274" s="17">
        <v>0</v>
      </c>
      <c r="D274" s="15">
        <v>0</v>
      </c>
      <c r="E274" s="16" t="s">
        <v>20</v>
      </c>
      <c r="F274" s="13">
        <v>9</v>
      </c>
      <c r="G274" t="str">
        <f t="shared" si="19"/>
        <v>‏827 משתלמים</v>
      </c>
      <c r="H274" t="s">
        <v>873</v>
      </c>
      <c r="I274">
        <f t="shared" si="20"/>
        <v>5</v>
      </c>
      <c r="J274" t="b">
        <f>IF(ISNUMBER(MATCH(D274,Sheet1!$A$2:$A$976,0)),TRUE,FALSE)</f>
        <v>1</v>
      </c>
    </row>
    <row r="275" spans="1:10" ht="20.25">
      <c r="A275">
        <v>269</v>
      </c>
      <c r="B275" s="118">
        <v>0</v>
      </c>
      <c r="C275" s="17">
        <v>0</v>
      </c>
      <c r="D275" s="15">
        <v>0</v>
      </c>
      <c r="E275" s="16" t="s">
        <v>21</v>
      </c>
      <c r="F275" s="13">
        <v>99</v>
      </c>
      <c r="G275" t="str">
        <f t="shared" si="19"/>
        <v>‏827 משתלמים</v>
      </c>
      <c r="H275" t="s">
        <v>873</v>
      </c>
      <c r="I275">
        <f t="shared" si="20"/>
        <v>5</v>
      </c>
      <c r="J275" t="b">
        <f>IF(ISNUMBER(MATCH(D275,Sheet1!$A$2:$A$976,0)),TRUE,FALSE)</f>
        <v>1</v>
      </c>
    </row>
    <row r="276" spans="1:10" ht="20.25">
      <c r="A276">
        <v>270</v>
      </c>
      <c r="B276" s="118">
        <v>4738200</v>
      </c>
      <c r="C276" s="17">
        <v>7082000</v>
      </c>
      <c r="D276" s="157">
        <v>7028000</v>
      </c>
      <c r="E276" s="16" t="s">
        <v>22</v>
      </c>
      <c r="F276" s="13"/>
      <c r="G276" t="str">
        <f t="shared" si="19"/>
        <v/>
      </c>
      <c r="J276" t="b">
        <f>IF(ISNUMBER(MATCH(D276,Sheet1!$A$2:$A$976,0)),TRUE,FALSE)</f>
        <v>0</v>
      </c>
    </row>
    <row r="277" spans="1:10" ht="20.25">
      <c r="A277">
        <v>271</v>
      </c>
      <c r="B277" s="119"/>
      <c r="C277" s="21">
        <v>2015</v>
      </c>
      <c r="D277" s="21">
        <v>2016</v>
      </c>
      <c r="E277" s="18"/>
      <c r="F277" s="20"/>
      <c r="G277" t="str">
        <f t="shared" si="19"/>
        <v/>
      </c>
      <c r="J277" t="b">
        <f>IF(ISNUMBER(MATCH(D277,Sheet1!$A$2:$A$976,0)),TRUE,FALSE)</f>
        <v>0</v>
      </c>
    </row>
    <row r="278" spans="1:10" ht="20.25">
      <c r="A278">
        <v>272</v>
      </c>
      <c r="B278" s="119"/>
      <c r="C278" s="19"/>
      <c r="D278" s="25">
        <v>278</v>
      </c>
      <c r="E278" s="18"/>
      <c r="F278" s="22"/>
      <c r="G278" t="str">
        <f t="shared" si="19"/>
        <v/>
      </c>
      <c r="J278" t="b">
        <f>IF(ISNUMBER(MATCH(D278,Sheet1!$A$2:$A$976,0)),TRUE,FALSE)</f>
        <v>0</v>
      </c>
    </row>
    <row r="279" spans="1:10" ht="20.25">
      <c r="A279">
        <v>273</v>
      </c>
      <c r="B279" s="120" t="s">
        <v>55</v>
      </c>
      <c r="C279" s="1"/>
      <c r="D279" s="1"/>
      <c r="E279" s="1"/>
      <c r="F279" s="1"/>
      <c r="G279" t="str">
        <f t="shared" si="19"/>
        <v/>
      </c>
      <c r="J279" t="b">
        <f>IF(ISNUMBER(MATCH(D279,Sheet1!$A$2:$A$976,0)),TRUE,FALSE)</f>
        <v>1</v>
      </c>
    </row>
    <row r="280" spans="1:10" ht="21" thickBot="1">
      <c r="A280">
        <v>274</v>
      </c>
      <c r="B280" s="116">
        <v>2014</v>
      </c>
      <c r="C280" s="7">
        <v>2015</v>
      </c>
      <c r="D280" s="7">
        <v>2016</v>
      </c>
      <c r="E280" s="8"/>
      <c r="F280" s="26"/>
      <c r="G280" t="str">
        <f t="shared" si="19"/>
        <v/>
      </c>
      <c r="J280" t="b">
        <f>IF(ISNUMBER(MATCH(D280,Sheet1!$A$2:$A$976,0)),TRUE,FALSE)</f>
        <v>0</v>
      </c>
    </row>
    <row r="281" spans="1:10" ht="20.25">
      <c r="A281">
        <v>275</v>
      </c>
      <c r="B281" s="117"/>
      <c r="C281" s="10"/>
      <c r="D281" s="11"/>
      <c r="E281" s="12" t="s">
        <v>9</v>
      </c>
      <c r="F281" s="13"/>
      <c r="G281" t="str">
        <f t="shared" si="19"/>
        <v/>
      </c>
      <c r="J281" t="b">
        <f>IF(ISNUMBER(MATCH(D281,Sheet1!$A$2:$A$976,0)),TRUE,FALSE)</f>
        <v>1</v>
      </c>
    </row>
    <row r="282" spans="1:10" ht="20.25">
      <c r="A282">
        <v>276</v>
      </c>
      <c r="B282" s="117"/>
      <c r="C282" s="10"/>
      <c r="D282" s="11"/>
      <c r="E282" s="12" t="s">
        <v>56</v>
      </c>
      <c r="F282" s="13"/>
      <c r="G282" t="str">
        <f t="shared" si="19"/>
        <v/>
      </c>
      <c r="J282" t="b">
        <f>IF(ISNUMBER(MATCH(D282,Sheet1!$A$2:$A$976,0)),TRUE,FALSE)</f>
        <v>1</v>
      </c>
    </row>
    <row r="283" spans="1:10" ht="20.25">
      <c r="A283">
        <v>277</v>
      </c>
      <c r="B283" s="118">
        <v>247900</v>
      </c>
      <c r="C283" s="14">
        <v>82300</v>
      </c>
      <c r="D283" s="15">
        <v>84300</v>
      </c>
      <c r="E283" s="16" t="s">
        <v>12</v>
      </c>
      <c r="F283" s="13">
        <v>1</v>
      </c>
      <c r="G283" t="str">
        <f t="shared" si="19"/>
        <v>‏821100 המחלקה למרכזים קהילתיים</v>
      </c>
      <c r="H283" t="s">
        <v>875</v>
      </c>
      <c r="I283">
        <f t="shared" ref="I283:I292" si="21">FIND(" ",G283,1)</f>
        <v>8</v>
      </c>
      <c r="J283" t="b">
        <f>IF(ISNUMBER(MATCH(D283,Sheet1!$A$2:$A$976,0)),TRUE,FALSE)</f>
        <v>1</v>
      </c>
    </row>
    <row r="284" spans="1:10" ht="20.25">
      <c r="A284">
        <v>278</v>
      </c>
      <c r="B284" s="118">
        <v>0</v>
      </c>
      <c r="C284" s="14">
        <v>0</v>
      </c>
      <c r="D284" s="15">
        <v>0</v>
      </c>
      <c r="E284" s="16" t="s">
        <v>13</v>
      </c>
      <c r="F284" s="13">
        <v>2</v>
      </c>
      <c r="G284" t="str">
        <f t="shared" si="19"/>
        <v>‏821100 המחלקה למרכזים קהילתיים</v>
      </c>
      <c r="H284" t="s">
        <v>875</v>
      </c>
      <c r="I284">
        <f t="shared" si="21"/>
        <v>8</v>
      </c>
      <c r="J284" t="b">
        <f>IF(ISNUMBER(MATCH(D284,Sheet1!$A$2:$A$976,0)),TRUE,FALSE)</f>
        <v>1</v>
      </c>
    </row>
    <row r="285" spans="1:10" ht="20.25">
      <c r="A285">
        <v>279</v>
      </c>
      <c r="B285" s="118">
        <v>114200</v>
      </c>
      <c r="C285" s="14">
        <v>119700</v>
      </c>
      <c r="D285" s="15">
        <v>119700</v>
      </c>
      <c r="E285" s="16" t="s">
        <v>14</v>
      </c>
      <c r="F285" s="13">
        <v>3</v>
      </c>
      <c r="G285" t="str">
        <f t="shared" si="19"/>
        <v>‏821100 המחלקה למרכזים קהילתיים</v>
      </c>
      <c r="H285" t="s">
        <v>875</v>
      </c>
      <c r="I285">
        <f t="shared" si="21"/>
        <v>8</v>
      </c>
      <c r="J285" t="b">
        <f>IF(ISNUMBER(MATCH(D285,Sheet1!$A$2:$A$976,0)),TRUE,FALSE)</f>
        <v>1</v>
      </c>
    </row>
    <row r="286" spans="1:10" ht="20.25">
      <c r="A286">
        <v>280</v>
      </c>
      <c r="B286" s="118">
        <v>800</v>
      </c>
      <c r="C286" s="14">
        <v>2000</v>
      </c>
      <c r="D286" s="15">
        <v>2000</v>
      </c>
      <c r="E286" s="16" t="s">
        <v>15</v>
      </c>
      <c r="F286" s="13">
        <v>4</v>
      </c>
      <c r="G286" t="str">
        <f t="shared" si="19"/>
        <v>‏821100 המחלקה למרכזים קהילתיים</v>
      </c>
      <c r="H286" t="s">
        <v>875</v>
      </c>
      <c r="I286">
        <f t="shared" si="21"/>
        <v>8</v>
      </c>
      <c r="J286" t="b">
        <f>IF(ISNUMBER(MATCH(D286,Sheet1!$A$2:$A$976,0)),TRUE,FALSE)</f>
        <v>1</v>
      </c>
    </row>
    <row r="287" spans="1:10" ht="20.25">
      <c r="A287">
        <v>281</v>
      </c>
      <c r="B287" s="118">
        <v>0</v>
      </c>
      <c r="C287" s="14">
        <v>0</v>
      </c>
      <c r="D287" s="15">
        <v>0</v>
      </c>
      <c r="E287" s="16" t="s">
        <v>16</v>
      </c>
      <c r="F287" s="13">
        <v>5</v>
      </c>
      <c r="G287" t="str">
        <f t="shared" si="19"/>
        <v>‏821100 המחלקה למרכזים קהילתיים</v>
      </c>
      <c r="H287" t="s">
        <v>875</v>
      </c>
      <c r="I287">
        <f t="shared" si="21"/>
        <v>8</v>
      </c>
      <c r="J287" t="b">
        <f>IF(ISNUMBER(MATCH(D287,Sheet1!$A$2:$A$976,0)),TRUE,FALSE)</f>
        <v>1</v>
      </c>
    </row>
    <row r="288" spans="1:10" ht="20.25">
      <c r="A288">
        <v>282</v>
      </c>
      <c r="B288" s="118">
        <v>0</v>
      </c>
      <c r="C288" s="14">
        <v>0</v>
      </c>
      <c r="D288" s="15">
        <v>0</v>
      </c>
      <c r="E288" s="16" t="s">
        <v>17</v>
      </c>
      <c r="F288" s="13">
        <v>6</v>
      </c>
      <c r="G288" t="str">
        <f t="shared" si="19"/>
        <v>‏821100 המחלקה למרכזים קהילתיים</v>
      </c>
      <c r="H288" t="s">
        <v>875</v>
      </c>
      <c r="I288">
        <f t="shared" si="21"/>
        <v>8</v>
      </c>
      <c r="J288" t="b">
        <f>IF(ISNUMBER(MATCH(D288,Sheet1!$A$2:$A$976,0)),TRUE,FALSE)</f>
        <v>1</v>
      </c>
    </row>
    <row r="289" spans="1:10" ht="20.25">
      <c r="A289">
        <v>283</v>
      </c>
      <c r="B289" s="118">
        <v>92800</v>
      </c>
      <c r="C289" s="14">
        <v>63300</v>
      </c>
      <c r="D289" s="15">
        <v>61400</v>
      </c>
      <c r="E289" s="16" t="s">
        <v>18</v>
      </c>
      <c r="F289" s="13">
        <v>7</v>
      </c>
      <c r="G289" t="str">
        <f t="shared" si="19"/>
        <v>‏821100 המחלקה למרכזים קהילתיים</v>
      </c>
      <c r="H289" t="s">
        <v>875</v>
      </c>
      <c r="I289">
        <f t="shared" si="21"/>
        <v>8</v>
      </c>
      <c r="J289" t="b">
        <f>IF(ISNUMBER(MATCH(D289,Sheet1!$A$2:$A$976,0)),TRUE,FALSE)</f>
        <v>1</v>
      </c>
    </row>
    <row r="290" spans="1:10" ht="20.25">
      <c r="A290">
        <v>284</v>
      </c>
      <c r="B290" s="118">
        <v>0</v>
      </c>
      <c r="C290" s="14">
        <v>0</v>
      </c>
      <c r="D290" s="15">
        <v>0</v>
      </c>
      <c r="E290" s="16" t="s">
        <v>19</v>
      </c>
      <c r="F290" s="13">
        <v>8</v>
      </c>
      <c r="G290" t="str">
        <f t="shared" si="19"/>
        <v>‏821100 המחלקה למרכזים קהילתיים</v>
      </c>
      <c r="H290" t="s">
        <v>875</v>
      </c>
      <c r="I290">
        <f t="shared" si="21"/>
        <v>8</v>
      </c>
      <c r="J290" t="b">
        <f>IF(ISNUMBER(MATCH(D290,Sheet1!$A$2:$A$976,0)),TRUE,FALSE)</f>
        <v>1</v>
      </c>
    </row>
    <row r="291" spans="1:10" ht="20.25">
      <c r="A291">
        <v>285</v>
      </c>
      <c r="B291" s="118">
        <v>0</v>
      </c>
      <c r="C291" s="14">
        <v>0</v>
      </c>
      <c r="D291" s="15">
        <v>0</v>
      </c>
      <c r="E291" s="16" t="s">
        <v>20</v>
      </c>
      <c r="F291" s="13">
        <v>9</v>
      </c>
      <c r="G291" t="str">
        <f t="shared" si="19"/>
        <v>‏821100 המחלקה למרכזים קהילתיים</v>
      </c>
      <c r="H291" t="s">
        <v>875</v>
      </c>
      <c r="I291">
        <f t="shared" si="21"/>
        <v>8</v>
      </c>
      <c r="J291" t="b">
        <f>IF(ISNUMBER(MATCH(D291,Sheet1!$A$2:$A$976,0)),TRUE,FALSE)</f>
        <v>1</v>
      </c>
    </row>
    <row r="292" spans="1:10" ht="20.25">
      <c r="A292">
        <v>286</v>
      </c>
      <c r="B292" s="118">
        <v>0</v>
      </c>
      <c r="C292" s="14">
        <v>0</v>
      </c>
      <c r="D292" s="15">
        <v>0</v>
      </c>
      <c r="E292" s="16" t="s">
        <v>21</v>
      </c>
      <c r="F292" s="13">
        <v>99</v>
      </c>
      <c r="G292" t="str">
        <f t="shared" si="19"/>
        <v>‏821100 המחלקה למרכזים קהילתיים</v>
      </c>
      <c r="H292" t="s">
        <v>875</v>
      </c>
      <c r="I292">
        <f t="shared" si="21"/>
        <v>8</v>
      </c>
      <c r="J292" t="b">
        <f>IF(ISNUMBER(MATCH(D292,Sheet1!$A$2:$A$976,0)),TRUE,FALSE)</f>
        <v>1</v>
      </c>
    </row>
    <row r="293" spans="1:10" ht="20.25">
      <c r="A293">
        <v>287</v>
      </c>
      <c r="B293" s="118">
        <v>455700</v>
      </c>
      <c r="C293" s="17">
        <v>267300</v>
      </c>
      <c r="D293" s="157">
        <v>267400</v>
      </c>
      <c r="E293" s="16" t="s">
        <v>22</v>
      </c>
      <c r="F293" s="13"/>
      <c r="G293" t="str">
        <f t="shared" si="19"/>
        <v/>
      </c>
      <c r="J293" t="b">
        <f>IF(ISNUMBER(MATCH(D293,Sheet1!$A$2:$A$976,0)),TRUE,FALSE)</f>
        <v>0</v>
      </c>
    </row>
    <row r="294" spans="1:10" ht="20.25">
      <c r="A294">
        <v>288</v>
      </c>
      <c r="B294" s="119"/>
      <c r="C294" s="21">
        <v>2015</v>
      </c>
      <c r="D294" s="21">
        <v>2016</v>
      </c>
      <c r="E294" s="18"/>
      <c r="F294" s="20"/>
      <c r="G294" t="str">
        <f t="shared" si="19"/>
        <v/>
      </c>
      <c r="J294" t="b">
        <f>IF(ISNUMBER(MATCH(D294,Sheet1!$A$2:$A$976,0)),TRUE,FALSE)</f>
        <v>0</v>
      </c>
    </row>
    <row r="295" spans="1:10" ht="20.25">
      <c r="A295">
        <v>289</v>
      </c>
      <c r="B295" s="119"/>
      <c r="C295" s="19"/>
      <c r="D295" s="25">
        <v>279</v>
      </c>
      <c r="E295" s="18"/>
      <c r="F295" s="22"/>
      <c r="G295" t="str">
        <f t="shared" si="19"/>
        <v/>
      </c>
      <c r="J295" t="b">
        <f>IF(ISNUMBER(MATCH(D295,Sheet1!$A$2:$A$976,0)),TRUE,FALSE)</f>
        <v>0</v>
      </c>
    </row>
    <row r="296" spans="1:10" ht="20.25">
      <c r="A296">
        <v>290</v>
      </c>
      <c r="B296" s="120" t="s">
        <v>57</v>
      </c>
      <c r="C296" s="1"/>
      <c r="D296" s="1"/>
      <c r="E296" s="1"/>
      <c r="F296" s="1"/>
      <c r="G296" t="str">
        <f t="shared" si="19"/>
        <v/>
      </c>
      <c r="J296" t="b">
        <f>IF(ISNUMBER(MATCH(D296,Sheet1!$A$2:$A$976,0)),TRUE,FALSE)</f>
        <v>1</v>
      </c>
    </row>
    <row r="297" spans="1:10" ht="21" thickBot="1">
      <c r="A297">
        <v>291</v>
      </c>
      <c r="B297" s="116">
        <v>2014</v>
      </c>
      <c r="C297" s="7">
        <v>2015</v>
      </c>
      <c r="D297" s="7">
        <v>2016</v>
      </c>
      <c r="E297" s="8"/>
      <c r="F297" s="26"/>
      <c r="G297" t="str">
        <f t="shared" si="19"/>
        <v/>
      </c>
      <c r="J297" t="b">
        <f>IF(ISNUMBER(MATCH(D297,Sheet1!$A$2:$A$976,0)),TRUE,FALSE)</f>
        <v>0</v>
      </c>
    </row>
    <row r="298" spans="1:10" ht="20.25">
      <c r="A298">
        <v>292</v>
      </c>
      <c r="B298" s="117"/>
      <c r="C298" s="10"/>
      <c r="D298" s="11"/>
      <c r="E298" s="12" t="s">
        <v>9</v>
      </c>
      <c r="F298" s="13"/>
      <c r="G298" t="str">
        <f t="shared" si="19"/>
        <v/>
      </c>
      <c r="J298" t="b">
        <f>IF(ISNUMBER(MATCH(D298,Sheet1!$A$2:$A$976,0)),TRUE,FALSE)</f>
        <v>1</v>
      </c>
    </row>
    <row r="299" spans="1:10" ht="20.25">
      <c r="A299">
        <v>293</v>
      </c>
      <c r="B299" s="117"/>
      <c r="C299" s="10"/>
      <c r="D299" s="11"/>
      <c r="E299" s="12" t="s">
        <v>58</v>
      </c>
      <c r="F299" s="13"/>
      <c r="G299" t="str">
        <f t="shared" si="19"/>
        <v/>
      </c>
      <c r="J299" t="b">
        <f>IF(ISNUMBER(MATCH(D299,Sheet1!$A$2:$A$976,0)),TRUE,FALSE)</f>
        <v>1</v>
      </c>
    </row>
    <row r="300" spans="1:10" ht="20.25">
      <c r="A300">
        <v>294</v>
      </c>
      <c r="B300" s="118">
        <v>852700</v>
      </c>
      <c r="C300" s="14">
        <v>801600</v>
      </c>
      <c r="D300" s="15">
        <v>810600</v>
      </c>
      <c r="E300" s="16" t="s">
        <v>12</v>
      </c>
      <c r="F300" s="13">
        <v>1</v>
      </c>
      <c r="G300" t="str">
        <f t="shared" si="19"/>
        <v>‏821604 מרכז בת גלים</v>
      </c>
      <c r="H300" t="s">
        <v>876</v>
      </c>
      <c r="I300">
        <f t="shared" ref="I300:I309" si="22">FIND(" ",G300,1)</f>
        <v>8</v>
      </c>
      <c r="J300" t="b">
        <f>IF(ISNUMBER(MATCH(D300,Sheet1!$A$2:$A$976,0)),TRUE,FALSE)</f>
        <v>1</v>
      </c>
    </row>
    <row r="301" spans="1:10" ht="20.25">
      <c r="A301">
        <v>295</v>
      </c>
      <c r="B301" s="118">
        <v>0</v>
      </c>
      <c r="C301" s="14">
        <v>0</v>
      </c>
      <c r="D301" s="15">
        <v>0</v>
      </c>
      <c r="E301" s="16" t="s">
        <v>13</v>
      </c>
      <c r="F301" s="13">
        <v>2</v>
      </c>
      <c r="G301" t="str">
        <f t="shared" si="19"/>
        <v>‏821604 מרכז בת גלים</v>
      </c>
      <c r="H301" t="s">
        <v>876</v>
      </c>
      <c r="I301">
        <f t="shared" si="22"/>
        <v>8</v>
      </c>
      <c r="J301" t="b">
        <f>IF(ISNUMBER(MATCH(D301,Sheet1!$A$2:$A$976,0)),TRUE,FALSE)</f>
        <v>1</v>
      </c>
    </row>
    <row r="302" spans="1:10" ht="20.25">
      <c r="A302">
        <v>296</v>
      </c>
      <c r="B302" s="118">
        <v>77400</v>
      </c>
      <c r="C302" s="14">
        <v>51400</v>
      </c>
      <c r="D302" s="15">
        <v>51400</v>
      </c>
      <c r="E302" s="16" t="s">
        <v>14</v>
      </c>
      <c r="F302" s="13">
        <v>3</v>
      </c>
      <c r="G302" t="str">
        <f t="shared" si="19"/>
        <v>‏821604 מרכז בת גלים</v>
      </c>
      <c r="H302" t="s">
        <v>876</v>
      </c>
      <c r="I302">
        <f t="shared" si="22"/>
        <v>8</v>
      </c>
      <c r="J302" t="b">
        <f>IF(ISNUMBER(MATCH(D302,Sheet1!$A$2:$A$976,0)),TRUE,FALSE)</f>
        <v>1</v>
      </c>
    </row>
    <row r="303" spans="1:10" ht="20.25">
      <c r="A303">
        <v>297</v>
      </c>
      <c r="B303" s="118">
        <v>53800</v>
      </c>
      <c r="C303" s="14">
        <v>39900</v>
      </c>
      <c r="D303" s="15">
        <v>38000</v>
      </c>
      <c r="E303" s="16" t="s">
        <v>15</v>
      </c>
      <c r="F303" s="13">
        <v>4</v>
      </c>
      <c r="G303" t="str">
        <f t="shared" si="19"/>
        <v>‏821604 מרכז בת גלים</v>
      </c>
      <c r="H303" t="s">
        <v>876</v>
      </c>
      <c r="I303">
        <f t="shared" si="22"/>
        <v>8</v>
      </c>
      <c r="J303" t="b">
        <f>IF(ISNUMBER(MATCH(D303,Sheet1!$A$2:$A$976,0)),TRUE,FALSE)</f>
        <v>1</v>
      </c>
    </row>
    <row r="304" spans="1:10" ht="20.25">
      <c r="A304">
        <v>298</v>
      </c>
      <c r="B304" s="118">
        <v>13600</v>
      </c>
      <c r="C304" s="14">
        <v>11300</v>
      </c>
      <c r="D304" s="15">
        <v>11300</v>
      </c>
      <c r="E304" s="16" t="s">
        <v>16</v>
      </c>
      <c r="F304" s="13">
        <v>5</v>
      </c>
      <c r="G304" t="str">
        <f t="shared" si="19"/>
        <v>‏821604 מרכז בת גלים</v>
      </c>
      <c r="H304" t="s">
        <v>876</v>
      </c>
      <c r="I304">
        <f t="shared" si="22"/>
        <v>8</v>
      </c>
      <c r="J304" t="b">
        <f>IF(ISNUMBER(MATCH(D304,Sheet1!$A$2:$A$976,0)),TRUE,FALSE)</f>
        <v>1</v>
      </c>
    </row>
    <row r="305" spans="1:10" ht="20.25">
      <c r="A305">
        <v>299</v>
      </c>
      <c r="B305" s="118">
        <v>0</v>
      </c>
      <c r="C305" s="14">
        <v>0</v>
      </c>
      <c r="D305" s="15">
        <v>0</v>
      </c>
      <c r="E305" s="16" t="s">
        <v>17</v>
      </c>
      <c r="F305" s="13">
        <v>6</v>
      </c>
      <c r="G305" t="str">
        <f t="shared" si="19"/>
        <v>‏821604 מרכז בת גלים</v>
      </c>
      <c r="H305" t="s">
        <v>876</v>
      </c>
      <c r="I305">
        <f t="shared" si="22"/>
        <v>8</v>
      </c>
      <c r="J305" t="b">
        <f>IF(ISNUMBER(MATCH(D305,Sheet1!$A$2:$A$976,0)),TRUE,FALSE)</f>
        <v>1</v>
      </c>
    </row>
    <row r="306" spans="1:10" ht="20.25">
      <c r="A306">
        <v>300</v>
      </c>
      <c r="B306" s="118">
        <v>27400</v>
      </c>
      <c r="C306" s="14">
        <v>48800</v>
      </c>
      <c r="D306" s="15">
        <v>47800</v>
      </c>
      <c r="E306" s="16" t="s">
        <v>18</v>
      </c>
      <c r="F306" s="13">
        <v>7</v>
      </c>
      <c r="G306" t="str">
        <f t="shared" si="19"/>
        <v>‏821604 מרכז בת גלים</v>
      </c>
      <c r="H306" t="s">
        <v>876</v>
      </c>
      <c r="I306">
        <f t="shared" si="22"/>
        <v>8</v>
      </c>
      <c r="J306" t="b">
        <f>IF(ISNUMBER(MATCH(D306,Sheet1!$A$2:$A$976,0)),TRUE,FALSE)</f>
        <v>1</v>
      </c>
    </row>
    <row r="307" spans="1:10" ht="20.25">
      <c r="A307">
        <v>301</v>
      </c>
      <c r="B307" s="118">
        <v>0</v>
      </c>
      <c r="C307" s="14">
        <v>0</v>
      </c>
      <c r="D307" s="15">
        <v>0</v>
      </c>
      <c r="E307" s="16" t="s">
        <v>19</v>
      </c>
      <c r="F307" s="13">
        <v>8</v>
      </c>
      <c r="G307" t="str">
        <f t="shared" si="19"/>
        <v>‏821604 מרכז בת גלים</v>
      </c>
      <c r="H307" t="s">
        <v>876</v>
      </c>
      <c r="I307">
        <f t="shared" si="22"/>
        <v>8</v>
      </c>
      <c r="J307" t="b">
        <f>IF(ISNUMBER(MATCH(D307,Sheet1!$A$2:$A$976,0)),TRUE,FALSE)</f>
        <v>1</v>
      </c>
    </row>
    <row r="308" spans="1:10" ht="20.25">
      <c r="A308">
        <v>302</v>
      </c>
      <c r="B308" s="118">
        <v>0</v>
      </c>
      <c r="C308" s="14">
        <v>0</v>
      </c>
      <c r="D308" s="15">
        <v>0</v>
      </c>
      <c r="E308" s="16" t="s">
        <v>20</v>
      </c>
      <c r="F308" s="13">
        <v>9</v>
      </c>
      <c r="G308" t="str">
        <f t="shared" si="19"/>
        <v>‏821604 מרכז בת גלים</v>
      </c>
      <c r="H308" t="s">
        <v>876</v>
      </c>
      <c r="I308">
        <f t="shared" si="22"/>
        <v>8</v>
      </c>
      <c r="J308" t="b">
        <f>IF(ISNUMBER(MATCH(D308,Sheet1!$A$2:$A$976,0)),TRUE,FALSE)</f>
        <v>1</v>
      </c>
    </row>
    <row r="309" spans="1:10" ht="20.25">
      <c r="A309">
        <v>303</v>
      </c>
      <c r="B309" s="118">
        <v>0</v>
      </c>
      <c r="C309" s="14">
        <v>0</v>
      </c>
      <c r="D309" s="15">
        <v>0</v>
      </c>
      <c r="E309" s="16" t="s">
        <v>21</v>
      </c>
      <c r="F309" s="13">
        <v>99</v>
      </c>
      <c r="G309" t="str">
        <f t="shared" si="19"/>
        <v>‏821604 מרכז בת גלים</v>
      </c>
      <c r="H309" t="s">
        <v>876</v>
      </c>
      <c r="I309">
        <f t="shared" si="22"/>
        <v>8</v>
      </c>
      <c r="J309" t="b">
        <f>IF(ISNUMBER(MATCH(D309,Sheet1!$A$2:$A$976,0)),TRUE,FALSE)</f>
        <v>1</v>
      </c>
    </row>
    <row r="310" spans="1:10" ht="20.25">
      <c r="A310">
        <v>304</v>
      </c>
      <c r="B310" s="118">
        <v>1024900</v>
      </c>
      <c r="C310" s="17">
        <v>953000</v>
      </c>
      <c r="D310" s="157">
        <v>959100</v>
      </c>
      <c r="E310" s="16" t="s">
        <v>22</v>
      </c>
      <c r="F310" s="13"/>
      <c r="G310" t="str">
        <f t="shared" si="19"/>
        <v/>
      </c>
      <c r="J310" t="b">
        <f>IF(ISNUMBER(MATCH(D310,Sheet1!$A$2:$A$976,0)),TRUE,FALSE)</f>
        <v>0</v>
      </c>
    </row>
    <row r="311" spans="1:10" ht="20.25">
      <c r="A311">
        <v>305</v>
      </c>
      <c r="B311" s="119"/>
      <c r="C311" s="21">
        <v>2015</v>
      </c>
      <c r="D311" s="21">
        <v>2016</v>
      </c>
      <c r="E311" s="18"/>
      <c r="F311" s="20"/>
      <c r="G311" t="str">
        <f t="shared" si="19"/>
        <v/>
      </c>
      <c r="J311" t="b">
        <f>IF(ISNUMBER(MATCH(D311,Sheet1!$A$2:$A$976,0)),TRUE,FALSE)</f>
        <v>0</v>
      </c>
    </row>
    <row r="312" spans="1:10" ht="20.25">
      <c r="A312">
        <v>306</v>
      </c>
      <c r="B312" s="119"/>
      <c r="C312" s="19"/>
      <c r="D312" s="25">
        <v>280</v>
      </c>
      <c r="E312" s="18"/>
      <c r="F312" s="22"/>
      <c r="G312" t="str">
        <f t="shared" si="19"/>
        <v/>
      </c>
      <c r="J312" t="b">
        <f>IF(ISNUMBER(MATCH(D312,Sheet1!$A$2:$A$976,0)),TRUE,FALSE)</f>
        <v>0</v>
      </c>
    </row>
    <row r="313" spans="1:10" ht="20.25">
      <c r="A313">
        <v>307</v>
      </c>
      <c r="B313" s="120" t="s">
        <v>59</v>
      </c>
      <c r="C313" s="1"/>
      <c r="D313" s="1"/>
      <c r="E313" s="1"/>
      <c r="F313" s="1"/>
      <c r="G313" t="str">
        <f t="shared" si="19"/>
        <v/>
      </c>
      <c r="J313" t="b">
        <f>IF(ISNUMBER(MATCH(D313,Sheet1!$A$2:$A$976,0)),TRUE,FALSE)</f>
        <v>1</v>
      </c>
    </row>
    <row r="314" spans="1:10" ht="21" thickBot="1">
      <c r="A314">
        <v>308</v>
      </c>
      <c r="B314" s="116">
        <v>2014</v>
      </c>
      <c r="C314" s="7">
        <v>2015</v>
      </c>
      <c r="D314" s="7">
        <v>2016</v>
      </c>
      <c r="E314" s="8"/>
      <c r="F314" s="26"/>
      <c r="G314" t="str">
        <f t="shared" si="19"/>
        <v/>
      </c>
      <c r="J314" t="b">
        <f>IF(ISNUMBER(MATCH(D314,Sheet1!$A$2:$A$976,0)),TRUE,FALSE)</f>
        <v>0</v>
      </c>
    </row>
    <row r="315" spans="1:10" ht="20.25">
      <c r="A315">
        <v>309</v>
      </c>
      <c r="B315" s="117"/>
      <c r="C315" s="10"/>
      <c r="D315" s="11"/>
      <c r="E315" s="12" t="s">
        <v>9</v>
      </c>
      <c r="F315" s="13"/>
      <c r="G315" t="str">
        <f t="shared" si="19"/>
        <v/>
      </c>
      <c r="J315" t="b">
        <f>IF(ISNUMBER(MATCH(D315,Sheet1!$A$2:$A$976,0)),TRUE,FALSE)</f>
        <v>1</v>
      </c>
    </row>
    <row r="316" spans="1:10" ht="20.25">
      <c r="A316">
        <v>310</v>
      </c>
      <c r="B316" s="117"/>
      <c r="C316" s="10"/>
      <c r="D316" s="11"/>
      <c r="E316" s="12" t="s">
        <v>60</v>
      </c>
      <c r="F316" s="13"/>
      <c r="G316" t="str">
        <f t="shared" si="19"/>
        <v/>
      </c>
      <c r="J316" t="b">
        <f>IF(ISNUMBER(MATCH(D316,Sheet1!$A$2:$A$976,0)),TRUE,FALSE)</f>
        <v>1</v>
      </c>
    </row>
    <row r="317" spans="1:10" ht="20.25">
      <c r="A317">
        <v>311</v>
      </c>
      <c r="B317" s="118">
        <v>1022700</v>
      </c>
      <c r="C317" s="14">
        <v>740200</v>
      </c>
      <c r="D317" s="15">
        <v>748200</v>
      </c>
      <c r="E317" s="16" t="s">
        <v>12</v>
      </c>
      <c r="F317" s="13">
        <v>1</v>
      </c>
      <c r="G317" t="str">
        <f t="shared" si="19"/>
        <v>‏824370  בית פאני קפלן</v>
      </c>
      <c r="H317" t="s">
        <v>878</v>
      </c>
      <c r="I317">
        <f t="shared" ref="I317:I326" si="23">FIND(" ",G317,1)</f>
        <v>8</v>
      </c>
      <c r="J317" t="b">
        <f>IF(ISNUMBER(MATCH(D317,Sheet1!$A$2:$A$976,0)),TRUE,FALSE)</f>
        <v>1</v>
      </c>
    </row>
    <row r="318" spans="1:10" ht="20.25">
      <c r="A318">
        <v>312</v>
      </c>
      <c r="B318" s="118">
        <v>0</v>
      </c>
      <c r="C318" s="14">
        <v>0</v>
      </c>
      <c r="D318" s="15">
        <v>0</v>
      </c>
      <c r="E318" s="16" t="s">
        <v>13</v>
      </c>
      <c r="F318" s="13">
        <v>2</v>
      </c>
      <c r="G318" t="str">
        <f t="shared" si="19"/>
        <v>‏824370  בית פאני קפלן</v>
      </c>
      <c r="H318" t="s">
        <v>878</v>
      </c>
      <c r="I318">
        <f t="shared" si="23"/>
        <v>8</v>
      </c>
      <c r="J318" t="b">
        <f>IF(ISNUMBER(MATCH(D318,Sheet1!$A$2:$A$976,0)),TRUE,FALSE)</f>
        <v>1</v>
      </c>
    </row>
    <row r="319" spans="1:10" ht="20.25">
      <c r="A319">
        <v>313</v>
      </c>
      <c r="B319" s="118">
        <v>31700</v>
      </c>
      <c r="C319" s="14">
        <v>20800</v>
      </c>
      <c r="D319" s="15">
        <v>20800</v>
      </c>
      <c r="E319" s="16" t="s">
        <v>14</v>
      </c>
      <c r="F319" s="13">
        <v>3</v>
      </c>
      <c r="G319" t="str">
        <f t="shared" si="19"/>
        <v>‏824370  בית פאני קפלן</v>
      </c>
      <c r="H319" t="s">
        <v>878</v>
      </c>
      <c r="I319">
        <f t="shared" si="23"/>
        <v>8</v>
      </c>
      <c r="J319" t="b">
        <f>IF(ISNUMBER(MATCH(D319,Sheet1!$A$2:$A$976,0)),TRUE,FALSE)</f>
        <v>1</v>
      </c>
    </row>
    <row r="320" spans="1:10" ht="20.25">
      <c r="A320">
        <v>314</v>
      </c>
      <c r="B320" s="118">
        <v>52500</v>
      </c>
      <c r="C320" s="14">
        <v>46700</v>
      </c>
      <c r="D320" s="15">
        <v>46700</v>
      </c>
      <c r="E320" s="16" t="s">
        <v>15</v>
      </c>
      <c r="F320" s="13">
        <v>4</v>
      </c>
      <c r="G320" t="str">
        <f t="shared" si="19"/>
        <v>‏824370  בית פאני קפלן</v>
      </c>
      <c r="H320" t="s">
        <v>878</v>
      </c>
      <c r="I320">
        <f t="shared" si="23"/>
        <v>8</v>
      </c>
      <c r="J320" t="b">
        <f>IF(ISNUMBER(MATCH(D320,Sheet1!$A$2:$A$976,0)),TRUE,FALSE)</f>
        <v>1</v>
      </c>
    </row>
    <row r="321" spans="1:10" ht="20.25">
      <c r="A321">
        <v>315</v>
      </c>
      <c r="B321" s="118">
        <v>14300</v>
      </c>
      <c r="C321" s="14">
        <v>18000</v>
      </c>
      <c r="D321" s="15">
        <v>18000</v>
      </c>
      <c r="E321" s="16" t="s">
        <v>16</v>
      </c>
      <c r="F321" s="13">
        <v>5</v>
      </c>
      <c r="G321" t="str">
        <f t="shared" si="19"/>
        <v>‏824370  בית פאני קפלן</v>
      </c>
      <c r="H321" t="s">
        <v>878</v>
      </c>
      <c r="I321">
        <f t="shared" si="23"/>
        <v>8</v>
      </c>
      <c r="J321" t="b">
        <f>IF(ISNUMBER(MATCH(D321,Sheet1!$A$2:$A$976,0)),TRUE,FALSE)</f>
        <v>1</v>
      </c>
    </row>
    <row r="322" spans="1:10" ht="20.25">
      <c r="A322">
        <v>316</v>
      </c>
      <c r="B322" s="118">
        <v>19500</v>
      </c>
      <c r="C322" s="14">
        <v>26200</v>
      </c>
      <c r="D322" s="15">
        <v>26200</v>
      </c>
      <c r="E322" s="16" t="s">
        <v>17</v>
      </c>
      <c r="F322" s="13">
        <v>6</v>
      </c>
      <c r="G322" t="str">
        <f t="shared" si="19"/>
        <v>‏824370  בית פאני קפלן</v>
      </c>
      <c r="H322" t="s">
        <v>878</v>
      </c>
      <c r="I322">
        <f t="shared" si="23"/>
        <v>8</v>
      </c>
      <c r="J322" t="b">
        <f>IF(ISNUMBER(MATCH(D322,Sheet1!$A$2:$A$976,0)),TRUE,FALSE)</f>
        <v>1</v>
      </c>
    </row>
    <row r="323" spans="1:10" ht="20.25">
      <c r="A323">
        <v>317</v>
      </c>
      <c r="B323" s="118">
        <v>78900</v>
      </c>
      <c r="C323" s="14">
        <v>81900</v>
      </c>
      <c r="D323" s="15">
        <v>77000</v>
      </c>
      <c r="E323" s="16" t="s">
        <v>18</v>
      </c>
      <c r="F323" s="13">
        <v>7</v>
      </c>
      <c r="G323" t="str">
        <f t="shared" si="19"/>
        <v>‏824370  בית פאני קפלן</v>
      </c>
      <c r="H323" t="s">
        <v>878</v>
      </c>
      <c r="I323">
        <f t="shared" si="23"/>
        <v>8</v>
      </c>
      <c r="J323" t="b">
        <f>IF(ISNUMBER(MATCH(D323,Sheet1!$A$2:$A$976,0)),TRUE,FALSE)</f>
        <v>1</v>
      </c>
    </row>
    <row r="324" spans="1:10" ht="20.25">
      <c r="A324">
        <v>318</v>
      </c>
      <c r="B324" s="118">
        <v>0</v>
      </c>
      <c r="C324" s="14">
        <v>0</v>
      </c>
      <c r="D324" s="15">
        <v>0</v>
      </c>
      <c r="E324" s="16" t="s">
        <v>19</v>
      </c>
      <c r="F324" s="13">
        <v>8</v>
      </c>
      <c r="G324" t="str">
        <f t="shared" si="19"/>
        <v>‏824370  בית פאני קפלן</v>
      </c>
      <c r="H324" t="s">
        <v>878</v>
      </c>
      <c r="I324">
        <f t="shared" si="23"/>
        <v>8</v>
      </c>
      <c r="J324" t="b">
        <f>IF(ISNUMBER(MATCH(D324,Sheet1!$A$2:$A$976,0)),TRUE,FALSE)</f>
        <v>1</v>
      </c>
    </row>
    <row r="325" spans="1:10" ht="20.25">
      <c r="A325">
        <v>319</v>
      </c>
      <c r="B325" s="118">
        <v>0</v>
      </c>
      <c r="C325" s="14">
        <v>0</v>
      </c>
      <c r="D325" s="15">
        <v>0</v>
      </c>
      <c r="E325" s="16" t="s">
        <v>20</v>
      </c>
      <c r="F325" s="13">
        <v>9</v>
      </c>
      <c r="G325" t="str">
        <f t="shared" si="19"/>
        <v>‏824370  בית פאני קפלן</v>
      </c>
      <c r="H325" t="s">
        <v>878</v>
      </c>
      <c r="I325">
        <f t="shared" si="23"/>
        <v>8</v>
      </c>
      <c r="J325" t="b">
        <f>IF(ISNUMBER(MATCH(D325,Sheet1!$A$2:$A$976,0)),TRUE,FALSE)</f>
        <v>1</v>
      </c>
    </row>
    <row r="326" spans="1:10" ht="20.25">
      <c r="A326">
        <v>320</v>
      </c>
      <c r="B326" s="118">
        <v>0</v>
      </c>
      <c r="C326" s="14">
        <v>0</v>
      </c>
      <c r="D326" s="15">
        <v>0</v>
      </c>
      <c r="E326" s="16" t="s">
        <v>21</v>
      </c>
      <c r="F326" s="13">
        <v>99</v>
      </c>
      <c r="G326" t="str">
        <f t="shared" si="19"/>
        <v>‏824370  בית פאני קפלן</v>
      </c>
      <c r="H326" t="s">
        <v>878</v>
      </c>
      <c r="I326">
        <f t="shared" si="23"/>
        <v>8</v>
      </c>
      <c r="J326" t="b">
        <f>IF(ISNUMBER(MATCH(D326,Sheet1!$A$2:$A$976,0)),TRUE,FALSE)</f>
        <v>1</v>
      </c>
    </row>
    <row r="327" spans="1:10" ht="20.25">
      <c r="A327">
        <v>321</v>
      </c>
      <c r="B327" s="118">
        <v>1219600</v>
      </c>
      <c r="C327" s="17">
        <v>933800</v>
      </c>
      <c r="D327" s="157">
        <v>936900</v>
      </c>
      <c r="E327" s="16" t="s">
        <v>22</v>
      </c>
      <c r="F327" s="13"/>
      <c r="G327" t="str">
        <f t="shared" si="19"/>
        <v/>
      </c>
      <c r="J327" t="b">
        <f>IF(ISNUMBER(MATCH(D327,Sheet1!$A$2:$A$976,0)),TRUE,FALSE)</f>
        <v>0</v>
      </c>
    </row>
    <row r="328" spans="1:10" ht="20.25">
      <c r="A328">
        <v>322</v>
      </c>
      <c r="B328" s="119"/>
      <c r="C328" s="21">
        <v>2015</v>
      </c>
      <c r="D328" s="21">
        <v>2016</v>
      </c>
      <c r="E328" s="18"/>
      <c r="F328" s="20"/>
      <c r="G328" t="str">
        <f t="shared" si="19"/>
        <v/>
      </c>
      <c r="J328" t="b">
        <f>IF(ISNUMBER(MATCH(D328,Sheet1!$A$2:$A$976,0)),TRUE,FALSE)</f>
        <v>0</v>
      </c>
    </row>
    <row r="329" spans="1:10" ht="20.25">
      <c r="A329">
        <v>323</v>
      </c>
      <c r="B329" s="119"/>
      <c r="C329" s="19"/>
      <c r="D329" s="25">
        <v>281</v>
      </c>
      <c r="E329" s="18"/>
      <c r="F329" s="22"/>
      <c r="G329" t="str">
        <f t="shared" si="19"/>
        <v/>
      </c>
      <c r="J329" t="b">
        <f>IF(ISNUMBER(MATCH(D329,Sheet1!$A$2:$A$976,0)),TRUE,FALSE)</f>
        <v>0</v>
      </c>
    </row>
    <row r="330" spans="1:10" ht="20.25">
      <c r="A330">
        <v>324</v>
      </c>
      <c r="B330" s="120" t="s">
        <v>61</v>
      </c>
      <c r="C330" s="1"/>
      <c r="D330" s="1"/>
      <c r="E330" s="1"/>
      <c r="F330" s="1"/>
      <c r="G330" t="str">
        <f t="shared" ref="G330:G393" si="24">IF(F330=1,E329,IF(ISBLANK(F330),"",G329))</f>
        <v/>
      </c>
      <c r="J330" t="b">
        <f>IF(ISNUMBER(MATCH(D330,Sheet1!$A$2:$A$976,0)),TRUE,FALSE)</f>
        <v>1</v>
      </c>
    </row>
    <row r="331" spans="1:10" ht="21" thickBot="1">
      <c r="A331">
        <v>325</v>
      </c>
      <c r="B331" s="116">
        <v>2014</v>
      </c>
      <c r="C331" s="7">
        <v>2015</v>
      </c>
      <c r="D331" s="7">
        <v>2016</v>
      </c>
      <c r="E331" s="8"/>
      <c r="F331" s="26"/>
      <c r="G331" t="str">
        <f t="shared" si="24"/>
        <v/>
      </c>
      <c r="J331" t="b">
        <f>IF(ISNUMBER(MATCH(D331,Sheet1!$A$2:$A$976,0)),TRUE,FALSE)</f>
        <v>0</v>
      </c>
    </row>
    <row r="332" spans="1:10" ht="20.25">
      <c r="A332">
        <v>326</v>
      </c>
      <c r="B332" s="117"/>
      <c r="C332" s="10"/>
      <c r="D332" s="11"/>
      <c r="E332" s="12" t="s">
        <v>9</v>
      </c>
      <c r="F332" s="13"/>
      <c r="G332" t="str">
        <f t="shared" si="24"/>
        <v/>
      </c>
      <c r="J332" t="b">
        <f>IF(ISNUMBER(MATCH(D332,Sheet1!$A$2:$A$976,0)),TRUE,FALSE)</f>
        <v>1</v>
      </c>
    </row>
    <row r="333" spans="1:10" ht="20.25">
      <c r="A333">
        <v>327</v>
      </c>
      <c r="B333" s="117"/>
      <c r="C333" s="10"/>
      <c r="D333" s="11"/>
      <c r="E333" s="12" t="s">
        <v>1262</v>
      </c>
      <c r="F333" s="13"/>
      <c r="G333" t="str">
        <f t="shared" si="24"/>
        <v/>
      </c>
      <c r="J333" t="b">
        <f>IF(ISNUMBER(MATCH(D333,Sheet1!$A$2:$A$976,0)),TRUE,FALSE)</f>
        <v>1</v>
      </c>
    </row>
    <row r="334" spans="1:10" ht="20.25">
      <c r="A334">
        <v>328</v>
      </c>
      <c r="B334" s="118">
        <v>194200</v>
      </c>
      <c r="C334" s="14">
        <v>241000</v>
      </c>
      <c r="D334" s="15">
        <v>244000</v>
      </c>
      <c r="E334" s="16" t="s">
        <v>12</v>
      </c>
      <c r="F334" s="13">
        <v>1</v>
      </c>
      <c r="G334" t="str">
        <f t="shared" si="24"/>
        <v xml:space="preserve">  824392‏ ‏‏מרכז נוה דוד</v>
      </c>
      <c r="H334" t="s">
        <v>879</v>
      </c>
      <c r="I334">
        <f t="shared" ref="I334:I343" si="25">FIND(" ",G334,1)</f>
        <v>1</v>
      </c>
      <c r="J334" t="b">
        <f>IF(ISNUMBER(MATCH(D334,Sheet1!$A$2:$A$976,0)),TRUE,FALSE)</f>
        <v>1</v>
      </c>
    </row>
    <row r="335" spans="1:10" ht="20.25">
      <c r="A335">
        <v>329</v>
      </c>
      <c r="B335" s="118">
        <v>0</v>
      </c>
      <c r="C335" s="14">
        <v>0</v>
      </c>
      <c r="D335" s="15">
        <v>0</v>
      </c>
      <c r="E335" s="16" t="s">
        <v>13</v>
      </c>
      <c r="F335" s="13">
        <v>2</v>
      </c>
      <c r="G335" t="str">
        <f t="shared" si="24"/>
        <v xml:space="preserve">  824392‏ ‏‏מרכז נוה דוד</v>
      </c>
      <c r="H335" t="s">
        <v>879</v>
      </c>
      <c r="I335">
        <f t="shared" si="25"/>
        <v>1</v>
      </c>
      <c r="J335" t="b">
        <f>IF(ISNUMBER(MATCH(D335,Sheet1!$A$2:$A$976,0)),TRUE,FALSE)</f>
        <v>1</v>
      </c>
    </row>
    <row r="336" spans="1:10" ht="20.25">
      <c r="A336">
        <v>330</v>
      </c>
      <c r="B336" s="118">
        <v>6300</v>
      </c>
      <c r="C336" s="14">
        <v>2000</v>
      </c>
      <c r="D336" s="15">
        <v>2000</v>
      </c>
      <c r="E336" s="16" t="s">
        <v>14</v>
      </c>
      <c r="F336" s="13">
        <v>3</v>
      </c>
      <c r="G336" t="str">
        <f t="shared" si="24"/>
        <v xml:space="preserve">  824392‏ ‏‏מרכז נוה דוד</v>
      </c>
      <c r="H336" t="s">
        <v>879</v>
      </c>
      <c r="I336">
        <f t="shared" si="25"/>
        <v>1</v>
      </c>
      <c r="J336" t="b">
        <f>IF(ISNUMBER(MATCH(D336,Sheet1!$A$2:$A$976,0)),TRUE,FALSE)</f>
        <v>1</v>
      </c>
    </row>
    <row r="337" spans="1:10" ht="20.25">
      <c r="A337">
        <v>331</v>
      </c>
      <c r="B337" s="118">
        <v>0</v>
      </c>
      <c r="C337" s="14">
        <v>0</v>
      </c>
      <c r="D337" s="15">
        <v>0</v>
      </c>
      <c r="E337" s="16" t="s">
        <v>15</v>
      </c>
      <c r="F337" s="13">
        <v>4</v>
      </c>
      <c r="G337" t="str">
        <f t="shared" si="24"/>
        <v xml:space="preserve">  824392‏ ‏‏מרכז נוה דוד</v>
      </c>
      <c r="H337" t="s">
        <v>879</v>
      </c>
      <c r="I337">
        <f t="shared" si="25"/>
        <v>1</v>
      </c>
      <c r="J337" t="b">
        <f>IF(ISNUMBER(MATCH(D337,Sheet1!$A$2:$A$976,0)),TRUE,FALSE)</f>
        <v>1</v>
      </c>
    </row>
    <row r="338" spans="1:10" ht="20.25">
      <c r="A338">
        <v>332</v>
      </c>
      <c r="B338" s="118">
        <v>0</v>
      </c>
      <c r="C338" s="14">
        <v>0</v>
      </c>
      <c r="D338" s="15">
        <v>0</v>
      </c>
      <c r="E338" s="16" t="s">
        <v>16</v>
      </c>
      <c r="F338" s="13">
        <v>5</v>
      </c>
      <c r="G338" t="str">
        <f t="shared" si="24"/>
        <v xml:space="preserve">  824392‏ ‏‏מרכז נוה דוד</v>
      </c>
      <c r="H338" t="s">
        <v>879</v>
      </c>
      <c r="I338">
        <f t="shared" si="25"/>
        <v>1</v>
      </c>
      <c r="J338" t="b">
        <f>IF(ISNUMBER(MATCH(D338,Sheet1!$A$2:$A$976,0)),TRUE,FALSE)</f>
        <v>1</v>
      </c>
    </row>
    <row r="339" spans="1:10" ht="20.25">
      <c r="A339">
        <v>333</v>
      </c>
      <c r="B339" s="118">
        <v>0</v>
      </c>
      <c r="C339" s="14">
        <v>0</v>
      </c>
      <c r="D339" s="15">
        <v>0</v>
      </c>
      <c r="E339" s="16" t="s">
        <v>17</v>
      </c>
      <c r="F339" s="13">
        <v>6</v>
      </c>
      <c r="G339" t="str">
        <f t="shared" si="24"/>
        <v xml:space="preserve">  824392‏ ‏‏מרכז נוה דוד</v>
      </c>
      <c r="H339" t="s">
        <v>879</v>
      </c>
      <c r="I339">
        <f t="shared" si="25"/>
        <v>1</v>
      </c>
      <c r="J339" t="b">
        <f>IF(ISNUMBER(MATCH(D339,Sheet1!$A$2:$A$976,0)),TRUE,FALSE)</f>
        <v>1</v>
      </c>
    </row>
    <row r="340" spans="1:10" ht="20.25">
      <c r="A340">
        <v>334</v>
      </c>
      <c r="B340" s="118">
        <v>0</v>
      </c>
      <c r="C340" s="14">
        <v>0</v>
      </c>
      <c r="D340" s="15">
        <v>0</v>
      </c>
      <c r="E340" s="16" t="s">
        <v>18</v>
      </c>
      <c r="F340" s="13">
        <v>7</v>
      </c>
      <c r="G340" t="str">
        <f t="shared" si="24"/>
        <v xml:space="preserve">  824392‏ ‏‏מרכז נוה דוד</v>
      </c>
      <c r="H340" t="s">
        <v>879</v>
      </c>
      <c r="I340">
        <f t="shared" si="25"/>
        <v>1</v>
      </c>
      <c r="J340" t="b">
        <f>IF(ISNUMBER(MATCH(D340,Sheet1!$A$2:$A$976,0)),TRUE,FALSE)</f>
        <v>1</v>
      </c>
    </row>
    <row r="341" spans="1:10" ht="20.25">
      <c r="A341">
        <v>335</v>
      </c>
      <c r="B341" s="118">
        <v>975000</v>
      </c>
      <c r="C341" s="14">
        <v>975000</v>
      </c>
      <c r="D341" s="15">
        <v>947200</v>
      </c>
      <c r="E341" s="16" t="s">
        <v>19</v>
      </c>
      <c r="F341" s="13">
        <v>8</v>
      </c>
      <c r="G341" t="str">
        <f t="shared" si="24"/>
        <v xml:space="preserve">  824392‏ ‏‏מרכז נוה דוד</v>
      </c>
      <c r="H341" t="s">
        <v>879</v>
      </c>
      <c r="I341">
        <f t="shared" si="25"/>
        <v>1</v>
      </c>
      <c r="J341" t="b">
        <f>IF(ISNUMBER(MATCH(D341,Sheet1!$A$2:$A$976,0)),TRUE,FALSE)</f>
        <v>1</v>
      </c>
    </row>
    <row r="342" spans="1:10" ht="20.25">
      <c r="A342">
        <v>336</v>
      </c>
      <c r="B342" s="118">
        <v>0</v>
      </c>
      <c r="C342" s="14">
        <v>0</v>
      </c>
      <c r="D342" s="15">
        <v>0</v>
      </c>
      <c r="E342" s="16" t="s">
        <v>20</v>
      </c>
      <c r="F342" s="13">
        <v>9</v>
      </c>
      <c r="G342" t="str">
        <f t="shared" si="24"/>
        <v xml:space="preserve">  824392‏ ‏‏מרכז נוה דוד</v>
      </c>
      <c r="H342" t="s">
        <v>879</v>
      </c>
      <c r="I342">
        <f t="shared" si="25"/>
        <v>1</v>
      </c>
      <c r="J342" t="b">
        <f>IF(ISNUMBER(MATCH(D342,Sheet1!$A$2:$A$976,0)),TRUE,FALSE)</f>
        <v>1</v>
      </c>
    </row>
    <row r="343" spans="1:10" ht="20.25">
      <c r="A343">
        <v>337</v>
      </c>
      <c r="B343" s="118">
        <v>0</v>
      </c>
      <c r="C343" s="14">
        <v>0</v>
      </c>
      <c r="D343" s="15">
        <v>0</v>
      </c>
      <c r="E343" s="16" t="s">
        <v>21</v>
      </c>
      <c r="F343" s="13">
        <v>99</v>
      </c>
      <c r="G343" t="str">
        <f t="shared" si="24"/>
        <v xml:space="preserve">  824392‏ ‏‏מרכז נוה דוד</v>
      </c>
      <c r="H343" t="s">
        <v>879</v>
      </c>
      <c r="I343">
        <f t="shared" si="25"/>
        <v>1</v>
      </c>
      <c r="J343" t="b">
        <f>IF(ISNUMBER(MATCH(D343,Sheet1!$A$2:$A$976,0)),TRUE,FALSE)</f>
        <v>1</v>
      </c>
    </row>
    <row r="344" spans="1:10" ht="20.25">
      <c r="A344">
        <v>338</v>
      </c>
      <c r="B344" s="118">
        <v>1175500</v>
      </c>
      <c r="C344" s="17">
        <v>1218000</v>
      </c>
      <c r="D344" s="157">
        <v>1193200</v>
      </c>
      <c r="E344" s="16" t="s">
        <v>22</v>
      </c>
      <c r="F344" s="13"/>
      <c r="G344" t="str">
        <f t="shared" si="24"/>
        <v/>
      </c>
      <c r="J344" t="b">
        <f>IF(ISNUMBER(MATCH(D344,Sheet1!$A$2:$A$976,0)),TRUE,FALSE)</f>
        <v>0</v>
      </c>
    </row>
    <row r="345" spans="1:10" ht="20.25">
      <c r="A345">
        <v>339</v>
      </c>
      <c r="B345" s="119"/>
      <c r="C345" s="21">
        <v>2015</v>
      </c>
      <c r="D345" s="21">
        <v>2016</v>
      </c>
      <c r="E345" s="18"/>
      <c r="F345" s="20"/>
      <c r="G345" t="str">
        <f t="shared" si="24"/>
        <v/>
      </c>
      <c r="J345" t="b">
        <f>IF(ISNUMBER(MATCH(D345,Sheet1!$A$2:$A$976,0)),TRUE,FALSE)</f>
        <v>0</v>
      </c>
    </row>
    <row r="346" spans="1:10" ht="20.25">
      <c r="A346">
        <v>340</v>
      </c>
      <c r="B346" s="119"/>
      <c r="C346" s="19"/>
      <c r="D346" s="25">
        <v>282</v>
      </c>
      <c r="E346" s="18"/>
      <c r="F346" s="22"/>
      <c r="G346" t="str">
        <f t="shared" si="24"/>
        <v/>
      </c>
      <c r="J346" t="b">
        <f>IF(ISNUMBER(MATCH(D346,Sheet1!$A$2:$A$976,0)),TRUE,FALSE)</f>
        <v>0</v>
      </c>
    </row>
    <row r="347" spans="1:10" ht="20.25">
      <c r="A347">
        <v>341</v>
      </c>
      <c r="B347" s="120" t="s">
        <v>63</v>
      </c>
      <c r="C347" s="1"/>
      <c r="D347" s="1"/>
      <c r="E347" s="1"/>
      <c r="F347" s="1"/>
      <c r="G347" t="str">
        <f t="shared" si="24"/>
        <v/>
      </c>
      <c r="J347" t="b">
        <f>IF(ISNUMBER(MATCH(D347,Sheet1!$A$2:$A$976,0)),TRUE,FALSE)</f>
        <v>1</v>
      </c>
    </row>
    <row r="348" spans="1:10" ht="21" thickBot="1">
      <c r="A348">
        <v>342</v>
      </c>
      <c r="B348" s="116">
        <v>2014</v>
      </c>
      <c r="C348" s="7">
        <v>2015</v>
      </c>
      <c r="D348" s="7">
        <v>2016</v>
      </c>
      <c r="E348" s="8"/>
      <c r="F348" s="26"/>
      <c r="G348" t="str">
        <f t="shared" si="24"/>
        <v/>
      </c>
      <c r="J348" t="b">
        <f>IF(ISNUMBER(MATCH(D348,Sheet1!$A$2:$A$976,0)),TRUE,FALSE)</f>
        <v>0</v>
      </c>
    </row>
    <row r="349" spans="1:10" ht="20.25">
      <c r="A349">
        <v>343</v>
      </c>
      <c r="B349" s="117"/>
      <c r="C349" s="10"/>
      <c r="D349" s="11"/>
      <c r="E349" s="12" t="s">
        <v>9</v>
      </c>
      <c r="F349" s="13"/>
      <c r="G349" t="str">
        <f t="shared" si="24"/>
        <v/>
      </c>
      <c r="J349" t="b">
        <f>IF(ISNUMBER(MATCH(D349,Sheet1!$A$2:$A$976,0)),TRUE,FALSE)</f>
        <v>1</v>
      </c>
    </row>
    <row r="350" spans="1:10" ht="20.25">
      <c r="A350">
        <v>344</v>
      </c>
      <c r="B350" s="117"/>
      <c r="C350" s="10"/>
      <c r="D350" s="11"/>
      <c r="E350" s="12" t="s">
        <v>64</v>
      </c>
      <c r="F350" s="13"/>
      <c r="G350" t="str">
        <f t="shared" si="24"/>
        <v/>
      </c>
      <c r="J350" t="b">
        <f>IF(ISNUMBER(MATCH(D350,Sheet1!$A$2:$A$976,0)),TRUE,FALSE)</f>
        <v>1</v>
      </c>
    </row>
    <row r="351" spans="1:10" ht="20.25">
      <c r="A351">
        <v>345</v>
      </c>
      <c r="B351" s="118">
        <v>0</v>
      </c>
      <c r="C351" s="14">
        <v>0</v>
      </c>
      <c r="D351" s="15">
        <v>0</v>
      </c>
      <c r="E351" s="16" t="s">
        <v>12</v>
      </c>
      <c r="F351" s="13">
        <v>1</v>
      </c>
      <c r="G351" t="str">
        <f t="shared" si="24"/>
        <v>‏824396 מרכז עין הים</v>
      </c>
      <c r="H351" t="s">
        <v>880</v>
      </c>
      <c r="I351">
        <f t="shared" ref="I351:I360" si="26">FIND(" ",G351,1)</f>
        <v>8</v>
      </c>
      <c r="J351" t="b">
        <f>IF(ISNUMBER(MATCH(D351,Sheet1!$A$2:$A$976,0)),TRUE,FALSE)</f>
        <v>1</v>
      </c>
    </row>
    <row r="352" spans="1:10" ht="20.25">
      <c r="A352">
        <v>346</v>
      </c>
      <c r="B352" s="118">
        <v>0</v>
      </c>
      <c r="C352" s="14">
        <v>0</v>
      </c>
      <c r="D352" s="15">
        <v>0</v>
      </c>
      <c r="E352" s="16" t="s">
        <v>13</v>
      </c>
      <c r="F352" s="13">
        <v>2</v>
      </c>
      <c r="G352" t="str">
        <f t="shared" si="24"/>
        <v>‏824396 מרכז עין הים</v>
      </c>
      <c r="H352" t="s">
        <v>880</v>
      </c>
      <c r="I352">
        <f t="shared" si="26"/>
        <v>8</v>
      </c>
      <c r="J352" t="b">
        <f>IF(ISNUMBER(MATCH(D352,Sheet1!$A$2:$A$976,0)),TRUE,FALSE)</f>
        <v>1</v>
      </c>
    </row>
    <row r="353" spans="1:10" ht="20.25">
      <c r="A353">
        <v>347</v>
      </c>
      <c r="B353" s="118">
        <v>0</v>
      </c>
      <c r="C353" s="14">
        <v>0</v>
      </c>
      <c r="D353" s="15">
        <v>0</v>
      </c>
      <c r="E353" s="16" t="s">
        <v>14</v>
      </c>
      <c r="F353" s="13">
        <v>3</v>
      </c>
      <c r="G353" t="str">
        <f t="shared" si="24"/>
        <v>‏824396 מרכז עין הים</v>
      </c>
      <c r="H353" t="s">
        <v>880</v>
      </c>
      <c r="I353">
        <f t="shared" si="26"/>
        <v>8</v>
      </c>
      <c r="J353" t="b">
        <f>IF(ISNUMBER(MATCH(D353,Sheet1!$A$2:$A$976,0)),TRUE,FALSE)</f>
        <v>1</v>
      </c>
    </row>
    <row r="354" spans="1:10" ht="20.25">
      <c r="A354">
        <v>348</v>
      </c>
      <c r="B354" s="118">
        <v>0</v>
      </c>
      <c r="C354" s="14">
        <v>0</v>
      </c>
      <c r="D354" s="15">
        <v>0</v>
      </c>
      <c r="E354" s="16" t="s">
        <v>15</v>
      </c>
      <c r="F354" s="13">
        <v>4</v>
      </c>
      <c r="G354" t="str">
        <f t="shared" si="24"/>
        <v>‏824396 מרכז עין הים</v>
      </c>
      <c r="H354" t="s">
        <v>880</v>
      </c>
      <c r="I354">
        <f t="shared" si="26"/>
        <v>8</v>
      </c>
      <c r="J354" t="b">
        <f>IF(ISNUMBER(MATCH(D354,Sheet1!$A$2:$A$976,0)),TRUE,FALSE)</f>
        <v>1</v>
      </c>
    </row>
    <row r="355" spans="1:10" ht="20.25">
      <c r="A355">
        <v>349</v>
      </c>
      <c r="B355" s="118">
        <v>0</v>
      </c>
      <c r="C355" s="14">
        <v>0</v>
      </c>
      <c r="D355" s="15">
        <v>0</v>
      </c>
      <c r="E355" s="16" t="s">
        <v>16</v>
      </c>
      <c r="F355" s="13">
        <v>5</v>
      </c>
      <c r="G355" t="str">
        <f t="shared" si="24"/>
        <v>‏824396 מרכז עין הים</v>
      </c>
      <c r="H355" t="s">
        <v>880</v>
      </c>
      <c r="I355">
        <f t="shared" si="26"/>
        <v>8</v>
      </c>
      <c r="J355" t="b">
        <f>IF(ISNUMBER(MATCH(D355,Sheet1!$A$2:$A$976,0)),TRUE,FALSE)</f>
        <v>1</v>
      </c>
    </row>
    <row r="356" spans="1:10" ht="20.25">
      <c r="A356">
        <v>350</v>
      </c>
      <c r="B356" s="118">
        <v>0</v>
      </c>
      <c r="C356" s="14">
        <v>0</v>
      </c>
      <c r="D356" s="15">
        <v>0</v>
      </c>
      <c r="E356" s="16" t="s">
        <v>17</v>
      </c>
      <c r="F356" s="13">
        <v>6</v>
      </c>
      <c r="G356" t="str">
        <f t="shared" si="24"/>
        <v>‏824396 מרכז עין הים</v>
      </c>
      <c r="H356" t="s">
        <v>880</v>
      </c>
      <c r="I356">
        <f t="shared" si="26"/>
        <v>8</v>
      </c>
      <c r="J356" t="b">
        <f>IF(ISNUMBER(MATCH(D356,Sheet1!$A$2:$A$976,0)),TRUE,FALSE)</f>
        <v>1</v>
      </c>
    </row>
    <row r="357" spans="1:10" ht="20.25">
      <c r="A357">
        <v>351</v>
      </c>
      <c r="B357" s="118">
        <v>0</v>
      </c>
      <c r="C357" s="14">
        <v>0</v>
      </c>
      <c r="D357" s="15">
        <v>0</v>
      </c>
      <c r="E357" s="16" t="s">
        <v>18</v>
      </c>
      <c r="F357" s="13">
        <v>7</v>
      </c>
      <c r="G357" t="str">
        <f t="shared" si="24"/>
        <v>‏824396 מרכז עין הים</v>
      </c>
      <c r="H357" t="s">
        <v>880</v>
      </c>
      <c r="I357">
        <f t="shared" si="26"/>
        <v>8</v>
      </c>
      <c r="J357" t="b">
        <f>IF(ISNUMBER(MATCH(D357,Sheet1!$A$2:$A$976,0)),TRUE,FALSE)</f>
        <v>1</v>
      </c>
    </row>
    <row r="358" spans="1:10" ht="20.25">
      <c r="A358">
        <v>352</v>
      </c>
      <c r="B358" s="118">
        <v>300000</v>
      </c>
      <c r="C358" s="14">
        <v>300000</v>
      </c>
      <c r="D358" s="15">
        <v>291400</v>
      </c>
      <c r="E358" s="16" t="s">
        <v>19</v>
      </c>
      <c r="F358" s="13">
        <v>8</v>
      </c>
      <c r="G358" t="str">
        <f t="shared" si="24"/>
        <v>‏824396 מרכז עין הים</v>
      </c>
      <c r="H358" t="s">
        <v>880</v>
      </c>
      <c r="I358">
        <f t="shared" si="26"/>
        <v>8</v>
      </c>
      <c r="J358" t="b">
        <f>IF(ISNUMBER(MATCH(D358,Sheet1!$A$2:$A$976,0)),TRUE,FALSE)</f>
        <v>1</v>
      </c>
    </row>
    <row r="359" spans="1:10" ht="20.25">
      <c r="A359">
        <v>353</v>
      </c>
      <c r="B359" s="118">
        <v>0</v>
      </c>
      <c r="C359" s="14">
        <v>0</v>
      </c>
      <c r="D359" s="15">
        <v>0</v>
      </c>
      <c r="E359" s="16" t="s">
        <v>20</v>
      </c>
      <c r="F359" s="13">
        <v>9</v>
      </c>
      <c r="G359" t="str">
        <f t="shared" si="24"/>
        <v>‏824396 מרכז עין הים</v>
      </c>
      <c r="H359" t="s">
        <v>880</v>
      </c>
      <c r="I359">
        <f t="shared" si="26"/>
        <v>8</v>
      </c>
      <c r="J359" t="b">
        <f>IF(ISNUMBER(MATCH(D359,Sheet1!$A$2:$A$976,0)),TRUE,FALSE)</f>
        <v>1</v>
      </c>
    </row>
    <row r="360" spans="1:10" ht="20.25">
      <c r="A360">
        <v>354</v>
      </c>
      <c r="B360" s="118">
        <v>0</v>
      </c>
      <c r="C360" s="14">
        <v>0</v>
      </c>
      <c r="D360" s="15">
        <v>0</v>
      </c>
      <c r="E360" s="16" t="s">
        <v>21</v>
      </c>
      <c r="F360" s="13">
        <v>99</v>
      </c>
      <c r="G360" t="str">
        <f t="shared" si="24"/>
        <v>‏824396 מרכז עין הים</v>
      </c>
      <c r="H360" t="s">
        <v>880</v>
      </c>
      <c r="I360">
        <f t="shared" si="26"/>
        <v>8</v>
      </c>
      <c r="J360" t="b">
        <f>IF(ISNUMBER(MATCH(D360,Sheet1!$A$2:$A$976,0)),TRUE,FALSE)</f>
        <v>1</v>
      </c>
    </row>
    <row r="361" spans="1:10" ht="20.25">
      <c r="A361">
        <v>355</v>
      </c>
      <c r="B361" s="118">
        <v>300000</v>
      </c>
      <c r="C361" s="17">
        <v>300000</v>
      </c>
      <c r="D361" s="15">
        <v>291400</v>
      </c>
      <c r="E361" s="16" t="s">
        <v>22</v>
      </c>
      <c r="F361" s="13"/>
      <c r="G361" t="str">
        <f t="shared" si="24"/>
        <v/>
      </c>
      <c r="J361" t="b">
        <f>IF(ISNUMBER(MATCH(D361,Sheet1!$A$2:$A$976,0)),TRUE,FALSE)</f>
        <v>1</v>
      </c>
    </row>
    <row r="362" spans="1:10" ht="20.25">
      <c r="A362">
        <v>356</v>
      </c>
      <c r="B362" s="119"/>
      <c r="C362" s="21">
        <v>2015</v>
      </c>
      <c r="D362" s="21">
        <v>2016</v>
      </c>
      <c r="E362" s="18"/>
      <c r="F362" s="20"/>
      <c r="G362" t="str">
        <f t="shared" si="24"/>
        <v/>
      </c>
      <c r="J362" t="b">
        <f>IF(ISNUMBER(MATCH(D362,Sheet1!$A$2:$A$976,0)),TRUE,FALSE)</f>
        <v>0</v>
      </c>
    </row>
    <row r="363" spans="1:10" ht="20.25">
      <c r="A363">
        <v>357</v>
      </c>
      <c r="B363" s="119"/>
      <c r="C363" s="19"/>
      <c r="D363" s="25">
        <v>283</v>
      </c>
      <c r="E363" s="18"/>
      <c r="F363" s="22"/>
      <c r="G363" t="str">
        <f t="shared" si="24"/>
        <v/>
      </c>
      <c r="J363" t="b">
        <f>IF(ISNUMBER(MATCH(D363,Sheet1!$A$2:$A$976,0)),TRUE,FALSE)</f>
        <v>0</v>
      </c>
    </row>
    <row r="364" spans="1:10" ht="20.25">
      <c r="A364">
        <v>358</v>
      </c>
      <c r="B364" s="120" t="s">
        <v>65</v>
      </c>
      <c r="C364" s="1"/>
      <c r="D364" s="1"/>
      <c r="E364" s="1"/>
      <c r="F364" s="1"/>
      <c r="G364" t="str">
        <f t="shared" si="24"/>
        <v/>
      </c>
      <c r="J364" t="b">
        <f>IF(ISNUMBER(MATCH(D364,Sheet1!$A$2:$A$976,0)),TRUE,FALSE)</f>
        <v>1</v>
      </c>
    </row>
    <row r="365" spans="1:10" ht="21" thickBot="1">
      <c r="A365">
        <v>359</v>
      </c>
      <c r="B365" s="116">
        <v>2014</v>
      </c>
      <c r="C365" s="7">
        <v>2015</v>
      </c>
      <c r="D365" s="7">
        <v>2016</v>
      </c>
      <c r="E365" s="8"/>
      <c r="F365" s="26"/>
      <c r="G365" t="str">
        <f t="shared" si="24"/>
        <v/>
      </c>
      <c r="J365" t="b">
        <f>IF(ISNUMBER(MATCH(D365,Sheet1!$A$2:$A$976,0)),TRUE,FALSE)</f>
        <v>0</v>
      </c>
    </row>
    <row r="366" spans="1:10" ht="20.25">
      <c r="A366">
        <v>360</v>
      </c>
      <c r="B366" s="117"/>
      <c r="C366" s="10"/>
      <c r="D366" s="11"/>
      <c r="E366" s="12" t="s">
        <v>9</v>
      </c>
      <c r="F366" s="13"/>
      <c r="G366" t="str">
        <f t="shared" si="24"/>
        <v/>
      </c>
      <c r="J366" t="b">
        <f>IF(ISNUMBER(MATCH(D366,Sheet1!$A$2:$A$976,0)),TRUE,FALSE)</f>
        <v>1</v>
      </c>
    </row>
    <row r="367" spans="1:10" ht="20.25">
      <c r="A367">
        <v>361</v>
      </c>
      <c r="B367" s="117"/>
      <c r="C367" s="10"/>
      <c r="D367" s="11"/>
      <c r="E367" s="12" t="s">
        <v>66</v>
      </c>
      <c r="F367" s="13"/>
      <c r="G367" t="str">
        <f t="shared" si="24"/>
        <v/>
      </c>
      <c r="J367" t="b">
        <f>IF(ISNUMBER(MATCH(D367,Sheet1!$A$2:$A$976,0)),TRUE,FALSE)</f>
        <v>1</v>
      </c>
    </row>
    <row r="368" spans="1:10" ht="20.25">
      <c r="A368">
        <v>362</v>
      </c>
      <c r="B368" s="118">
        <v>0</v>
      </c>
      <c r="C368" s="14">
        <v>0</v>
      </c>
      <c r="D368" s="15">
        <v>0</v>
      </c>
      <c r="E368" s="16" t="s">
        <v>12</v>
      </c>
      <c r="F368" s="13">
        <v>1</v>
      </c>
      <c r="G368" t="str">
        <f t="shared" si="24"/>
        <v>‏8244 מרכז קהילתי שפרינצק</v>
      </c>
      <c r="H368" t="s">
        <v>881</v>
      </c>
      <c r="I368">
        <f t="shared" ref="I368:I377" si="27">FIND(" ",G368,1)</f>
        <v>6</v>
      </c>
      <c r="J368" t="b">
        <f>IF(ISNUMBER(MATCH(D368,Sheet1!$A$2:$A$976,0)),TRUE,FALSE)</f>
        <v>1</v>
      </c>
    </row>
    <row r="369" spans="1:10" ht="20.25">
      <c r="A369">
        <v>363</v>
      </c>
      <c r="B369" s="118">
        <v>0</v>
      </c>
      <c r="C369" s="14">
        <v>0</v>
      </c>
      <c r="D369" s="15">
        <v>0</v>
      </c>
      <c r="E369" s="16" t="s">
        <v>13</v>
      </c>
      <c r="F369" s="13">
        <v>2</v>
      </c>
      <c r="G369" t="str">
        <f t="shared" si="24"/>
        <v>‏8244 מרכז קהילתי שפרינצק</v>
      </c>
      <c r="H369" t="s">
        <v>881</v>
      </c>
      <c r="I369">
        <f t="shared" si="27"/>
        <v>6</v>
      </c>
      <c r="J369" t="b">
        <f>IF(ISNUMBER(MATCH(D369,Sheet1!$A$2:$A$976,0)),TRUE,FALSE)</f>
        <v>1</v>
      </c>
    </row>
    <row r="370" spans="1:10" ht="20.25">
      <c r="A370">
        <v>364</v>
      </c>
      <c r="B370" s="118">
        <v>0</v>
      </c>
      <c r="C370" s="14">
        <v>0</v>
      </c>
      <c r="D370" s="15">
        <v>0</v>
      </c>
      <c r="E370" s="16" t="s">
        <v>14</v>
      </c>
      <c r="F370" s="13">
        <v>3</v>
      </c>
      <c r="G370" t="str">
        <f t="shared" si="24"/>
        <v>‏8244 מרכז קהילתי שפרינצק</v>
      </c>
      <c r="H370" t="s">
        <v>881</v>
      </c>
      <c r="I370">
        <f t="shared" si="27"/>
        <v>6</v>
      </c>
      <c r="J370" t="b">
        <f>IF(ISNUMBER(MATCH(D370,Sheet1!$A$2:$A$976,0)),TRUE,FALSE)</f>
        <v>1</v>
      </c>
    </row>
    <row r="371" spans="1:10" ht="20.25">
      <c r="A371">
        <v>365</v>
      </c>
      <c r="B371" s="118">
        <v>0</v>
      </c>
      <c r="C371" s="14">
        <v>0</v>
      </c>
      <c r="D371" s="15">
        <v>0</v>
      </c>
      <c r="E371" s="16" t="s">
        <v>15</v>
      </c>
      <c r="F371" s="13">
        <v>4</v>
      </c>
      <c r="G371" t="str">
        <f t="shared" si="24"/>
        <v>‏8244 מרכז קהילתי שפרינצק</v>
      </c>
      <c r="H371" t="s">
        <v>881</v>
      </c>
      <c r="I371">
        <f t="shared" si="27"/>
        <v>6</v>
      </c>
      <c r="J371" t="b">
        <f>IF(ISNUMBER(MATCH(D371,Sheet1!$A$2:$A$976,0)),TRUE,FALSE)</f>
        <v>1</v>
      </c>
    </row>
    <row r="372" spans="1:10" ht="20.25">
      <c r="A372">
        <v>366</v>
      </c>
      <c r="B372" s="118">
        <v>0</v>
      </c>
      <c r="C372" s="14">
        <v>0</v>
      </c>
      <c r="D372" s="15">
        <v>0</v>
      </c>
      <c r="E372" s="16" t="s">
        <v>16</v>
      </c>
      <c r="F372" s="13">
        <v>5</v>
      </c>
      <c r="G372" t="str">
        <f t="shared" si="24"/>
        <v>‏8244 מרכז קהילתי שפרינצק</v>
      </c>
      <c r="H372" t="s">
        <v>881</v>
      </c>
      <c r="I372">
        <f t="shared" si="27"/>
        <v>6</v>
      </c>
      <c r="J372" t="b">
        <f>IF(ISNUMBER(MATCH(D372,Sheet1!$A$2:$A$976,0)),TRUE,FALSE)</f>
        <v>1</v>
      </c>
    </row>
    <row r="373" spans="1:10" ht="20.25">
      <c r="A373">
        <v>367</v>
      </c>
      <c r="B373" s="118">
        <v>0</v>
      </c>
      <c r="C373" s="14">
        <v>0</v>
      </c>
      <c r="D373" s="15">
        <v>0</v>
      </c>
      <c r="E373" s="16" t="s">
        <v>17</v>
      </c>
      <c r="F373" s="13">
        <v>6</v>
      </c>
      <c r="G373" t="str">
        <f t="shared" si="24"/>
        <v>‏8244 מרכז קהילתי שפרינצק</v>
      </c>
      <c r="H373" t="s">
        <v>881</v>
      </c>
      <c r="I373">
        <f t="shared" si="27"/>
        <v>6</v>
      </c>
      <c r="J373" t="b">
        <f>IF(ISNUMBER(MATCH(D373,Sheet1!$A$2:$A$976,0)),TRUE,FALSE)</f>
        <v>1</v>
      </c>
    </row>
    <row r="374" spans="1:10" ht="20.25">
      <c r="A374">
        <v>368</v>
      </c>
      <c r="B374" s="118">
        <v>0</v>
      </c>
      <c r="C374" s="14">
        <v>0</v>
      </c>
      <c r="D374" s="15">
        <v>0</v>
      </c>
      <c r="E374" s="16" t="s">
        <v>18</v>
      </c>
      <c r="F374" s="13">
        <v>7</v>
      </c>
      <c r="G374" t="str">
        <f t="shared" si="24"/>
        <v>‏8244 מרכז קהילתי שפרינצק</v>
      </c>
      <c r="H374" t="s">
        <v>881</v>
      </c>
      <c r="I374">
        <f t="shared" si="27"/>
        <v>6</v>
      </c>
      <c r="J374" t="b">
        <f>IF(ISNUMBER(MATCH(D374,Sheet1!$A$2:$A$976,0)),TRUE,FALSE)</f>
        <v>1</v>
      </c>
    </row>
    <row r="375" spans="1:10" ht="20.25">
      <c r="A375">
        <v>369</v>
      </c>
      <c r="B375" s="118">
        <v>200000</v>
      </c>
      <c r="C375" s="14">
        <v>200000</v>
      </c>
      <c r="D375" s="15">
        <v>194300</v>
      </c>
      <c r="E375" s="16" t="s">
        <v>19</v>
      </c>
      <c r="F375" s="13">
        <v>8</v>
      </c>
      <c r="G375" t="str">
        <f t="shared" si="24"/>
        <v>‏8244 מרכז קהילתי שפרינצק</v>
      </c>
      <c r="H375" t="s">
        <v>881</v>
      </c>
      <c r="I375">
        <f t="shared" si="27"/>
        <v>6</v>
      </c>
      <c r="J375" t="b">
        <f>IF(ISNUMBER(MATCH(D375,Sheet1!$A$2:$A$976,0)),TRUE,FALSE)</f>
        <v>1</v>
      </c>
    </row>
    <row r="376" spans="1:10" ht="20.25">
      <c r="A376">
        <v>370</v>
      </c>
      <c r="B376" s="118">
        <v>0</v>
      </c>
      <c r="C376" s="14">
        <v>0</v>
      </c>
      <c r="D376" s="15">
        <v>0</v>
      </c>
      <c r="E376" s="16" t="s">
        <v>20</v>
      </c>
      <c r="F376" s="13">
        <v>9</v>
      </c>
      <c r="G376" t="str">
        <f t="shared" si="24"/>
        <v>‏8244 מרכז קהילתי שפרינצק</v>
      </c>
      <c r="H376" t="s">
        <v>881</v>
      </c>
      <c r="I376">
        <f t="shared" si="27"/>
        <v>6</v>
      </c>
      <c r="J376" t="b">
        <f>IF(ISNUMBER(MATCH(D376,Sheet1!$A$2:$A$976,0)),TRUE,FALSE)</f>
        <v>1</v>
      </c>
    </row>
    <row r="377" spans="1:10" ht="20.25">
      <c r="A377">
        <v>371</v>
      </c>
      <c r="B377" s="118">
        <v>0</v>
      </c>
      <c r="C377" s="14">
        <v>0</v>
      </c>
      <c r="D377" s="15">
        <v>0</v>
      </c>
      <c r="E377" s="16" t="s">
        <v>21</v>
      </c>
      <c r="F377" s="13">
        <v>99</v>
      </c>
      <c r="G377" t="str">
        <f t="shared" si="24"/>
        <v>‏8244 מרכז קהילתי שפרינצק</v>
      </c>
      <c r="H377" t="s">
        <v>881</v>
      </c>
      <c r="I377">
        <f t="shared" si="27"/>
        <v>6</v>
      </c>
      <c r="J377" t="b">
        <f>IF(ISNUMBER(MATCH(D377,Sheet1!$A$2:$A$976,0)),TRUE,FALSE)</f>
        <v>1</v>
      </c>
    </row>
    <row r="378" spans="1:10" ht="20.25">
      <c r="A378">
        <v>372</v>
      </c>
      <c r="B378" s="118">
        <v>200000</v>
      </c>
      <c r="C378" s="17">
        <v>200000</v>
      </c>
      <c r="D378" s="15">
        <v>194300</v>
      </c>
      <c r="E378" s="16" t="s">
        <v>22</v>
      </c>
      <c r="F378" s="13"/>
      <c r="G378" t="str">
        <f t="shared" si="24"/>
        <v/>
      </c>
      <c r="J378" t="b">
        <f>IF(ISNUMBER(MATCH(D378,Sheet1!$A$2:$A$976,0)),TRUE,FALSE)</f>
        <v>1</v>
      </c>
    </row>
    <row r="379" spans="1:10" ht="20.25">
      <c r="A379">
        <v>373</v>
      </c>
      <c r="B379" s="119"/>
      <c r="C379" s="21">
        <v>2015</v>
      </c>
      <c r="D379" s="21">
        <v>2016</v>
      </c>
      <c r="E379" s="18"/>
      <c r="F379" s="20"/>
      <c r="G379" t="str">
        <f t="shared" si="24"/>
        <v/>
      </c>
      <c r="J379" t="b">
        <f>IF(ISNUMBER(MATCH(D379,Sheet1!$A$2:$A$976,0)),TRUE,FALSE)</f>
        <v>0</v>
      </c>
    </row>
    <row r="380" spans="1:10" ht="20.25">
      <c r="A380">
        <v>374</v>
      </c>
      <c r="B380" s="119"/>
      <c r="C380" s="19"/>
      <c r="D380" s="25">
        <v>284</v>
      </c>
      <c r="E380" s="18"/>
      <c r="F380" s="22"/>
      <c r="G380" t="str">
        <f t="shared" si="24"/>
        <v/>
      </c>
      <c r="J380" t="b">
        <f>IF(ISNUMBER(MATCH(D380,Sheet1!$A$2:$A$976,0)),TRUE,FALSE)</f>
        <v>0</v>
      </c>
    </row>
    <row r="381" spans="1:10" ht="20.25">
      <c r="A381">
        <v>375</v>
      </c>
      <c r="B381" s="120" t="s">
        <v>67</v>
      </c>
      <c r="C381" s="1"/>
      <c r="D381" s="1"/>
      <c r="E381" s="1"/>
      <c r="F381" s="1"/>
      <c r="G381" t="str">
        <f t="shared" si="24"/>
        <v/>
      </c>
      <c r="J381" t="b">
        <f>IF(ISNUMBER(MATCH(D381,Sheet1!$A$2:$A$976,0)),TRUE,FALSE)</f>
        <v>1</v>
      </c>
    </row>
    <row r="382" spans="1:10" ht="21" thickBot="1">
      <c r="A382">
        <v>376</v>
      </c>
      <c r="B382" s="116">
        <v>2014</v>
      </c>
      <c r="C382" s="7">
        <v>2015</v>
      </c>
      <c r="D382" s="7">
        <v>2016</v>
      </c>
      <c r="E382" s="8"/>
      <c r="F382" s="26"/>
      <c r="G382" t="str">
        <f t="shared" si="24"/>
        <v/>
      </c>
      <c r="J382" t="b">
        <f>IF(ISNUMBER(MATCH(D382,Sheet1!$A$2:$A$976,0)),TRUE,FALSE)</f>
        <v>0</v>
      </c>
    </row>
    <row r="383" spans="1:10" ht="20.25">
      <c r="A383">
        <v>377</v>
      </c>
      <c r="B383" s="117"/>
      <c r="C383" s="10"/>
      <c r="D383" s="11"/>
      <c r="E383" s="12" t="s">
        <v>9</v>
      </c>
      <c r="F383" s="13"/>
      <c r="G383" t="str">
        <f t="shared" si="24"/>
        <v/>
      </c>
      <c r="J383" t="b">
        <f>IF(ISNUMBER(MATCH(D383,Sheet1!$A$2:$A$976,0)),TRUE,FALSE)</f>
        <v>1</v>
      </c>
    </row>
    <row r="384" spans="1:10" ht="20.25">
      <c r="A384">
        <v>378</v>
      </c>
      <c r="B384" s="117"/>
      <c r="C384" s="10"/>
      <c r="D384" s="11"/>
      <c r="E384" s="12" t="s">
        <v>68</v>
      </c>
      <c r="F384" s="13"/>
      <c r="G384" t="str">
        <f t="shared" si="24"/>
        <v/>
      </c>
      <c r="J384" t="b">
        <f>IF(ISNUMBER(MATCH(D384,Sheet1!$A$2:$A$976,0)),TRUE,FALSE)</f>
        <v>1</v>
      </c>
    </row>
    <row r="385" spans="1:10" ht="20.25">
      <c r="A385">
        <v>379</v>
      </c>
      <c r="B385" s="118">
        <v>0</v>
      </c>
      <c r="C385" s="14">
        <v>0</v>
      </c>
      <c r="D385" s="15">
        <v>0</v>
      </c>
      <c r="E385" s="16" t="s">
        <v>12</v>
      </c>
      <c r="F385" s="13">
        <v>1</v>
      </c>
      <c r="G385" t="str">
        <f t="shared" si="24"/>
        <v>‏8245 מרכז קהילתי ק. אליעזר</v>
      </c>
      <c r="H385" t="s">
        <v>882</v>
      </c>
      <c r="I385">
        <f t="shared" ref="I385:I394" si="28">FIND(" ",G385,1)</f>
        <v>6</v>
      </c>
      <c r="J385" t="b">
        <f>IF(ISNUMBER(MATCH(D385,Sheet1!$A$2:$A$976,0)),TRUE,FALSE)</f>
        <v>1</v>
      </c>
    </row>
    <row r="386" spans="1:10" ht="20.25">
      <c r="A386">
        <v>380</v>
      </c>
      <c r="B386" s="118">
        <v>0</v>
      </c>
      <c r="C386" s="14">
        <v>0</v>
      </c>
      <c r="D386" s="15">
        <v>0</v>
      </c>
      <c r="E386" s="16" t="s">
        <v>13</v>
      </c>
      <c r="F386" s="13">
        <v>2</v>
      </c>
      <c r="G386" t="str">
        <f t="shared" si="24"/>
        <v>‏8245 מרכז קהילתי ק. אליעזר</v>
      </c>
      <c r="H386" t="s">
        <v>882</v>
      </c>
      <c r="I386">
        <f t="shared" si="28"/>
        <v>6</v>
      </c>
      <c r="J386" t="b">
        <f>IF(ISNUMBER(MATCH(D386,Sheet1!$A$2:$A$976,0)),TRUE,FALSE)</f>
        <v>1</v>
      </c>
    </row>
    <row r="387" spans="1:10" ht="20.25">
      <c r="A387">
        <v>381</v>
      </c>
      <c r="B387" s="118">
        <v>0</v>
      </c>
      <c r="C387" s="14">
        <v>0</v>
      </c>
      <c r="D387" s="15">
        <v>0</v>
      </c>
      <c r="E387" s="16" t="s">
        <v>14</v>
      </c>
      <c r="F387" s="13">
        <v>3</v>
      </c>
      <c r="G387" t="str">
        <f t="shared" si="24"/>
        <v>‏8245 מרכז קהילתי ק. אליעזר</v>
      </c>
      <c r="H387" t="s">
        <v>882</v>
      </c>
      <c r="I387">
        <f t="shared" si="28"/>
        <v>6</v>
      </c>
      <c r="J387" t="b">
        <f>IF(ISNUMBER(MATCH(D387,Sheet1!$A$2:$A$976,0)),TRUE,FALSE)</f>
        <v>1</v>
      </c>
    </row>
    <row r="388" spans="1:10" ht="20.25">
      <c r="A388">
        <v>382</v>
      </c>
      <c r="B388" s="118">
        <v>0</v>
      </c>
      <c r="C388" s="14">
        <v>0</v>
      </c>
      <c r="D388" s="15">
        <v>0</v>
      </c>
      <c r="E388" s="16" t="s">
        <v>15</v>
      </c>
      <c r="F388" s="13">
        <v>4</v>
      </c>
      <c r="G388" t="str">
        <f t="shared" si="24"/>
        <v>‏8245 מרכז קהילתי ק. אליעזר</v>
      </c>
      <c r="H388" t="s">
        <v>882</v>
      </c>
      <c r="I388">
        <f t="shared" si="28"/>
        <v>6</v>
      </c>
      <c r="J388" t="b">
        <f>IF(ISNUMBER(MATCH(D388,Sheet1!$A$2:$A$976,0)),TRUE,FALSE)</f>
        <v>1</v>
      </c>
    </row>
    <row r="389" spans="1:10" ht="20.25">
      <c r="A389">
        <v>383</v>
      </c>
      <c r="B389" s="118">
        <v>0</v>
      </c>
      <c r="C389" s="14">
        <v>0</v>
      </c>
      <c r="D389" s="15">
        <v>0</v>
      </c>
      <c r="E389" s="16" t="s">
        <v>16</v>
      </c>
      <c r="F389" s="13">
        <v>5</v>
      </c>
      <c r="G389" t="str">
        <f t="shared" si="24"/>
        <v>‏8245 מרכז קהילתי ק. אליעזר</v>
      </c>
      <c r="H389" t="s">
        <v>882</v>
      </c>
      <c r="I389">
        <f t="shared" si="28"/>
        <v>6</v>
      </c>
      <c r="J389" t="b">
        <f>IF(ISNUMBER(MATCH(D389,Sheet1!$A$2:$A$976,0)),TRUE,FALSE)</f>
        <v>1</v>
      </c>
    </row>
    <row r="390" spans="1:10" ht="20.25">
      <c r="A390">
        <v>384</v>
      </c>
      <c r="B390" s="118">
        <v>0</v>
      </c>
      <c r="C390" s="14">
        <v>0</v>
      </c>
      <c r="D390" s="15">
        <v>0</v>
      </c>
      <c r="E390" s="16" t="s">
        <v>17</v>
      </c>
      <c r="F390" s="13">
        <v>6</v>
      </c>
      <c r="G390" t="str">
        <f t="shared" si="24"/>
        <v>‏8245 מרכז קהילתי ק. אליעזר</v>
      </c>
      <c r="H390" t="s">
        <v>882</v>
      </c>
      <c r="I390">
        <f t="shared" si="28"/>
        <v>6</v>
      </c>
      <c r="J390" t="b">
        <f>IF(ISNUMBER(MATCH(D390,Sheet1!$A$2:$A$976,0)),TRUE,FALSE)</f>
        <v>1</v>
      </c>
    </row>
    <row r="391" spans="1:10" ht="20.25">
      <c r="A391">
        <v>385</v>
      </c>
      <c r="B391" s="118">
        <v>77900</v>
      </c>
      <c r="C391" s="14">
        <v>93000</v>
      </c>
      <c r="D391" s="15">
        <v>90300</v>
      </c>
      <c r="E391" s="16" t="s">
        <v>18</v>
      </c>
      <c r="F391" s="13">
        <v>7</v>
      </c>
      <c r="G391" t="str">
        <f t="shared" si="24"/>
        <v>‏8245 מרכז קהילתי ק. אליעזר</v>
      </c>
      <c r="H391" t="s">
        <v>882</v>
      </c>
      <c r="I391">
        <f t="shared" si="28"/>
        <v>6</v>
      </c>
      <c r="J391" t="b">
        <f>IF(ISNUMBER(MATCH(D391,Sheet1!$A$2:$A$976,0)),TRUE,FALSE)</f>
        <v>1</v>
      </c>
    </row>
    <row r="392" spans="1:10" ht="20.25">
      <c r="A392">
        <v>386</v>
      </c>
      <c r="B392" s="118">
        <v>0</v>
      </c>
      <c r="C392" s="14">
        <v>0</v>
      </c>
      <c r="D392" s="15">
        <v>0</v>
      </c>
      <c r="E392" s="16" t="s">
        <v>19</v>
      </c>
      <c r="F392" s="13">
        <v>8</v>
      </c>
      <c r="G392" t="str">
        <f t="shared" si="24"/>
        <v>‏8245 מרכז קהילתי ק. אליעזר</v>
      </c>
      <c r="H392" t="s">
        <v>882</v>
      </c>
      <c r="I392">
        <f t="shared" si="28"/>
        <v>6</v>
      </c>
      <c r="J392" t="b">
        <f>IF(ISNUMBER(MATCH(D392,Sheet1!$A$2:$A$976,0)),TRUE,FALSE)</f>
        <v>1</v>
      </c>
    </row>
    <row r="393" spans="1:10" ht="20.25">
      <c r="A393">
        <v>387</v>
      </c>
      <c r="B393" s="118">
        <v>0</v>
      </c>
      <c r="C393" s="14">
        <v>0</v>
      </c>
      <c r="D393" s="15">
        <v>0</v>
      </c>
      <c r="E393" s="16" t="s">
        <v>20</v>
      </c>
      <c r="F393" s="13">
        <v>9</v>
      </c>
      <c r="G393" t="str">
        <f t="shared" si="24"/>
        <v>‏8245 מרכז קהילתי ק. אליעזר</v>
      </c>
      <c r="H393" t="s">
        <v>882</v>
      </c>
      <c r="I393">
        <f t="shared" si="28"/>
        <v>6</v>
      </c>
      <c r="J393" t="b">
        <f>IF(ISNUMBER(MATCH(D393,Sheet1!$A$2:$A$976,0)),TRUE,FALSE)</f>
        <v>1</v>
      </c>
    </row>
    <row r="394" spans="1:10" ht="20.25">
      <c r="A394">
        <v>388</v>
      </c>
      <c r="B394" s="118">
        <v>0</v>
      </c>
      <c r="C394" s="14">
        <v>0</v>
      </c>
      <c r="D394" s="15">
        <v>0</v>
      </c>
      <c r="E394" s="16" t="s">
        <v>21</v>
      </c>
      <c r="F394" s="13">
        <v>99</v>
      </c>
      <c r="G394" t="str">
        <f t="shared" ref="G394:G457" si="29">IF(F394=1,E393,IF(ISBLANK(F394),"",G393))</f>
        <v>‏8245 מרכז קהילתי ק. אליעזר</v>
      </c>
      <c r="H394" t="s">
        <v>882</v>
      </c>
      <c r="I394">
        <f t="shared" si="28"/>
        <v>6</v>
      </c>
      <c r="J394" t="b">
        <f>IF(ISNUMBER(MATCH(D394,Sheet1!$A$2:$A$976,0)),TRUE,FALSE)</f>
        <v>1</v>
      </c>
    </row>
    <row r="395" spans="1:10" ht="20.25">
      <c r="A395">
        <v>389</v>
      </c>
      <c r="B395" s="118">
        <v>77900</v>
      </c>
      <c r="C395" s="17">
        <v>93000</v>
      </c>
      <c r="D395" s="15">
        <v>90300</v>
      </c>
      <c r="E395" s="16" t="s">
        <v>22</v>
      </c>
      <c r="F395" s="13"/>
      <c r="G395" t="str">
        <f t="shared" si="29"/>
        <v/>
      </c>
      <c r="J395" t="b">
        <f>IF(ISNUMBER(MATCH(D395,Sheet1!$A$2:$A$976,0)),TRUE,FALSE)</f>
        <v>1</v>
      </c>
    </row>
    <row r="396" spans="1:10" ht="20.25">
      <c r="A396">
        <v>390</v>
      </c>
      <c r="B396" s="119"/>
      <c r="C396" s="21">
        <v>2015</v>
      </c>
      <c r="D396" s="21">
        <v>2016</v>
      </c>
      <c r="E396" s="18"/>
      <c r="F396" s="20"/>
      <c r="G396" t="str">
        <f t="shared" si="29"/>
        <v/>
      </c>
      <c r="J396" t="b">
        <f>IF(ISNUMBER(MATCH(D396,Sheet1!$A$2:$A$976,0)),TRUE,FALSE)</f>
        <v>0</v>
      </c>
    </row>
    <row r="397" spans="1:10" ht="20.25">
      <c r="A397">
        <v>391</v>
      </c>
      <c r="B397" s="119"/>
      <c r="C397" s="19"/>
      <c r="D397" s="25">
        <v>285</v>
      </c>
      <c r="E397" s="18"/>
      <c r="F397" s="22"/>
      <c r="G397" t="str">
        <f t="shared" si="29"/>
        <v/>
      </c>
      <c r="J397" t="b">
        <f>IF(ISNUMBER(MATCH(D397,Sheet1!$A$2:$A$976,0)),TRUE,FALSE)</f>
        <v>0</v>
      </c>
    </row>
    <row r="398" spans="1:10" ht="20.25">
      <c r="A398">
        <v>392</v>
      </c>
      <c r="B398" s="120" t="s">
        <v>69</v>
      </c>
      <c r="C398" s="1"/>
      <c r="D398" s="1"/>
      <c r="E398" s="1"/>
      <c r="F398" s="1"/>
      <c r="G398" t="str">
        <f t="shared" si="29"/>
        <v/>
      </c>
      <c r="J398" t="b">
        <f>IF(ISNUMBER(MATCH(D398,Sheet1!$A$2:$A$976,0)),TRUE,FALSE)</f>
        <v>1</v>
      </c>
    </row>
    <row r="399" spans="1:10" ht="21" thickBot="1">
      <c r="A399">
        <v>393</v>
      </c>
      <c r="B399" s="116">
        <v>2014</v>
      </c>
      <c r="C399" s="7">
        <v>2015</v>
      </c>
      <c r="D399" s="7">
        <v>2016</v>
      </c>
      <c r="E399" s="8"/>
      <c r="F399" s="26"/>
      <c r="G399" t="str">
        <f t="shared" si="29"/>
        <v/>
      </c>
      <c r="J399" t="b">
        <f>IF(ISNUMBER(MATCH(D399,Sheet1!$A$2:$A$976,0)),TRUE,FALSE)</f>
        <v>0</v>
      </c>
    </row>
    <row r="400" spans="1:10" ht="20.25">
      <c r="A400">
        <v>394</v>
      </c>
      <c r="B400" s="117"/>
      <c r="C400" s="10"/>
      <c r="D400" s="11"/>
      <c r="E400" s="12" t="s">
        <v>9</v>
      </c>
      <c r="F400" s="13"/>
      <c r="G400" t="str">
        <f t="shared" si="29"/>
        <v/>
      </c>
      <c r="J400" t="b">
        <f>IF(ISNUMBER(MATCH(D400,Sheet1!$A$2:$A$976,0)),TRUE,FALSE)</f>
        <v>1</v>
      </c>
    </row>
    <row r="401" spans="1:10" ht="20.25">
      <c r="A401">
        <v>395</v>
      </c>
      <c r="B401" s="117"/>
      <c r="C401" s="10"/>
      <c r="D401" s="11"/>
      <c r="E401" s="12" t="s">
        <v>70</v>
      </c>
      <c r="F401" s="13"/>
      <c r="G401" t="str">
        <f t="shared" si="29"/>
        <v/>
      </c>
      <c r="J401" t="b">
        <f>IF(ISNUMBER(MATCH(D401,Sheet1!$A$2:$A$976,0)),TRUE,FALSE)</f>
        <v>1</v>
      </c>
    </row>
    <row r="402" spans="1:10" ht="20.25">
      <c r="A402">
        <v>396</v>
      </c>
      <c r="B402" s="118">
        <v>0</v>
      </c>
      <c r="C402" s="14">
        <v>0</v>
      </c>
      <c r="D402" s="15">
        <v>0</v>
      </c>
      <c r="E402" s="16" t="s">
        <v>12</v>
      </c>
      <c r="F402" s="13">
        <v>1</v>
      </c>
      <c r="G402" t="str">
        <f t="shared" si="29"/>
        <v>‏824100 מרכז קהילתי שער העליה</v>
      </c>
      <c r="H402" t="s">
        <v>883</v>
      </c>
      <c r="I402">
        <f t="shared" ref="I402:I411" si="30">FIND(" ",G402,1)</f>
        <v>8</v>
      </c>
      <c r="J402" t="b">
        <f>IF(ISNUMBER(MATCH(D402,Sheet1!$A$2:$A$976,0)),TRUE,FALSE)</f>
        <v>1</v>
      </c>
    </row>
    <row r="403" spans="1:10" ht="20.25">
      <c r="A403">
        <v>397</v>
      </c>
      <c r="B403" s="118">
        <v>0</v>
      </c>
      <c r="C403" s="14">
        <v>0</v>
      </c>
      <c r="D403" s="15">
        <v>0</v>
      </c>
      <c r="E403" s="16" t="s">
        <v>13</v>
      </c>
      <c r="F403" s="13">
        <v>2</v>
      </c>
      <c r="G403" t="str">
        <f t="shared" si="29"/>
        <v>‏824100 מרכז קהילתי שער העליה</v>
      </c>
      <c r="H403" t="s">
        <v>883</v>
      </c>
      <c r="I403">
        <f t="shared" si="30"/>
        <v>8</v>
      </c>
      <c r="J403" t="b">
        <f>IF(ISNUMBER(MATCH(D403,Sheet1!$A$2:$A$976,0)),TRUE,FALSE)</f>
        <v>1</v>
      </c>
    </row>
    <row r="404" spans="1:10" ht="20.25">
      <c r="A404">
        <v>398</v>
      </c>
      <c r="B404" s="118">
        <v>0</v>
      </c>
      <c r="C404" s="14">
        <v>0</v>
      </c>
      <c r="D404" s="15">
        <v>0</v>
      </c>
      <c r="E404" s="16" t="s">
        <v>14</v>
      </c>
      <c r="F404" s="13">
        <v>3</v>
      </c>
      <c r="G404" t="str">
        <f t="shared" si="29"/>
        <v>‏824100 מרכז קהילתי שער העליה</v>
      </c>
      <c r="H404" t="s">
        <v>883</v>
      </c>
      <c r="I404">
        <f t="shared" si="30"/>
        <v>8</v>
      </c>
      <c r="J404" t="b">
        <f>IF(ISNUMBER(MATCH(D404,Sheet1!$A$2:$A$976,0)),TRUE,FALSE)</f>
        <v>1</v>
      </c>
    </row>
    <row r="405" spans="1:10" ht="20.25">
      <c r="A405">
        <v>399</v>
      </c>
      <c r="B405" s="118">
        <v>0</v>
      </c>
      <c r="C405" s="14">
        <v>0</v>
      </c>
      <c r="D405" s="15">
        <v>0</v>
      </c>
      <c r="E405" s="16" t="s">
        <v>15</v>
      </c>
      <c r="F405" s="13">
        <v>4</v>
      </c>
      <c r="G405" t="str">
        <f t="shared" si="29"/>
        <v>‏824100 מרכז קהילתי שער העליה</v>
      </c>
      <c r="H405" t="s">
        <v>883</v>
      </c>
      <c r="I405">
        <f t="shared" si="30"/>
        <v>8</v>
      </c>
      <c r="J405" t="b">
        <f>IF(ISNUMBER(MATCH(D405,Sheet1!$A$2:$A$976,0)),TRUE,FALSE)</f>
        <v>1</v>
      </c>
    </row>
    <row r="406" spans="1:10" ht="20.25">
      <c r="A406">
        <v>400</v>
      </c>
      <c r="B406" s="118">
        <v>0</v>
      </c>
      <c r="C406" s="14">
        <v>0</v>
      </c>
      <c r="D406" s="15">
        <v>0</v>
      </c>
      <c r="E406" s="16" t="s">
        <v>16</v>
      </c>
      <c r="F406" s="13">
        <v>5</v>
      </c>
      <c r="G406" t="str">
        <f t="shared" si="29"/>
        <v>‏824100 מרכז קהילתי שער העליה</v>
      </c>
      <c r="H406" t="s">
        <v>883</v>
      </c>
      <c r="I406">
        <f t="shared" si="30"/>
        <v>8</v>
      </c>
      <c r="J406" t="b">
        <f>IF(ISNUMBER(MATCH(D406,Sheet1!$A$2:$A$976,0)),TRUE,FALSE)</f>
        <v>1</v>
      </c>
    </row>
    <row r="407" spans="1:10" ht="20.25">
      <c r="A407">
        <v>401</v>
      </c>
      <c r="B407" s="118">
        <v>0</v>
      </c>
      <c r="C407" s="14">
        <v>0</v>
      </c>
      <c r="D407" s="15">
        <v>0</v>
      </c>
      <c r="E407" s="16" t="s">
        <v>17</v>
      </c>
      <c r="F407" s="13">
        <v>6</v>
      </c>
      <c r="G407" t="str">
        <f t="shared" si="29"/>
        <v>‏824100 מרכז קהילתי שער העליה</v>
      </c>
      <c r="H407" t="s">
        <v>883</v>
      </c>
      <c r="I407">
        <f t="shared" si="30"/>
        <v>8</v>
      </c>
      <c r="J407" t="b">
        <f>IF(ISNUMBER(MATCH(D407,Sheet1!$A$2:$A$976,0)),TRUE,FALSE)</f>
        <v>1</v>
      </c>
    </row>
    <row r="408" spans="1:10" ht="20.25">
      <c r="A408">
        <v>402</v>
      </c>
      <c r="B408" s="118">
        <v>33900</v>
      </c>
      <c r="C408" s="14">
        <v>50000</v>
      </c>
      <c r="D408" s="15">
        <v>48600</v>
      </c>
      <c r="E408" s="16" t="s">
        <v>18</v>
      </c>
      <c r="F408" s="13">
        <v>7</v>
      </c>
      <c r="G408" t="str">
        <f t="shared" si="29"/>
        <v>‏824100 מרכז קהילתי שער העליה</v>
      </c>
      <c r="H408" t="s">
        <v>883</v>
      </c>
      <c r="I408">
        <f t="shared" si="30"/>
        <v>8</v>
      </c>
      <c r="J408" t="b">
        <f>IF(ISNUMBER(MATCH(D408,Sheet1!$A$2:$A$976,0)),TRUE,FALSE)</f>
        <v>1</v>
      </c>
    </row>
    <row r="409" spans="1:10" ht="20.25">
      <c r="A409">
        <v>403</v>
      </c>
      <c r="B409" s="118">
        <v>0</v>
      </c>
      <c r="C409" s="14">
        <v>0</v>
      </c>
      <c r="D409" s="15">
        <v>0</v>
      </c>
      <c r="E409" s="16" t="s">
        <v>19</v>
      </c>
      <c r="F409" s="13">
        <v>8</v>
      </c>
      <c r="G409" t="str">
        <f t="shared" si="29"/>
        <v>‏824100 מרכז קהילתי שער העליה</v>
      </c>
      <c r="H409" t="s">
        <v>883</v>
      </c>
      <c r="I409">
        <f t="shared" si="30"/>
        <v>8</v>
      </c>
      <c r="J409" t="b">
        <f>IF(ISNUMBER(MATCH(D409,Sheet1!$A$2:$A$976,0)),TRUE,FALSE)</f>
        <v>1</v>
      </c>
    </row>
    <row r="410" spans="1:10" ht="20.25">
      <c r="A410">
        <v>404</v>
      </c>
      <c r="B410" s="118">
        <v>0</v>
      </c>
      <c r="C410" s="14">
        <v>0</v>
      </c>
      <c r="D410" s="15">
        <v>0</v>
      </c>
      <c r="E410" s="16" t="s">
        <v>20</v>
      </c>
      <c r="F410" s="13">
        <v>9</v>
      </c>
      <c r="G410" t="str">
        <f t="shared" si="29"/>
        <v>‏824100 מרכז קהילתי שער העליה</v>
      </c>
      <c r="H410" t="s">
        <v>883</v>
      </c>
      <c r="I410">
        <f t="shared" si="30"/>
        <v>8</v>
      </c>
      <c r="J410" t="b">
        <f>IF(ISNUMBER(MATCH(D410,Sheet1!$A$2:$A$976,0)),TRUE,FALSE)</f>
        <v>1</v>
      </c>
    </row>
    <row r="411" spans="1:10" ht="20.25">
      <c r="A411">
        <v>405</v>
      </c>
      <c r="B411" s="118">
        <v>0</v>
      </c>
      <c r="C411" s="14">
        <v>0</v>
      </c>
      <c r="D411" s="15">
        <v>0</v>
      </c>
      <c r="E411" s="16" t="s">
        <v>21</v>
      </c>
      <c r="F411" s="13">
        <v>99</v>
      </c>
      <c r="G411" t="str">
        <f t="shared" si="29"/>
        <v>‏824100 מרכז קהילתי שער העליה</v>
      </c>
      <c r="H411" t="s">
        <v>883</v>
      </c>
      <c r="I411">
        <f t="shared" si="30"/>
        <v>8</v>
      </c>
      <c r="J411" t="b">
        <f>IF(ISNUMBER(MATCH(D411,Sheet1!$A$2:$A$976,0)),TRUE,FALSE)</f>
        <v>1</v>
      </c>
    </row>
    <row r="412" spans="1:10" ht="20.25">
      <c r="A412">
        <v>406</v>
      </c>
      <c r="B412" s="118">
        <v>33900</v>
      </c>
      <c r="C412" s="17">
        <v>50000</v>
      </c>
      <c r="D412" s="15">
        <v>48600</v>
      </c>
      <c r="E412" s="16" t="s">
        <v>22</v>
      </c>
      <c r="F412" s="13"/>
      <c r="G412" t="str">
        <f t="shared" si="29"/>
        <v/>
      </c>
      <c r="J412" t="b">
        <f>IF(ISNUMBER(MATCH(D412,Sheet1!$A$2:$A$976,0)),TRUE,FALSE)</f>
        <v>1</v>
      </c>
    </row>
    <row r="413" spans="1:10" ht="20.25">
      <c r="A413">
        <v>407</v>
      </c>
      <c r="B413" s="119"/>
      <c r="C413" s="21">
        <v>2015</v>
      </c>
      <c r="D413" s="21">
        <v>2016</v>
      </c>
      <c r="E413" s="18"/>
      <c r="F413" s="20"/>
      <c r="G413" t="str">
        <f t="shared" si="29"/>
        <v/>
      </c>
      <c r="J413" t="b">
        <f>IF(ISNUMBER(MATCH(D413,Sheet1!$A$2:$A$976,0)),TRUE,FALSE)</f>
        <v>0</v>
      </c>
    </row>
    <row r="414" spans="1:10" ht="20.25">
      <c r="A414">
        <v>408</v>
      </c>
      <c r="B414" s="119"/>
      <c r="C414" s="19"/>
      <c r="D414" s="25">
        <v>286</v>
      </c>
      <c r="E414" s="18"/>
      <c r="F414" s="22"/>
      <c r="G414" t="str">
        <f t="shared" si="29"/>
        <v/>
      </c>
      <c r="J414" t="b">
        <f>IF(ISNUMBER(MATCH(D414,Sheet1!$A$2:$A$976,0)),TRUE,FALSE)</f>
        <v>0</v>
      </c>
    </row>
    <row r="415" spans="1:10" ht="20.25">
      <c r="A415">
        <v>409</v>
      </c>
      <c r="B415" s="120" t="s">
        <v>71</v>
      </c>
      <c r="C415" s="1"/>
      <c r="D415" s="1"/>
      <c r="E415" s="1"/>
      <c r="F415" s="1"/>
      <c r="G415" t="str">
        <f t="shared" si="29"/>
        <v/>
      </c>
      <c r="J415" t="b">
        <f>IF(ISNUMBER(MATCH(D415,Sheet1!$A$2:$A$976,0)),TRUE,FALSE)</f>
        <v>1</v>
      </c>
    </row>
    <row r="416" spans="1:10" ht="21" thickBot="1">
      <c r="A416">
        <v>410</v>
      </c>
      <c r="B416" s="116">
        <v>2014</v>
      </c>
      <c r="C416" s="7">
        <v>2015</v>
      </c>
      <c r="D416" s="7">
        <v>2016</v>
      </c>
      <c r="E416" s="8"/>
      <c r="F416" s="26"/>
      <c r="G416" t="str">
        <f t="shared" si="29"/>
        <v/>
      </c>
      <c r="J416" t="b">
        <f>IF(ISNUMBER(MATCH(D416,Sheet1!$A$2:$A$976,0)),TRUE,FALSE)</f>
        <v>0</v>
      </c>
    </row>
    <row r="417" spans="1:10" ht="20.25">
      <c r="A417">
        <v>411</v>
      </c>
      <c r="B417" s="117"/>
      <c r="C417" s="10"/>
      <c r="D417" s="11"/>
      <c r="E417" s="12" t="s">
        <v>9</v>
      </c>
      <c r="F417" s="13"/>
      <c r="G417" t="str">
        <f t="shared" si="29"/>
        <v/>
      </c>
      <c r="J417" t="b">
        <f>IF(ISNUMBER(MATCH(D417,Sheet1!$A$2:$A$976,0)),TRUE,FALSE)</f>
        <v>1</v>
      </c>
    </row>
    <row r="418" spans="1:10" ht="20.25">
      <c r="A418">
        <v>412</v>
      </c>
      <c r="B418" s="117"/>
      <c r="C418" s="10"/>
      <c r="D418" s="11"/>
      <c r="E418" s="12" t="s">
        <v>72</v>
      </c>
      <c r="F418" s="13"/>
      <c r="G418" t="str">
        <f t="shared" si="29"/>
        <v/>
      </c>
      <c r="J418" t="b">
        <f>IF(ISNUMBER(MATCH(D418,Sheet1!$A$2:$A$976,0)),TRUE,FALSE)</f>
        <v>1</v>
      </c>
    </row>
    <row r="419" spans="1:10" ht="20.25">
      <c r="A419">
        <v>413</v>
      </c>
      <c r="B419" s="118">
        <v>0</v>
      </c>
      <c r="C419" s="14">
        <v>0</v>
      </c>
      <c r="D419" s="15">
        <v>0</v>
      </c>
      <c r="E419" s="16" t="s">
        <v>12</v>
      </c>
      <c r="F419" s="13">
        <v>1</v>
      </c>
      <c r="G419" t="str">
        <f t="shared" si="29"/>
        <v>‏821705   מרכז רמות</v>
      </c>
      <c r="H419" t="s">
        <v>884</v>
      </c>
      <c r="I419">
        <f t="shared" ref="I419:I428" si="31">FIND(" ",G419,1)</f>
        <v>8</v>
      </c>
      <c r="J419" t="b">
        <f>IF(ISNUMBER(MATCH(D419,Sheet1!$A$2:$A$976,0)),TRUE,FALSE)</f>
        <v>1</v>
      </c>
    </row>
    <row r="420" spans="1:10" ht="20.25">
      <c r="A420">
        <v>414</v>
      </c>
      <c r="B420" s="118">
        <v>0</v>
      </c>
      <c r="C420" s="14">
        <v>0</v>
      </c>
      <c r="D420" s="15">
        <v>0</v>
      </c>
      <c r="E420" s="16" t="s">
        <v>13</v>
      </c>
      <c r="F420" s="13">
        <v>2</v>
      </c>
      <c r="G420" t="str">
        <f t="shared" si="29"/>
        <v>‏821705   מרכז רמות</v>
      </c>
      <c r="H420" t="s">
        <v>884</v>
      </c>
      <c r="I420">
        <f t="shared" si="31"/>
        <v>8</v>
      </c>
      <c r="J420" t="b">
        <f>IF(ISNUMBER(MATCH(D420,Sheet1!$A$2:$A$976,0)),TRUE,FALSE)</f>
        <v>1</v>
      </c>
    </row>
    <row r="421" spans="1:10" ht="20.25">
      <c r="A421">
        <v>415</v>
      </c>
      <c r="B421" s="118">
        <v>0</v>
      </c>
      <c r="C421" s="14">
        <v>0</v>
      </c>
      <c r="D421" s="15">
        <v>0</v>
      </c>
      <c r="E421" s="16" t="s">
        <v>14</v>
      </c>
      <c r="F421" s="13">
        <v>3</v>
      </c>
      <c r="G421" t="str">
        <f t="shared" si="29"/>
        <v>‏821705   מרכז רמות</v>
      </c>
      <c r="H421" t="s">
        <v>884</v>
      </c>
      <c r="I421">
        <f t="shared" si="31"/>
        <v>8</v>
      </c>
      <c r="J421" t="b">
        <f>IF(ISNUMBER(MATCH(D421,Sheet1!$A$2:$A$976,0)),TRUE,FALSE)</f>
        <v>1</v>
      </c>
    </row>
    <row r="422" spans="1:10" ht="20.25">
      <c r="A422">
        <v>416</v>
      </c>
      <c r="B422" s="118">
        <v>0</v>
      </c>
      <c r="C422" s="14">
        <v>0</v>
      </c>
      <c r="D422" s="15">
        <v>0</v>
      </c>
      <c r="E422" s="16" t="s">
        <v>15</v>
      </c>
      <c r="F422" s="13">
        <v>4</v>
      </c>
      <c r="G422" t="str">
        <f t="shared" si="29"/>
        <v>‏821705   מרכז רמות</v>
      </c>
      <c r="H422" t="s">
        <v>884</v>
      </c>
      <c r="I422">
        <f t="shared" si="31"/>
        <v>8</v>
      </c>
      <c r="J422" t="b">
        <f>IF(ISNUMBER(MATCH(D422,Sheet1!$A$2:$A$976,0)),TRUE,FALSE)</f>
        <v>1</v>
      </c>
    </row>
    <row r="423" spans="1:10" ht="20.25">
      <c r="A423">
        <v>417</v>
      </c>
      <c r="B423" s="118">
        <v>0</v>
      </c>
      <c r="C423" s="14">
        <v>0</v>
      </c>
      <c r="D423" s="15">
        <v>0</v>
      </c>
      <c r="E423" s="16" t="s">
        <v>16</v>
      </c>
      <c r="F423" s="13">
        <v>5</v>
      </c>
      <c r="G423" t="str">
        <f t="shared" si="29"/>
        <v>‏821705   מרכז רמות</v>
      </c>
      <c r="H423" t="s">
        <v>884</v>
      </c>
      <c r="I423">
        <f t="shared" si="31"/>
        <v>8</v>
      </c>
      <c r="J423" t="b">
        <f>IF(ISNUMBER(MATCH(D423,Sheet1!$A$2:$A$976,0)),TRUE,FALSE)</f>
        <v>1</v>
      </c>
    </row>
    <row r="424" spans="1:10" ht="20.25">
      <c r="A424">
        <v>418</v>
      </c>
      <c r="B424" s="118">
        <v>0</v>
      </c>
      <c r="C424" s="14">
        <v>0</v>
      </c>
      <c r="D424" s="15">
        <v>0</v>
      </c>
      <c r="E424" s="16" t="s">
        <v>17</v>
      </c>
      <c r="F424" s="13">
        <v>6</v>
      </c>
      <c r="G424" t="str">
        <f t="shared" si="29"/>
        <v>‏821705   מרכז רמות</v>
      </c>
      <c r="H424" t="s">
        <v>884</v>
      </c>
      <c r="I424">
        <f t="shared" si="31"/>
        <v>8</v>
      </c>
      <c r="J424" t="b">
        <f>IF(ISNUMBER(MATCH(D424,Sheet1!$A$2:$A$976,0)),TRUE,FALSE)</f>
        <v>1</v>
      </c>
    </row>
    <row r="425" spans="1:10" ht="20.25">
      <c r="A425">
        <v>419</v>
      </c>
      <c r="B425" s="118">
        <v>800000</v>
      </c>
      <c r="C425" s="14">
        <v>900000</v>
      </c>
      <c r="D425" s="15">
        <v>777200</v>
      </c>
      <c r="E425" s="16" t="s">
        <v>18</v>
      </c>
      <c r="F425" s="13">
        <v>7</v>
      </c>
      <c r="G425" t="str">
        <f t="shared" si="29"/>
        <v>‏821705   מרכז רמות</v>
      </c>
      <c r="H425" t="s">
        <v>884</v>
      </c>
      <c r="I425">
        <f t="shared" si="31"/>
        <v>8</v>
      </c>
      <c r="J425" t="b">
        <f>IF(ISNUMBER(MATCH(D425,Sheet1!$A$2:$A$976,0)),TRUE,FALSE)</f>
        <v>1</v>
      </c>
    </row>
    <row r="426" spans="1:10" ht="20.25">
      <c r="A426">
        <v>420</v>
      </c>
      <c r="B426" s="118">
        <v>0</v>
      </c>
      <c r="C426" s="14">
        <v>0</v>
      </c>
      <c r="D426" s="15">
        <v>0</v>
      </c>
      <c r="E426" s="16" t="s">
        <v>19</v>
      </c>
      <c r="F426" s="13">
        <v>8</v>
      </c>
      <c r="G426" t="str">
        <f t="shared" si="29"/>
        <v>‏821705   מרכז רמות</v>
      </c>
      <c r="H426" t="s">
        <v>884</v>
      </c>
      <c r="I426">
        <f t="shared" si="31"/>
        <v>8</v>
      </c>
      <c r="J426" t="b">
        <f>IF(ISNUMBER(MATCH(D426,Sheet1!$A$2:$A$976,0)),TRUE,FALSE)</f>
        <v>1</v>
      </c>
    </row>
    <row r="427" spans="1:10" ht="20.25">
      <c r="A427">
        <v>421</v>
      </c>
      <c r="B427" s="118">
        <v>0</v>
      </c>
      <c r="C427" s="14">
        <v>0</v>
      </c>
      <c r="D427" s="15">
        <v>0</v>
      </c>
      <c r="E427" s="16" t="s">
        <v>20</v>
      </c>
      <c r="F427" s="13">
        <v>9</v>
      </c>
      <c r="G427" t="str">
        <f t="shared" si="29"/>
        <v>‏821705   מרכז רמות</v>
      </c>
      <c r="H427" t="s">
        <v>884</v>
      </c>
      <c r="I427">
        <f t="shared" si="31"/>
        <v>8</v>
      </c>
      <c r="J427" t="b">
        <f>IF(ISNUMBER(MATCH(D427,Sheet1!$A$2:$A$976,0)),TRUE,FALSE)</f>
        <v>1</v>
      </c>
    </row>
    <row r="428" spans="1:10" ht="20.25">
      <c r="A428">
        <v>422</v>
      </c>
      <c r="B428" s="118">
        <v>0</v>
      </c>
      <c r="C428" s="14">
        <v>0</v>
      </c>
      <c r="D428" s="15">
        <v>0</v>
      </c>
      <c r="E428" s="16" t="s">
        <v>21</v>
      </c>
      <c r="F428" s="13">
        <v>99</v>
      </c>
      <c r="G428" t="str">
        <f t="shared" si="29"/>
        <v>‏821705   מרכז רמות</v>
      </c>
      <c r="H428" t="s">
        <v>884</v>
      </c>
      <c r="I428">
        <f t="shared" si="31"/>
        <v>8</v>
      </c>
      <c r="J428" t="b">
        <f>IF(ISNUMBER(MATCH(D428,Sheet1!$A$2:$A$976,0)),TRUE,FALSE)</f>
        <v>1</v>
      </c>
    </row>
    <row r="429" spans="1:10" ht="20.25">
      <c r="A429">
        <v>423</v>
      </c>
      <c r="B429" s="118">
        <v>800000</v>
      </c>
      <c r="C429" s="17">
        <v>900000</v>
      </c>
      <c r="D429" s="15">
        <v>777200</v>
      </c>
      <c r="E429" s="16" t="s">
        <v>22</v>
      </c>
      <c r="F429" s="13"/>
      <c r="G429" t="str">
        <f t="shared" si="29"/>
        <v/>
      </c>
      <c r="J429" t="b">
        <f>IF(ISNUMBER(MATCH(D429,Sheet1!$A$2:$A$976,0)),TRUE,FALSE)</f>
        <v>1</v>
      </c>
    </row>
    <row r="430" spans="1:10" ht="20.25">
      <c r="A430">
        <v>424</v>
      </c>
      <c r="B430" s="119"/>
      <c r="C430" s="21">
        <v>2015</v>
      </c>
      <c r="D430" s="21">
        <v>2016</v>
      </c>
      <c r="E430" s="18"/>
      <c r="F430" s="20"/>
      <c r="G430" t="str">
        <f t="shared" si="29"/>
        <v/>
      </c>
      <c r="J430" t="b">
        <f>IF(ISNUMBER(MATCH(D430,Sheet1!$A$2:$A$976,0)),TRUE,FALSE)</f>
        <v>0</v>
      </c>
    </row>
    <row r="431" spans="1:10" ht="20.25">
      <c r="A431">
        <v>425</v>
      </c>
      <c r="B431" s="119"/>
      <c r="C431" s="19"/>
      <c r="D431" s="25">
        <v>287</v>
      </c>
      <c r="E431" s="18"/>
      <c r="F431" s="22"/>
      <c r="G431" t="str">
        <f t="shared" si="29"/>
        <v/>
      </c>
      <c r="J431" t="b">
        <f>IF(ISNUMBER(MATCH(D431,Sheet1!$A$2:$A$976,0)),TRUE,FALSE)</f>
        <v>0</v>
      </c>
    </row>
    <row r="432" spans="1:10" ht="20.25">
      <c r="A432">
        <v>426</v>
      </c>
      <c r="B432" s="120" t="s">
        <v>73</v>
      </c>
      <c r="C432" s="1"/>
      <c r="D432" s="1"/>
      <c r="E432" s="1"/>
      <c r="F432" s="1"/>
      <c r="G432" t="str">
        <f t="shared" si="29"/>
        <v/>
      </c>
      <c r="J432" t="b">
        <f>IF(ISNUMBER(MATCH(D432,Sheet1!$A$2:$A$976,0)),TRUE,FALSE)</f>
        <v>1</v>
      </c>
    </row>
    <row r="433" spans="1:10" ht="21" thickBot="1">
      <c r="A433">
        <v>427</v>
      </c>
      <c r="B433" s="116">
        <v>2014</v>
      </c>
      <c r="C433" s="7">
        <v>2015</v>
      </c>
      <c r="D433" s="7">
        <v>2016</v>
      </c>
      <c r="E433" s="8"/>
      <c r="F433" s="26"/>
      <c r="G433" t="str">
        <f t="shared" si="29"/>
        <v/>
      </c>
      <c r="J433" t="b">
        <f>IF(ISNUMBER(MATCH(D433,Sheet1!$A$2:$A$976,0)),TRUE,FALSE)</f>
        <v>0</v>
      </c>
    </row>
    <row r="434" spans="1:10" ht="20.25">
      <c r="A434">
        <v>428</v>
      </c>
      <c r="B434" s="117"/>
      <c r="C434" s="10"/>
      <c r="D434" s="11"/>
      <c r="E434" s="12" t="s">
        <v>9</v>
      </c>
      <c r="F434" s="13"/>
      <c r="G434" t="str">
        <f t="shared" si="29"/>
        <v/>
      </c>
      <c r="J434" t="b">
        <f>IF(ISNUMBER(MATCH(D434,Sheet1!$A$2:$A$976,0)),TRUE,FALSE)</f>
        <v>1</v>
      </c>
    </row>
    <row r="435" spans="1:10" ht="20.25">
      <c r="A435">
        <v>429</v>
      </c>
      <c r="B435" s="117"/>
      <c r="C435" s="10"/>
      <c r="D435" s="11"/>
      <c r="E435" s="12" t="s">
        <v>74</v>
      </c>
      <c r="F435" s="13"/>
      <c r="G435" t="str">
        <f t="shared" si="29"/>
        <v/>
      </c>
      <c r="J435" t="b">
        <f>IF(ISNUMBER(MATCH(D435,Sheet1!$A$2:$A$976,0)),TRUE,FALSE)</f>
        <v>1</v>
      </c>
    </row>
    <row r="436" spans="1:10" ht="20.25">
      <c r="A436">
        <v>430</v>
      </c>
      <c r="B436" s="118">
        <v>861300</v>
      </c>
      <c r="C436" s="14">
        <v>874600</v>
      </c>
      <c r="D436" s="15">
        <v>885600</v>
      </c>
      <c r="E436" s="16" t="s">
        <v>12</v>
      </c>
      <c r="F436" s="13">
        <v>1</v>
      </c>
      <c r="G436" t="str">
        <f t="shared" si="29"/>
        <v>‏824393 בית יד לבנים</v>
      </c>
      <c r="H436" t="s">
        <v>885</v>
      </c>
      <c r="I436">
        <f t="shared" ref="I436:I445" si="32">FIND(" ",G436,1)</f>
        <v>8</v>
      </c>
      <c r="J436" t="b">
        <f>IF(ISNUMBER(MATCH(D436,Sheet1!$A$2:$A$976,0)),TRUE,FALSE)</f>
        <v>1</v>
      </c>
    </row>
    <row r="437" spans="1:10" ht="20.25">
      <c r="A437">
        <v>431</v>
      </c>
      <c r="B437" s="118">
        <v>0</v>
      </c>
      <c r="C437" s="14">
        <v>0</v>
      </c>
      <c r="D437" s="15">
        <v>0</v>
      </c>
      <c r="E437" s="16" t="s">
        <v>13</v>
      </c>
      <c r="F437" s="13">
        <v>2</v>
      </c>
      <c r="G437" t="str">
        <f t="shared" si="29"/>
        <v>‏824393 בית יד לבנים</v>
      </c>
      <c r="H437" t="s">
        <v>885</v>
      </c>
      <c r="I437">
        <f t="shared" si="32"/>
        <v>8</v>
      </c>
      <c r="J437" t="b">
        <f>IF(ISNUMBER(MATCH(D437,Sheet1!$A$2:$A$976,0)),TRUE,FALSE)</f>
        <v>1</v>
      </c>
    </row>
    <row r="438" spans="1:10" ht="20.25">
      <c r="A438">
        <v>432</v>
      </c>
      <c r="B438" s="118">
        <v>75800</v>
      </c>
      <c r="C438" s="14">
        <v>91400</v>
      </c>
      <c r="D438" s="15">
        <v>91400</v>
      </c>
      <c r="E438" s="16" t="s">
        <v>14</v>
      </c>
      <c r="F438" s="13">
        <v>3</v>
      </c>
      <c r="G438" t="str">
        <f t="shared" si="29"/>
        <v>‏824393 בית יד לבנים</v>
      </c>
      <c r="H438" t="s">
        <v>885</v>
      </c>
      <c r="I438">
        <f t="shared" si="32"/>
        <v>8</v>
      </c>
      <c r="J438" t="b">
        <f>IF(ISNUMBER(MATCH(D438,Sheet1!$A$2:$A$976,0)),TRUE,FALSE)</f>
        <v>1</v>
      </c>
    </row>
    <row r="439" spans="1:10" ht="20.25">
      <c r="A439">
        <v>433</v>
      </c>
      <c r="B439" s="118">
        <v>82100</v>
      </c>
      <c r="C439" s="14">
        <v>49000</v>
      </c>
      <c r="D439" s="15">
        <v>47000</v>
      </c>
      <c r="E439" s="16" t="s">
        <v>15</v>
      </c>
      <c r="F439" s="13">
        <v>4</v>
      </c>
      <c r="G439" t="str">
        <f t="shared" si="29"/>
        <v>‏824393 בית יד לבנים</v>
      </c>
      <c r="H439" t="s">
        <v>885</v>
      </c>
      <c r="I439">
        <f t="shared" si="32"/>
        <v>8</v>
      </c>
      <c r="J439" t="b">
        <f>IF(ISNUMBER(MATCH(D439,Sheet1!$A$2:$A$976,0)),TRUE,FALSE)</f>
        <v>1</v>
      </c>
    </row>
    <row r="440" spans="1:10" ht="20.25">
      <c r="A440">
        <v>434</v>
      </c>
      <c r="B440" s="118">
        <v>8800</v>
      </c>
      <c r="C440" s="14">
        <v>6000</v>
      </c>
      <c r="D440" s="15">
        <v>6000</v>
      </c>
      <c r="E440" s="16" t="s">
        <v>16</v>
      </c>
      <c r="F440" s="13">
        <v>5</v>
      </c>
      <c r="G440" t="str">
        <f t="shared" si="29"/>
        <v>‏824393 בית יד לבנים</v>
      </c>
      <c r="H440" t="s">
        <v>885</v>
      </c>
      <c r="I440">
        <f t="shared" si="32"/>
        <v>8</v>
      </c>
      <c r="J440" t="b">
        <f>IF(ISNUMBER(MATCH(D440,Sheet1!$A$2:$A$976,0)),TRUE,FALSE)</f>
        <v>1</v>
      </c>
    </row>
    <row r="441" spans="1:10" ht="20.25">
      <c r="A441">
        <v>435</v>
      </c>
      <c r="B441" s="118">
        <v>9800</v>
      </c>
      <c r="C441" s="14">
        <v>95000</v>
      </c>
      <c r="D441" s="15">
        <v>92700</v>
      </c>
      <c r="E441" s="16" t="s">
        <v>17</v>
      </c>
      <c r="F441" s="13">
        <v>6</v>
      </c>
      <c r="G441" t="str">
        <f t="shared" si="29"/>
        <v>‏824393 בית יד לבנים</v>
      </c>
      <c r="H441" t="s">
        <v>885</v>
      </c>
      <c r="I441">
        <f t="shared" si="32"/>
        <v>8</v>
      </c>
      <c r="J441" t="b">
        <f>IF(ISNUMBER(MATCH(D441,Sheet1!$A$2:$A$976,0)),TRUE,FALSE)</f>
        <v>1</v>
      </c>
    </row>
    <row r="442" spans="1:10" ht="20.25">
      <c r="A442">
        <v>436</v>
      </c>
      <c r="B442" s="118">
        <v>0</v>
      </c>
      <c r="C442" s="14">
        <v>0</v>
      </c>
      <c r="D442" s="15">
        <v>0</v>
      </c>
      <c r="E442" s="16" t="s">
        <v>18</v>
      </c>
      <c r="F442" s="13">
        <v>7</v>
      </c>
      <c r="G442" t="str">
        <f t="shared" si="29"/>
        <v>‏824393 בית יד לבנים</v>
      </c>
      <c r="H442" t="s">
        <v>885</v>
      </c>
      <c r="I442">
        <f t="shared" si="32"/>
        <v>8</v>
      </c>
      <c r="J442" t="b">
        <f>IF(ISNUMBER(MATCH(D442,Sheet1!$A$2:$A$976,0)),TRUE,FALSE)</f>
        <v>1</v>
      </c>
    </row>
    <row r="443" spans="1:10" ht="20.25">
      <c r="A443">
        <v>437</v>
      </c>
      <c r="B443" s="118">
        <v>0</v>
      </c>
      <c r="C443" s="14">
        <v>0</v>
      </c>
      <c r="D443" s="15">
        <v>0</v>
      </c>
      <c r="E443" s="16" t="s">
        <v>19</v>
      </c>
      <c r="F443" s="13">
        <v>8</v>
      </c>
      <c r="G443" t="str">
        <f t="shared" si="29"/>
        <v>‏824393 בית יד לבנים</v>
      </c>
      <c r="H443" t="s">
        <v>885</v>
      </c>
      <c r="I443">
        <f t="shared" si="32"/>
        <v>8</v>
      </c>
      <c r="J443" t="b">
        <f>IF(ISNUMBER(MATCH(D443,Sheet1!$A$2:$A$976,0)),TRUE,FALSE)</f>
        <v>1</v>
      </c>
    </row>
    <row r="444" spans="1:10" ht="20.25">
      <c r="A444">
        <v>438</v>
      </c>
      <c r="B444" s="118">
        <v>0</v>
      </c>
      <c r="C444" s="14">
        <v>0</v>
      </c>
      <c r="D444" s="15">
        <v>0</v>
      </c>
      <c r="E444" s="16" t="s">
        <v>20</v>
      </c>
      <c r="F444" s="13">
        <v>9</v>
      </c>
      <c r="G444" t="str">
        <f t="shared" si="29"/>
        <v>‏824393 בית יד לבנים</v>
      </c>
      <c r="H444" t="s">
        <v>885</v>
      </c>
      <c r="I444">
        <f t="shared" si="32"/>
        <v>8</v>
      </c>
      <c r="J444" t="b">
        <f>IF(ISNUMBER(MATCH(D444,Sheet1!$A$2:$A$976,0)),TRUE,FALSE)</f>
        <v>1</v>
      </c>
    </row>
    <row r="445" spans="1:10" ht="20.25">
      <c r="A445">
        <v>439</v>
      </c>
      <c r="B445" s="118">
        <v>0</v>
      </c>
      <c r="C445" s="14">
        <v>0</v>
      </c>
      <c r="D445" s="15">
        <v>0</v>
      </c>
      <c r="E445" s="16" t="s">
        <v>21</v>
      </c>
      <c r="F445" s="13">
        <v>99</v>
      </c>
      <c r="G445" t="str">
        <f t="shared" si="29"/>
        <v>‏824393 בית יד לבנים</v>
      </c>
      <c r="H445" t="s">
        <v>885</v>
      </c>
      <c r="I445">
        <f t="shared" si="32"/>
        <v>8</v>
      </c>
      <c r="J445" t="b">
        <f>IF(ISNUMBER(MATCH(D445,Sheet1!$A$2:$A$976,0)),TRUE,FALSE)</f>
        <v>1</v>
      </c>
    </row>
    <row r="446" spans="1:10" ht="20.25">
      <c r="A446">
        <v>440</v>
      </c>
      <c r="B446" s="118">
        <v>1037800</v>
      </c>
      <c r="C446" s="17">
        <v>1116000</v>
      </c>
      <c r="D446" s="157">
        <v>1122700</v>
      </c>
      <c r="E446" s="16" t="s">
        <v>22</v>
      </c>
      <c r="F446" s="13"/>
      <c r="G446" t="str">
        <f t="shared" si="29"/>
        <v/>
      </c>
      <c r="J446" t="b">
        <f>IF(ISNUMBER(MATCH(D446,Sheet1!$A$2:$A$976,0)),TRUE,FALSE)</f>
        <v>0</v>
      </c>
    </row>
    <row r="447" spans="1:10" ht="20.25">
      <c r="A447">
        <v>441</v>
      </c>
      <c r="B447" s="119"/>
      <c r="C447" s="21">
        <v>2015</v>
      </c>
      <c r="D447" s="21">
        <v>2016</v>
      </c>
      <c r="E447" s="18"/>
      <c r="F447" s="20"/>
      <c r="G447" t="str">
        <f t="shared" si="29"/>
        <v/>
      </c>
      <c r="J447" t="b">
        <f>IF(ISNUMBER(MATCH(D447,Sheet1!$A$2:$A$976,0)),TRUE,FALSE)</f>
        <v>0</v>
      </c>
    </row>
    <row r="448" spans="1:10" ht="20.25">
      <c r="A448">
        <v>442</v>
      </c>
      <c r="B448" s="119"/>
      <c r="C448" s="19"/>
      <c r="D448" s="25">
        <v>288</v>
      </c>
      <c r="E448" s="18"/>
      <c r="F448" s="22"/>
      <c r="G448" t="str">
        <f t="shared" si="29"/>
        <v/>
      </c>
      <c r="J448" t="b">
        <f>IF(ISNUMBER(MATCH(D448,Sheet1!$A$2:$A$976,0)),TRUE,FALSE)</f>
        <v>0</v>
      </c>
    </row>
    <row r="449" spans="1:10" ht="20.25">
      <c r="A449">
        <v>443</v>
      </c>
      <c r="B449" s="120" t="s">
        <v>75</v>
      </c>
      <c r="C449" s="1"/>
      <c r="D449" s="1"/>
      <c r="E449" s="1"/>
      <c r="F449" s="1"/>
      <c r="G449" t="str">
        <f t="shared" si="29"/>
        <v/>
      </c>
      <c r="J449" t="b">
        <f>IF(ISNUMBER(MATCH(D449,Sheet1!$A$2:$A$976,0)),TRUE,FALSE)</f>
        <v>1</v>
      </c>
    </row>
    <row r="450" spans="1:10" ht="21" thickBot="1">
      <c r="A450">
        <v>444</v>
      </c>
      <c r="B450" s="116">
        <v>2014</v>
      </c>
      <c r="C450" s="7">
        <v>2015</v>
      </c>
      <c r="D450" s="7">
        <v>2016</v>
      </c>
      <c r="E450" s="8"/>
      <c r="F450" s="26"/>
      <c r="G450" t="str">
        <f t="shared" si="29"/>
        <v/>
      </c>
      <c r="J450" t="b">
        <f>IF(ISNUMBER(MATCH(D450,Sheet1!$A$2:$A$976,0)),TRUE,FALSE)</f>
        <v>0</v>
      </c>
    </row>
    <row r="451" spans="1:10" ht="20.25">
      <c r="A451">
        <v>445</v>
      </c>
      <c r="B451" s="117"/>
      <c r="C451" s="10"/>
      <c r="D451" s="11"/>
      <c r="E451" s="12" t="s">
        <v>9</v>
      </c>
      <c r="F451" s="13"/>
      <c r="G451" t="str">
        <f t="shared" si="29"/>
        <v/>
      </c>
      <c r="J451" t="b">
        <f>IF(ISNUMBER(MATCH(D451,Sheet1!$A$2:$A$976,0)),TRUE,FALSE)</f>
        <v>1</v>
      </c>
    </row>
    <row r="452" spans="1:10" ht="20.25">
      <c r="A452">
        <v>446</v>
      </c>
      <c r="B452" s="117"/>
      <c r="C452" s="10"/>
      <c r="D452" s="11"/>
      <c r="E452" s="12" t="s">
        <v>76</v>
      </c>
      <c r="F452" s="13"/>
      <c r="G452" t="str">
        <f t="shared" si="29"/>
        <v/>
      </c>
      <c r="J452" t="b">
        <f>IF(ISNUMBER(MATCH(D452,Sheet1!$A$2:$A$976,0)),TRUE,FALSE)</f>
        <v>1</v>
      </c>
    </row>
    <row r="453" spans="1:10" ht="20.25">
      <c r="A453">
        <v>447</v>
      </c>
      <c r="B453" s="118">
        <v>0</v>
      </c>
      <c r="C453" s="14">
        <v>0</v>
      </c>
      <c r="D453" s="15">
        <v>0</v>
      </c>
      <c r="E453" s="16" t="s">
        <v>12</v>
      </c>
      <c r="F453" s="13">
        <v>1</v>
      </c>
      <c r="G453" t="str">
        <f t="shared" si="29"/>
        <v>‏824510 מרכז קהילתי אחוזה</v>
      </c>
      <c r="H453" t="s">
        <v>886</v>
      </c>
      <c r="I453">
        <f t="shared" ref="I453:I462" si="33">FIND(" ",G453,1)</f>
        <v>8</v>
      </c>
      <c r="J453" t="b">
        <f>IF(ISNUMBER(MATCH(D453,Sheet1!$A$2:$A$976,0)),TRUE,FALSE)</f>
        <v>1</v>
      </c>
    </row>
    <row r="454" spans="1:10" ht="20.25">
      <c r="A454">
        <v>448</v>
      </c>
      <c r="B454" s="118">
        <v>0</v>
      </c>
      <c r="C454" s="14">
        <v>0</v>
      </c>
      <c r="D454" s="15">
        <v>0</v>
      </c>
      <c r="E454" s="16" t="s">
        <v>13</v>
      </c>
      <c r="F454" s="13">
        <v>2</v>
      </c>
      <c r="G454" t="str">
        <f t="shared" si="29"/>
        <v>‏824510 מרכז קהילתי אחוזה</v>
      </c>
      <c r="H454" t="s">
        <v>886</v>
      </c>
      <c r="I454">
        <f t="shared" si="33"/>
        <v>8</v>
      </c>
      <c r="J454" t="b">
        <f>IF(ISNUMBER(MATCH(D454,Sheet1!$A$2:$A$976,0)),TRUE,FALSE)</f>
        <v>1</v>
      </c>
    </row>
    <row r="455" spans="1:10" ht="20.25">
      <c r="A455">
        <v>449</v>
      </c>
      <c r="B455" s="118">
        <v>0</v>
      </c>
      <c r="C455" s="14">
        <v>0</v>
      </c>
      <c r="D455" s="15">
        <v>0</v>
      </c>
      <c r="E455" s="16" t="s">
        <v>14</v>
      </c>
      <c r="F455" s="13">
        <v>3</v>
      </c>
      <c r="G455" t="str">
        <f t="shared" si="29"/>
        <v>‏824510 מרכז קהילתי אחוזה</v>
      </c>
      <c r="H455" t="s">
        <v>886</v>
      </c>
      <c r="I455">
        <f t="shared" si="33"/>
        <v>8</v>
      </c>
      <c r="J455" t="b">
        <f>IF(ISNUMBER(MATCH(D455,Sheet1!$A$2:$A$976,0)),TRUE,FALSE)</f>
        <v>1</v>
      </c>
    </row>
    <row r="456" spans="1:10" ht="20.25">
      <c r="A456">
        <v>450</v>
      </c>
      <c r="B456" s="118">
        <v>0</v>
      </c>
      <c r="C456" s="14">
        <v>0</v>
      </c>
      <c r="D456" s="15">
        <v>0</v>
      </c>
      <c r="E456" s="16" t="s">
        <v>15</v>
      </c>
      <c r="F456" s="13">
        <v>4</v>
      </c>
      <c r="G456" t="str">
        <f t="shared" si="29"/>
        <v>‏824510 מרכז קהילתי אחוזה</v>
      </c>
      <c r="H456" t="s">
        <v>886</v>
      </c>
      <c r="I456">
        <f t="shared" si="33"/>
        <v>8</v>
      </c>
      <c r="J456" t="b">
        <f>IF(ISNUMBER(MATCH(D456,Sheet1!$A$2:$A$976,0)),TRUE,FALSE)</f>
        <v>1</v>
      </c>
    </row>
    <row r="457" spans="1:10" ht="20.25">
      <c r="A457">
        <v>451</v>
      </c>
      <c r="B457" s="118">
        <v>0</v>
      </c>
      <c r="C457" s="14">
        <v>0</v>
      </c>
      <c r="D457" s="15">
        <v>0</v>
      </c>
      <c r="E457" s="16" t="s">
        <v>16</v>
      </c>
      <c r="F457" s="13">
        <v>5</v>
      </c>
      <c r="G457" t="str">
        <f t="shared" si="29"/>
        <v>‏824510 מרכז קהילתי אחוזה</v>
      </c>
      <c r="H457" t="s">
        <v>886</v>
      </c>
      <c r="I457">
        <f t="shared" si="33"/>
        <v>8</v>
      </c>
      <c r="J457" t="b">
        <f>IF(ISNUMBER(MATCH(D457,Sheet1!$A$2:$A$976,0)),TRUE,FALSE)</f>
        <v>1</v>
      </c>
    </row>
    <row r="458" spans="1:10" ht="20.25">
      <c r="A458">
        <v>452</v>
      </c>
      <c r="B458" s="118">
        <v>0</v>
      </c>
      <c r="C458" s="14">
        <v>0</v>
      </c>
      <c r="D458" s="15">
        <v>0</v>
      </c>
      <c r="E458" s="16" t="s">
        <v>17</v>
      </c>
      <c r="F458" s="13">
        <v>6</v>
      </c>
      <c r="G458" t="str">
        <f t="shared" ref="G458:G521" si="34">IF(F458=1,E457,IF(ISBLANK(F458),"",G457))</f>
        <v>‏824510 מרכז קהילתי אחוזה</v>
      </c>
      <c r="H458" t="s">
        <v>886</v>
      </c>
      <c r="I458">
        <f t="shared" si="33"/>
        <v>8</v>
      </c>
      <c r="J458" t="b">
        <f>IF(ISNUMBER(MATCH(D458,Sheet1!$A$2:$A$976,0)),TRUE,FALSE)</f>
        <v>1</v>
      </c>
    </row>
    <row r="459" spans="1:10" ht="20.25">
      <c r="A459">
        <v>453</v>
      </c>
      <c r="B459" s="118">
        <v>0</v>
      </c>
      <c r="C459" s="14">
        <v>0</v>
      </c>
      <c r="D459" s="15">
        <v>0</v>
      </c>
      <c r="E459" s="16" t="s">
        <v>18</v>
      </c>
      <c r="F459" s="13">
        <v>7</v>
      </c>
      <c r="G459" t="str">
        <f t="shared" si="34"/>
        <v>‏824510 מרכז קהילתי אחוזה</v>
      </c>
      <c r="H459" t="s">
        <v>886</v>
      </c>
      <c r="I459">
        <f t="shared" si="33"/>
        <v>8</v>
      </c>
      <c r="J459" t="b">
        <f>IF(ISNUMBER(MATCH(D459,Sheet1!$A$2:$A$976,0)),TRUE,FALSE)</f>
        <v>1</v>
      </c>
    </row>
    <row r="460" spans="1:10" ht="20.25">
      <c r="A460">
        <v>454</v>
      </c>
      <c r="B460" s="118">
        <v>200000</v>
      </c>
      <c r="C460" s="14">
        <v>200000</v>
      </c>
      <c r="D460" s="15">
        <v>194300</v>
      </c>
      <c r="E460" s="16" t="s">
        <v>19</v>
      </c>
      <c r="F460" s="13">
        <v>8</v>
      </c>
      <c r="G460" t="str">
        <f t="shared" si="34"/>
        <v>‏824510 מרכז קהילתי אחוזה</v>
      </c>
      <c r="H460" t="s">
        <v>886</v>
      </c>
      <c r="I460">
        <f t="shared" si="33"/>
        <v>8</v>
      </c>
      <c r="J460" t="b">
        <f>IF(ISNUMBER(MATCH(D460,Sheet1!$A$2:$A$976,0)),TRUE,FALSE)</f>
        <v>1</v>
      </c>
    </row>
    <row r="461" spans="1:10" ht="20.25">
      <c r="A461">
        <v>455</v>
      </c>
      <c r="B461" s="118">
        <v>0</v>
      </c>
      <c r="C461" s="14">
        <v>0</v>
      </c>
      <c r="D461" s="15">
        <v>0</v>
      </c>
      <c r="E461" s="16" t="s">
        <v>20</v>
      </c>
      <c r="F461" s="13">
        <v>9</v>
      </c>
      <c r="G461" t="str">
        <f t="shared" si="34"/>
        <v>‏824510 מרכז קהילתי אחוזה</v>
      </c>
      <c r="H461" t="s">
        <v>886</v>
      </c>
      <c r="I461">
        <f t="shared" si="33"/>
        <v>8</v>
      </c>
      <c r="J461" t="b">
        <f>IF(ISNUMBER(MATCH(D461,Sheet1!$A$2:$A$976,0)),TRUE,FALSE)</f>
        <v>1</v>
      </c>
    </row>
    <row r="462" spans="1:10" ht="20.25">
      <c r="A462">
        <v>456</v>
      </c>
      <c r="B462" s="118">
        <v>0</v>
      </c>
      <c r="C462" s="14">
        <v>0</v>
      </c>
      <c r="D462" s="15">
        <v>0</v>
      </c>
      <c r="E462" s="16" t="s">
        <v>21</v>
      </c>
      <c r="F462" s="13">
        <v>99</v>
      </c>
      <c r="G462" t="str">
        <f t="shared" si="34"/>
        <v>‏824510 מרכז קהילתי אחוזה</v>
      </c>
      <c r="H462" t="s">
        <v>886</v>
      </c>
      <c r="I462">
        <f t="shared" si="33"/>
        <v>8</v>
      </c>
      <c r="J462" t="b">
        <f>IF(ISNUMBER(MATCH(D462,Sheet1!$A$2:$A$976,0)),TRUE,FALSE)</f>
        <v>1</v>
      </c>
    </row>
    <row r="463" spans="1:10" ht="20.25">
      <c r="A463">
        <v>457</v>
      </c>
      <c r="B463" s="118">
        <v>200000</v>
      </c>
      <c r="C463" s="17">
        <v>200000</v>
      </c>
      <c r="D463" s="15">
        <v>194300</v>
      </c>
      <c r="E463" s="16" t="s">
        <v>22</v>
      </c>
      <c r="F463" s="13"/>
      <c r="G463" t="str">
        <f t="shared" si="34"/>
        <v/>
      </c>
      <c r="J463" t="b">
        <f>IF(ISNUMBER(MATCH(D463,Sheet1!$A$2:$A$976,0)),TRUE,FALSE)</f>
        <v>1</v>
      </c>
    </row>
    <row r="464" spans="1:10" ht="20.25">
      <c r="A464">
        <v>458</v>
      </c>
      <c r="B464" s="119"/>
      <c r="C464" s="21">
        <v>2015</v>
      </c>
      <c r="D464" s="21">
        <v>2016</v>
      </c>
      <c r="E464" s="18"/>
      <c r="F464" s="20"/>
      <c r="G464" t="str">
        <f t="shared" si="34"/>
        <v/>
      </c>
      <c r="J464" t="b">
        <f>IF(ISNUMBER(MATCH(D464,Sheet1!$A$2:$A$976,0)),TRUE,FALSE)</f>
        <v>0</v>
      </c>
    </row>
    <row r="465" spans="1:10" ht="20.25">
      <c r="A465">
        <v>459</v>
      </c>
      <c r="B465" s="119"/>
      <c r="C465" s="19"/>
      <c r="D465" s="25">
        <v>289</v>
      </c>
      <c r="E465" s="18"/>
      <c r="F465" s="22"/>
      <c r="G465" t="str">
        <f t="shared" si="34"/>
        <v/>
      </c>
      <c r="J465" t="b">
        <f>IF(ISNUMBER(MATCH(D465,Sheet1!$A$2:$A$976,0)),TRUE,FALSE)</f>
        <v>0</v>
      </c>
    </row>
    <row r="466" spans="1:10" ht="20.25">
      <c r="A466">
        <v>460</v>
      </c>
      <c r="B466" s="120" t="s">
        <v>77</v>
      </c>
      <c r="C466" s="1"/>
      <c r="D466" s="1"/>
      <c r="E466" s="1"/>
      <c r="F466" s="1"/>
      <c r="G466" t="str">
        <f t="shared" si="34"/>
        <v/>
      </c>
      <c r="J466" t="b">
        <f>IF(ISNUMBER(MATCH(D466,Sheet1!$A$2:$A$976,0)),TRUE,FALSE)</f>
        <v>1</v>
      </c>
    </row>
    <row r="467" spans="1:10" ht="21" thickBot="1">
      <c r="A467">
        <v>461</v>
      </c>
      <c r="B467" s="116">
        <v>2014</v>
      </c>
      <c r="C467" s="7">
        <v>2015</v>
      </c>
      <c r="D467" s="7">
        <v>2016</v>
      </c>
      <c r="E467" s="8"/>
      <c r="F467" s="26"/>
      <c r="G467" t="str">
        <f t="shared" si="34"/>
        <v/>
      </c>
      <c r="J467" t="b">
        <f>IF(ISNUMBER(MATCH(D467,Sheet1!$A$2:$A$976,0)),TRUE,FALSE)</f>
        <v>0</v>
      </c>
    </row>
    <row r="468" spans="1:10" ht="20.25">
      <c r="A468">
        <v>462</v>
      </c>
      <c r="B468" s="117"/>
      <c r="C468" s="10"/>
      <c r="D468" s="11"/>
      <c r="E468" s="12" t="s">
        <v>9</v>
      </c>
      <c r="F468" s="13"/>
      <c r="G468" t="str">
        <f t="shared" si="34"/>
        <v/>
      </c>
      <c r="J468" t="b">
        <f>IF(ISNUMBER(MATCH(D468,Sheet1!$A$2:$A$976,0)),TRUE,FALSE)</f>
        <v>1</v>
      </c>
    </row>
    <row r="469" spans="1:10" ht="20.25">
      <c r="A469">
        <v>463</v>
      </c>
      <c r="B469" s="117"/>
      <c r="C469" s="10"/>
      <c r="D469" s="11"/>
      <c r="E469" s="12" t="s">
        <v>78</v>
      </c>
      <c r="F469" s="13"/>
      <c r="G469" t="str">
        <f t="shared" si="34"/>
        <v/>
      </c>
      <c r="J469" t="b">
        <f>IF(ISNUMBER(MATCH(D469,Sheet1!$A$2:$A$976,0)),TRUE,FALSE)</f>
        <v>1</v>
      </c>
    </row>
    <row r="470" spans="1:10" ht="20.25">
      <c r="A470">
        <v>464</v>
      </c>
      <c r="B470" s="118">
        <v>117800</v>
      </c>
      <c r="C470" s="14">
        <v>135000</v>
      </c>
      <c r="D470" s="15">
        <v>136000</v>
      </c>
      <c r="E470" s="16" t="s">
        <v>12</v>
      </c>
      <c r="F470" s="13">
        <v>1</v>
      </c>
      <c r="G470" t="str">
        <f t="shared" si="34"/>
        <v>‏824540 מרכז רמת בגין</v>
      </c>
      <c r="H470" t="s">
        <v>887</v>
      </c>
      <c r="I470">
        <f t="shared" ref="I470:I479" si="35">FIND(" ",G470,1)</f>
        <v>8</v>
      </c>
      <c r="J470" t="b">
        <f>IF(ISNUMBER(MATCH(D470,Sheet1!$A$2:$A$976,0)),TRUE,FALSE)</f>
        <v>1</v>
      </c>
    </row>
    <row r="471" spans="1:10" ht="20.25">
      <c r="A471">
        <v>465</v>
      </c>
      <c r="B471" s="118">
        <v>0</v>
      </c>
      <c r="C471" s="14">
        <v>0</v>
      </c>
      <c r="D471" s="15">
        <v>0</v>
      </c>
      <c r="E471" s="16" t="s">
        <v>13</v>
      </c>
      <c r="F471" s="13">
        <v>2</v>
      </c>
      <c r="G471" t="str">
        <f t="shared" si="34"/>
        <v>‏824540 מרכז רמת בגין</v>
      </c>
      <c r="H471" t="s">
        <v>887</v>
      </c>
      <c r="I471">
        <f t="shared" si="35"/>
        <v>8</v>
      </c>
      <c r="J471" t="b">
        <f>IF(ISNUMBER(MATCH(D471,Sheet1!$A$2:$A$976,0)),TRUE,FALSE)</f>
        <v>1</v>
      </c>
    </row>
    <row r="472" spans="1:10" ht="20.25">
      <c r="A472">
        <v>466</v>
      </c>
      <c r="B472" s="118">
        <v>7400</v>
      </c>
      <c r="C472" s="14">
        <v>0</v>
      </c>
      <c r="D472" s="15">
        <v>0</v>
      </c>
      <c r="E472" s="16" t="s">
        <v>14</v>
      </c>
      <c r="F472" s="13">
        <v>3</v>
      </c>
      <c r="G472" t="str">
        <f t="shared" si="34"/>
        <v>‏824540 מרכז רמת בגין</v>
      </c>
      <c r="H472" t="s">
        <v>887</v>
      </c>
      <c r="I472">
        <f t="shared" si="35"/>
        <v>8</v>
      </c>
      <c r="J472" t="b">
        <f>IF(ISNUMBER(MATCH(D472,Sheet1!$A$2:$A$976,0)),TRUE,FALSE)</f>
        <v>1</v>
      </c>
    </row>
    <row r="473" spans="1:10" ht="20.25">
      <c r="A473">
        <v>467</v>
      </c>
      <c r="B473" s="118">
        <v>0</v>
      </c>
      <c r="C473" s="14">
        <v>0</v>
      </c>
      <c r="D473" s="15">
        <v>0</v>
      </c>
      <c r="E473" s="16" t="s">
        <v>15</v>
      </c>
      <c r="F473" s="13">
        <v>4</v>
      </c>
      <c r="G473" t="str">
        <f t="shared" si="34"/>
        <v>‏824540 מרכז רמת בגין</v>
      </c>
      <c r="H473" t="s">
        <v>887</v>
      </c>
      <c r="I473">
        <f t="shared" si="35"/>
        <v>8</v>
      </c>
      <c r="J473" t="b">
        <f>IF(ISNUMBER(MATCH(D473,Sheet1!$A$2:$A$976,0)),TRUE,FALSE)</f>
        <v>1</v>
      </c>
    </row>
    <row r="474" spans="1:10" ht="20.25">
      <c r="A474">
        <v>468</v>
      </c>
      <c r="B474" s="118">
        <v>0</v>
      </c>
      <c r="C474" s="14">
        <v>0</v>
      </c>
      <c r="D474" s="15">
        <v>0</v>
      </c>
      <c r="E474" s="16" t="s">
        <v>16</v>
      </c>
      <c r="F474" s="13">
        <v>5</v>
      </c>
      <c r="G474" t="str">
        <f t="shared" si="34"/>
        <v>‏824540 מרכז רמת בגין</v>
      </c>
      <c r="H474" t="s">
        <v>887</v>
      </c>
      <c r="I474">
        <f t="shared" si="35"/>
        <v>8</v>
      </c>
      <c r="J474" t="b">
        <f>IF(ISNUMBER(MATCH(D474,Sheet1!$A$2:$A$976,0)),TRUE,FALSE)</f>
        <v>1</v>
      </c>
    </row>
    <row r="475" spans="1:10" ht="20.25">
      <c r="A475">
        <v>469</v>
      </c>
      <c r="B475" s="118">
        <v>0</v>
      </c>
      <c r="C475" s="14">
        <v>0</v>
      </c>
      <c r="D475" s="15">
        <v>0</v>
      </c>
      <c r="E475" s="16" t="s">
        <v>17</v>
      </c>
      <c r="F475" s="13">
        <v>6</v>
      </c>
      <c r="G475" t="str">
        <f t="shared" si="34"/>
        <v>‏824540 מרכז רמת בגין</v>
      </c>
      <c r="H475" t="s">
        <v>887</v>
      </c>
      <c r="I475">
        <f t="shared" si="35"/>
        <v>8</v>
      </c>
      <c r="J475" t="b">
        <f>IF(ISNUMBER(MATCH(D475,Sheet1!$A$2:$A$976,0)),TRUE,FALSE)</f>
        <v>1</v>
      </c>
    </row>
    <row r="476" spans="1:10" ht="20.25">
      <c r="A476">
        <v>470</v>
      </c>
      <c r="B476" s="118">
        <v>350000</v>
      </c>
      <c r="C476" s="14">
        <v>350000</v>
      </c>
      <c r="D476" s="15">
        <v>340000</v>
      </c>
      <c r="E476" s="16" t="s">
        <v>18</v>
      </c>
      <c r="F476" s="13">
        <v>7</v>
      </c>
      <c r="G476" t="str">
        <f t="shared" si="34"/>
        <v>‏824540 מרכז רמת בגין</v>
      </c>
      <c r="H476" t="s">
        <v>887</v>
      </c>
      <c r="I476">
        <f t="shared" si="35"/>
        <v>8</v>
      </c>
      <c r="J476" t="b">
        <f>IF(ISNUMBER(MATCH(D476,Sheet1!$A$2:$A$976,0)),TRUE,FALSE)</f>
        <v>1</v>
      </c>
    </row>
    <row r="477" spans="1:10" ht="20.25">
      <c r="A477">
        <v>471</v>
      </c>
      <c r="B477" s="118">
        <v>0</v>
      </c>
      <c r="C477" s="14">
        <v>0</v>
      </c>
      <c r="D477" s="15">
        <v>0</v>
      </c>
      <c r="E477" s="16" t="s">
        <v>19</v>
      </c>
      <c r="F477" s="13">
        <v>8</v>
      </c>
      <c r="G477" t="str">
        <f t="shared" si="34"/>
        <v>‏824540 מרכז רמת בגין</v>
      </c>
      <c r="H477" t="s">
        <v>887</v>
      </c>
      <c r="I477">
        <f t="shared" si="35"/>
        <v>8</v>
      </c>
      <c r="J477" t="b">
        <f>IF(ISNUMBER(MATCH(D477,Sheet1!$A$2:$A$976,0)),TRUE,FALSE)</f>
        <v>1</v>
      </c>
    </row>
    <row r="478" spans="1:10" ht="20.25">
      <c r="A478">
        <v>472</v>
      </c>
      <c r="B478" s="118">
        <v>0</v>
      </c>
      <c r="C478" s="14">
        <v>0</v>
      </c>
      <c r="D478" s="15">
        <v>0</v>
      </c>
      <c r="E478" s="16" t="s">
        <v>20</v>
      </c>
      <c r="F478" s="13">
        <v>9</v>
      </c>
      <c r="G478" t="str">
        <f t="shared" si="34"/>
        <v>‏824540 מרכז רמת בגין</v>
      </c>
      <c r="H478" t="s">
        <v>887</v>
      </c>
      <c r="I478">
        <f t="shared" si="35"/>
        <v>8</v>
      </c>
      <c r="J478" t="b">
        <f>IF(ISNUMBER(MATCH(D478,Sheet1!$A$2:$A$976,0)),TRUE,FALSE)</f>
        <v>1</v>
      </c>
    </row>
    <row r="479" spans="1:10" ht="20.25">
      <c r="A479">
        <v>473</v>
      </c>
      <c r="B479" s="118">
        <v>0</v>
      </c>
      <c r="C479" s="14">
        <v>0</v>
      </c>
      <c r="D479" s="15">
        <v>0</v>
      </c>
      <c r="E479" s="16" t="s">
        <v>21</v>
      </c>
      <c r="F479" s="13">
        <v>99</v>
      </c>
      <c r="G479" t="str">
        <f t="shared" si="34"/>
        <v>‏824540 מרכז רמת בגין</v>
      </c>
      <c r="H479" t="s">
        <v>887</v>
      </c>
      <c r="I479">
        <f t="shared" si="35"/>
        <v>8</v>
      </c>
      <c r="J479" t="b">
        <f>IF(ISNUMBER(MATCH(D479,Sheet1!$A$2:$A$976,0)),TRUE,FALSE)</f>
        <v>1</v>
      </c>
    </row>
    <row r="480" spans="1:10" ht="20.25">
      <c r="A480">
        <v>474</v>
      </c>
      <c r="B480" s="118">
        <v>475200</v>
      </c>
      <c r="C480" s="17">
        <v>485000</v>
      </c>
      <c r="D480" s="157">
        <v>476000</v>
      </c>
      <c r="E480" s="16" t="s">
        <v>22</v>
      </c>
      <c r="F480" s="13"/>
      <c r="G480" t="str">
        <f t="shared" si="34"/>
        <v/>
      </c>
      <c r="J480" t="b">
        <f>IF(ISNUMBER(MATCH(D480,Sheet1!$A$2:$A$976,0)),TRUE,FALSE)</f>
        <v>0</v>
      </c>
    </row>
    <row r="481" spans="1:10" ht="20.25">
      <c r="A481">
        <v>475</v>
      </c>
      <c r="B481" s="119"/>
      <c r="C481" s="21">
        <v>2015</v>
      </c>
      <c r="D481" s="21">
        <v>2016</v>
      </c>
      <c r="E481" s="18"/>
      <c r="F481" s="20"/>
      <c r="G481" t="str">
        <f t="shared" si="34"/>
        <v/>
      </c>
      <c r="J481" t="b">
        <f>IF(ISNUMBER(MATCH(D481,Sheet1!$A$2:$A$976,0)),TRUE,FALSE)</f>
        <v>0</v>
      </c>
    </row>
    <row r="482" spans="1:10" ht="20.25">
      <c r="A482">
        <v>476</v>
      </c>
      <c r="B482" s="119"/>
      <c r="C482" s="19"/>
      <c r="D482" s="25">
        <v>290</v>
      </c>
      <c r="E482" s="18"/>
      <c r="F482" s="22"/>
      <c r="G482" t="str">
        <f t="shared" si="34"/>
        <v/>
      </c>
      <c r="J482" t="b">
        <f>IF(ISNUMBER(MATCH(D482,Sheet1!$A$2:$A$976,0)),TRUE,FALSE)</f>
        <v>0</v>
      </c>
    </row>
    <row r="483" spans="1:10" ht="20.25">
      <c r="A483">
        <v>477</v>
      </c>
      <c r="B483" s="120" t="s">
        <v>79</v>
      </c>
      <c r="C483" s="1"/>
      <c r="D483" s="1"/>
      <c r="E483" s="1"/>
      <c r="F483" s="1"/>
      <c r="G483" t="str">
        <f t="shared" si="34"/>
        <v/>
      </c>
      <c r="J483" t="b">
        <f>IF(ISNUMBER(MATCH(D483,Sheet1!$A$2:$A$976,0)),TRUE,FALSE)</f>
        <v>1</v>
      </c>
    </row>
    <row r="484" spans="1:10" ht="21" thickBot="1">
      <c r="A484">
        <v>478</v>
      </c>
      <c r="B484" s="116">
        <v>2014</v>
      </c>
      <c r="C484" s="7">
        <v>2015</v>
      </c>
      <c r="D484" s="7">
        <v>2016</v>
      </c>
      <c r="E484" s="8"/>
      <c r="F484" s="26"/>
      <c r="G484" t="str">
        <f t="shared" si="34"/>
        <v/>
      </c>
      <c r="J484" t="b">
        <f>IF(ISNUMBER(MATCH(D484,Sheet1!$A$2:$A$976,0)),TRUE,FALSE)</f>
        <v>0</v>
      </c>
    </row>
    <row r="485" spans="1:10" ht="20.25">
      <c r="A485">
        <v>479</v>
      </c>
      <c r="B485" s="117"/>
      <c r="C485" s="10"/>
      <c r="D485" s="11"/>
      <c r="E485" s="12" t="s">
        <v>9</v>
      </c>
      <c r="F485" s="13"/>
      <c r="G485" t="str">
        <f t="shared" si="34"/>
        <v/>
      </c>
      <c r="J485" t="b">
        <f>IF(ISNUMBER(MATCH(D485,Sheet1!$A$2:$A$976,0)),TRUE,FALSE)</f>
        <v>1</v>
      </c>
    </row>
    <row r="486" spans="1:10" ht="20.25">
      <c r="A486">
        <v>480</v>
      </c>
      <c r="B486" s="117"/>
      <c r="C486" s="10"/>
      <c r="D486" s="11"/>
      <c r="E486" s="12" t="s">
        <v>80</v>
      </c>
      <c r="F486" s="13"/>
      <c r="G486" t="str">
        <f t="shared" si="34"/>
        <v/>
      </c>
      <c r="J486" t="b">
        <f>IF(ISNUMBER(MATCH(D486,Sheet1!$A$2:$A$976,0)),TRUE,FALSE)</f>
        <v>1</v>
      </c>
    </row>
    <row r="487" spans="1:10" ht="20.25">
      <c r="A487">
        <v>481</v>
      </c>
      <c r="B487" s="118">
        <v>1246100</v>
      </c>
      <c r="C487" s="14">
        <v>1149400</v>
      </c>
      <c r="D487" s="15">
        <v>1163400</v>
      </c>
      <c r="E487" s="16" t="s">
        <v>12</v>
      </c>
      <c r="F487" s="13">
        <v>1</v>
      </c>
      <c r="G487" t="str">
        <f t="shared" si="34"/>
        <v>‏824340  בית אבא חושי</v>
      </c>
      <c r="H487" t="s">
        <v>888</v>
      </c>
      <c r="I487">
        <f t="shared" ref="I487:I496" si="36">FIND(" ",G487,1)</f>
        <v>8</v>
      </c>
      <c r="J487" t="b">
        <f>IF(ISNUMBER(MATCH(D487,Sheet1!$A$2:$A$976,0)),TRUE,FALSE)</f>
        <v>1</v>
      </c>
    </row>
    <row r="488" spans="1:10" ht="20.25">
      <c r="A488">
        <v>482</v>
      </c>
      <c r="B488" s="118">
        <v>0</v>
      </c>
      <c r="C488" s="14">
        <v>0</v>
      </c>
      <c r="D488" s="15">
        <v>0</v>
      </c>
      <c r="E488" s="16" t="s">
        <v>13</v>
      </c>
      <c r="F488" s="13">
        <v>2</v>
      </c>
      <c r="G488" t="str">
        <f t="shared" si="34"/>
        <v>‏824340  בית אבא חושי</v>
      </c>
      <c r="H488" t="s">
        <v>888</v>
      </c>
      <c r="I488">
        <f t="shared" si="36"/>
        <v>8</v>
      </c>
      <c r="J488" t="b">
        <f>IF(ISNUMBER(MATCH(D488,Sheet1!$A$2:$A$976,0)),TRUE,FALSE)</f>
        <v>1</v>
      </c>
    </row>
    <row r="489" spans="1:10" ht="20.25">
      <c r="A489">
        <v>483</v>
      </c>
      <c r="B489" s="118">
        <v>104600</v>
      </c>
      <c r="C489" s="14">
        <v>86600</v>
      </c>
      <c r="D489" s="15">
        <v>86600</v>
      </c>
      <c r="E489" s="16" t="s">
        <v>14</v>
      </c>
      <c r="F489" s="13">
        <v>3</v>
      </c>
      <c r="G489" t="str">
        <f t="shared" si="34"/>
        <v>‏824340  בית אבא חושי</v>
      </c>
      <c r="H489" t="s">
        <v>888</v>
      </c>
      <c r="I489">
        <f t="shared" si="36"/>
        <v>8</v>
      </c>
      <c r="J489" t="b">
        <f>IF(ISNUMBER(MATCH(D489,Sheet1!$A$2:$A$976,0)),TRUE,FALSE)</f>
        <v>1</v>
      </c>
    </row>
    <row r="490" spans="1:10" ht="20.25">
      <c r="A490">
        <v>484</v>
      </c>
      <c r="B490" s="118">
        <v>0</v>
      </c>
      <c r="C490" s="14">
        <v>0</v>
      </c>
      <c r="D490" s="15">
        <v>0</v>
      </c>
      <c r="E490" s="16" t="s">
        <v>15</v>
      </c>
      <c r="F490" s="13">
        <v>4</v>
      </c>
      <c r="G490" t="str">
        <f t="shared" si="34"/>
        <v>‏824340  בית אבא חושי</v>
      </c>
      <c r="H490" t="s">
        <v>888</v>
      </c>
      <c r="I490">
        <f t="shared" si="36"/>
        <v>8</v>
      </c>
      <c r="J490" t="b">
        <f>IF(ISNUMBER(MATCH(D490,Sheet1!$A$2:$A$976,0)),TRUE,FALSE)</f>
        <v>1</v>
      </c>
    </row>
    <row r="491" spans="1:10" ht="20.25">
      <c r="A491">
        <v>485</v>
      </c>
      <c r="B491" s="118">
        <v>0</v>
      </c>
      <c r="C491" s="14">
        <v>0</v>
      </c>
      <c r="D491" s="15">
        <v>0</v>
      </c>
      <c r="E491" s="16" t="s">
        <v>16</v>
      </c>
      <c r="F491" s="13">
        <v>5</v>
      </c>
      <c r="G491" t="str">
        <f t="shared" si="34"/>
        <v>‏824340  בית אבא חושי</v>
      </c>
      <c r="H491" t="s">
        <v>888</v>
      </c>
      <c r="I491">
        <f t="shared" si="36"/>
        <v>8</v>
      </c>
      <c r="J491" t="b">
        <f>IF(ISNUMBER(MATCH(D491,Sheet1!$A$2:$A$976,0)),TRUE,FALSE)</f>
        <v>1</v>
      </c>
    </row>
    <row r="492" spans="1:10" ht="20.25">
      <c r="A492">
        <v>486</v>
      </c>
      <c r="B492" s="118">
        <v>0</v>
      </c>
      <c r="C492" s="14">
        <v>0</v>
      </c>
      <c r="D492" s="15">
        <v>0</v>
      </c>
      <c r="E492" s="16" t="s">
        <v>17</v>
      </c>
      <c r="F492" s="13">
        <v>6</v>
      </c>
      <c r="G492" t="str">
        <f t="shared" si="34"/>
        <v>‏824340  בית אבא חושי</v>
      </c>
      <c r="H492" t="s">
        <v>888</v>
      </c>
      <c r="I492">
        <f t="shared" si="36"/>
        <v>8</v>
      </c>
      <c r="J492" t="b">
        <f>IF(ISNUMBER(MATCH(D492,Sheet1!$A$2:$A$976,0)),TRUE,FALSE)</f>
        <v>1</v>
      </c>
    </row>
    <row r="493" spans="1:10" ht="20.25">
      <c r="A493">
        <v>487</v>
      </c>
      <c r="B493" s="118">
        <v>221100</v>
      </c>
      <c r="C493" s="14">
        <v>220000</v>
      </c>
      <c r="D493" s="15">
        <v>213700</v>
      </c>
      <c r="E493" s="16" t="s">
        <v>18</v>
      </c>
      <c r="F493" s="13">
        <v>7</v>
      </c>
      <c r="G493" t="str">
        <f t="shared" si="34"/>
        <v>‏824340  בית אבא חושי</v>
      </c>
      <c r="H493" t="s">
        <v>888</v>
      </c>
      <c r="I493">
        <f t="shared" si="36"/>
        <v>8</v>
      </c>
      <c r="J493" t="b">
        <f>IF(ISNUMBER(MATCH(D493,Sheet1!$A$2:$A$976,0)),TRUE,FALSE)</f>
        <v>1</v>
      </c>
    </row>
    <row r="494" spans="1:10" ht="20.25">
      <c r="A494">
        <v>488</v>
      </c>
      <c r="B494" s="118">
        <v>0</v>
      </c>
      <c r="C494" s="14">
        <v>0</v>
      </c>
      <c r="D494" s="15">
        <v>0</v>
      </c>
      <c r="E494" s="16" t="s">
        <v>19</v>
      </c>
      <c r="F494" s="13">
        <v>8</v>
      </c>
      <c r="G494" t="str">
        <f t="shared" si="34"/>
        <v>‏824340  בית אבא חושי</v>
      </c>
      <c r="H494" t="s">
        <v>888</v>
      </c>
      <c r="I494">
        <f t="shared" si="36"/>
        <v>8</v>
      </c>
      <c r="J494" t="b">
        <f>IF(ISNUMBER(MATCH(D494,Sheet1!$A$2:$A$976,0)),TRUE,FALSE)</f>
        <v>1</v>
      </c>
    </row>
    <row r="495" spans="1:10" ht="20.25">
      <c r="A495">
        <v>489</v>
      </c>
      <c r="B495" s="118">
        <v>0</v>
      </c>
      <c r="C495" s="14">
        <v>0</v>
      </c>
      <c r="D495" s="15">
        <v>0</v>
      </c>
      <c r="E495" s="16" t="s">
        <v>20</v>
      </c>
      <c r="F495" s="13">
        <v>9</v>
      </c>
      <c r="G495" t="str">
        <f t="shared" si="34"/>
        <v>‏824340  בית אבא חושי</v>
      </c>
      <c r="H495" t="s">
        <v>888</v>
      </c>
      <c r="I495">
        <f t="shared" si="36"/>
        <v>8</v>
      </c>
      <c r="J495" t="b">
        <f>IF(ISNUMBER(MATCH(D495,Sheet1!$A$2:$A$976,0)),TRUE,FALSE)</f>
        <v>1</v>
      </c>
    </row>
    <row r="496" spans="1:10" ht="20.25">
      <c r="A496">
        <v>490</v>
      </c>
      <c r="B496" s="118">
        <v>0</v>
      </c>
      <c r="C496" s="14">
        <v>0</v>
      </c>
      <c r="D496" s="15">
        <v>0</v>
      </c>
      <c r="E496" s="16" t="s">
        <v>21</v>
      </c>
      <c r="F496" s="13">
        <v>99</v>
      </c>
      <c r="G496" t="str">
        <f t="shared" si="34"/>
        <v>‏824340  בית אבא חושי</v>
      </c>
      <c r="H496" t="s">
        <v>888</v>
      </c>
      <c r="I496">
        <f t="shared" si="36"/>
        <v>8</v>
      </c>
      <c r="J496" t="b">
        <f>IF(ISNUMBER(MATCH(D496,Sheet1!$A$2:$A$976,0)),TRUE,FALSE)</f>
        <v>1</v>
      </c>
    </row>
    <row r="497" spans="1:10" ht="20.25">
      <c r="A497">
        <v>491</v>
      </c>
      <c r="B497" s="118">
        <v>1571800</v>
      </c>
      <c r="C497" s="17">
        <v>1456000</v>
      </c>
      <c r="D497" s="157">
        <v>1463700</v>
      </c>
      <c r="E497" s="16" t="s">
        <v>22</v>
      </c>
      <c r="F497" s="13"/>
      <c r="G497" t="str">
        <f t="shared" si="34"/>
        <v/>
      </c>
      <c r="J497" t="b">
        <f>IF(ISNUMBER(MATCH(D497,Sheet1!$A$2:$A$976,0)),TRUE,FALSE)</f>
        <v>0</v>
      </c>
    </row>
    <row r="498" spans="1:10" ht="20.25">
      <c r="A498">
        <v>492</v>
      </c>
      <c r="B498" s="119"/>
      <c r="C498" s="21">
        <v>2015</v>
      </c>
      <c r="D498" s="21">
        <v>2016</v>
      </c>
      <c r="E498" s="18"/>
      <c r="F498" s="20"/>
      <c r="G498" t="str">
        <f t="shared" si="34"/>
        <v/>
      </c>
      <c r="J498" t="b">
        <f>IF(ISNUMBER(MATCH(D498,Sheet1!$A$2:$A$976,0)),TRUE,FALSE)</f>
        <v>0</v>
      </c>
    </row>
    <row r="499" spans="1:10" ht="20.25">
      <c r="A499">
        <v>493</v>
      </c>
      <c r="B499" s="119"/>
      <c r="C499" s="19"/>
      <c r="D499" s="25">
        <v>291</v>
      </c>
      <c r="E499" s="18"/>
      <c r="F499" s="22"/>
      <c r="G499" t="str">
        <f t="shared" si="34"/>
        <v/>
      </c>
      <c r="J499" t="b">
        <f>IF(ISNUMBER(MATCH(D499,Sheet1!$A$2:$A$976,0)),TRUE,FALSE)</f>
        <v>0</v>
      </c>
    </row>
    <row r="500" spans="1:10" ht="20.25">
      <c r="A500">
        <v>494</v>
      </c>
      <c r="B500" s="120" t="s">
        <v>81</v>
      </c>
      <c r="C500" s="1"/>
      <c r="D500" s="1"/>
      <c r="E500" s="1"/>
      <c r="F500" s="1"/>
      <c r="G500" t="str">
        <f t="shared" si="34"/>
        <v/>
      </c>
      <c r="J500" t="b">
        <f>IF(ISNUMBER(MATCH(D500,Sheet1!$A$2:$A$976,0)),TRUE,FALSE)</f>
        <v>1</v>
      </c>
    </row>
    <row r="501" spans="1:10" ht="21" thickBot="1">
      <c r="A501">
        <v>495</v>
      </c>
      <c r="B501" s="116">
        <v>2014</v>
      </c>
      <c r="C501" s="7">
        <v>2015</v>
      </c>
      <c r="D501" s="7">
        <v>2016</v>
      </c>
      <c r="E501" s="8"/>
      <c r="F501" s="26"/>
      <c r="G501" t="str">
        <f t="shared" si="34"/>
        <v/>
      </c>
      <c r="J501" t="b">
        <f>IF(ISNUMBER(MATCH(D501,Sheet1!$A$2:$A$976,0)),TRUE,FALSE)</f>
        <v>0</v>
      </c>
    </row>
    <row r="502" spans="1:10" ht="20.25">
      <c r="A502">
        <v>496</v>
      </c>
      <c r="B502" s="117"/>
      <c r="C502" s="10"/>
      <c r="D502" s="11"/>
      <c r="E502" s="12" t="s">
        <v>9</v>
      </c>
      <c r="F502" s="13"/>
      <c r="G502" t="str">
        <f t="shared" si="34"/>
        <v/>
      </c>
      <c r="J502" t="b">
        <f>IF(ISNUMBER(MATCH(D502,Sheet1!$A$2:$A$976,0)),TRUE,FALSE)</f>
        <v>1</v>
      </c>
    </row>
    <row r="503" spans="1:10" ht="20.25">
      <c r="A503">
        <v>497</v>
      </c>
      <c r="B503" s="117"/>
      <c r="C503" s="10"/>
      <c r="D503" s="11"/>
      <c r="E503" s="12" t="s">
        <v>82</v>
      </c>
      <c r="F503" s="13"/>
      <c r="G503" t="str">
        <f t="shared" si="34"/>
        <v/>
      </c>
      <c r="J503" t="b">
        <f>IF(ISNUMBER(MATCH(D503,Sheet1!$A$2:$A$976,0)),TRUE,FALSE)</f>
        <v>1</v>
      </c>
    </row>
    <row r="504" spans="1:10" ht="20.25">
      <c r="A504">
        <v>498</v>
      </c>
      <c r="B504" s="118">
        <v>383000</v>
      </c>
      <c r="C504" s="14">
        <v>129700</v>
      </c>
      <c r="D504" s="15">
        <v>131700</v>
      </c>
      <c r="E504" s="16" t="s">
        <v>12</v>
      </c>
      <c r="F504" s="13">
        <v>1</v>
      </c>
      <c r="G504" t="str">
        <f t="shared" si="34"/>
        <v>‏824380  מרכז דתי נו"ש</v>
      </c>
      <c r="H504" t="s">
        <v>889</v>
      </c>
      <c r="I504">
        <f t="shared" ref="I504:I513" si="37">FIND(" ",G504,1)</f>
        <v>8</v>
      </c>
      <c r="J504" t="b">
        <f>IF(ISNUMBER(MATCH(D504,Sheet1!$A$2:$A$976,0)),TRUE,FALSE)</f>
        <v>1</v>
      </c>
    </row>
    <row r="505" spans="1:10" ht="20.25">
      <c r="A505">
        <v>499</v>
      </c>
      <c r="B505" s="118">
        <v>0</v>
      </c>
      <c r="C505" s="14">
        <v>0</v>
      </c>
      <c r="D505" s="15">
        <v>0</v>
      </c>
      <c r="E505" s="16" t="s">
        <v>13</v>
      </c>
      <c r="F505" s="13">
        <v>2</v>
      </c>
      <c r="G505" t="str">
        <f t="shared" si="34"/>
        <v>‏824380  מרכז דתי נו"ש</v>
      </c>
      <c r="H505" t="s">
        <v>889</v>
      </c>
      <c r="I505">
        <f t="shared" si="37"/>
        <v>8</v>
      </c>
      <c r="J505" t="b">
        <f>IF(ISNUMBER(MATCH(D505,Sheet1!$A$2:$A$976,0)),TRUE,FALSE)</f>
        <v>1</v>
      </c>
    </row>
    <row r="506" spans="1:10" ht="20.25">
      <c r="A506">
        <v>500</v>
      </c>
      <c r="B506" s="118">
        <v>4500</v>
      </c>
      <c r="C506" s="14">
        <v>36300</v>
      </c>
      <c r="D506" s="15">
        <v>36300</v>
      </c>
      <c r="E506" s="16" t="s">
        <v>14</v>
      </c>
      <c r="F506" s="13">
        <v>3</v>
      </c>
      <c r="G506" t="str">
        <f t="shared" si="34"/>
        <v>‏824380  מרכז דתי נו"ש</v>
      </c>
      <c r="H506" t="s">
        <v>889</v>
      </c>
      <c r="I506">
        <f t="shared" si="37"/>
        <v>8</v>
      </c>
      <c r="J506" t="b">
        <f>IF(ISNUMBER(MATCH(D506,Sheet1!$A$2:$A$976,0)),TRUE,FALSE)</f>
        <v>1</v>
      </c>
    </row>
    <row r="507" spans="1:10" ht="20.25">
      <c r="A507">
        <v>501</v>
      </c>
      <c r="B507" s="118">
        <v>0</v>
      </c>
      <c r="C507" s="14">
        <v>0</v>
      </c>
      <c r="D507" s="15">
        <v>0</v>
      </c>
      <c r="E507" s="16" t="s">
        <v>15</v>
      </c>
      <c r="F507" s="13">
        <v>4</v>
      </c>
      <c r="G507" t="str">
        <f t="shared" si="34"/>
        <v>‏824380  מרכז דתי נו"ש</v>
      </c>
      <c r="H507" t="s">
        <v>889</v>
      </c>
      <c r="I507">
        <f t="shared" si="37"/>
        <v>8</v>
      </c>
      <c r="J507" t="b">
        <f>IF(ISNUMBER(MATCH(D507,Sheet1!$A$2:$A$976,0)),TRUE,FALSE)</f>
        <v>1</v>
      </c>
    </row>
    <row r="508" spans="1:10" ht="20.25">
      <c r="A508">
        <v>502</v>
      </c>
      <c r="B508" s="118">
        <v>0</v>
      </c>
      <c r="C508" s="14">
        <v>0</v>
      </c>
      <c r="D508" s="15">
        <v>0</v>
      </c>
      <c r="E508" s="16" t="s">
        <v>16</v>
      </c>
      <c r="F508" s="13">
        <v>5</v>
      </c>
      <c r="G508" t="str">
        <f t="shared" si="34"/>
        <v>‏824380  מרכז דתי נו"ש</v>
      </c>
      <c r="H508" t="s">
        <v>889</v>
      </c>
      <c r="I508">
        <f t="shared" si="37"/>
        <v>8</v>
      </c>
      <c r="J508" t="b">
        <f>IF(ISNUMBER(MATCH(D508,Sheet1!$A$2:$A$976,0)),TRUE,FALSE)</f>
        <v>1</v>
      </c>
    </row>
    <row r="509" spans="1:10" ht="20.25">
      <c r="A509">
        <v>503</v>
      </c>
      <c r="B509" s="118">
        <v>0</v>
      </c>
      <c r="C509" s="14">
        <v>0</v>
      </c>
      <c r="D509" s="15">
        <v>0</v>
      </c>
      <c r="E509" s="16" t="s">
        <v>17</v>
      </c>
      <c r="F509" s="13">
        <v>6</v>
      </c>
      <c r="G509" t="str">
        <f t="shared" si="34"/>
        <v>‏824380  מרכז דתי נו"ש</v>
      </c>
      <c r="H509" t="s">
        <v>889</v>
      </c>
      <c r="I509">
        <f t="shared" si="37"/>
        <v>8</v>
      </c>
      <c r="J509" t="b">
        <f>IF(ISNUMBER(MATCH(D509,Sheet1!$A$2:$A$976,0)),TRUE,FALSE)</f>
        <v>1</v>
      </c>
    </row>
    <row r="510" spans="1:10" ht="20.25">
      <c r="A510">
        <v>504</v>
      </c>
      <c r="B510" s="118">
        <v>0</v>
      </c>
      <c r="C510" s="14">
        <v>0</v>
      </c>
      <c r="D510" s="15">
        <v>0</v>
      </c>
      <c r="E510" s="16" t="s">
        <v>18</v>
      </c>
      <c r="F510" s="13">
        <v>7</v>
      </c>
      <c r="G510" t="str">
        <f t="shared" si="34"/>
        <v>‏824380  מרכז דתי נו"ש</v>
      </c>
      <c r="H510" t="s">
        <v>889</v>
      </c>
      <c r="I510">
        <f t="shared" si="37"/>
        <v>8</v>
      </c>
      <c r="J510" t="b">
        <f>IF(ISNUMBER(MATCH(D510,Sheet1!$A$2:$A$976,0)),TRUE,FALSE)</f>
        <v>1</v>
      </c>
    </row>
    <row r="511" spans="1:10" ht="20.25">
      <c r="A511">
        <v>505</v>
      </c>
      <c r="B511" s="118">
        <v>646000</v>
      </c>
      <c r="C511" s="14">
        <v>396000</v>
      </c>
      <c r="D511" s="15">
        <v>384700</v>
      </c>
      <c r="E511" s="16" t="s">
        <v>19</v>
      </c>
      <c r="F511" s="13">
        <v>8</v>
      </c>
      <c r="G511" t="str">
        <f t="shared" si="34"/>
        <v>‏824380  מרכז דתי נו"ש</v>
      </c>
      <c r="H511" t="s">
        <v>889</v>
      </c>
      <c r="I511">
        <f t="shared" si="37"/>
        <v>8</v>
      </c>
      <c r="J511" t="b">
        <f>IF(ISNUMBER(MATCH(D511,Sheet1!$A$2:$A$976,0)),TRUE,FALSE)</f>
        <v>1</v>
      </c>
    </row>
    <row r="512" spans="1:10" ht="20.25">
      <c r="A512">
        <v>506</v>
      </c>
      <c r="B512" s="118">
        <v>0</v>
      </c>
      <c r="C512" s="14">
        <v>0</v>
      </c>
      <c r="D512" s="15">
        <v>0</v>
      </c>
      <c r="E512" s="16" t="s">
        <v>20</v>
      </c>
      <c r="F512" s="13">
        <v>9</v>
      </c>
      <c r="G512" t="str">
        <f t="shared" si="34"/>
        <v>‏824380  מרכז דתי נו"ש</v>
      </c>
      <c r="H512" t="s">
        <v>889</v>
      </c>
      <c r="I512">
        <f t="shared" si="37"/>
        <v>8</v>
      </c>
      <c r="J512" t="b">
        <f>IF(ISNUMBER(MATCH(D512,Sheet1!$A$2:$A$976,0)),TRUE,FALSE)</f>
        <v>1</v>
      </c>
    </row>
    <row r="513" spans="1:10" ht="20.25">
      <c r="A513">
        <v>507</v>
      </c>
      <c r="B513" s="118">
        <v>0</v>
      </c>
      <c r="C513" s="14">
        <v>0</v>
      </c>
      <c r="D513" s="15">
        <v>0</v>
      </c>
      <c r="E513" s="16" t="s">
        <v>21</v>
      </c>
      <c r="F513" s="13">
        <v>99</v>
      </c>
      <c r="G513" t="str">
        <f t="shared" si="34"/>
        <v>‏824380  מרכז דתי נו"ש</v>
      </c>
      <c r="H513" t="s">
        <v>889</v>
      </c>
      <c r="I513">
        <f t="shared" si="37"/>
        <v>8</v>
      </c>
      <c r="J513" t="b">
        <f>IF(ISNUMBER(MATCH(D513,Sheet1!$A$2:$A$976,0)),TRUE,FALSE)</f>
        <v>1</v>
      </c>
    </row>
    <row r="514" spans="1:10" ht="20.25">
      <c r="A514">
        <v>508</v>
      </c>
      <c r="B514" s="118">
        <v>1033500</v>
      </c>
      <c r="C514" s="17">
        <v>562000</v>
      </c>
      <c r="D514" s="157">
        <v>552700</v>
      </c>
      <c r="E514" s="16" t="s">
        <v>22</v>
      </c>
      <c r="F514" s="13"/>
      <c r="G514" t="str">
        <f t="shared" si="34"/>
        <v/>
      </c>
      <c r="J514" t="b">
        <f>IF(ISNUMBER(MATCH(D514,Sheet1!$A$2:$A$976,0)),TRUE,FALSE)</f>
        <v>0</v>
      </c>
    </row>
    <row r="515" spans="1:10" ht="20.25">
      <c r="A515">
        <v>509</v>
      </c>
      <c r="B515" s="119"/>
      <c r="C515" s="21">
        <v>2015</v>
      </c>
      <c r="D515" s="21">
        <v>2016</v>
      </c>
      <c r="E515" s="18"/>
      <c r="F515" s="20"/>
      <c r="G515" t="str">
        <f t="shared" si="34"/>
        <v/>
      </c>
      <c r="J515" t="b">
        <f>IF(ISNUMBER(MATCH(D515,Sheet1!$A$2:$A$976,0)),TRUE,FALSE)</f>
        <v>0</v>
      </c>
    </row>
    <row r="516" spans="1:10" ht="20.25">
      <c r="A516">
        <v>510</v>
      </c>
      <c r="B516" s="119"/>
      <c r="C516" s="19"/>
      <c r="D516" s="25">
        <v>292</v>
      </c>
      <c r="E516" s="18"/>
      <c r="F516" s="22"/>
      <c r="G516" t="str">
        <f t="shared" si="34"/>
        <v/>
      </c>
      <c r="J516" t="b">
        <f>IF(ISNUMBER(MATCH(D516,Sheet1!$A$2:$A$976,0)),TRUE,FALSE)</f>
        <v>0</v>
      </c>
    </row>
    <row r="517" spans="1:10" ht="20.25">
      <c r="A517">
        <v>511</v>
      </c>
      <c r="B517" s="120" t="s">
        <v>83</v>
      </c>
      <c r="C517" s="1"/>
      <c r="D517" s="1"/>
      <c r="E517" s="1"/>
      <c r="F517" s="1"/>
      <c r="G517" t="str">
        <f t="shared" si="34"/>
        <v/>
      </c>
      <c r="J517" t="b">
        <f>IF(ISNUMBER(MATCH(D517,Sheet1!$A$2:$A$976,0)),TRUE,FALSE)</f>
        <v>1</v>
      </c>
    </row>
    <row r="518" spans="1:10" ht="21" thickBot="1">
      <c r="A518">
        <v>512</v>
      </c>
      <c r="B518" s="116">
        <v>2014</v>
      </c>
      <c r="C518" s="7">
        <v>2015</v>
      </c>
      <c r="D518" s="7">
        <v>2016</v>
      </c>
      <c r="E518" s="8"/>
      <c r="F518" s="26"/>
      <c r="G518" t="str">
        <f t="shared" si="34"/>
        <v/>
      </c>
      <c r="J518" t="b">
        <f>IF(ISNUMBER(MATCH(D518,Sheet1!$A$2:$A$976,0)),TRUE,FALSE)</f>
        <v>0</v>
      </c>
    </row>
    <row r="519" spans="1:10" ht="20.25">
      <c r="A519">
        <v>513</v>
      </c>
      <c r="B519" s="117"/>
      <c r="C519" s="10"/>
      <c r="D519" s="11"/>
      <c r="E519" s="12" t="s">
        <v>9</v>
      </c>
      <c r="F519" s="13"/>
      <c r="G519" t="str">
        <f t="shared" si="34"/>
        <v/>
      </c>
      <c r="J519" t="b">
        <f>IF(ISNUMBER(MATCH(D519,Sheet1!$A$2:$A$976,0)),TRUE,FALSE)</f>
        <v>1</v>
      </c>
    </row>
    <row r="520" spans="1:10" ht="20.25">
      <c r="A520">
        <v>514</v>
      </c>
      <c r="B520" s="117"/>
      <c r="C520" s="10"/>
      <c r="D520" s="11"/>
      <c r="E520" s="12" t="s">
        <v>84</v>
      </c>
      <c r="F520" s="13"/>
      <c r="G520" t="str">
        <f t="shared" si="34"/>
        <v/>
      </c>
      <c r="J520" t="b">
        <f>IF(ISNUMBER(MATCH(D520,Sheet1!$A$2:$A$976,0)),TRUE,FALSE)</f>
        <v>1</v>
      </c>
    </row>
    <row r="521" spans="1:10" ht="20.25">
      <c r="A521">
        <v>515</v>
      </c>
      <c r="B521" s="118">
        <v>0</v>
      </c>
      <c r="C521" s="14">
        <v>0</v>
      </c>
      <c r="D521" s="15">
        <v>0</v>
      </c>
      <c r="E521" s="16" t="s">
        <v>12</v>
      </c>
      <c r="F521" s="13">
        <v>1</v>
      </c>
      <c r="G521" t="str">
        <f t="shared" si="34"/>
        <v>‏824381 ‏ ‏‏‏מרכז ללימודי השואה</v>
      </c>
      <c r="H521" t="s">
        <v>890</v>
      </c>
      <c r="I521">
        <f t="shared" ref="I521:I530" si="38">FIND(" ",G521,1)</f>
        <v>8</v>
      </c>
      <c r="J521" t="b">
        <f>IF(ISNUMBER(MATCH(D521,Sheet1!$A$2:$A$976,0)),TRUE,FALSE)</f>
        <v>1</v>
      </c>
    </row>
    <row r="522" spans="1:10" ht="20.25">
      <c r="A522">
        <v>516</v>
      </c>
      <c r="B522" s="118">
        <v>0</v>
      </c>
      <c r="C522" s="14">
        <v>0</v>
      </c>
      <c r="D522" s="15">
        <v>0</v>
      </c>
      <c r="E522" s="16" t="s">
        <v>13</v>
      </c>
      <c r="F522" s="13">
        <v>2</v>
      </c>
      <c r="G522" t="str">
        <f t="shared" ref="G522:G585" si="39">IF(F522=1,E521,IF(ISBLANK(F522),"",G521))</f>
        <v>‏824381 ‏ ‏‏‏מרכז ללימודי השואה</v>
      </c>
      <c r="H522" t="s">
        <v>890</v>
      </c>
      <c r="I522">
        <f t="shared" si="38"/>
        <v>8</v>
      </c>
      <c r="J522" t="b">
        <f>IF(ISNUMBER(MATCH(D522,Sheet1!$A$2:$A$976,0)),TRUE,FALSE)</f>
        <v>1</v>
      </c>
    </row>
    <row r="523" spans="1:10" ht="20.25">
      <c r="A523">
        <v>517</v>
      </c>
      <c r="B523" s="118">
        <v>0</v>
      </c>
      <c r="C523" s="14">
        <v>0</v>
      </c>
      <c r="D523" s="15">
        <v>0</v>
      </c>
      <c r="E523" s="16" t="s">
        <v>14</v>
      </c>
      <c r="F523" s="13">
        <v>3</v>
      </c>
      <c r="G523" t="str">
        <f t="shared" si="39"/>
        <v>‏824381 ‏ ‏‏‏מרכז ללימודי השואה</v>
      </c>
      <c r="H523" t="s">
        <v>890</v>
      </c>
      <c r="I523">
        <f t="shared" si="38"/>
        <v>8</v>
      </c>
      <c r="J523" t="b">
        <f>IF(ISNUMBER(MATCH(D523,Sheet1!$A$2:$A$976,0)),TRUE,FALSE)</f>
        <v>1</v>
      </c>
    </row>
    <row r="524" spans="1:10" ht="20.25">
      <c r="A524">
        <v>518</v>
      </c>
      <c r="B524" s="118">
        <v>0</v>
      </c>
      <c r="C524" s="14">
        <v>0</v>
      </c>
      <c r="D524" s="15">
        <v>0</v>
      </c>
      <c r="E524" s="16" t="s">
        <v>15</v>
      </c>
      <c r="F524" s="13">
        <v>4</v>
      </c>
      <c r="G524" t="str">
        <f t="shared" si="39"/>
        <v>‏824381 ‏ ‏‏‏מרכז ללימודי השואה</v>
      </c>
      <c r="H524" t="s">
        <v>890</v>
      </c>
      <c r="I524">
        <f t="shared" si="38"/>
        <v>8</v>
      </c>
      <c r="J524" t="b">
        <f>IF(ISNUMBER(MATCH(D524,Sheet1!$A$2:$A$976,0)),TRUE,FALSE)</f>
        <v>1</v>
      </c>
    </row>
    <row r="525" spans="1:10" ht="20.25">
      <c r="A525">
        <v>519</v>
      </c>
      <c r="B525" s="118">
        <v>0</v>
      </c>
      <c r="C525" s="14">
        <v>0</v>
      </c>
      <c r="D525" s="15">
        <v>0</v>
      </c>
      <c r="E525" s="16" t="s">
        <v>16</v>
      </c>
      <c r="F525" s="13">
        <v>5</v>
      </c>
      <c r="G525" t="str">
        <f t="shared" si="39"/>
        <v>‏824381 ‏ ‏‏‏מרכז ללימודי השואה</v>
      </c>
      <c r="H525" t="s">
        <v>890</v>
      </c>
      <c r="I525">
        <f t="shared" si="38"/>
        <v>8</v>
      </c>
      <c r="J525" t="b">
        <f>IF(ISNUMBER(MATCH(D525,Sheet1!$A$2:$A$976,0)),TRUE,FALSE)</f>
        <v>1</v>
      </c>
    </row>
    <row r="526" spans="1:10" ht="20.25">
      <c r="A526">
        <v>520</v>
      </c>
      <c r="B526" s="118">
        <v>0</v>
      </c>
      <c r="C526" s="14">
        <v>0</v>
      </c>
      <c r="D526" s="15">
        <v>0</v>
      </c>
      <c r="E526" s="16" t="s">
        <v>17</v>
      </c>
      <c r="F526" s="13">
        <v>6</v>
      </c>
      <c r="G526" t="str">
        <f t="shared" si="39"/>
        <v>‏824381 ‏ ‏‏‏מרכז ללימודי השואה</v>
      </c>
      <c r="H526" t="s">
        <v>890</v>
      </c>
      <c r="I526">
        <f t="shared" si="38"/>
        <v>8</v>
      </c>
      <c r="J526" t="b">
        <f>IF(ISNUMBER(MATCH(D526,Sheet1!$A$2:$A$976,0)),TRUE,FALSE)</f>
        <v>1</v>
      </c>
    </row>
    <row r="527" spans="1:10" ht="20.25">
      <c r="A527">
        <v>521</v>
      </c>
      <c r="B527" s="118">
        <v>0</v>
      </c>
      <c r="C527" s="14">
        <v>0</v>
      </c>
      <c r="D527" s="15">
        <v>0</v>
      </c>
      <c r="E527" s="16" t="s">
        <v>18</v>
      </c>
      <c r="F527" s="13">
        <v>7</v>
      </c>
      <c r="G527" t="str">
        <f t="shared" si="39"/>
        <v>‏824381 ‏ ‏‏‏מרכז ללימודי השואה</v>
      </c>
      <c r="H527" t="s">
        <v>890</v>
      </c>
      <c r="I527">
        <f t="shared" si="38"/>
        <v>8</v>
      </c>
      <c r="J527" t="b">
        <f>IF(ISNUMBER(MATCH(D527,Sheet1!$A$2:$A$976,0)),TRUE,FALSE)</f>
        <v>1</v>
      </c>
    </row>
    <row r="528" spans="1:10" ht="20.25">
      <c r="A528">
        <v>522</v>
      </c>
      <c r="B528" s="118">
        <v>254800</v>
      </c>
      <c r="C528" s="14">
        <v>254800</v>
      </c>
      <c r="D528" s="15">
        <v>247500</v>
      </c>
      <c r="E528" s="16" t="s">
        <v>19</v>
      </c>
      <c r="F528" s="13">
        <v>8</v>
      </c>
      <c r="G528" t="str">
        <f t="shared" si="39"/>
        <v>‏824381 ‏ ‏‏‏מרכז ללימודי השואה</v>
      </c>
      <c r="H528" t="s">
        <v>890</v>
      </c>
      <c r="I528">
        <f t="shared" si="38"/>
        <v>8</v>
      </c>
      <c r="J528" t="b">
        <f>IF(ISNUMBER(MATCH(D528,Sheet1!$A$2:$A$976,0)),TRUE,FALSE)</f>
        <v>1</v>
      </c>
    </row>
    <row r="529" spans="1:10" ht="20.25">
      <c r="A529">
        <v>523</v>
      </c>
      <c r="B529" s="118">
        <v>0</v>
      </c>
      <c r="C529" s="14">
        <v>0</v>
      </c>
      <c r="D529" s="15">
        <v>0</v>
      </c>
      <c r="E529" s="16" t="s">
        <v>20</v>
      </c>
      <c r="F529" s="13">
        <v>9</v>
      </c>
      <c r="G529" t="str">
        <f t="shared" si="39"/>
        <v>‏824381 ‏ ‏‏‏מרכז ללימודי השואה</v>
      </c>
      <c r="H529" t="s">
        <v>890</v>
      </c>
      <c r="I529">
        <f t="shared" si="38"/>
        <v>8</v>
      </c>
      <c r="J529" t="b">
        <f>IF(ISNUMBER(MATCH(D529,Sheet1!$A$2:$A$976,0)),TRUE,FALSE)</f>
        <v>1</v>
      </c>
    </row>
    <row r="530" spans="1:10" ht="20.25">
      <c r="A530">
        <v>524</v>
      </c>
      <c r="B530" s="118">
        <v>0</v>
      </c>
      <c r="C530" s="14">
        <v>0</v>
      </c>
      <c r="D530" s="15">
        <v>0</v>
      </c>
      <c r="E530" s="16" t="s">
        <v>21</v>
      </c>
      <c r="F530" s="13">
        <v>99</v>
      </c>
      <c r="G530" t="str">
        <f t="shared" si="39"/>
        <v>‏824381 ‏ ‏‏‏מרכז ללימודי השואה</v>
      </c>
      <c r="H530" t="s">
        <v>890</v>
      </c>
      <c r="I530">
        <f t="shared" si="38"/>
        <v>8</v>
      </c>
      <c r="J530" t="b">
        <f>IF(ISNUMBER(MATCH(D530,Sheet1!$A$2:$A$976,0)),TRUE,FALSE)</f>
        <v>1</v>
      </c>
    </row>
    <row r="531" spans="1:10" ht="20.25">
      <c r="A531">
        <v>525</v>
      </c>
      <c r="B531" s="118">
        <v>254800</v>
      </c>
      <c r="C531" s="17">
        <v>254800</v>
      </c>
      <c r="D531" s="15">
        <v>247500</v>
      </c>
      <c r="E531" s="16" t="s">
        <v>22</v>
      </c>
      <c r="F531" s="13"/>
      <c r="G531" t="str">
        <f t="shared" si="39"/>
        <v/>
      </c>
      <c r="J531" t="b">
        <f>IF(ISNUMBER(MATCH(D531,Sheet1!$A$2:$A$976,0)),TRUE,FALSE)</f>
        <v>1</v>
      </c>
    </row>
    <row r="532" spans="1:10" ht="20.25">
      <c r="A532">
        <v>526</v>
      </c>
      <c r="B532" s="119"/>
      <c r="C532" s="21">
        <v>2015</v>
      </c>
      <c r="D532" s="21">
        <v>2016</v>
      </c>
      <c r="E532" s="18"/>
      <c r="F532" s="20"/>
      <c r="G532" t="str">
        <f t="shared" si="39"/>
        <v/>
      </c>
      <c r="J532" t="b">
        <f>IF(ISNUMBER(MATCH(D532,Sheet1!$A$2:$A$976,0)),TRUE,FALSE)</f>
        <v>0</v>
      </c>
    </row>
    <row r="533" spans="1:10" ht="20.25">
      <c r="A533">
        <v>527</v>
      </c>
      <c r="B533" s="119"/>
      <c r="C533" s="19"/>
      <c r="D533" s="25">
        <v>293</v>
      </c>
      <c r="E533" s="18"/>
      <c r="F533" s="22"/>
      <c r="G533" t="str">
        <f t="shared" si="39"/>
        <v/>
      </c>
      <c r="J533" t="b">
        <f>IF(ISNUMBER(MATCH(D533,Sheet1!$A$2:$A$976,0)),TRUE,FALSE)</f>
        <v>0</v>
      </c>
    </row>
    <row r="534" spans="1:10" ht="20.25">
      <c r="A534">
        <v>528</v>
      </c>
      <c r="B534" s="120" t="s">
        <v>85</v>
      </c>
      <c r="C534" s="1"/>
      <c r="D534" s="1"/>
      <c r="E534" s="1"/>
      <c r="F534" s="1"/>
      <c r="G534" t="str">
        <f t="shared" si="39"/>
        <v/>
      </c>
      <c r="J534" t="b">
        <f>IF(ISNUMBER(MATCH(D534,Sheet1!$A$2:$A$976,0)),TRUE,FALSE)</f>
        <v>1</v>
      </c>
    </row>
    <row r="535" spans="1:10" ht="21" thickBot="1">
      <c r="A535">
        <v>529</v>
      </c>
      <c r="B535" s="116">
        <v>2014</v>
      </c>
      <c r="C535" s="7">
        <v>2015</v>
      </c>
      <c r="D535" s="7">
        <v>2016</v>
      </c>
      <c r="E535" s="8"/>
      <c r="F535" s="26"/>
      <c r="G535" t="str">
        <f t="shared" si="39"/>
        <v/>
      </c>
      <c r="J535" t="b">
        <f>IF(ISNUMBER(MATCH(D535,Sheet1!$A$2:$A$976,0)),TRUE,FALSE)</f>
        <v>0</v>
      </c>
    </row>
    <row r="536" spans="1:10" ht="20.25">
      <c r="A536">
        <v>530</v>
      </c>
      <c r="B536" s="117"/>
      <c r="C536" s="10"/>
      <c r="D536" s="11"/>
      <c r="E536" s="12" t="s">
        <v>9</v>
      </c>
      <c r="F536" s="13"/>
      <c r="G536" t="str">
        <f t="shared" si="39"/>
        <v/>
      </c>
      <c r="J536" t="b">
        <f>IF(ISNUMBER(MATCH(D536,Sheet1!$A$2:$A$976,0)),TRUE,FALSE)</f>
        <v>1</v>
      </c>
    </row>
    <row r="537" spans="1:10" ht="20.25">
      <c r="A537">
        <v>531</v>
      </c>
      <c r="B537" s="117"/>
      <c r="C537" s="10"/>
      <c r="D537" s="11"/>
      <c r="E537" s="12" t="s">
        <v>86</v>
      </c>
      <c r="F537" s="13"/>
      <c r="G537" t="str">
        <f t="shared" si="39"/>
        <v/>
      </c>
      <c r="J537" t="b">
        <f>IF(ISNUMBER(MATCH(D537,Sheet1!$A$2:$A$976,0)),TRUE,FALSE)</f>
        <v>1</v>
      </c>
    </row>
    <row r="538" spans="1:10" ht="20.25">
      <c r="A538">
        <v>532</v>
      </c>
      <c r="B538" s="118">
        <v>352800</v>
      </c>
      <c r="C538" s="14">
        <v>456800</v>
      </c>
      <c r="D538" s="15">
        <v>521800</v>
      </c>
      <c r="E538" s="16" t="s">
        <v>12</v>
      </c>
      <c r="F538" s="13">
        <v>1</v>
      </c>
      <c r="G538" t="str">
        <f t="shared" si="39"/>
        <v>‏824391  ‏מרכז נוה יוסף</v>
      </c>
      <c r="H538" t="s">
        <v>891</v>
      </c>
      <c r="I538">
        <f t="shared" ref="I538:I547" si="40">FIND(" ",G538,1)</f>
        <v>8</v>
      </c>
      <c r="J538" t="b">
        <f>IF(ISNUMBER(MATCH(D538,Sheet1!$A$2:$A$976,0)),TRUE,FALSE)</f>
        <v>1</v>
      </c>
    </row>
    <row r="539" spans="1:10" ht="20.25">
      <c r="A539">
        <v>533</v>
      </c>
      <c r="B539" s="118">
        <v>0</v>
      </c>
      <c r="C539" s="14">
        <v>0</v>
      </c>
      <c r="D539" s="15">
        <v>0</v>
      </c>
      <c r="E539" s="16" t="s">
        <v>13</v>
      </c>
      <c r="F539" s="13">
        <v>2</v>
      </c>
      <c r="G539" t="str">
        <f t="shared" si="39"/>
        <v>‏824391  ‏מרכז נוה יוסף</v>
      </c>
      <c r="H539" t="s">
        <v>891</v>
      </c>
      <c r="I539">
        <f t="shared" si="40"/>
        <v>8</v>
      </c>
      <c r="J539" t="b">
        <f>IF(ISNUMBER(MATCH(D539,Sheet1!$A$2:$A$976,0)),TRUE,FALSE)</f>
        <v>1</v>
      </c>
    </row>
    <row r="540" spans="1:10" ht="20.25">
      <c r="A540">
        <v>534</v>
      </c>
      <c r="B540" s="118">
        <v>10100</v>
      </c>
      <c r="C540" s="14">
        <v>10200</v>
      </c>
      <c r="D540" s="15">
        <v>10200</v>
      </c>
      <c r="E540" s="16" t="s">
        <v>14</v>
      </c>
      <c r="F540" s="13">
        <v>3</v>
      </c>
      <c r="G540" t="str">
        <f t="shared" si="39"/>
        <v>‏824391  ‏מרכז נוה יוסף</v>
      </c>
      <c r="H540" t="s">
        <v>891</v>
      </c>
      <c r="I540">
        <f t="shared" si="40"/>
        <v>8</v>
      </c>
      <c r="J540" t="b">
        <f>IF(ISNUMBER(MATCH(D540,Sheet1!$A$2:$A$976,0)),TRUE,FALSE)</f>
        <v>1</v>
      </c>
    </row>
    <row r="541" spans="1:10" ht="20.25">
      <c r="A541">
        <v>535</v>
      </c>
      <c r="B541" s="118">
        <v>0</v>
      </c>
      <c r="C541" s="14">
        <v>0</v>
      </c>
      <c r="D541" s="15">
        <v>0</v>
      </c>
      <c r="E541" s="16" t="s">
        <v>15</v>
      </c>
      <c r="F541" s="13">
        <v>4</v>
      </c>
      <c r="G541" t="str">
        <f t="shared" si="39"/>
        <v>‏824391  ‏מרכז נוה יוסף</v>
      </c>
      <c r="H541" t="s">
        <v>891</v>
      </c>
      <c r="I541">
        <f t="shared" si="40"/>
        <v>8</v>
      </c>
      <c r="J541" t="b">
        <f>IF(ISNUMBER(MATCH(D541,Sheet1!$A$2:$A$976,0)),TRUE,FALSE)</f>
        <v>1</v>
      </c>
    </row>
    <row r="542" spans="1:10" ht="20.25">
      <c r="A542">
        <v>536</v>
      </c>
      <c r="B542" s="118">
        <v>0</v>
      </c>
      <c r="C542" s="14">
        <v>0</v>
      </c>
      <c r="D542" s="15">
        <v>0</v>
      </c>
      <c r="E542" s="16" t="s">
        <v>16</v>
      </c>
      <c r="F542" s="13">
        <v>5</v>
      </c>
      <c r="G542" t="str">
        <f t="shared" si="39"/>
        <v>‏824391  ‏מרכז נוה יוסף</v>
      </c>
      <c r="H542" t="s">
        <v>891</v>
      </c>
      <c r="I542">
        <f t="shared" si="40"/>
        <v>8</v>
      </c>
      <c r="J542" t="b">
        <f>IF(ISNUMBER(MATCH(D542,Sheet1!$A$2:$A$976,0)),TRUE,FALSE)</f>
        <v>1</v>
      </c>
    </row>
    <row r="543" spans="1:10" ht="20.25">
      <c r="A543">
        <v>537</v>
      </c>
      <c r="B543" s="118">
        <v>0</v>
      </c>
      <c r="C543" s="14">
        <v>0</v>
      </c>
      <c r="D543" s="15">
        <v>0</v>
      </c>
      <c r="E543" s="16" t="s">
        <v>17</v>
      </c>
      <c r="F543" s="13">
        <v>6</v>
      </c>
      <c r="G543" t="str">
        <f t="shared" si="39"/>
        <v>‏824391  ‏מרכז נוה יוסף</v>
      </c>
      <c r="H543" t="s">
        <v>891</v>
      </c>
      <c r="I543">
        <f t="shared" si="40"/>
        <v>8</v>
      </c>
      <c r="J543" t="b">
        <f>IF(ISNUMBER(MATCH(D543,Sheet1!$A$2:$A$976,0)),TRUE,FALSE)</f>
        <v>1</v>
      </c>
    </row>
    <row r="544" spans="1:10" ht="20.25">
      <c r="A544">
        <v>538</v>
      </c>
      <c r="B544" s="118">
        <v>0</v>
      </c>
      <c r="C544" s="14">
        <v>0</v>
      </c>
      <c r="D544" s="15">
        <v>0</v>
      </c>
      <c r="E544" s="16" t="s">
        <v>18</v>
      </c>
      <c r="F544" s="13">
        <v>7</v>
      </c>
      <c r="G544" t="str">
        <f t="shared" si="39"/>
        <v>‏824391  ‏מרכז נוה יוסף</v>
      </c>
      <c r="H544" t="s">
        <v>891</v>
      </c>
      <c r="I544">
        <f t="shared" si="40"/>
        <v>8</v>
      </c>
      <c r="J544" t="b">
        <f>IF(ISNUMBER(MATCH(D544,Sheet1!$A$2:$A$976,0)),TRUE,FALSE)</f>
        <v>1</v>
      </c>
    </row>
    <row r="545" spans="1:16" ht="20.25">
      <c r="A545">
        <v>539</v>
      </c>
      <c r="B545" s="118">
        <v>1960000</v>
      </c>
      <c r="C545" s="14">
        <v>1510000</v>
      </c>
      <c r="D545" s="15">
        <v>1466900</v>
      </c>
      <c r="E545" s="16" t="s">
        <v>19</v>
      </c>
      <c r="F545" s="13">
        <v>8</v>
      </c>
      <c r="G545" t="str">
        <f t="shared" si="39"/>
        <v>‏824391  ‏מרכז נוה יוסף</v>
      </c>
      <c r="H545" t="s">
        <v>891</v>
      </c>
      <c r="I545">
        <f t="shared" si="40"/>
        <v>8</v>
      </c>
      <c r="J545" t="b">
        <f>IF(ISNUMBER(MATCH(D545,Sheet1!$A$2:$A$976,0)),TRUE,FALSE)</f>
        <v>1</v>
      </c>
    </row>
    <row r="546" spans="1:16" ht="20.25">
      <c r="A546">
        <v>540</v>
      </c>
      <c r="B546" s="118">
        <v>0</v>
      </c>
      <c r="C546" s="14">
        <v>0</v>
      </c>
      <c r="D546" s="15">
        <v>0</v>
      </c>
      <c r="E546" s="16" t="s">
        <v>20</v>
      </c>
      <c r="F546" s="13">
        <v>9</v>
      </c>
      <c r="G546" t="str">
        <f t="shared" si="39"/>
        <v>‏824391  ‏מרכז נוה יוסף</v>
      </c>
      <c r="H546" t="s">
        <v>891</v>
      </c>
      <c r="I546">
        <f t="shared" si="40"/>
        <v>8</v>
      </c>
      <c r="J546" t="b">
        <f>IF(ISNUMBER(MATCH(D546,Sheet1!$A$2:$A$976,0)),TRUE,FALSE)</f>
        <v>1</v>
      </c>
    </row>
    <row r="547" spans="1:16" ht="20.25">
      <c r="A547">
        <v>541</v>
      </c>
      <c r="B547" s="118">
        <v>0</v>
      </c>
      <c r="C547" s="14">
        <v>0</v>
      </c>
      <c r="D547" s="15">
        <v>0</v>
      </c>
      <c r="E547" s="16" t="s">
        <v>21</v>
      </c>
      <c r="F547" s="13">
        <v>99</v>
      </c>
      <c r="G547" t="str">
        <f t="shared" si="39"/>
        <v>‏824391  ‏מרכז נוה יוסף</v>
      </c>
      <c r="H547" t="s">
        <v>891</v>
      </c>
      <c r="I547">
        <f t="shared" si="40"/>
        <v>8</v>
      </c>
      <c r="J547" t="b">
        <f>IF(ISNUMBER(MATCH(D547,Sheet1!$A$2:$A$976,0)),TRUE,FALSE)</f>
        <v>1</v>
      </c>
    </row>
    <row r="548" spans="1:16" ht="20.25">
      <c r="A548">
        <v>542</v>
      </c>
      <c r="B548" s="118">
        <v>2322900</v>
      </c>
      <c r="C548" s="17">
        <v>1977000</v>
      </c>
      <c r="D548" s="157">
        <v>1998900</v>
      </c>
      <c r="E548" s="16" t="s">
        <v>22</v>
      </c>
      <c r="F548" s="13"/>
      <c r="G548" t="str">
        <f t="shared" si="39"/>
        <v/>
      </c>
      <c r="J548" t="b">
        <f>IF(ISNUMBER(MATCH(D548,Sheet1!$A$2:$A$976,0)),TRUE,FALSE)</f>
        <v>0</v>
      </c>
    </row>
    <row r="549" spans="1:16" ht="20.25">
      <c r="A549">
        <v>543</v>
      </c>
      <c r="B549" s="119"/>
      <c r="C549" s="21">
        <v>2015</v>
      </c>
      <c r="D549" s="21">
        <v>2016</v>
      </c>
      <c r="E549" s="18"/>
      <c r="F549" s="20"/>
      <c r="G549" t="str">
        <f t="shared" si="39"/>
        <v/>
      </c>
      <c r="J549" t="b">
        <f>IF(ISNUMBER(MATCH(D549,Sheet1!$A$2:$A$976,0)),TRUE,FALSE)</f>
        <v>0</v>
      </c>
    </row>
    <row r="550" spans="1:16" ht="20.25">
      <c r="A550">
        <v>544</v>
      </c>
      <c r="B550" s="119"/>
      <c r="C550" s="19"/>
      <c r="D550" s="25">
        <v>294</v>
      </c>
      <c r="E550" s="18"/>
      <c r="F550" s="22"/>
      <c r="G550" t="str">
        <f t="shared" si="39"/>
        <v/>
      </c>
      <c r="J550" t="b">
        <f>IF(ISNUMBER(MATCH(D550,Sheet1!$A$2:$A$976,0)),TRUE,FALSE)</f>
        <v>0</v>
      </c>
    </row>
    <row r="551" spans="1:16" ht="20.25">
      <c r="A551">
        <v>545</v>
      </c>
      <c r="B551" s="120" t="s">
        <v>87</v>
      </c>
      <c r="C551" s="1"/>
      <c r="D551" s="1"/>
      <c r="E551" s="1"/>
      <c r="F551" s="1"/>
      <c r="G551" t="str">
        <f t="shared" si="39"/>
        <v/>
      </c>
      <c r="J551" t="b">
        <f>IF(ISNUMBER(MATCH(D551,Sheet1!$A$2:$A$976,0)),TRUE,FALSE)</f>
        <v>1</v>
      </c>
    </row>
    <row r="552" spans="1:16" ht="21" thickBot="1">
      <c r="A552">
        <v>546</v>
      </c>
      <c r="B552" s="116">
        <v>2014</v>
      </c>
      <c r="C552" s="7">
        <v>2015</v>
      </c>
      <c r="D552" s="7">
        <v>2016</v>
      </c>
      <c r="E552" s="8"/>
      <c r="F552" s="26"/>
      <c r="G552" t="str">
        <f t="shared" si="39"/>
        <v/>
      </c>
      <c r="J552" t="b">
        <f>IF(ISNUMBER(MATCH(D552,Sheet1!$A$2:$A$976,0)),TRUE,FALSE)</f>
        <v>0</v>
      </c>
    </row>
    <row r="553" spans="1:16" ht="20.25">
      <c r="A553">
        <v>547</v>
      </c>
      <c r="B553" s="117"/>
      <c r="C553" s="10"/>
      <c r="D553" s="11"/>
      <c r="E553" s="12" t="s">
        <v>9</v>
      </c>
      <c r="F553" s="13"/>
      <c r="G553" t="str">
        <f t="shared" si="39"/>
        <v/>
      </c>
      <c r="J553" t="b">
        <f>IF(ISNUMBER(MATCH(D553,Sheet1!$A$2:$A$976,0)),TRUE,FALSE)</f>
        <v>1</v>
      </c>
    </row>
    <row r="554" spans="1:16" ht="20.25">
      <c r="A554">
        <v>548</v>
      </c>
      <c r="B554" s="117"/>
      <c r="C554" s="10"/>
      <c r="D554" s="11"/>
      <c r="E554" s="12" t="s">
        <v>88</v>
      </c>
      <c r="F554" s="13"/>
      <c r="G554" t="str">
        <f t="shared" si="39"/>
        <v/>
      </c>
      <c r="J554" t="b">
        <f>IF(ISNUMBER(MATCH(D554,Sheet1!$A$2:$A$976,0)),TRUE,FALSE)</f>
        <v>1</v>
      </c>
    </row>
    <row r="555" spans="1:16" ht="20.25">
      <c r="A555">
        <v>549</v>
      </c>
      <c r="B555" s="117"/>
      <c r="C555" s="10"/>
      <c r="D555" s="11"/>
      <c r="E555" s="12" t="s">
        <v>89</v>
      </c>
      <c r="F555" s="13"/>
      <c r="G555" t="str">
        <f t="shared" si="39"/>
        <v/>
      </c>
      <c r="J555" t="b">
        <f>IF(ISNUMBER(MATCH(D555,Sheet1!$A$2:$A$976,0)),TRUE,FALSE)</f>
        <v>1</v>
      </c>
    </row>
    <row r="556" spans="1:16" ht="20.25">
      <c r="A556">
        <v>550</v>
      </c>
      <c r="B556" s="117"/>
      <c r="C556" s="10"/>
      <c r="D556" s="11"/>
      <c r="E556" s="12" t="s">
        <v>1238</v>
      </c>
      <c r="F556" s="13"/>
      <c r="G556" t="str">
        <f t="shared" si="39"/>
        <v/>
      </c>
      <c r="J556" t="b">
        <f>IF(ISNUMBER(MATCH(D556,Sheet1!$A$2:$A$976,0)),TRUE,FALSE)</f>
        <v>1</v>
      </c>
    </row>
    <row r="557" spans="1:16" ht="20.25">
      <c r="A557">
        <v>551</v>
      </c>
      <c r="B557" s="118">
        <v>0</v>
      </c>
      <c r="C557" s="14">
        <v>0</v>
      </c>
      <c r="D557" s="15">
        <v>0</v>
      </c>
      <c r="E557" s="16" t="s">
        <v>12</v>
      </c>
      <c r="F557" s="13">
        <v>1</v>
      </c>
      <c r="G557" s="139" t="str">
        <f t="shared" si="39"/>
        <v>שלוחות מתנ"ס נוה יוסף ‏(חליסה , מגנצה,הבית הירוק והגיבורים)</v>
      </c>
      <c r="H557" t="s">
        <v>1247</v>
      </c>
      <c r="I557">
        <f t="shared" ref="I557:I566" si="41">FIND(" ",G557,1)</f>
        <v>7</v>
      </c>
      <c r="J557" t="b">
        <f>IF(ISNUMBER(MATCH(D557,Sheet1!$A$2:$A$976,0)),TRUE,FALSE)</f>
        <v>1</v>
      </c>
      <c r="O557" t="s">
        <v>1250</v>
      </c>
      <c r="P557" t="s">
        <v>90</v>
      </c>
    </row>
    <row r="558" spans="1:16" ht="20.25">
      <c r="A558">
        <v>552</v>
      </c>
      <c r="B558" s="118">
        <v>0</v>
      </c>
      <c r="C558" s="14">
        <v>0</v>
      </c>
      <c r="D558" s="15">
        <v>0</v>
      </c>
      <c r="E558" s="16" t="s">
        <v>13</v>
      </c>
      <c r="F558" s="13">
        <v>2</v>
      </c>
      <c r="G558" s="139" t="str">
        <f t="shared" si="39"/>
        <v>שלוחות מתנ"ס נוה יוסף ‏(חליסה , מגנצה,הבית הירוק והגיבורים)</v>
      </c>
      <c r="H558" t="s">
        <v>1247</v>
      </c>
      <c r="I558">
        <f t="shared" si="41"/>
        <v>7</v>
      </c>
      <c r="J558" t="b">
        <f>IF(ISNUMBER(MATCH(D558,Sheet1!$A$2:$A$976,0)),TRUE,FALSE)</f>
        <v>1</v>
      </c>
      <c r="O558" t="s">
        <v>1250</v>
      </c>
      <c r="P558" t="s">
        <v>90</v>
      </c>
    </row>
    <row r="559" spans="1:16" ht="20.25">
      <c r="A559">
        <v>553</v>
      </c>
      <c r="B559" s="118">
        <v>0</v>
      </c>
      <c r="C559" s="14">
        <v>0</v>
      </c>
      <c r="D559" s="15">
        <v>0</v>
      </c>
      <c r="E559" s="16" t="s">
        <v>14</v>
      </c>
      <c r="F559" s="13">
        <v>3</v>
      </c>
      <c r="G559" s="139" t="str">
        <f t="shared" si="39"/>
        <v>שלוחות מתנ"ס נוה יוסף ‏(חליסה , מגנצה,הבית הירוק והגיבורים)</v>
      </c>
      <c r="H559" t="s">
        <v>1247</v>
      </c>
      <c r="I559">
        <f t="shared" si="41"/>
        <v>7</v>
      </c>
      <c r="J559" t="b">
        <f>IF(ISNUMBER(MATCH(D559,Sheet1!$A$2:$A$976,0)),TRUE,FALSE)</f>
        <v>1</v>
      </c>
      <c r="O559" t="s">
        <v>1250</v>
      </c>
      <c r="P559" t="s">
        <v>90</v>
      </c>
    </row>
    <row r="560" spans="1:16" ht="20.25">
      <c r="A560">
        <v>554</v>
      </c>
      <c r="B560" s="118">
        <v>0</v>
      </c>
      <c r="C560" s="14">
        <v>0</v>
      </c>
      <c r="D560" s="15">
        <v>0</v>
      </c>
      <c r="E560" s="16" t="s">
        <v>15</v>
      </c>
      <c r="F560" s="13">
        <v>4</v>
      </c>
      <c r="G560" s="139" t="str">
        <f t="shared" si="39"/>
        <v>שלוחות מתנ"ס נוה יוסף ‏(חליסה , מגנצה,הבית הירוק והגיבורים)</v>
      </c>
      <c r="H560" t="s">
        <v>1247</v>
      </c>
      <c r="I560">
        <f t="shared" si="41"/>
        <v>7</v>
      </c>
      <c r="J560" t="b">
        <f>IF(ISNUMBER(MATCH(D560,Sheet1!$A$2:$A$976,0)),TRUE,FALSE)</f>
        <v>1</v>
      </c>
      <c r="O560" t="s">
        <v>1250</v>
      </c>
      <c r="P560" t="s">
        <v>90</v>
      </c>
    </row>
    <row r="561" spans="1:16" ht="20.25">
      <c r="A561">
        <v>555</v>
      </c>
      <c r="B561" s="118">
        <v>0</v>
      </c>
      <c r="C561" s="14">
        <v>0</v>
      </c>
      <c r="D561" s="15">
        <v>0</v>
      </c>
      <c r="E561" s="16" t="s">
        <v>16</v>
      </c>
      <c r="F561" s="13">
        <v>5</v>
      </c>
      <c r="G561" s="139" t="str">
        <f t="shared" si="39"/>
        <v>שלוחות מתנ"ס נוה יוסף ‏(חליסה , מגנצה,הבית הירוק והגיבורים)</v>
      </c>
      <c r="H561" t="s">
        <v>1247</v>
      </c>
      <c r="I561">
        <f t="shared" si="41"/>
        <v>7</v>
      </c>
      <c r="J561" t="b">
        <f>IF(ISNUMBER(MATCH(D561,Sheet1!$A$2:$A$976,0)),TRUE,FALSE)</f>
        <v>1</v>
      </c>
      <c r="O561" t="s">
        <v>1250</v>
      </c>
      <c r="P561" t="s">
        <v>90</v>
      </c>
    </row>
    <row r="562" spans="1:16" ht="20.25">
      <c r="A562">
        <v>556</v>
      </c>
      <c r="B562" s="118">
        <v>0</v>
      </c>
      <c r="C562" s="14">
        <v>0</v>
      </c>
      <c r="D562" s="15">
        <v>0</v>
      </c>
      <c r="E562" s="16" t="s">
        <v>17</v>
      </c>
      <c r="F562" s="13">
        <v>6</v>
      </c>
      <c r="G562" s="139" t="str">
        <f t="shared" si="39"/>
        <v>שלוחות מתנ"ס נוה יוסף ‏(חליסה , מגנצה,הבית הירוק והגיבורים)</v>
      </c>
      <c r="H562" t="s">
        <v>1247</v>
      </c>
      <c r="I562">
        <f t="shared" si="41"/>
        <v>7</v>
      </c>
      <c r="J562" t="b">
        <f>IF(ISNUMBER(MATCH(D562,Sheet1!$A$2:$A$976,0)),TRUE,FALSE)</f>
        <v>1</v>
      </c>
      <c r="O562" t="s">
        <v>1250</v>
      </c>
      <c r="P562" t="s">
        <v>90</v>
      </c>
    </row>
    <row r="563" spans="1:16" ht="20.25">
      <c r="A563">
        <v>557</v>
      </c>
      <c r="B563" s="118">
        <v>0</v>
      </c>
      <c r="C563" s="14">
        <v>800000</v>
      </c>
      <c r="D563" s="15">
        <v>0</v>
      </c>
      <c r="E563" s="16" t="s">
        <v>91</v>
      </c>
      <c r="F563" s="13">
        <v>7</v>
      </c>
      <c r="G563" s="139" t="str">
        <f t="shared" si="39"/>
        <v>שלוחות מתנ"ס נוה יוסף ‏(חליסה , מגנצה,הבית הירוק והגיבורים)</v>
      </c>
      <c r="H563" t="s">
        <v>1247</v>
      </c>
      <c r="I563">
        <f t="shared" si="41"/>
        <v>7</v>
      </c>
      <c r="J563" t="b">
        <f>IF(ISNUMBER(MATCH(D563,Sheet1!$A$2:$A$976,0)),TRUE,FALSE)</f>
        <v>1</v>
      </c>
      <c r="O563" t="s">
        <v>1250</v>
      </c>
      <c r="P563" t="s">
        <v>90</v>
      </c>
    </row>
    <row r="564" spans="1:16" ht="20.25">
      <c r="A564">
        <v>558</v>
      </c>
      <c r="B564" s="118">
        <v>0</v>
      </c>
      <c r="C564" s="14">
        <v>1200000</v>
      </c>
      <c r="D564" s="15">
        <v>1165700</v>
      </c>
      <c r="E564" s="16" t="s">
        <v>19</v>
      </c>
      <c r="F564" s="13">
        <v>8</v>
      </c>
      <c r="G564" s="139" t="str">
        <f t="shared" si="39"/>
        <v>שלוחות מתנ"ס נוה יוסף ‏(חליסה , מגנצה,הבית הירוק והגיבורים)</v>
      </c>
      <c r="H564" t="s">
        <v>1247</v>
      </c>
      <c r="I564">
        <f t="shared" si="41"/>
        <v>7</v>
      </c>
      <c r="J564" t="b">
        <f>IF(ISNUMBER(MATCH(D564,Sheet1!$A$2:$A$976,0)),TRUE,FALSE)</f>
        <v>1</v>
      </c>
      <c r="O564" t="s">
        <v>1250</v>
      </c>
      <c r="P564" t="s">
        <v>90</v>
      </c>
    </row>
    <row r="565" spans="1:16" ht="20.25">
      <c r="A565">
        <v>559</v>
      </c>
      <c r="B565" s="118">
        <v>0</v>
      </c>
      <c r="C565" s="14">
        <v>0</v>
      </c>
      <c r="D565" s="15">
        <v>0</v>
      </c>
      <c r="E565" s="16" t="s">
        <v>20</v>
      </c>
      <c r="F565" s="13">
        <v>9</v>
      </c>
      <c r="G565" s="139" t="str">
        <f t="shared" si="39"/>
        <v>שלוחות מתנ"ס נוה יוסף ‏(חליסה , מגנצה,הבית הירוק והגיבורים)</v>
      </c>
      <c r="H565" t="s">
        <v>1247</v>
      </c>
      <c r="I565">
        <f t="shared" si="41"/>
        <v>7</v>
      </c>
      <c r="J565" t="b">
        <f>IF(ISNUMBER(MATCH(D565,Sheet1!$A$2:$A$976,0)),TRUE,FALSE)</f>
        <v>1</v>
      </c>
      <c r="O565" t="s">
        <v>1250</v>
      </c>
      <c r="P565" t="s">
        <v>90</v>
      </c>
    </row>
    <row r="566" spans="1:16" ht="20.25">
      <c r="A566">
        <v>560</v>
      </c>
      <c r="B566" s="118">
        <v>0</v>
      </c>
      <c r="C566" s="14">
        <v>0</v>
      </c>
      <c r="D566" s="15">
        <v>0</v>
      </c>
      <c r="E566" s="16" t="s">
        <v>21</v>
      </c>
      <c r="F566" s="13">
        <v>99</v>
      </c>
      <c r="G566" s="139" t="str">
        <f t="shared" si="39"/>
        <v>שלוחות מתנ"ס נוה יוסף ‏(חליסה , מגנצה,הבית הירוק והגיבורים)</v>
      </c>
      <c r="H566" t="s">
        <v>1247</v>
      </c>
      <c r="I566">
        <f t="shared" si="41"/>
        <v>7</v>
      </c>
      <c r="J566" t="b">
        <f>IF(ISNUMBER(MATCH(D566,Sheet1!$A$2:$A$976,0)),TRUE,FALSE)</f>
        <v>1</v>
      </c>
      <c r="O566" t="s">
        <v>1250</v>
      </c>
      <c r="P566" t="s">
        <v>90</v>
      </c>
    </row>
    <row r="567" spans="1:16" ht="20.25">
      <c r="A567">
        <v>561</v>
      </c>
      <c r="B567" s="118">
        <v>0</v>
      </c>
      <c r="C567" s="17">
        <v>2000000</v>
      </c>
      <c r="D567" s="15">
        <v>1165700</v>
      </c>
      <c r="E567" s="16" t="s">
        <v>22</v>
      </c>
      <c r="F567" s="13"/>
      <c r="G567" t="str">
        <f t="shared" si="39"/>
        <v/>
      </c>
      <c r="J567" t="b">
        <f>IF(ISNUMBER(MATCH(D567,Sheet1!$A$2:$A$976,0)),TRUE,FALSE)</f>
        <v>1</v>
      </c>
    </row>
    <row r="568" spans="1:16" ht="20.25">
      <c r="A568">
        <v>562</v>
      </c>
      <c r="B568" s="119"/>
      <c r="C568" s="21">
        <v>2015</v>
      </c>
      <c r="D568" s="21">
        <v>2016</v>
      </c>
      <c r="E568" s="18"/>
      <c r="F568" s="20"/>
      <c r="G568" t="str">
        <f t="shared" si="39"/>
        <v/>
      </c>
      <c r="J568" t="b">
        <f>IF(ISNUMBER(MATCH(D568,Sheet1!$A$2:$A$976,0)),TRUE,FALSE)</f>
        <v>0</v>
      </c>
    </row>
    <row r="569" spans="1:16" ht="20.25">
      <c r="A569">
        <v>563</v>
      </c>
      <c r="B569" s="119"/>
      <c r="C569" s="19"/>
      <c r="D569" s="25">
        <v>295</v>
      </c>
      <c r="E569" s="18"/>
      <c r="F569" s="22"/>
      <c r="G569" t="str">
        <f t="shared" si="39"/>
        <v/>
      </c>
      <c r="J569" t="b">
        <f>IF(ISNUMBER(MATCH(D569,Sheet1!$A$2:$A$976,0)),TRUE,FALSE)</f>
        <v>0</v>
      </c>
    </row>
    <row r="570" spans="1:16" ht="20.25">
      <c r="A570">
        <v>564</v>
      </c>
      <c r="B570" s="120" t="s">
        <v>92</v>
      </c>
      <c r="C570" s="1"/>
      <c r="D570" s="1"/>
      <c r="E570" s="1"/>
      <c r="F570" s="1"/>
      <c r="G570" t="str">
        <f t="shared" si="39"/>
        <v/>
      </c>
      <c r="J570" t="b">
        <f>IF(ISNUMBER(MATCH(D570,Sheet1!$A$2:$A$976,0)),TRUE,FALSE)</f>
        <v>1</v>
      </c>
    </row>
    <row r="571" spans="1:16" ht="21" thickBot="1">
      <c r="A571">
        <v>565</v>
      </c>
      <c r="B571" s="116">
        <v>2014</v>
      </c>
      <c r="C571" s="7">
        <v>2015</v>
      </c>
      <c r="D571" s="7">
        <v>2016</v>
      </c>
      <c r="E571" s="8"/>
      <c r="F571" s="26"/>
      <c r="G571" t="str">
        <f t="shared" si="39"/>
        <v/>
      </c>
      <c r="J571" t="b">
        <f>IF(ISNUMBER(MATCH(D571,Sheet1!$A$2:$A$976,0)),TRUE,FALSE)</f>
        <v>0</v>
      </c>
    </row>
    <row r="572" spans="1:16" ht="20.25">
      <c r="A572">
        <v>566</v>
      </c>
      <c r="B572" s="117"/>
      <c r="C572" s="10"/>
      <c r="D572" s="11"/>
      <c r="E572" s="12" t="s">
        <v>9</v>
      </c>
      <c r="F572" s="13"/>
      <c r="G572" t="str">
        <f t="shared" si="39"/>
        <v/>
      </c>
      <c r="J572" t="b">
        <f>IF(ISNUMBER(MATCH(D572,Sheet1!$A$2:$A$976,0)),TRUE,FALSE)</f>
        <v>1</v>
      </c>
    </row>
    <row r="573" spans="1:16" ht="20.25">
      <c r="A573">
        <v>567</v>
      </c>
      <c r="B573" s="117"/>
      <c r="C573" s="10"/>
      <c r="D573" s="11"/>
      <c r="E573" s="12" t="s">
        <v>1263</v>
      </c>
      <c r="F573" s="13"/>
      <c r="G573" t="str">
        <f t="shared" si="39"/>
        <v/>
      </c>
      <c r="J573" t="b">
        <f>IF(ISNUMBER(MATCH(D573,Sheet1!$A$2:$A$976,0)),TRUE,FALSE)</f>
        <v>1</v>
      </c>
    </row>
    <row r="574" spans="1:16" ht="20.25">
      <c r="A574">
        <v>568</v>
      </c>
      <c r="B574" s="118">
        <v>0</v>
      </c>
      <c r="C574" s="14">
        <v>0</v>
      </c>
      <c r="D574" s="15">
        <v>0</v>
      </c>
      <c r="E574" s="16" t="s">
        <v>12</v>
      </c>
      <c r="F574" s="13">
        <v>1</v>
      </c>
      <c r="G574" t="str">
        <f t="shared" si="39"/>
        <v xml:space="preserve"> 8242 מרכז קהילתי חטיבת כרמלי</v>
      </c>
      <c r="H574">
        <v>8242</v>
      </c>
      <c r="I574">
        <f t="shared" ref="I574:I583" si="42">FIND(" ",G574,1)</f>
        <v>1</v>
      </c>
      <c r="J574" t="b">
        <f>IF(ISNUMBER(MATCH(D574,Sheet1!$A$2:$A$976,0)),TRUE,FALSE)</f>
        <v>1</v>
      </c>
    </row>
    <row r="575" spans="1:16" ht="20.25">
      <c r="A575">
        <v>569</v>
      </c>
      <c r="B575" s="118">
        <v>0</v>
      </c>
      <c r="C575" s="14">
        <v>0</v>
      </c>
      <c r="D575" s="15">
        <v>0</v>
      </c>
      <c r="E575" s="16" t="s">
        <v>13</v>
      </c>
      <c r="F575" s="13">
        <v>2</v>
      </c>
      <c r="G575" t="str">
        <f t="shared" si="39"/>
        <v xml:space="preserve"> 8242 מרכז קהילתי חטיבת כרמלי</v>
      </c>
      <c r="H575">
        <v>8242</v>
      </c>
      <c r="I575">
        <f t="shared" si="42"/>
        <v>1</v>
      </c>
      <c r="J575" t="b">
        <f>IF(ISNUMBER(MATCH(D575,Sheet1!$A$2:$A$976,0)),TRUE,FALSE)</f>
        <v>1</v>
      </c>
    </row>
    <row r="576" spans="1:16" ht="20.25">
      <c r="A576">
        <v>570</v>
      </c>
      <c r="B576" s="118">
        <v>0</v>
      </c>
      <c r="C576" s="14">
        <v>0</v>
      </c>
      <c r="D576" s="15">
        <v>0</v>
      </c>
      <c r="E576" s="16" t="s">
        <v>14</v>
      </c>
      <c r="F576" s="13">
        <v>3</v>
      </c>
      <c r="G576" t="str">
        <f t="shared" si="39"/>
        <v xml:space="preserve"> 8242 מרכז קהילתי חטיבת כרמלי</v>
      </c>
      <c r="H576">
        <v>8242</v>
      </c>
      <c r="I576">
        <f t="shared" si="42"/>
        <v>1</v>
      </c>
      <c r="J576" t="b">
        <f>IF(ISNUMBER(MATCH(D576,Sheet1!$A$2:$A$976,0)),TRUE,FALSE)</f>
        <v>1</v>
      </c>
    </row>
    <row r="577" spans="1:10" ht="20.25">
      <c r="A577">
        <v>571</v>
      </c>
      <c r="B577" s="118">
        <v>0</v>
      </c>
      <c r="C577" s="14">
        <v>0</v>
      </c>
      <c r="D577" s="15">
        <v>0</v>
      </c>
      <c r="E577" s="16" t="s">
        <v>15</v>
      </c>
      <c r="F577" s="13">
        <v>4</v>
      </c>
      <c r="G577" t="str">
        <f t="shared" si="39"/>
        <v xml:space="preserve"> 8242 מרכז קהילתי חטיבת כרמלי</v>
      </c>
      <c r="H577">
        <v>8242</v>
      </c>
      <c r="I577">
        <f t="shared" si="42"/>
        <v>1</v>
      </c>
      <c r="J577" t="b">
        <f>IF(ISNUMBER(MATCH(D577,Sheet1!$A$2:$A$976,0)),TRUE,FALSE)</f>
        <v>1</v>
      </c>
    </row>
    <row r="578" spans="1:10" ht="20.25">
      <c r="A578">
        <v>572</v>
      </c>
      <c r="B578" s="118">
        <v>0</v>
      </c>
      <c r="C578" s="14">
        <v>0</v>
      </c>
      <c r="D578" s="15">
        <v>0</v>
      </c>
      <c r="E578" s="16" t="s">
        <v>16</v>
      </c>
      <c r="F578" s="13">
        <v>5</v>
      </c>
      <c r="G578" t="str">
        <f t="shared" si="39"/>
        <v xml:space="preserve"> 8242 מרכז קהילתי חטיבת כרמלי</v>
      </c>
      <c r="H578">
        <v>8242</v>
      </c>
      <c r="I578">
        <f t="shared" si="42"/>
        <v>1</v>
      </c>
      <c r="J578" t="b">
        <f>IF(ISNUMBER(MATCH(D578,Sheet1!$A$2:$A$976,0)),TRUE,FALSE)</f>
        <v>1</v>
      </c>
    </row>
    <row r="579" spans="1:10" ht="20.25">
      <c r="A579">
        <v>573</v>
      </c>
      <c r="B579" s="118">
        <v>0</v>
      </c>
      <c r="C579" s="14">
        <v>0</v>
      </c>
      <c r="D579" s="15">
        <v>0</v>
      </c>
      <c r="E579" s="16" t="s">
        <v>17</v>
      </c>
      <c r="F579" s="13">
        <v>6</v>
      </c>
      <c r="G579" t="str">
        <f t="shared" si="39"/>
        <v xml:space="preserve"> 8242 מרכז קהילתי חטיבת כרמלי</v>
      </c>
      <c r="H579">
        <v>8242</v>
      </c>
      <c r="I579">
        <f t="shared" si="42"/>
        <v>1</v>
      </c>
      <c r="J579" t="b">
        <f>IF(ISNUMBER(MATCH(D579,Sheet1!$A$2:$A$976,0)),TRUE,FALSE)</f>
        <v>1</v>
      </c>
    </row>
    <row r="580" spans="1:10" ht="20.25">
      <c r="A580">
        <v>574</v>
      </c>
      <c r="B580" s="118">
        <v>93800</v>
      </c>
      <c r="C580" s="14">
        <v>100000</v>
      </c>
      <c r="D580" s="15">
        <v>97100</v>
      </c>
      <c r="E580" s="16" t="s">
        <v>18</v>
      </c>
      <c r="F580" s="13">
        <v>7</v>
      </c>
      <c r="G580" t="str">
        <f t="shared" si="39"/>
        <v xml:space="preserve"> 8242 מרכז קהילתי חטיבת כרמלי</v>
      </c>
      <c r="H580">
        <v>8242</v>
      </c>
      <c r="I580">
        <f t="shared" si="42"/>
        <v>1</v>
      </c>
      <c r="J580" t="b">
        <f>IF(ISNUMBER(MATCH(D580,Sheet1!$A$2:$A$976,0)),TRUE,FALSE)</f>
        <v>1</v>
      </c>
    </row>
    <row r="581" spans="1:10" ht="20.25">
      <c r="A581">
        <v>575</v>
      </c>
      <c r="B581" s="118">
        <v>0</v>
      </c>
      <c r="C581" s="14">
        <v>0</v>
      </c>
      <c r="D581" s="15">
        <v>0</v>
      </c>
      <c r="E581" s="16" t="s">
        <v>19</v>
      </c>
      <c r="F581" s="13">
        <v>8</v>
      </c>
      <c r="G581" t="str">
        <f t="shared" si="39"/>
        <v xml:space="preserve"> 8242 מרכז קהילתי חטיבת כרמלי</v>
      </c>
      <c r="H581">
        <v>8242</v>
      </c>
      <c r="I581">
        <f t="shared" si="42"/>
        <v>1</v>
      </c>
      <c r="J581" t="b">
        <f>IF(ISNUMBER(MATCH(D581,Sheet1!$A$2:$A$976,0)),TRUE,FALSE)</f>
        <v>1</v>
      </c>
    </row>
    <row r="582" spans="1:10" ht="20.25">
      <c r="A582">
        <v>576</v>
      </c>
      <c r="B582" s="118">
        <v>0</v>
      </c>
      <c r="C582" s="14">
        <v>0</v>
      </c>
      <c r="D582" s="15">
        <v>0</v>
      </c>
      <c r="E582" s="16" t="s">
        <v>20</v>
      </c>
      <c r="F582" s="13">
        <v>9</v>
      </c>
      <c r="G582" t="str">
        <f t="shared" si="39"/>
        <v xml:space="preserve"> 8242 מרכז קהילתי חטיבת כרמלי</v>
      </c>
      <c r="H582">
        <v>8242</v>
      </c>
      <c r="I582">
        <f t="shared" si="42"/>
        <v>1</v>
      </c>
      <c r="J582" t="b">
        <f>IF(ISNUMBER(MATCH(D582,Sheet1!$A$2:$A$976,0)),TRUE,FALSE)</f>
        <v>1</v>
      </c>
    </row>
    <row r="583" spans="1:10" ht="20.25">
      <c r="A583">
        <v>577</v>
      </c>
      <c r="B583" s="118">
        <v>0</v>
      </c>
      <c r="C583" s="14">
        <v>0</v>
      </c>
      <c r="D583" s="15">
        <v>0</v>
      </c>
      <c r="E583" s="16" t="s">
        <v>21</v>
      </c>
      <c r="F583" s="13">
        <v>99</v>
      </c>
      <c r="G583" t="str">
        <f t="shared" si="39"/>
        <v xml:space="preserve"> 8242 מרכז קהילתי חטיבת כרמלי</v>
      </c>
      <c r="H583">
        <v>8242</v>
      </c>
      <c r="I583">
        <f t="shared" si="42"/>
        <v>1</v>
      </c>
      <c r="J583" t="b">
        <f>IF(ISNUMBER(MATCH(D583,Sheet1!$A$2:$A$976,0)),TRUE,FALSE)</f>
        <v>1</v>
      </c>
    </row>
    <row r="584" spans="1:10" ht="20.25">
      <c r="A584">
        <v>578</v>
      </c>
      <c r="B584" s="118">
        <v>93800</v>
      </c>
      <c r="C584" s="17">
        <v>100000</v>
      </c>
      <c r="D584" s="15">
        <v>97100</v>
      </c>
      <c r="E584" s="16" t="s">
        <v>22</v>
      </c>
      <c r="F584" s="13"/>
      <c r="G584" t="str">
        <f t="shared" si="39"/>
        <v/>
      </c>
      <c r="J584" t="b">
        <f>IF(ISNUMBER(MATCH(D584,Sheet1!$A$2:$A$976,0)),TRUE,FALSE)</f>
        <v>1</v>
      </c>
    </row>
    <row r="585" spans="1:10" ht="20.25">
      <c r="A585">
        <v>579</v>
      </c>
      <c r="B585" s="119"/>
      <c r="C585" s="21">
        <v>2015</v>
      </c>
      <c r="D585" s="21">
        <v>2016</v>
      </c>
      <c r="E585" s="18"/>
      <c r="F585" s="20"/>
      <c r="G585" t="str">
        <f t="shared" si="39"/>
        <v/>
      </c>
      <c r="J585" t="b">
        <f>IF(ISNUMBER(MATCH(D585,Sheet1!$A$2:$A$976,0)),TRUE,FALSE)</f>
        <v>0</v>
      </c>
    </row>
    <row r="586" spans="1:10" ht="20.25">
      <c r="A586">
        <v>580</v>
      </c>
      <c r="B586" s="119"/>
      <c r="C586" s="19"/>
      <c r="D586" s="25">
        <v>296</v>
      </c>
      <c r="E586" s="18"/>
      <c r="F586" s="22"/>
      <c r="G586" t="str">
        <f t="shared" ref="G586:G649" si="43">IF(F586=1,E585,IF(ISBLANK(F586),"",G585))</f>
        <v/>
      </c>
      <c r="J586" t="b">
        <f>IF(ISNUMBER(MATCH(D586,Sheet1!$A$2:$A$976,0)),TRUE,FALSE)</f>
        <v>0</v>
      </c>
    </row>
    <row r="587" spans="1:10" ht="20.25">
      <c r="A587">
        <v>581</v>
      </c>
      <c r="B587" s="120" t="s">
        <v>94</v>
      </c>
      <c r="C587" s="1"/>
      <c r="D587" s="1"/>
      <c r="E587" s="1"/>
      <c r="F587" s="1"/>
      <c r="G587" t="str">
        <f t="shared" si="43"/>
        <v/>
      </c>
      <c r="J587" t="b">
        <f>IF(ISNUMBER(MATCH(D587,Sheet1!$A$2:$A$976,0)),TRUE,FALSE)</f>
        <v>1</v>
      </c>
    </row>
    <row r="588" spans="1:10" ht="21" thickBot="1">
      <c r="A588">
        <v>582</v>
      </c>
      <c r="B588" s="116">
        <v>2014</v>
      </c>
      <c r="C588" s="7">
        <v>2015</v>
      </c>
      <c r="D588" s="7">
        <v>2016</v>
      </c>
      <c r="E588" s="8"/>
      <c r="F588" s="26"/>
      <c r="G588" t="str">
        <f t="shared" si="43"/>
        <v/>
      </c>
      <c r="J588" t="b">
        <f>IF(ISNUMBER(MATCH(D588,Sheet1!$A$2:$A$976,0)),TRUE,FALSE)</f>
        <v>0</v>
      </c>
    </row>
    <row r="589" spans="1:10" ht="20.25">
      <c r="A589">
        <v>583</v>
      </c>
      <c r="B589" s="117"/>
      <c r="C589" s="10"/>
      <c r="D589" s="11"/>
      <c r="E589" s="12" t="s">
        <v>9</v>
      </c>
      <c r="F589" s="13"/>
      <c r="G589" t="str">
        <f t="shared" si="43"/>
        <v/>
      </c>
      <c r="J589" t="b">
        <f>IF(ISNUMBER(MATCH(D589,Sheet1!$A$2:$A$976,0)),TRUE,FALSE)</f>
        <v>1</v>
      </c>
    </row>
    <row r="590" spans="1:10" ht="20.25">
      <c r="A590">
        <v>584</v>
      </c>
      <c r="B590" s="117"/>
      <c r="C590" s="10"/>
      <c r="D590" s="11"/>
      <c r="E590" s="12" t="s">
        <v>95</v>
      </c>
      <c r="F590" s="13"/>
      <c r="G590" t="str">
        <f t="shared" si="43"/>
        <v/>
      </c>
      <c r="J590" t="b">
        <f>IF(ISNUMBER(MATCH(D590,Sheet1!$A$2:$A$976,0)),TRUE,FALSE)</f>
        <v>1</v>
      </c>
    </row>
    <row r="591" spans="1:10" ht="20.25">
      <c r="A591">
        <v>585</v>
      </c>
      <c r="B591" s="118">
        <v>0</v>
      </c>
      <c r="C591" s="14">
        <v>0</v>
      </c>
      <c r="D591" s="15">
        <v>0</v>
      </c>
      <c r="E591" s="16" t="s">
        <v>12</v>
      </c>
      <c r="F591" s="13">
        <v>1</v>
      </c>
      <c r="G591" t="str">
        <f t="shared" si="43"/>
        <v>‏824320 בית הגפן</v>
      </c>
      <c r="H591" t="s">
        <v>894</v>
      </c>
      <c r="I591">
        <f t="shared" ref="I591:I600" si="44">FIND(" ",G591,1)</f>
        <v>8</v>
      </c>
      <c r="J591" t="b">
        <f>IF(ISNUMBER(MATCH(D591,Sheet1!$A$2:$A$976,0)),TRUE,FALSE)</f>
        <v>1</v>
      </c>
    </row>
    <row r="592" spans="1:10" ht="20.25">
      <c r="A592">
        <v>586</v>
      </c>
      <c r="B592" s="118">
        <v>0</v>
      </c>
      <c r="C592" s="14">
        <v>0</v>
      </c>
      <c r="D592" s="15">
        <v>0</v>
      </c>
      <c r="E592" s="16" t="s">
        <v>13</v>
      </c>
      <c r="F592" s="13">
        <v>2</v>
      </c>
      <c r="G592" t="str">
        <f t="shared" si="43"/>
        <v>‏824320 בית הגפן</v>
      </c>
      <c r="H592" t="s">
        <v>894</v>
      </c>
      <c r="I592">
        <f t="shared" si="44"/>
        <v>8</v>
      </c>
      <c r="J592" t="b">
        <f>IF(ISNUMBER(MATCH(D592,Sheet1!$A$2:$A$976,0)),TRUE,FALSE)</f>
        <v>1</v>
      </c>
    </row>
    <row r="593" spans="1:10" ht="20.25">
      <c r="A593">
        <v>587</v>
      </c>
      <c r="B593" s="118">
        <v>0</v>
      </c>
      <c r="C593" s="14">
        <v>0</v>
      </c>
      <c r="D593" s="15">
        <v>0</v>
      </c>
      <c r="E593" s="16" t="s">
        <v>14</v>
      </c>
      <c r="F593" s="13">
        <v>3</v>
      </c>
      <c r="G593" t="str">
        <f t="shared" si="43"/>
        <v>‏824320 בית הגפן</v>
      </c>
      <c r="H593" t="s">
        <v>894</v>
      </c>
      <c r="I593">
        <f t="shared" si="44"/>
        <v>8</v>
      </c>
      <c r="J593" t="b">
        <f>IF(ISNUMBER(MATCH(D593,Sheet1!$A$2:$A$976,0)),TRUE,FALSE)</f>
        <v>1</v>
      </c>
    </row>
    <row r="594" spans="1:10" ht="20.25">
      <c r="A594">
        <v>588</v>
      </c>
      <c r="B594" s="118">
        <v>0</v>
      </c>
      <c r="C594" s="14">
        <v>0</v>
      </c>
      <c r="D594" s="15">
        <v>0</v>
      </c>
      <c r="E594" s="16" t="s">
        <v>15</v>
      </c>
      <c r="F594" s="13">
        <v>4</v>
      </c>
      <c r="G594" t="str">
        <f t="shared" si="43"/>
        <v>‏824320 בית הגפן</v>
      </c>
      <c r="H594" t="s">
        <v>894</v>
      </c>
      <c r="I594">
        <f t="shared" si="44"/>
        <v>8</v>
      </c>
      <c r="J594" t="b">
        <f>IF(ISNUMBER(MATCH(D594,Sheet1!$A$2:$A$976,0)),TRUE,FALSE)</f>
        <v>1</v>
      </c>
    </row>
    <row r="595" spans="1:10" ht="20.25">
      <c r="A595">
        <v>589</v>
      </c>
      <c r="B595" s="118">
        <v>0</v>
      </c>
      <c r="C595" s="14">
        <v>0</v>
      </c>
      <c r="D595" s="15">
        <v>0</v>
      </c>
      <c r="E595" s="16" t="s">
        <v>16</v>
      </c>
      <c r="F595" s="13">
        <v>5</v>
      </c>
      <c r="G595" t="str">
        <f t="shared" si="43"/>
        <v>‏824320 בית הגפן</v>
      </c>
      <c r="H595" t="s">
        <v>894</v>
      </c>
      <c r="I595">
        <f t="shared" si="44"/>
        <v>8</v>
      </c>
      <c r="J595" t="b">
        <f>IF(ISNUMBER(MATCH(D595,Sheet1!$A$2:$A$976,0)),TRUE,FALSE)</f>
        <v>1</v>
      </c>
    </row>
    <row r="596" spans="1:10" ht="20.25">
      <c r="A596">
        <v>590</v>
      </c>
      <c r="B596" s="118">
        <v>0</v>
      </c>
      <c r="C596" s="14">
        <v>0</v>
      </c>
      <c r="D596" s="15">
        <v>0</v>
      </c>
      <c r="E596" s="16" t="s">
        <v>17</v>
      </c>
      <c r="F596" s="13">
        <v>6</v>
      </c>
      <c r="G596" t="str">
        <f t="shared" si="43"/>
        <v>‏824320 בית הגפן</v>
      </c>
      <c r="H596" t="s">
        <v>894</v>
      </c>
      <c r="I596">
        <f t="shared" si="44"/>
        <v>8</v>
      </c>
      <c r="J596" t="b">
        <f>IF(ISNUMBER(MATCH(D596,Sheet1!$A$2:$A$976,0)),TRUE,FALSE)</f>
        <v>1</v>
      </c>
    </row>
    <row r="597" spans="1:10" ht="20.25">
      <c r="A597">
        <v>591</v>
      </c>
      <c r="B597" s="118">
        <v>100000</v>
      </c>
      <c r="C597" s="14">
        <v>0</v>
      </c>
      <c r="D597" s="15">
        <v>0</v>
      </c>
      <c r="E597" s="16" t="s">
        <v>96</v>
      </c>
      <c r="F597" s="13">
        <v>7</v>
      </c>
      <c r="G597" t="str">
        <f t="shared" si="43"/>
        <v>‏824320 בית הגפן</v>
      </c>
      <c r="H597" t="s">
        <v>894</v>
      </c>
      <c r="I597">
        <f t="shared" si="44"/>
        <v>8</v>
      </c>
      <c r="J597" t="b">
        <f>IF(ISNUMBER(MATCH(D597,Sheet1!$A$2:$A$976,0)),TRUE,FALSE)</f>
        <v>1</v>
      </c>
    </row>
    <row r="598" spans="1:10" ht="20.25">
      <c r="A598">
        <v>592</v>
      </c>
      <c r="B598" s="118">
        <v>3639400</v>
      </c>
      <c r="C598" s="14">
        <v>3640700</v>
      </c>
      <c r="D598" s="15">
        <v>3536700</v>
      </c>
      <c r="E598" s="16" t="s">
        <v>19</v>
      </c>
      <c r="F598" s="13">
        <v>8</v>
      </c>
      <c r="G598" t="str">
        <f t="shared" si="43"/>
        <v>‏824320 בית הגפן</v>
      </c>
      <c r="H598" t="s">
        <v>894</v>
      </c>
      <c r="I598">
        <f t="shared" si="44"/>
        <v>8</v>
      </c>
      <c r="J598" t="b">
        <f>IF(ISNUMBER(MATCH(D598,Sheet1!$A$2:$A$976,0)),TRUE,FALSE)</f>
        <v>1</v>
      </c>
    </row>
    <row r="599" spans="1:10" ht="20.25">
      <c r="A599">
        <v>593</v>
      </c>
      <c r="B599" s="118">
        <v>0</v>
      </c>
      <c r="C599" s="14">
        <v>0</v>
      </c>
      <c r="D599" s="15">
        <v>0</v>
      </c>
      <c r="E599" s="16" t="s">
        <v>20</v>
      </c>
      <c r="F599" s="13">
        <v>9</v>
      </c>
      <c r="G599" t="str">
        <f t="shared" si="43"/>
        <v>‏824320 בית הגפן</v>
      </c>
      <c r="H599" t="s">
        <v>894</v>
      </c>
      <c r="I599">
        <f t="shared" si="44"/>
        <v>8</v>
      </c>
      <c r="J599" t="b">
        <f>IF(ISNUMBER(MATCH(D599,Sheet1!$A$2:$A$976,0)),TRUE,FALSE)</f>
        <v>1</v>
      </c>
    </row>
    <row r="600" spans="1:10" ht="20.25">
      <c r="A600">
        <v>594</v>
      </c>
      <c r="B600" s="118">
        <v>0</v>
      </c>
      <c r="C600" s="14">
        <v>0</v>
      </c>
      <c r="D600" s="15">
        <v>0</v>
      </c>
      <c r="E600" s="16" t="s">
        <v>21</v>
      </c>
      <c r="F600" s="13">
        <v>99</v>
      </c>
      <c r="G600" t="str">
        <f t="shared" si="43"/>
        <v>‏824320 בית הגפן</v>
      </c>
      <c r="H600" t="s">
        <v>894</v>
      </c>
      <c r="I600">
        <f t="shared" si="44"/>
        <v>8</v>
      </c>
      <c r="J600" t="b">
        <f>IF(ISNUMBER(MATCH(D600,Sheet1!$A$2:$A$976,0)),TRUE,FALSE)</f>
        <v>1</v>
      </c>
    </row>
    <row r="601" spans="1:10" ht="20.25">
      <c r="A601">
        <v>595</v>
      </c>
      <c r="B601" s="118">
        <v>3739400</v>
      </c>
      <c r="C601" s="17">
        <v>3640700</v>
      </c>
      <c r="D601" s="15">
        <v>3536700</v>
      </c>
      <c r="E601" s="16" t="s">
        <v>22</v>
      </c>
      <c r="F601" s="13"/>
      <c r="G601" t="str">
        <f t="shared" si="43"/>
        <v/>
      </c>
      <c r="J601" t="b">
        <f>IF(ISNUMBER(MATCH(D601,Sheet1!$A$2:$A$976,0)),TRUE,FALSE)</f>
        <v>1</v>
      </c>
    </row>
    <row r="602" spans="1:10" ht="20.25">
      <c r="A602">
        <v>596</v>
      </c>
      <c r="B602" s="119"/>
      <c r="C602" s="21">
        <v>2015</v>
      </c>
      <c r="D602" s="21">
        <v>2016</v>
      </c>
      <c r="E602" s="18"/>
      <c r="F602" s="20"/>
      <c r="G602" t="str">
        <f t="shared" si="43"/>
        <v/>
      </c>
      <c r="J602" t="b">
        <f>IF(ISNUMBER(MATCH(D602,Sheet1!$A$2:$A$976,0)),TRUE,FALSE)</f>
        <v>0</v>
      </c>
    </row>
    <row r="603" spans="1:10" ht="20.25">
      <c r="A603">
        <v>597</v>
      </c>
      <c r="B603" s="119"/>
      <c r="C603" s="19"/>
      <c r="D603" s="25">
        <v>297</v>
      </c>
      <c r="E603" s="18"/>
      <c r="F603" s="22"/>
      <c r="G603" t="str">
        <f t="shared" si="43"/>
        <v/>
      </c>
      <c r="J603" t="b">
        <f>IF(ISNUMBER(MATCH(D603,Sheet1!$A$2:$A$976,0)),TRUE,FALSE)</f>
        <v>0</v>
      </c>
    </row>
    <row r="604" spans="1:10" ht="20.25">
      <c r="A604">
        <v>598</v>
      </c>
      <c r="B604" s="120" t="s">
        <v>97</v>
      </c>
      <c r="C604" s="1"/>
      <c r="D604" s="1"/>
      <c r="E604" s="1"/>
      <c r="F604" s="1"/>
      <c r="G604" t="str">
        <f t="shared" si="43"/>
        <v/>
      </c>
      <c r="J604" t="b">
        <f>IF(ISNUMBER(MATCH(D604,Sheet1!$A$2:$A$976,0)),TRUE,FALSE)</f>
        <v>1</v>
      </c>
    </row>
    <row r="605" spans="1:10" ht="21" thickBot="1">
      <c r="A605">
        <v>599</v>
      </c>
      <c r="B605" s="116">
        <v>2014</v>
      </c>
      <c r="C605" s="7">
        <v>2015</v>
      </c>
      <c r="D605" s="7">
        <v>2016</v>
      </c>
      <c r="E605" s="8"/>
      <c r="F605" s="26"/>
      <c r="G605" t="str">
        <f t="shared" si="43"/>
        <v/>
      </c>
      <c r="J605" t="b">
        <f>IF(ISNUMBER(MATCH(D605,Sheet1!$A$2:$A$976,0)),TRUE,FALSE)</f>
        <v>0</v>
      </c>
    </row>
    <row r="606" spans="1:10" ht="20.25">
      <c r="A606">
        <v>600</v>
      </c>
      <c r="B606" s="117"/>
      <c r="C606" s="10"/>
      <c r="D606" s="11"/>
      <c r="E606" s="12" t="s">
        <v>9</v>
      </c>
      <c r="F606" s="13"/>
      <c r="G606" t="str">
        <f t="shared" si="43"/>
        <v/>
      </c>
      <c r="J606" t="b">
        <f>IF(ISNUMBER(MATCH(D606,Sheet1!$A$2:$A$976,0)),TRUE,FALSE)</f>
        <v>1</v>
      </c>
    </row>
    <row r="607" spans="1:10" ht="20.25">
      <c r="A607">
        <v>601</v>
      </c>
      <c r="B607" s="117"/>
      <c r="C607" s="10"/>
      <c r="D607" s="11"/>
      <c r="E607" s="12" t="s">
        <v>98</v>
      </c>
      <c r="F607" s="13"/>
      <c r="G607" t="str">
        <f t="shared" si="43"/>
        <v/>
      </c>
      <c r="J607" t="b">
        <f>IF(ISNUMBER(MATCH(D607,Sheet1!$A$2:$A$976,0)),TRUE,FALSE)</f>
        <v>1</v>
      </c>
    </row>
    <row r="608" spans="1:10" ht="20.25">
      <c r="A608">
        <v>602</v>
      </c>
      <c r="B608" s="117"/>
      <c r="C608" s="10"/>
      <c r="D608" s="11"/>
      <c r="E608" s="12" t="s">
        <v>99</v>
      </c>
      <c r="F608" s="13"/>
      <c r="G608" t="str">
        <f t="shared" si="43"/>
        <v/>
      </c>
      <c r="J608" t="b">
        <f>IF(ISNUMBER(MATCH(D608,Sheet1!$A$2:$A$976,0)),TRUE,FALSE)</f>
        <v>1</v>
      </c>
    </row>
    <row r="609" spans="1:28" ht="20.25">
      <c r="A609">
        <v>603</v>
      </c>
      <c r="B609" s="117"/>
      <c r="C609" s="10"/>
      <c r="D609" s="11"/>
      <c r="E609" s="12" t="s">
        <v>100</v>
      </c>
      <c r="F609" s="13"/>
      <c r="G609" t="str">
        <f t="shared" si="43"/>
        <v/>
      </c>
      <c r="J609" t="b">
        <f>IF(ISNUMBER(MATCH(D609,Sheet1!$A$2:$A$976,0)),TRUE,FALSE)</f>
        <v>1</v>
      </c>
    </row>
    <row r="610" spans="1:28" ht="20.25">
      <c r="A610">
        <v>604</v>
      </c>
      <c r="B610" s="117"/>
      <c r="C610" s="10"/>
      <c r="D610" s="11"/>
      <c r="E610" s="12" t="s">
        <v>101</v>
      </c>
      <c r="F610" s="13"/>
      <c r="G610" t="str">
        <f t="shared" si="43"/>
        <v/>
      </c>
      <c r="J610" t="b">
        <f>IF(ISNUMBER(MATCH(D610,Sheet1!$A$2:$A$976,0)),TRUE,FALSE)</f>
        <v>1</v>
      </c>
    </row>
    <row r="611" spans="1:28" ht="20.25">
      <c r="A611">
        <v>605</v>
      </c>
      <c r="B611" s="117"/>
      <c r="C611" s="10"/>
      <c r="D611" s="11"/>
      <c r="E611" s="12" t="s">
        <v>102</v>
      </c>
      <c r="F611" s="13"/>
      <c r="G611" t="str">
        <f t="shared" si="43"/>
        <v/>
      </c>
      <c r="J611" t="b">
        <f>IF(ISNUMBER(MATCH(D611,Sheet1!$A$2:$A$976,0)),TRUE,FALSE)</f>
        <v>1</v>
      </c>
    </row>
    <row r="612" spans="1:28" ht="20.25">
      <c r="A612">
        <v>606</v>
      </c>
      <c r="B612" s="117"/>
      <c r="C612" s="10"/>
      <c r="D612" s="11"/>
      <c r="E612" s="12" t="s">
        <v>834</v>
      </c>
      <c r="F612" s="13"/>
      <c r="G612" t="str">
        <f t="shared" si="43"/>
        <v/>
      </c>
      <c r="J612" t="b">
        <f>IF(ISNUMBER(MATCH(D612,Sheet1!$A$2:$A$976,0)),TRUE,FALSE)</f>
        <v>1</v>
      </c>
    </row>
    <row r="613" spans="1:28" ht="20.25">
      <c r="A613">
        <v>607</v>
      </c>
      <c r="B613" s="118">
        <v>160300</v>
      </c>
      <c r="C613" s="14">
        <v>174500</v>
      </c>
      <c r="D613" s="15">
        <v>176500</v>
      </c>
      <c r="E613" s="16" t="s">
        <v>12</v>
      </c>
      <c r="F613" s="13">
        <v>1</v>
      </c>
      <c r="G613" t="str">
        <f t="shared" si="43"/>
        <v>‏824395  מרכז הדר ביתנו ‏(כולל מרכז ברח' בית"ר, מרכז ברח' טבריה, שכירות, פרויקט כפר הסטודנטים אתנחתא, גרעין תורני ופיתוח מסחר בהדר)</v>
      </c>
      <c r="H613" t="s">
        <v>895</v>
      </c>
      <c r="I613">
        <f t="shared" ref="I613:I622" si="45">FIND(" ",G613,1)</f>
        <v>8</v>
      </c>
      <c r="J613" t="b">
        <f>IF(ISNUMBER(MATCH(D613,Sheet1!$A$2:$A$976,0)),TRUE,FALSE)</f>
        <v>1</v>
      </c>
      <c r="O613" t="s">
        <v>897</v>
      </c>
      <c r="P613" t="s">
        <v>877</v>
      </c>
      <c r="Q613" t="s">
        <v>896</v>
      </c>
      <c r="R613" t="s">
        <v>898</v>
      </c>
      <c r="S613" t="s">
        <v>899</v>
      </c>
      <c r="T613" t="s">
        <v>900</v>
      </c>
      <c r="U613" t="s">
        <v>901</v>
      </c>
      <c r="V613" t="s">
        <v>902</v>
      </c>
      <c r="W613" t="s">
        <v>903</v>
      </c>
      <c r="X613" t="s">
        <v>904</v>
      </c>
      <c r="Y613" t="s">
        <v>905</v>
      </c>
      <c r="Z613" t="s">
        <v>906</v>
      </c>
      <c r="AA613" t="s">
        <v>907</v>
      </c>
      <c r="AB613" t="s">
        <v>908</v>
      </c>
    </row>
    <row r="614" spans="1:28" ht="20.25">
      <c r="A614">
        <v>608</v>
      </c>
      <c r="B614" s="118">
        <v>0</v>
      </c>
      <c r="C614" s="14">
        <v>0</v>
      </c>
      <c r="D614" s="15">
        <v>0</v>
      </c>
      <c r="E614" s="16" t="s">
        <v>13</v>
      </c>
      <c r="F614" s="13">
        <v>2</v>
      </c>
      <c r="G614" t="str">
        <f t="shared" si="43"/>
        <v>‏824395  מרכז הדר ביתנו ‏(כולל מרכז ברח' בית"ר, מרכז ברח' טבריה, שכירות, פרויקט כפר הסטודנטים אתנחתא, גרעין תורני ופיתוח מסחר בהדר)</v>
      </c>
      <c r="H614" t="s">
        <v>895</v>
      </c>
      <c r="I614">
        <f t="shared" si="45"/>
        <v>8</v>
      </c>
      <c r="J614" t="b">
        <f>IF(ISNUMBER(MATCH(D614,Sheet1!$A$2:$A$976,0)),TRUE,FALSE)</f>
        <v>1</v>
      </c>
      <c r="O614" t="s">
        <v>897</v>
      </c>
      <c r="P614" t="s">
        <v>877</v>
      </c>
      <c r="Q614" t="s">
        <v>896</v>
      </c>
      <c r="R614" t="s">
        <v>898</v>
      </c>
      <c r="S614" t="s">
        <v>899</v>
      </c>
      <c r="T614" t="s">
        <v>900</v>
      </c>
      <c r="U614" t="s">
        <v>901</v>
      </c>
      <c r="V614" t="s">
        <v>902</v>
      </c>
      <c r="W614" t="s">
        <v>903</v>
      </c>
      <c r="X614" t="s">
        <v>904</v>
      </c>
      <c r="Y614" t="s">
        <v>905</v>
      </c>
      <c r="Z614" t="s">
        <v>906</v>
      </c>
      <c r="AA614" t="s">
        <v>907</v>
      </c>
      <c r="AB614" t="s">
        <v>908</v>
      </c>
    </row>
    <row r="615" spans="1:28" ht="20.25">
      <c r="A615">
        <v>609</v>
      </c>
      <c r="B615" s="118">
        <v>16900</v>
      </c>
      <c r="C615" s="14">
        <v>11500</v>
      </c>
      <c r="D615" s="15">
        <v>11500</v>
      </c>
      <c r="E615" s="16" t="s">
        <v>14</v>
      </c>
      <c r="F615" s="13">
        <v>3</v>
      </c>
      <c r="G615" t="str">
        <f t="shared" si="43"/>
        <v>‏824395  מרכז הדר ביתנו ‏(כולל מרכז ברח' בית"ר, מרכז ברח' טבריה, שכירות, פרויקט כפר הסטודנטים אתנחתא, גרעין תורני ופיתוח מסחר בהדר)</v>
      </c>
      <c r="H615" t="s">
        <v>895</v>
      </c>
      <c r="I615">
        <f t="shared" si="45"/>
        <v>8</v>
      </c>
      <c r="J615" t="b">
        <f>IF(ISNUMBER(MATCH(D615,Sheet1!$A$2:$A$976,0)),TRUE,FALSE)</f>
        <v>1</v>
      </c>
      <c r="O615" t="s">
        <v>897</v>
      </c>
      <c r="P615" t="s">
        <v>877</v>
      </c>
      <c r="Q615" t="s">
        <v>896</v>
      </c>
      <c r="R615" t="s">
        <v>898</v>
      </c>
      <c r="S615" t="s">
        <v>899</v>
      </c>
      <c r="T615" t="s">
        <v>900</v>
      </c>
      <c r="U615" t="s">
        <v>901</v>
      </c>
      <c r="V615" t="s">
        <v>902</v>
      </c>
      <c r="W615" t="s">
        <v>903</v>
      </c>
      <c r="X615" t="s">
        <v>904</v>
      </c>
      <c r="Y615" t="s">
        <v>905</v>
      </c>
      <c r="Z615" t="s">
        <v>906</v>
      </c>
      <c r="AA615" t="s">
        <v>907</v>
      </c>
      <c r="AB615" t="s">
        <v>908</v>
      </c>
    </row>
    <row r="616" spans="1:28" ht="20.25">
      <c r="A616">
        <v>610</v>
      </c>
      <c r="B616" s="118">
        <v>0</v>
      </c>
      <c r="C616" s="14">
        <v>0</v>
      </c>
      <c r="D616" s="15">
        <v>0</v>
      </c>
      <c r="E616" s="16" t="s">
        <v>15</v>
      </c>
      <c r="F616" s="13">
        <v>4</v>
      </c>
      <c r="G616" t="str">
        <f t="shared" si="43"/>
        <v>‏824395  מרכז הדר ביתנו ‏(כולל מרכז ברח' בית"ר, מרכז ברח' טבריה, שכירות, פרויקט כפר הסטודנטים אתנחתא, גרעין תורני ופיתוח מסחר בהדר)</v>
      </c>
      <c r="H616" t="s">
        <v>895</v>
      </c>
      <c r="I616">
        <f t="shared" si="45"/>
        <v>8</v>
      </c>
      <c r="J616" t="b">
        <f>IF(ISNUMBER(MATCH(D616,Sheet1!$A$2:$A$976,0)),TRUE,FALSE)</f>
        <v>1</v>
      </c>
      <c r="O616" t="s">
        <v>897</v>
      </c>
      <c r="P616" t="s">
        <v>877</v>
      </c>
      <c r="Q616" t="s">
        <v>896</v>
      </c>
      <c r="R616" t="s">
        <v>898</v>
      </c>
      <c r="S616" t="s">
        <v>899</v>
      </c>
      <c r="T616" t="s">
        <v>900</v>
      </c>
      <c r="U616" t="s">
        <v>901</v>
      </c>
      <c r="V616" t="s">
        <v>902</v>
      </c>
      <c r="W616" t="s">
        <v>903</v>
      </c>
      <c r="X616" t="s">
        <v>904</v>
      </c>
      <c r="Y616" t="s">
        <v>905</v>
      </c>
      <c r="Z616" t="s">
        <v>906</v>
      </c>
      <c r="AA616" t="s">
        <v>907</v>
      </c>
      <c r="AB616" t="s">
        <v>908</v>
      </c>
    </row>
    <row r="617" spans="1:28" ht="20.25">
      <c r="A617">
        <v>611</v>
      </c>
      <c r="B617" s="118">
        <v>0</v>
      </c>
      <c r="C617" s="14">
        <v>0</v>
      </c>
      <c r="D617" s="15">
        <v>0</v>
      </c>
      <c r="E617" s="16" t="s">
        <v>16</v>
      </c>
      <c r="F617" s="13">
        <v>5</v>
      </c>
      <c r="G617" t="str">
        <f t="shared" si="43"/>
        <v>‏824395  מרכז הדר ביתנו ‏(כולל מרכז ברח' בית"ר, מרכז ברח' טבריה, שכירות, פרויקט כפר הסטודנטים אתנחתא, גרעין תורני ופיתוח מסחר בהדר)</v>
      </c>
      <c r="H617" t="s">
        <v>895</v>
      </c>
      <c r="I617">
        <f t="shared" si="45"/>
        <v>8</v>
      </c>
      <c r="J617" t="b">
        <f>IF(ISNUMBER(MATCH(D617,Sheet1!$A$2:$A$976,0)),TRUE,FALSE)</f>
        <v>1</v>
      </c>
      <c r="O617" t="s">
        <v>897</v>
      </c>
      <c r="P617" t="s">
        <v>877</v>
      </c>
      <c r="Q617" t="s">
        <v>896</v>
      </c>
      <c r="R617" t="s">
        <v>898</v>
      </c>
      <c r="S617" t="s">
        <v>899</v>
      </c>
      <c r="T617" t="s">
        <v>900</v>
      </c>
      <c r="U617" t="s">
        <v>901</v>
      </c>
      <c r="V617" t="s">
        <v>902</v>
      </c>
      <c r="W617" t="s">
        <v>903</v>
      </c>
      <c r="X617" t="s">
        <v>904</v>
      </c>
      <c r="Y617" t="s">
        <v>905</v>
      </c>
      <c r="Z617" t="s">
        <v>906</v>
      </c>
      <c r="AA617" t="s">
        <v>907</v>
      </c>
      <c r="AB617" t="s">
        <v>908</v>
      </c>
    </row>
    <row r="618" spans="1:28" ht="20.25">
      <c r="A618">
        <v>612</v>
      </c>
      <c r="B618" s="118">
        <v>0</v>
      </c>
      <c r="C618" s="14">
        <v>0</v>
      </c>
      <c r="D618" s="15">
        <v>0</v>
      </c>
      <c r="E618" s="16" t="s">
        <v>17</v>
      </c>
      <c r="F618" s="13">
        <v>6</v>
      </c>
      <c r="G618" t="str">
        <f t="shared" si="43"/>
        <v>‏824395  מרכז הדר ביתנו ‏(כולל מרכז ברח' בית"ר, מרכז ברח' טבריה, שכירות, פרויקט כפר הסטודנטים אתנחתא, גרעין תורני ופיתוח מסחר בהדר)</v>
      </c>
      <c r="H618" t="s">
        <v>895</v>
      </c>
      <c r="I618">
        <f t="shared" si="45"/>
        <v>8</v>
      </c>
      <c r="J618" t="b">
        <f>IF(ISNUMBER(MATCH(D618,Sheet1!$A$2:$A$976,0)),TRUE,FALSE)</f>
        <v>1</v>
      </c>
      <c r="O618" t="s">
        <v>897</v>
      </c>
      <c r="P618" t="s">
        <v>877</v>
      </c>
      <c r="Q618" t="s">
        <v>896</v>
      </c>
      <c r="R618" t="s">
        <v>898</v>
      </c>
      <c r="S618" t="s">
        <v>899</v>
      </c>
      <c r="T618" t="s">
        <v>900</v>
      </c>
      <c r="U618" t="s">
        <v>901</v>
      </c>
      <c r="V618" t="s">
        <v>902</v>
      </c>
      <c r="W618" t="s">
        <v>903</v>
      </c>
      <c r="X618" t="s">
        <v>904</v>
      </c>
      <c r="Y618" t="s">
        <v>905</v>
      </c>
      <c r="Z618" t="s">
        <v>906</v>
      </c>
      <c r="AA618" t="s">
        <v>907</v>
      </c>
      <c r="AB618" t="s">
        <v>908</v>
      </c>
    </row>
    <row r="619" spans="1:28" ht="20.25">
      <c r="A619">
        <v>613</v>
      </c>
      <c r="B619" s="118">
        <v>0</v>
      </c>
      <c r="C619" s="14">
        <v>0</v>
      </c>
      <c r="D619" s="15">
        <v>0</v>
      </c>
      <c r="E619" s="16" t="s">
        <v>18</v>
      </c>
      <c r="F619" s="13">
        <v>7</v>
      </c>
      <c r="G619" t="str">
        <f t="shared" si="43"/>
        <v>‏824395  מרכז הדר ביתנו ‏(כולל מרכז ברח' בית"ר, מרכז ברח' טבריה, שכירות, פרויקט כפר הסטודנטים אתנחתא, גרעין תורני ופיתוח מסחר בהדר)</v>
      </c>
      <c r="H619" t="s">
        <v>895</v>
      </c>
      <c r="I619">
        <f t="shared" si="45"/>
        <v>8</v>
      </c>
      <c r="J619" t="b">
        <f>IF(ISNUMBER(MATCH(D619,Sheet1!$A$2:$A$976,0)),TRUE,FALSE)</f>
        <v>1</v>
      </c>
      <c r="O619" t="s">
        <v>897</v>
      </c>
      <c r="P619" t="s">
        <v>877</v>
      </c>
      <c r="Q619" t="s">
        <v>896</v>
      </c>
      <c r="R619" t="s">
        <v>898</v>
      </c>
      <c r="S619" t="s">
        <v>899</v>
      </c>
      <c r="T619" t="s">
        <v>900</v>
      </c>
      <c r="U619" t="s">
        <v>901</v>
      </c>
      <c r="V619" t="s">
        <v>902</v>
      </c>
      <c r="W619" t="s">
        <v>903</v>
      </c>
      <c r="X619" t="s">
        <v>904</v>
      </c>
      <c r="Y619" t="s">
        <v>905</v>
      </c>
      <c r="Z619" t="s">
        <v>906</v>
      </c>
      <c r="AA619" t="s">
        <v>907</v>
      </c>
      <c r="AB619" t="s">
        <v>908</v>
      </c>
    </row>
    <row r="620" spans="1:28" ht="20.25">
      <c r="A620">
        <v>614</v>
      </c>
      <c r="B620" s="118">
        <v>3228800</v>
      </c>
      <c r="C620" s="14">
        <v>3900000</v>
      </c>
      <c r="D620" s="15">
        <v>3988600</v>
      </c>
      <c r="E620" s="16" t="s">
        <v>19</v>
      </c>
      <c r="F620" s="13">
        <v>8</v>
      </c>
      <c r="G620" t="str">
        <f t="shared" si="43"/>
        <v>‏824395  מרכז הדר ביתנו ‏(כולל מרכז ברח' בית"ר, מרכז ברח' טבריה, שכירות, פרויקט כפר הסטודנטים אתנחתא, גרעין תורני ופיתוח מסחר בהדר)</v>
      </c>
      <c r="H620" t="s">
        <v>895</v>
      </c>
      <c r="I620">
        <f t="shared" si="45"/>
        <v>8</v>
      </c>
      <c r="J620" t="b">
        <f>IF(ISNUMBER(MATCH(D620,Sheet1!$A$2:$A$976,0)),TRUE,FALSE)</f>
        <v>1</v>
      </c>
      <c r="O620" t="s">
        <v>897</v>
      </c>
      <c r="P620" t="s">
        <v>877</v>
      </c>
      <c r="Q620" t="s">
        <v>896</v>
      </c>
      <c r="R620" t="s">
        <v>898</v>
      </c>
      <c r="S620" t="s">
        <v>899</v>
      </c>
      <c r="T620" t="s">
        <v>900</v>
      </c>
      <c r="U620" t="s">
        <v>901</v>
      </c>
      <c r="V620" t="s">
        <v>902</v>
      </c>
      <c r="W620" t="s">
        <v>903</v>
      </c>
      <c r="X620" t="s">
        <v>904</v>
      </c>
      <c r="Y620" t="s">
        <v>905</v>
      </c>
      <c r="Z620" t="s">
        <v>906</v>
      </c>
      <c r="AA620" t="s">
        <v>907</v>
      </c>
      <c r="AB620" t="s">
        <v>908</v>
      </c>
    </row>
    <row r="621" spans="1:28" ht="20.25">
      <c r="A621">
        <v>615</v>
      </c>
      <c r="B621" s="118">
        <v>0</v>
      </c>
      <c r="C621" s="14">
        <v>0</v>
      </c>
      <c r="D621" s="15">
        <v>0</v>
      </c>
      <c r="E621" s="16" t="s">
        <v>20</v>
      </c>
      <c r="F621" s="13">
        <v>9</v>
      </c>
      <c r="G621" t="str">
        <f t="shared" si="43"/>
        <v>‏824395  מרכז הדר ביתנו ‏(כולל מרכז ברח' בית"ר, מרכז ברח' טבריה, שכירות, פרויקט כפר הסטודנטים אתנחתא, גרעין תורני ופיתוח מסחר בהדר)</v>
      </c>
      <c r="H621" t="s">
        <v>895</v>
      </c>
      <c r="I621">
        <f t="shared" si="45"/>
        <v>8</v>
      </c>
      <c r="J621" t="b">
        <f>IF(ISNUMBER(MATCH(D621,Sheet1!$A$2:$A$976,0)),TRUE,FALSE)</f>
        <v>1</v>
      </c>
      <c r="O621" t="s">
        <v>897</v>
      </c>
      <c r="P621" t="s">
        <v>877</v>
      </c>
      <c r="Q621" t="s">
        <v>896</v>
      </c>
      <c r="R621" t="s">
        <v>898</v>
      </c>
      <c r="S621" t="s">
        <v>899</v>
      </c>
      <c r="T621" t="s">
        <v>900</v>
      </c>
      <c r="U621" t="s">
        <v>901</v>
      </c>
      <c r="V621" t="s">
        <v>902</v>
      </c>
      <c r="W621" t="s">
        <v>903</v>
      </c>
      <c r="X621" t="s">
        <v>904</v>
      </c>
      <c r="Y621" t="s">
        <v>905</v>
      </c>
      <c r="Z621" t="s">
        <v>906</v>
      </c>
      <c r="AA621" t="s">
        <v>907</v>
      </c>
      <c r="AB621" t="s">
        <v>908</v>
      </c>
    </row>
    <row r="622" spans="1:28" ht="20.25">
      <c r="A622">
        <v>616</v>
      </c>
      <c r="B622" s="118">
        <v>0</v>
      </c>
      <c r="C622" s="14">
        <v>0</v>
      </c>
      <c r="D622" s="15">
        <v>0</v>
      </c>
      <c r="E622" s="16" t="s">
        <v>21</v>
      </c>
      <c r="F622" s="13">
        <v>99</v>
      </c>
      <c r="G622" t="str">
        <f t="shared" si="43"/>
        <v>‏824395  מרכז הדר ביתנו ‏(כולל מרכז ברח' בית"ר, מרכז ברח' טבריה, שכירות, פרויקט כפר הסטודנטים אתנחתא, גרעין תורני ופיתוח מסחר בהדר)</v>
      </c>
      <c r="H622" t="s">
        <v>895</v>
      </c>
      <c r="I622">
        <f t="shared" si="45"/>
        <v>8</v>
      </c>
      <c r="J622" t="b">
        <f>IF(ISNUMBER(MATCH(D622,Sheet1!$A$2:$A$976,0)),TRUE,FALSE)</f>
        <v>1</v>
      </c>
      <c r="O622" t="s">
        <v>897</v>
      </c>
      <c r="P622" t="s">
        <v>877</v>
      </c>
      <c r="Q622" t="s">
        <v>896</v>
      </c>
      <c r="R622" t="s">
        <v>898</v>
      </c>
      <c r="S622" t="s">
        <v>899</v>
      </c>
      <c r="T622" t="s">
        <v>900</v>
      </c>
      <c r="U622" t="s">
        <v>901</v>
      </c>
      <c r="V622" t="s">
        <v>902</v>
      </c>
      <c r="W622" t="s">
        <v>903</v>
      </c>
      <c r="X622" t="s">
        <v>904</v>
      </c>
      <c r="Y622" t="s">
        <v>905</v>
      </c>
      <c r="Z622" t="s">
        <v>906</v>
      </c>
      <c r="AA622" t="s">
        <v>907</v>
      </c>
      <c r="AB622" t="s">
        <v>908</v>
      </c>
    </row>
    <row r="623" spans="1:28" ht="20.25">
      <c r="A623">
        <v>617</v>
      </c>
      <c r="B623" s="118">
        <v>3406000</v>
      </c>
      <c r="C623" s="17">
        <v>4086000</v>
      </c>
      <c r="D623" s="157">
        <v>4176600</v>
      </c>
      <c r="E623" s="16" t="s">
        <v>22</v>
      </c>
      <c r="F623" s="13"/>
      <c r="G623" t="str">
        <f t="shared" si="43"/>
        <v/>
      </c>
      <c r="J623" t="b">
        <f>IF(ISNUMBER(MATCH(D623,Sheet1!$A$2:$A$976,0)),TRUE,FALSE)</f>
        <v>0</v>
      </c>
    </row>
    <row r="624" spans="1:28" ht="20.25">
      <c r="A624">
        <v>618</v>
      </c>
      <c r="B624" s="119"/>
      <c r="C624" s="21">
        <v>2015</v>
      </c>
      <c r="D624" s="21">
        <v>2016</v>
      </c>
      <c r="E624" s="18"/>
      <c r="F624" s="20"/>
      <c r="G624" t="str">
        <f t="shared" si="43"/>
        <v/>
      </c>
      <c r="J624" t="b">
        <f>IF(ISNUMBER(MATCH(D624,Sheet1!$A$2:$A$976,0)),TRUE,FALSE)</f>
        <v>0</v>
      </c>
    </row>
    <row r="625" spans="1:10" ht="20.25">
      <c r="A625">
        <v>619</v>
      </c>
      <c r="B625" s="119"/>
      <c r="C625" s="19"/>
      <c r="D625" s="25">
        <v>298</v>
      </c>
      <c r="E625" s="18"/>
      <c r="F625" s="22"/>
      <c r="G625" t="str">
        <f t="shared" si="43"/>
        <v/>
      </c>
      <c r="J625" t="b">
        <f>IF(ISNUMBER(MATCH(D625,Sheet1!$A$2:$A$976,0)),TRUE,FALSE)</f>
        <v>0</v>
      </c>
    </row>
    <row r="626" spans="1:10" ht="20.25">
      <c r="A626">
        <v>620</v>
      </c>
      <c r="B626" s="120" t="s">
        <v>103</v>
      </c>
      <c r="C626" s="1"/>
      <c r="D626" s="1"/>
      <c r="E626" s="1"/>
      <c r="F626" s="1"/>
      <c r="G626" t="str">
        <f t="shared" si="43"/>
        <v/>
      </c>
      <c r="J626" t="b">
        <f>IF(ISNUMBER(MATCH(D626,Sheet1!$A$2:$A$976,0)),TRUE,FALSE)</f>
        <v>1</v>
      </c>
    </row>
    <row r="627" spans="1:10" ht="21" thickBot="1">
      <c r="A627">
        <v>621</v>
      </c>
      <c r="B627" s="116">
        <v>2014</v>
      </c>
      <c r="C627" s="7">
        <v>2015</v>
      </c>
      <c r="D627" s="7">
        <v>2016</v>
      </c>
      <c r="E627" s="8"/>
      <c r="F627" s="26"/>
      <c r="G627" t="str">
        <f t="shared" si="43"/>
        <v/>
      </c>
      <c r="J627" t="b">
        <f>IF(ISNUMBER(MATCH(D627,Sheet1!$A$2:$A$976,0)),TRUE,FALSE)</f>
        <v>0</v>
      </c>
    </row>
    <row r="628" spans="1:10" ht="20.25">
      <c r="A628">
        <v>622</v>
      </c>
      <c r="B628" s="117"/>
      <c r="C628" s="10"/>
      <c r="D628" s="11"/>
      <c r="E628" s="12" t="s">
        <v>9</v>
      </c>
      <c r="F628" s="13"/>
      <c r="G628" t="str">
        <f t="shared" si="43"/>
        <v/>
      </c>
      <c r="J628" t="b">
        <f>IF(ISNUMBER(MATCH(D628,Sheet1!$A$2:$A$976,0)),TRUE,FALSE)</f>
        <v>1</v>
      </c>
    </row>
    <row r="629" spans="1:10" ht="20.25">
      <c r="A629">
        <v>623</v>
      </c>
      <c r="B629" s="117"/>
      <c r="C629" s="10"/>
      <c r="D629" s="11"/>
      <c r="E629" s="12" t="s">
        <v>104</v>
      </c>
      <c r="F629" s="13"/>
      <c r="G629" t="str">
        <f t="shared" si="43"/>
        <v/>
      </c>
      <c r="J629" t="b">
        <f>IF(ISNUMBER(MATCH(D629,Sheet1!$A$2:$A$976,0)),TRUE,FALSE)</f>
        <v>1</v>
      </c>
    </row>
    <row r="630" spans="1:10" ht="20.25">
      <c r="A630">
        <v>624</v>
      </c>
      <c r="B630" s="118">
        <v>1055500</v>
      </c>
      <c r="C630" s="14">
        <v>1143000</v>
      </c>
      <c r="D630" s="15">
        <v>1157000</v>
      </c>
      <c r="E630" s="16" t="s">
        <v>12</v>
      </c>
      <c r="F630" s="13">
        <v>1</v>
      </c>
      <c r="G630" t="str">
        <f t="shared" si="43"/>
        <v>‏824330  בית נגלר</v>
      </c>
      <c r="H630" t="s">
        <v>909</v>
      </c>
      <c r="I630">
        <f t="shared" ref="I630:I639" si="46">FIND(" ",G630,1)</f>
        <v>8</v>
      </c>
      <c r="J630" t="b">
        <f>IF(ISNUMBER(MATCH(D630,Sheet1!$A$2:$A$976,0)),TRUE,FALSE)</f>
        <v>1</v>
      </c>
    </row>
    <row r="631" spans="1:10" ht="20.25">
      <c r="A631">
        <v>625</v>
      </c>
      <c r="B631" s="118">
        <v>0</v>
      </c>
      <c r="C631" s="14">
        <v>0</v>
      </c>
      <c r="D631" s="15">
        <v>0</v>
      </c>
      <c r="E631" s="16" t="s">
        <v>13</v>
      </c>
      <c r="F631" s="13">
        <v>2</v>
      </c>
      <c r="G631" t="str">
        <f t="shared" si="43"/>
        <v>‏824330  בית נגלר</v>
      </c>
      <c r="H631" t="s">
        <v>909</v>
      </c>
      <c r="I631">
        <f t="shared" si="46"/>
        <v>8</v>
      </c>
      <c r="J631" t="b">
        <f>IF(ISNUMBER(MATCH(D631,Sheet1!$A$2:$A$976,0)),TRUE,FALSE)</f>
        <v>1</v>
      </c>
    </row>
    <row r="632" spans="1:10" ht="20.25">
      <c r="A632">
        <v>626</v>
      </c>
      <c r="B632" s="118">
        <v>169000</v>
      </c>
      <c r="C632" s="14">
        <v>133000</v>
      </c>
      <c r="D632" s="15">
        <v>133000</v>
      </c>
      <c r="E632" s="16" t="s">
        <v>14</v>
      </c>
      <c r="F632" s="13">
        <v>3</v>
      </c>
      <c r="G632" t="str">
        <f t="shared" si="43"/>
        <v>‏824330  בית נגלר</v>
      </c>
      <c r="H632" t="s">
        <v>909</v>
      </c>
      <c r="I632">
        <f t="shared" si="46"/>
        <v>8</v>
      </c>
      <c r="J632" t="b">
        <f>IF(ISNUMBER(MATCH(D632,Sheet1!$A$2:$A$976,0)),TRUE,FALSE)</f>
        <v>1</v>
      </c>
    </row>
    <row r="633" spans="1:10" ht="20.25">
      <c r="A633">
        <v>627</v>
      </c>
      <c r="B633" s="118">
        <v>0</v>
      </c>
      <c r="C633" s="14">
        <v>0</v>
      </c>
      <c r="D633" s="15">
        <v>0</v>
      </c>
      <c r="E633" s="16" t="s">
        <v>15</v>
      </c>
      <c r="F633" s="13">
        <v>4</v>
      </c>
      <c r="G633" t="str">
        <f t="shared" si="43"/>
        <v>‏824330  בית נגלר</v>
      </c>
      <c r="H633" t="s">
        <v>909</v>
      </c>
      <c r="I633">
        <f t="shared" si="46"/>
        <v>8</v>
      </c>
      <c r="J633" t="b">
        <f>IF(ISNUMBER(MATCH(D633,Sheet1!$A$2:$A$976,0)),TRUE,FALSE)</f>
        <v>1</v>
      </c>
    </row>
    <row r="634" spans="1:10" ht="20.25">
      <c r="A634">
        <v>628</v>
      </c>
      <c r="B634" s="118">
        <v>0</v>
      </c>
      <c r="C634" s="14">
        <v>0</v>
      </c>
      <c r="D634" s="15">
        <v>0</v>
      </c>
      <c r="E634" s="16" t="s">
        <v>16</v>
      </c>
      <c r="F634" s="13">
        <v>5</v>
      </c>
      <c r="G634" t="str">
        <f t="shared" si="43"/>
        <v>‏824330  בית נגלר</v>
      </c>
      <c r="H634" t="s">
        <v>909</v>
      </c>
      <c r="I634">
        <f t="shared" si="46"/>
        <v>8</v>
      </c>
      <c r="J634" t="b">
        <f>IF(ISNUMBER(MATCH(D634,Sheet1!$A$2:$A$976,0)),TRUE,FALSE)</f>
        <v>1</v>
      </c>
    </row>
    <row r="635" spans="1:10" ht="20.25">
      <c r="A635">
        <v>629</v>
      </c>
      <c r="B635" s="118">
        <v>0</v>
      </c>
      <c r="C635" s="14">
        <v>0</v>
      </c>
      <c r="D635" s="15">
        <v>0</v>
      </c>
      <c r="E635" s="16" t="s">
        <v>17</v>
      </c>
      <c r="F635" s="13">
        <v>6</v>
      </c>
      <c r="G635" t="str">
        <f t="shared" si="43"/>
        <v>‏824330  בית נגלר</v>
      </c>
      <c r="H635" t="s">
        <v>909</v>
      </c>
      <c r="I635">
        <f t="shared" si="46"/>
        <v>8</v>
      </c>
      <c r="J635" t="b">
        <f>IF(ISNUMBER(MATCH(D635,Sheet1!$A$2:$A$976,0)),TRUE,FALSE)</f>
        <v>1</v>
      </c>
    </row>
    <row r="636" spans="1:10" ht="20.25">
      <c r="A636">
        <v>630</v>
      </c>
      <c r="B636" s="118">
        <v>217900</v>
      </c>
      <c r="C636" s="14">
        <v>220000</v>
      </c>
      <c r="D636" s="15">
        <v>213700</v>
      </c>
      <c r="E636" s="16" t="s">
        <v>18</v>
      </c>
      <c r="F636" s="13">
        <v>7</v>
      </c>
      <c r="G636" t="str">
        <f t="shared" si="43"/>
        <v>‏824330  בית נגלר</v>
      </c>
      <c r="H636" t="s">
        <v>909</v>
      </c>
      <c r="I636">
        <f t="shared" si="46"/>
        <v>8</v>
      </c>
      <c r="J636" t="b">
        <f>IF(ISNUMBER(MATCH(D636,Sheet1!$A$2:$A$976,0)),TRUE,FALSE)</f>
        <v>1</v>
      </c>
    </row>
    <row r="637" spans="1:10" ht="20.25">
      <c r="A637">
        <v>631</v>
      </c>
      <c r="B637" s="118">
        <v>0</v>
      </c>
      <c r="C637" s="14">
        <v>0</v>
      </c>
      <c r="D637" s="15">
        <v>0</v>
      </c>
      <c r="E637" s="16" t="s">
        <v>19</v>
      </c>
      <c r="F637" s="13">
        <v>8</v>
      </c>
      <c r="G637" t="str">
        <f t="shared" si="43"/>
        <v>‏824330  בית נגלר</v>
      </c>
      <c r="H637" t="s">
        <v>909</v>
      </c>
      <c r="I637">
        <f t="shared" si="46"/>
        <v>8</v>
      </c>
      <c r="J637" t="b">
        <f>IF(ISNUMBER(MATCH(D637,Sheet1!$A$2:$A$976,0)),TRUE,FALSE)</f>
        <v>1</v>
      </c>
    </row>
    <row r="638" spans="1:10" ht="20.25">
      <c r="A638">
        <v>632</v>
      </c>
      <c r="B638" s="118">
        <v>0</v>
      </c>
      <c r="C638" s="14">
        <v>0</v>
      </c>
      <c r="D638" s="15">
        <v>0</v>
      </c>
      <c r="E638" s="16" t="s">
        <v>20</v>
      </c>
      <c r="F638" s="13">
        <v>9</v>
      </c>
      <c r="G638" t="str">
        <f t="shared" si="43"/>
        <v>‏824330  בית נגלר</v>
      </c>
      <c r="H638" t="s">
        <v>909</v>
      </c>
      <c r="I638">
        <f t="shared" si="46"/>
        <v>8</v>
      </c>
      <c r="J638" t="b">
        <f>IF(ISNUMBER(MATCH(D638,Sheet1!$A$2:$A$976,0)),TRUE,FALSE)</f>
        <v>1</v>
      </c>
    </row>
    <row r="639" spans="1:10" ht="20.25">
      <c r="A639">
        <v>633</v>
      </c>
      <c r="B639" s="118">
        <v>0</v>
      </c>
      <c r="C639" s="14">
        <v>0</v>
      </c>
      <c r="D639" s="15">
        <v>0</v>
      </c>
      <c r="E639" s="16" t="s">
        <v>21</v>
      </c>
      <c r="F639" s="13">
        <v>99</v>
      </c>
      <c r="G639" t="str">
        <f t="shared" si="43"/>
        <v>‏824330  בית נגלר</v>
      </c>
      <c r="H639" t="s">
        <v>909</v>
      </c>
      <c r="I639">
        <f t="shared" si="46"/>
        <v>8</v>
      </c>
      <c r="J639" t="b">
        <f>IF(ISNUMBER(MATCH(D639,Sheet1!$A$2:$A$976,0)),TRUE,FALSE)</f>
        <v>1</v>
      </c>
    </row>
    <row r="640" spans="1:10" ht="20.25">
      <c r="A640">
        <v>634</v>
      </c>
      <c r="B640" s="118">
        <v>1442400</v>
      </c>
      <c r="C640" s="17">
        <v>1496000</v>
      </c>
      <c r="D640" s="157">
        <v>1503700</v>
      </c>
      <c r="E640" s="16" t="s">
        <v>22</v>
      </c>
      <c r="F640" s="13"/>
      <c r="G640" t="str">
        <f t="shared" si="43"/>
        <v/>
      </c>
      <c r="J640" t="b">
        <f>IF(ISNUMBER(MATCH(D640,Sheet1!$A$2:$A$976,0)),TRUE,FALSE)</f>
        <v>0</v>
      </c>
    </row>
    <row r="641" spans="1:10" ht="20.25">
      <c r="A641">
        <v>635</v>
      </c>
      <c r="B641" s="119"/>
      <c r="C641" s="21">
        <v>2015</v>
      </c>
      <c r="D641" s="21">
        <v>2016</v>
      </c>
      <c r="E641" s="18"/>
      <c r="F641" s="20"/>
      <c r="G641" t="str">
        <f t="shared" si="43"/>
        <v/>
      </c>
      <c r="J641" t="b">
        <f>IF(ISNUMBER(MATCH(D641,Sheet1!$A$2:$A$976,0)),TRUE,FALSE)</f>
        <v>0</v>
      </c>
    </row>
    <row r="642" spans="1:10" ht="20.25">
      <c r="A642">
        <v>636</v>
      </c>
      <c r="B642" s="119"/>
      <c r="C642" s="19"/>
      <c r="D642" s="25">
        <v>299</v>
      </c>
      <c r="E642" s="18"/>
      <c r="F642" s="22"/>
      <c r="G642" t="str">
        <f t="shared" si="43"/>
        <v/>
      </c>
      <c r="J642" t="b">
        <f>IF(ISNUMBER(MATCH(D642,Sheet1!$A$2:$A$976,0)),TRUE,FALSE)</f>
        <v>0</v>
      </c>
    </row>
    <row r="643" spans="1:10" ht="20.25">
      <c r="A643">
        <v>637</v>
      </c>
      <c r="B643" s="120" t="s">
        <v>105</v>
      </c>
      <c r="C643" s="1"/>
      <c r="D643" s="1"/>
      <c r="E643" s="1"/>
      <c r="F643" s="1"/>
      <c r="G643" t="str">
        <f t="shared" si="43"/>
        <v/>
      </c>
      <c r="J643" t="b">
        <f>IF(ISNUMBER(MATCH(D643,Sheet1!$A$2:$A$976,0)),TRUE,FALSE)</f>
        <v>1</v>
      </c>
    </row>
    <row r="644" spans="1:10" ht="21" thickBot="1">
      <c r="A644">
        <v>638</v>
      </c>
      <c r="B644" s="116">
        <v>2014</v>
      </c>
      <c r="C644" s="7">
        <v>2015</v>
      </c>
      <c r="D644" s="7">
        <v>2016</v>
      </c>
      <c r="E644" s="8"/>
      <c r="F644" s="26"/>
      <c r="G644" t="str">
        <f t="shared" si="43"/>
        <v/>
      </c>
      <c r="J644" t="b">
        <f>IF(ISNUMBER(MATCH(D644,Sheet1!$A$2:$A$976,0)),TRUE,FALSE)</f>
        <v>0</v>
      </c>
    </row>
    <row r="645" spans="1:10" ht="20.25">
      <c r="A645">
        <v>639</v>
      </c>
      <c r="B645" s="117"/>
      <c r="C645" s="10"/>
      <c r="D645" s="11"/>
      <c r="E645" s="12" t="s">
        <v>9</v>
      </c>
      <c r="F645" s="13"/>
      <c r="G645" t="str">
        <f t="shared" si="43"/>
        <v/>
      </c>
      <c r="J645" t="b">
        <f>IF(ISNUMBER(MATCH(D645,Sheet1!$A$2:$A$976,0)),TRUE,FALSE)</f>
        <v>1</v>
      </c>
    </row>
    <row r="646" spans="1:10" ht="20.25">
      <c r="A646">
        <v>640</v>
      </c>
      <c r="B646" s="117"/>
      <c r="C646" s="10"/>
      <c r="D646" s="11"/>
      <c r="E646" s="12" t="s">
        <v>106</v>
      </c>
      <c r="F646" s="13"/>
      <c r="G646" t="str">
        <f t="shared" si="43"/>
        <v/>
      </c>
      <c r="J646" t="b">
        <f>IF(ISNUMBER(MATCH(D646,Sheet1!$A$2:$A$976,0)),TRUE,FALSE)</f>
        <v>1</v>
      </c>
    </row>
    <row r="647" spans="1:10" ht="20.25">
      <c r="A647">
        <v>641</v>
      </c>
      <c r="B647" s="118">
        <v>1025600</v>
      </c>
      <c r="C647" s="14">
        <v>1133100</v>
      </c>
      <c r="D647" s="15">
        <v>1147100</v>
      </c>
      <c r="E647" s="16" t="s">
        <v>12</v>
      </c>
      <c r="F647" s="13">
        <v>1</v>
      </c>
      <c r="G647" t="str">
        <f t="shared" si="43"/>
        <v>‏824332 בית היינה</v>
      </c>
      <c r="H647" t="s">
        <v>910</v>
      </c>
      <c r="I647">
        <f t="shared" ref="I647:I656" si="47">FIND(" ",G647,1)</f>
        <v>8</v>
      </c>
      <c r="J647" t="b">
        <f>IF(ISNUMBER(MATCH(D647,Sheet1!$A$2:$A$976,0)),TRUE,FALSE)</f>
        <v>1</v>
      </c>
    </row>
    <row r="648" spans="1:10" ht="20.25">
      <c r="A648">
        <v>642</v>
      </c>
      <c r="B648" s="118">
        <v>0</v>
      </c>
      <c r="C648" s="14">
        <v>0</v>
      </c>
      <c r="D648" s="15">
        <v>0</v>
      </c>
      <c r="E648" s="16" t="s">
        <v>13</v>
      </c>
      <c r="F648" s="13">
        <v>2</v>
      </c>
      <c r="G648" t="str">
        <f t="shared" si="43"/>
        <v>‏824332 בית היינה</v>
      </c>
      <c r="H648" t="s">
        <v>910</v>
      </c>
      <c r="I648">
        <f t="shared" si="47"/>
        <v>8</v>
      </c>
      <c r="J648" t="b">
        <f>IF(ISNUMBER(MATCH(D648,Sheet1!$A$2:$A$976,0)),TRUE,FALSE)</f>
        <v>1</v>
      </c>
    </row>
    <row r="649" spans="1:10" ht="20.25">
      <c r="A649">
        <v>643</v>
      </c>
      <c r="B649" s="118">
        <v>114800</v>
      </c>
      <c r="C649" s="14">
        <v>89900</v>
      </c>
      <c r="D649" s="15">
        <v>89900</v>
      </c>
      <c r="E649" s="16" t="s">
        <v>14</v>
      </c>
      <c r="F649" s="13">
        <v>3</v>
      </c>
      <c r="G649" t="str">
        <f t="shared" si="43"/>
        <v>‏824332 בית היינה</v>
      </c>
      <c r="H649" t="s">
        <v>910</v>
      </c>
      <c r="I649">
        <f t="shared" si="47"/>
        <v>8</v>
      </c>
      <c r="J649" t="b">
        <f>IF(ISNUMBER(MATCH(D649,Sheet1!$A$2:$A$976,0)),TRUE,FALSE)</f>
        <v>1</v>
      </c>
    </row>
    <row r="650" spans="1:10" ht="20.25">
      <c r="A650">
        <v>644</v>
      </c>
      <c r="B650" s="118">
        <v>86000</v>
      </c>
      <c r="C650" s="14">
        <v>68200</v>
      </c>
      <c r="D650" s="15">
        <v>68200</v>
      </c>
      <c r="E650" s="16" t="s">
        <v>15</v>
      </c>
      <c r="F650" s="13">
        <v>4</v>
      </c>
      <c r="G650" t="str">
        <f t="shared" ref="G650:G713" si="48">IF(F650=1,E649,IF(ISBLANK(F650),"",G649))</f>
        <v>‏824332 בית היינה</v>
      </c>
      <c r="H650" t="s">
        <v>910</v>
      </c>
      <c r="I650">
        <f t="shared" si="47"/>
        <v>8</v>
      </c>
      <c r="J650" t="b">
        <f>IF(ISNUMBER(MATCH(D650,Sheet1!$A$2:$A$976,0)),TRUE,FALSE)</f>
        <v>1</v>
      </c>
    </row>
    <row r="651" spans="1:10" ht="20.25">
      <c r="A651">
        <v>645</v>
      </c>
      <c r="B651" s="118">
        <v>13600</v>
      </c>
      <c r="C651" s="14">
        <v>13400</v>
      </c>
      <c r="D651" s="15">
        <v>13400</v>
      </c>
      <c r="E651" s="16" t="s">
        <v>16</v>
      </c>
      <c r="F651" s="13">
        <v>5</v>
      </c>
      <c r="G651" t="str">
        <f t="shared" si="48"/>
        <v>‏824332 בית היינה</v>
      </c>
      <c r="H651" t="s">
        <v>910</v>
      </c>
      <c r="I651">
        <f t="shared" si="47"/>
        <v>8</v>
      </c>
      <c r="J651" t="b">
        <f>IF(ISNUMBER(MATCH(D651,Sheet1!$A$2:$A$976,0)),TRUE,FALSE)</f>
        <v>1</v>
      </c>
    </row>
    <row r="652" spans="1:10" ht="20.25">
      <c r="A652">
        <v>646</v>
      </c>
      <c r="B652" s="118">
        <v>0</v>
      </c>
      <c r="C652" s="14">
        <v>0</v>
      </c>
      <c r="D652" s="15">
        <v>0</v>
      </c>
      <c r="E652" s="16" t="s">
        <v>17</v>
      </c>
      <c r="F652" s="13">
        <v>6</v>
      </c>
      <c r="G652" t="str">
        <f t="shared" si="48"/>
        <v>‏824332 בית היינה</v>
      </c>
      <c r="H652" t="s">
        <v>910</v>
      </c>
      <c r="I652">
        <f t="shared" si="47"/>
        <v>8</v>
      </c>
      <c r="J652" t="b">
        <f>IF(ISNUMBER(MATCH(D652,Sheet1!$A$2:$A$976,0)),TRUE,FALSE)</f>
        <v>1</v>
      </c>
    </row>
    <row r="653" spans="1:10" ht="20.25">
      <c r="A653">
        <v>647</v>
      </c>
      <c r="B653" s="118">
        <v>38300</v>
      </c>
      <c r="C653" s="14">
        <v>38400</v>
      </c>
      <c r="D653" s="15">
        <v>35000</v>
      </c>
      <c r="E653" s="16" t="s">
        <v>18</v>
      </c>
      <c r="F653" s="13">
        <v>7</v>
      </c>
      <c r="G653" t="str">
        <f t="shared" si="48"/>
        <v>‏824332 בית היינה</v>
      </c>
      <c r="H653" t="s">
        <v>910</v>
      </c>
      <c r="I653">
        <f t="shared" si="47"/>
        <v>8</v>
      </c>
      <c r="J653" t="b">
        <f>IF(ISNUMBER(MATCH(D653,Sheet1!$A$2:$A$976,0)),TRUE,FALSE)</f>
        <v>1</v>
      </c>
    </row>
    <row r="654" spans="1:10" ht="20.25">
      <c r="A654">
        <v>648</v>
      </c>
      <c r="B654" s="118">
        <v>0</v>
      </c>
      <c r="C654" s="14">
        <v>0</v>
      </c>
      <c r="D654" s="15">
        <v>0</v>
      </c>
      <c r="E654" s="16" t="s">
        <v>19</v>
      </c>
      <c r="F654" s="13">
        <v>8</v>
      </c>
      <c r="G654" t="str">
        <f t="shared" si="48"/>
        <v>‏824332 בית היינה</v>
      </c>
      <c r="H654" t="s">
        <v>910</v>
      </c>
      <c r="I654">
        <f t="shared" si="47"/>
        <v>8</v>
      </c>
      <c r="J654" t="b">
        <f>IF(ISNUMBER(MATCH(D654,Sheet1!$A$2:$A$976,0)),TRUE,FALSE)</f>
        <v>1</v>
      </c>
    </row>
    <row r="655" spans="1:10" ht="20.25">
      <c r="A655">
        <v>649</v>
      </c>
      <c r="B655" s="118">
        <v>0</v>
      </c>
      <c r="C655" s="14">
        <v>0</v>
      </c>
      <c r="D655" s="15">
        <v>0</v>
      </c>
      <c r="E655" s="16" t="s">
        <v>20</v>
      </c>
      <c r="F655" s="13">
        <v>9</v>
      </c>
      <c r="G655" t="str">
        <f t="shared" si="48"/>
        <v>‏824332 בית היינה</v>
      </c>
      <c r="H655" t="s">
        <v>910</v>
      </c>
      <c r="I655">
        <f t="shared" si="47"/>
        <v>8</v>
      </c>
      <c r="J655" t="b">
        <f>IF(ISNUMBER(MATCH(D655,Sheet1!$A$2:$A$976,0)),TRUE,FALSE)</f>
        <v>1</v>
      </c>
    </row>
    <row r="656" spans="1:10" ht="20.25">
      <c r="A656">
        <v>650</v>
      </c>
      <c r="B656" s="118">
        <v>0</v>
      </c>
      <c r="C656" s="14">
        <v>0</v>
      </c>
      <c r="D656" s="15">
        <v>0</v>
      </c>
      <c r="E656" s="16" t="s">
        <v>21</v>
      </c>
      <c r="F656" s="13">
        <v>99</v>
      </c>
      <c r="G656" t="str">
        <f t="shared" si="48"/>
        <v>‏824332 בית היינה</v>
      </c>
      <c r="H656" t="s">
        <v>910</v>
      </c>
      <c r="I656">
        <f t="shared" si="47"/>
        <v>8</v>
      </c>
      <c r="J656" t="b">
        <f>IF(ISNUMBER(MATCH(D656,Sheet1!$A$2:$A$976,0)),TRUE,FALSE)</f>
        <v>1</v>
      </c>
    </row>
    <row r="657" spans="1:10" ht="20.25">
      <c r="A657">
        <v>651</v>
      </c>
      <c r="B657" s="118">
        <v>1278300</v>
      </c>
      <c r="C657" s="17">
        <v>1343000</v>
      </c>
      <c r="D657" s="157">
        <v>1353600</v>
      </c>
      <c r="E657" s="16" t="s">
        <v>22</v>
      </c>
      <c r="F657" s="13"/>
      <c r="G657" t="str">
        <f t="shared" si="48"/>
        <v/>
      </c>
      <c r="J657" t="b">
        <f>IF(ISNUMBER(MATCH(D657,Sheet1!$A$2:$A$976,0)),TRUE,FALSE)</f>
        <v>0</v>
      </c>
    </row>
    <row r="658" spans="1:10" ht="20.25">
      <c r="A658">
        <v>652</v>
      </c>
      <c r="B658" s="119"/>
      <c r="C658" s="21">
        <v>2015</v>
      </c>
      <c r="D658" s="21">
        <v>2016</v>
      </c>
      <c r="E658" s="18"/>
      <c r="F658" s="20"/>
      <c r="G658" t="str">
        <f t="shared" si="48"/>
        <v/>
      </c>
      <c r="J658" t="b">
        <f>IF(ISNUMBER(MATCH(D658,Sheet1!$A$2:$A$976,0)),TRUE,FALSE)</f>
        <v>0</v>
      </c>
    </row>
    <row r="659" spans="1:10" ht="20.25">
      <c r="A659">
        <v>653</v>
      </c>
      <c r="B659" s="119"/>
      <c r="C659" s="19"/>
      <c r="D659" s="25">
        <v>300</v>
      </c>
      <c r="E659" s="18"/>
      <c r="F659" s="22"/>
      <c r="G659" t="str">
        <f t="shared" si="48"/>
        <v/>
      </c>
      <c r="J659" t="b">
        <f>IF(ISNUMBER(MATCH(D659,Sheet1!$A$2:$A$976,0)),TRUE,FALSE)</f>
        <v>0</v>
      </c>
    </row>
    <row r="660" spans="1:10" ht="20.25">
      <c r="A660">
        <v>654</v>
      </c>
      <c r="B660" s="120" t="s">
        <v>107</v>
      </c>
      <c r="C660" s="1"/>
      <c r="D660" s="1"/>
      <c r="E660" s="1"/>
      <c r="F660" s="1"/>
      <c r="G660" t="str">
        <f t="shared" si="48"/>
        <v/>
      </c>
      <c r="J660" t="b">
        <f>IF(ISNUMBER(MATCH(D660,Sheet1!$A$2:$A$976,0)),TRUE,FALSE)</f>
        <v>1</v>
      </c>
    </row>
    <row r="661" spans="1:10" ht="21" thickBot="1">
      <c r="A661">
        <v>655</v>
      </c>
      <c r="B661" s="116">
        <v>2014</v>
      </c>
      <c r="C661" s="7">
        <v>2015</v>
      </c>
      <c r="D661" s="7">
        <v>2016</v>
      </c>
      <c r="E661" s="8"/>
      <c r="F661" s="26"/>
      <c r="G661" t="str">
        <f t="shared" si="48"/>
        <v/>
      </c>
      <c r="J661" t="b">
        <f>IF(ISNUMBER(MATCH(D661,Sheet1!$A$2:$A$976,0)),TRUE,FALSE)</f>
        <v>0</v>
      </c>
    </row>
    <row r="662" spans="1:10" ht="20.25">
      <c r="A662">
        <v>656</v>
      </c>
      <c r="B662" s="117"/>
      <c r="C662" s="10"/>
      <c r="D662" s="11"/>
      <c r="E662" s="12" t="s">
        <v>9</v>
      </c>
      <c r="F662" s="13"/>
      <c r="G662" t="str">
        <f t="shared" si="48"/>
        <v/>
      </c>
      <c r="J662" t="b">
        <f>IF(ISNUMBER(MATCH(D662,Sheet1!$A$2:$A$976,0)),TRUE,FALSE)</f>
        <v>1</v>
      </c>
    </row>
    <row r="663" spans="1:10" ht="20.25">
      <c r="A663">
        <v>657</v>
      </c>
      <c r="B663" s="117"/>
      <c r="C663" s="10"/>
      <c r="D663" s="11"/>
      <c r="E663" s="12" t="s">
        <v>108</v>
      </c>
      <c r="F663" s="13"/>
      <c r="G663" t="str">
        <f t="shared" si="48"/>
        <v/>
      </c>
      <c r="J663" t="b">
        <f>IF(ISNUMBER(MATCH(D663,Sheet1!$A$2:$A$976,0)),TRUE,FALSE)</f>
        <v>1</v>
      </c>
    </row>
    <row r="664" spans="1:10" ht="20.25">
      <c r="A664">
        <v>658</v>
      </c>
      <c r="B664" s="118">
        <v>624800</v>
      </c>
      <c r="C664" s="14">
        <v>664000</v>
      </c>
      <c r="D664" s="15">
        <v>671000</v>
      </c>
      <c r="E664" s="16" t="s">
        <v>12</v>
      </c>
      <c r="F664" s="13">
        <v>1</v>
      </c>
      <c r="G664" t="str">
        <f t="shared" si="48"/>
        <v>‏824520 יד לבנים קרית חיים</v>
      </c>
      <c r="H664" t="s">
        <v>911</v>
      </c>
      <c r="I664">
        <f t="shared" ref="I664:I673" si="49">FIND(" ",G664,1)</f>
        <v>8</v>
      </c>
      <c r="J664" t="b">
        <f>IF(ISNUMBER(MATCH(D664,Sheet1!$A$2:$A$976,0)),TRUE,FALSE)</f>
        <v>1</v>
      </c>
    </row>
    <row r="665" spans="1:10" ht="20.25">
      <c r="A665">
        <v>659</v>
      </c>
      <c r="B665" s="118">
        <v>0</v>
      </c>
      <c r="C665" s="14">
        <v>0</v>
      </c>
      <c r="D665" s="15">
        <v>0</v>
      </c>
      <c r="E665" s="16" t="s">
        <v>13</v>
      </c>
      <c r="F665" s="13">
        <v>2</v>
      </c>
      <c r="G665" t="str">
        <f t="shared" si="48"/>
        <v>‏824520 יד לבנים קרית חיים</v>
      </c>
      <c r="H665" t="s">
        <v>911</v>
      </c>
      <c r="I665">
        <f t="shared" si="49"/>
        <v>8</v>
      </c>
      <c r="J665" t="b">
        <f>IF(ISNUMBER(MATCH(D665,Sheet1!$A$2:$A$976,0)),TRUE,FALSE)</f>
        <v>1</v>
      </c>
    </row>
    <row r="666" spans="1:10" ht="20.25">
      <c r="A666">
        <v>660</v>
      </c>
      <c r="B666" s="118">
        <v>56600</v>
      </c>
      <c r="C666" s="14">
        <v>0</v>
      </c>
      <c r="D666" s="15">
        <v>0</v>
      </c>
      <c r="E666" s="16" t="s">
        <v>14</v>
      </c>
      <c r="F666" s="13">
        <v>3</v>
      </c>
      <c r="G666" t="str">
        <f t="shared" si="48"/>
        <v>‏824520 יד לבנים קרית חיים</v>
      </c>
      <c r="H666" t="s">
        <v>911</v>
      </c>
      <c r="I666">
        <f t="shared" si="49"/>
        <v>8</v>
      </c>
      <c r="J666" t="b">
        <f>IF(ISNUMBER(MATCH(D666,Sheet1!$A$2:$A$976,0)),TRUE,FALSE)</f>
        <v>1</v>
      </c>
    </row>
    <row r="667" spans="1:10" ht="20.25">
      <c r="A667">
        <v>661</v>
      </c>
      <c r="B667" s="118">
        <v>0</v>
      </c>
      <c r="C667" s="14">
        <v>0</v>
      </c>
      <c r="D667" s="15">
        <v>0</v>
      </c>
      <c r="E667" s="16" t="s">
        <v>15</v>
      </c>
      <c r="F667" s="13">
        <v>4</v>
      </c>
      <c r="G667" t="str">
        <f t="shared" si="48"/>
        <v>‏824520 יד לבנים קרית חיים</v>
      </c>
      <c r="H667" t="s">
        <v>911</v>
      </c>
      <c r="I667">
        <f t="shared" si="49"/>
        <v>8</v>
      </c>
      <c r="J667" t="b">
        <f>IF(ISNUMBER(MATCH(D667,Sheet1!$A$2:$A$976,0)),TRUE,FALSE)</f>
        <v>1</v>
      </c>
    </row>
    <row r="668" spans="1:10" ht="20.25">
      <c r="A668">
        <v>662</v>
      </c>
      <c r="B668" s="118">
        <v>0</v>
      </c>
      <c r="C668" s="14">
        <v>0</v>
      </c>
      <c r="D668" s="15">
        <v>0</v>
      </c>
      <c r="E668" s="16" t="s">
        <v>16</v>
      </c>
      <c r="F668" s="13">
        <v>5</v>
      </c>
      <c r="G668" t="str">
        <f t="shared" si="48"/>
        <v>‏824520 יד לבנים קרית חיים</v>
      </c>
      <c r="H668" t="s">
        <v>911</v>
      </c>
      <c r="I668">
        <f t="shared" si="49"/>
        <v>8</v>
      </c>
      <c r="J668" t="b">
        <f>IF(ISNUMBER(MATCH(D668,Sheet1!$A$2:$A$976,0)),TRUE,FALSE)</f>
        <v>1</v>
      </c>
    </row>
    <row r="669" spans="1:10" ht="20.25">
      <c r="A669">
        <v>663</v>
      </c>
      <c r="B669" s="118">
        <v>0</v>
      </c>
      <c r="C669" s="14">
        <v>0</v>
      </c>
      <c r="D669" s="15">
        <v>0</v>
      </c>
      <c r="E669" s="16" t="s">
        <v>17</v>
      </c>
      <c r="F669" s="13">
        <v>6</v>
      </c>
      <c r="G669" t="str">
        <f t="shared" si="48"/>
        <v>‏824520 יד לבנים קרית חיים</v>
      </c>
      <c r="H669" t="s">
        <v>911</v>
      </c>
      <c r="I669">
        <f t="shared" si="49"/>
        <v>8</v>
      </c>
      <c r="J669" t="b">
        <f>IF(ISNUMBER(MATCH(D669,Sheet1!$A$2:$A$976,0)),TRUE,FALSE)</f>
        <v>1</v>
      </c>
    </row>
    <row r="670" spans="1:10" ht="20.25">
      <c r="A670">
        <v>664</v>
      </c>
      <c r="B670" s="118">
        <v>96100</v>
      </c>
      <c r="C670" s="14">
        <v>100000</v>
      </c>
      <c r="D670" s="15">
        <v>97100</v>
      </c>
      <c r="E670" s="16" t="s">
        <v>18</v>
      </c>
      <c r="F670" s="13">
        <v>7</v>
      </c>
      <c r="G670" t="str">
        <f t="shared" si="48"/>
        <v>‏824520 יד לבנים קרית חיים</v>
      </c>
      <c r="H670" t="s">
        <v>911</v>
      </c>
      <c r="I670">
        <f t="shared" si="49"/>
        <v>8</v>
      </c>
      <c r="J670" t="b">
        <f>IF(ISNUMBER(MATCH(D670,Sheet1!$A$2:$A$976,0)),TRUE,FALSE)</f>
        <v>1</v>
      </c>
    </row>
    <row r="671" spans="1:10" ht="20.25">
      <c r="A671">
        <v>665</v>
      </c>
      <c r="B671" s="118">
        <v>0</v>
      </c>
      <c r="C671" s="14">
        <v>0</v>
      </c>
      <c r="D671" s="15">
        <v>0</v>
      </c>
      <c r="E671" s="16" t="s">
        <v>19</v>
      </c>
      <c r="F671" s="13">
        <v>8</v>
      </c>
      <c r="G671" t="str">
        <f t="shared" si="48"/>
        <v>‏824520 יד לבנים קרית חיים</v>
      </c>
      <c r="H671" t="s">
        <v>911</v>
      </c>
      <c r="I671">
        <f t="shared" si="49"/>
        <v>8</v>
      </c>
      <c r="J671" t="b">
        <f>IF(ISNUMBER(MATCH(D671,Sheet1!$A$2:$A$976,0)),TRUE,FALSE)</f>
        <v>1</v>
      </c>
    </row>
    <row r="672" spans="1:10" ht="20.25">
      <c r="A672">
        <v>666</v>
      </c>
      <c r="B672" s="118">
        <v>0</v>
      </c>
      <c r="C672" s="14">
        <v>0</v>
      </c>
      <c r="D672" s="15">
        <v>0</v>
      </c>
      <c r="E672" s="16" t="s">
        <v>20</v>
      </c>
      <c r="F672" s="13">
        <v>9</v>
      </c>
      <c r="G672" t="str">
        <f t="shared" si="48"/>
        <v>‏824520 יד לבנים קרית חיים</v>
      </c>
      <c r="H672" t="s">
        <v>911</v>
      </c>
      <c r="I672">
        <f t="shared" si="49"/>
        <v>8</v>
      </c>
      <c r="J672" t="b">
        <f>IF(ISNUMBER(MATCH(D672,Sheet1!$A$2:$A$976,0)),TRUE,FALSE)</f>
        <v>1</v>
      </c>
    </row>
    <row r="673" spans="1:10" ht="20.25">
      <c r="A673">
        <v>667</v>
      </c>
      <c r="B673" s="118">
        <v>0</v>
      </c>
      <c r="C673" s="14">
        <v>0</v>
      </c>
      <c r="D673" s="15">
        <v>0</v>
      </c>
      <c r="E673" s="16" t="s">
        <v>21</v>
      </c>
      <c r="F673" s="13">
        <v>99</v>
      </c>
      <c r="G673" t="str">
        <f t="shared" si="48"/>
        <v>‏824520 יד לבנים קרית חיים</v>
      </c>
      <c r="H673" t="s">
        <v>911</v>
      </c>
      <c r="I673">
        <f t="shared" si="49"/>
        <v>8</v>
      </c>
      <c r="J673" t="b">
        <f>IF(ISNUMBER(MATCH(D673,Sheet1!$A$2:$A$976,0)),TRUE,FALSE)</f>
        <v>1</v>
      </c>
    </row>
    <row r="674" spans="1:10" ht="20.25">
      <c r="A674">
        <v>668</v>
      </c>
      <c r="B674" s="118">
        <v>777500</v>
      </c>
      <c r="C674" s="17">
        <v>764000</v>
      </c>
      <c r="D674" s="157">
        <v>768100</v>
      </c>
      <c r="E674" s="16" t="s">
        <v>22</v>
      </c>
      <c r="F674" s="13"/>
      <c r="G674" t="str">
        <f t="shared" si="48"/>
        <v/>
      </c>
      <c r="J674" t="b">
        <f>IF(ISNUMBER(MATCH(D674,Sheet1!$A$2:$A$976,0)),TRUE,FALSE)</f>
        <v>0</v>
      </c>
    </row>
    <row r="675" spans="1:10" ht="20.25">
      <c r="A675">
        <v>669</v>
      </c>
      <c r="B675" s="119"/>
      <c r="C675" s="21">
        <v>2015</v>
      </c>
      <c r="D675" s="21">
        <v>2016</v>
      </c>
      <c r="E675" s="18"/>
      <c r="F675" s="20"/>
      <c r="G675" t="str">
        <f t="shared" si="48"/>
        <v/>
      </c>
      <c r="J675" t="b">
        <f>IF(ISNUMBER(MATCH(D675,Sheet1!$A$2:$A$976,0)),TRUE,FALSE)</f>
        <v>0</v>
      </c>
    </row>
    <row r="676" spans="1:10" ht="20.25">
      <c r="A676">
        <v>670</v>
      </c>
      <c r="B676" s="119"/>
      <c r="C676" s="19"/>
      <c r="D676" s="25">
        <v>301</v>
      </c>
      <c r="E676" s="18"/>
      <c r="F676" s="22"/>
      <c r="G676" t="str">
        <f t="shared" si="48"/>
        <v/>
      </c>
      <c r="J676" t="b">
        <f>IF(ISNUMBER(MATCH(D676,Sheet1!$A$2:$A$976,0)),TRUE,FALSE)</f>
        <v>0</v>
      </c>
    </row>
    <row r="677" spans="1:10" ht="20.25">
      <c r="A677">
        <v>671</v>
      </c>
      <c r="B677" s="120" t="s">
        <v>109</v>
      </c>
      <c r="C677" s="1"/>
      <c r="D677" s="1"/>
      <c r="E677" s="1"/>
      <c r="F677" s="1"/>
      <c r="G677" t="str">
        <f t="shared" si="48"/>
        <v/>
      </c>
      <c r="J677" t="b">
        <f>IF(ISNUMBER(MATCH(D677,Sheet1!$A$2:$A$976,0)),TRUE,FALSE)</f>
        <v>1</v>
      </c>
    </row>
    <row r="678" spans="1:10" ht="21" thickBot="1">
      <c r="A678">
        <v>672</v>
      </c>
      <c r="B678" s="116">
        <v>2014</v>
      </c>
      <c r="C678" s="7">
        <v>2015</v>
      </c>
      <c r="D678" s="7">
        <v>2016</v>
      </c>
      <c r="E678" s="8"/>
      <c r="F678" s="26"/>
      <c r="G678" t="str">
        <f t="shared" si="48"/>
        <v/>
      </c>
      <c r="J678" t="b">
        <f>IF(ISNUMBER(MATCH(D678,Sheet1!$A$2:$A$976,0)),TRUE,FALSE)</f>
        <v>0</v>
      </c>
    </row>
    <row r="679" spans="1:10" ht="20.25">
      <c r="A679">
        <v>673</v>
      </c>
      <c r="B679" s="117"/>
      <c r="C679" s="10"/>
      <c r="D679" s="11"/>
      <c r="E679" s="12" t="s">
        <v>9</v>
      </c>
      <c r="F679" s="13"/>
      <c r="G679" t="str">
        <f t="shared" si="48"/>
        <v/>
      </c>
      <c r="J679" t="b">
        <f>IF(ISNUMBER(MATCH(D679,Sheet1!$A$2:$A$976,0)),TRUE,FALSE)</f>
        <v>1</v>
      </c>
    </row>
    <row r="680" spans="1:10" ht="20.25">
      <c r="A680">
        <v>674</v>
      </c>
      <c r="B680" s="117"/>
      <c r="C680" s="10"/>
      <c r="D680" s="11"/>
      <c r="E680" s="12" t="s">
        <v>110</v>
      </c>
      <c r="F680" s="13"/>
      <c r="G680" t="str">
        <f t="shared" si="48"/>
        <v/>
      </c>
      <c r="J680" t="b">
        <f>IF(ISNUMBER(MATCH(D680,Sheet1!$A$2:$A$976,0)),TRUE,FALSE)</f>
        <v>1</v>
      </c>
    </row>
    <row r="681" spans="1:10" ht="20.25">
      <c r="A681">
        <v>675</v>
      </c>
      <c r="B681" s="118">
        <v>510700</v>
      </c>
      <c r="C681" s="14">
        <v>590500</v>
      </c>
      <c r="D681" s="15">
        <v>597500</v>
      </c>
      <c r="E681" s="16" t="s">
        <v>12</v>
      </c>
      <c r="F681" s="13">
        <v>1</v>
      </c>
      <c r="G681" t="str">
        <f t="shared" si="48"/>
        <v>‏824390 מרכז  ק. שמואל</v>
      </c>
      <c r="H681" t="s">
        <v>912</v>
      </c>
      <c r="I681">
        <f t="shared" ref="I681:I690" si="50">FIND(" ",G681,1)</f>
        <v>8</v>
      </c>
      <c r="J681" t="b">
        <f>IF(ISNUMBER(MATCH(D681,Sheet1!$A$2:$A$976,0)),TRUE,FALSE)</f>
        <v>1</v>
      </c>
    </row>
    <row r="682" spans="1:10" ht="20.25">
      <c r="A682">
        <v>676</v>
      </c>
      <c r="B682" s="118">
        <v>0</v>
      </c>
      <c r="C682" s="14">
        <v>0</v>
      </c>
      <c r="D682" s="15">
        <v>0</v>
      </c>
      <c r="E682" s="16" t="s">
        <v>13</v>
      </c>
      <c r="F682" s="13">
        <v>2</v>
      </c>
      <c r="G682" t="str">
        <f t="shared" si="48"/>
        <v>‏824390 מרכז  ק. שמואל</v>
      </c>
      <c r="H682" t="s">
        <v>912</v>
      </c>
      <c r="I682">
        <f t="shared" si="50"/>
        <v>8</v>
      </c>
      <c r="J682" t="b">
        <f>IF(ISNUMBER(MATCH(D682,Sheet1!$A$2:$A$976,0)),TRUE,FALSE)</f>
        <v>1</v>
      </c>
    </row>
    <row r="683" spans="1:10" ht="20.25">
      <c r="A683">
        <v>677</v>
      </c>
      <c r="B683" s="118">
        <v>82200</v>
      </c>
      <c r="C683" s="14">
        <v>46500</v>
      </c>
      <c r="D683" s="15">
        <v>46500</v>
      </c>
      <c r="E683" s="16" t="s">
        <v>14</v>
      </c>
      <c r="F683" s="13">
        <v>3</v>
      </c>
      <c r="G683" t="str">
        <f t="shared" si="48"/>
        <v>‏824390 מרכז  ק. שמואל</v>
      </c>
      <c r="H683" t="s">
        <v>912</v>
      </c>
      <c r="I683">
        <f t="shared" si="50"/>
        <v>8</v>
      </c>
      <c r="J683" t="b">
        <f>IF(ISNUMBER(MATCH(D683,Sheet1!$A$2:$A$976,0)),TRUE,FALSE)</f>
        <v>1</v>
      </c>
    </row>
    <row r="684" spans="1:10" ht="20.25">
      <c r="A684">
        <v>678</v>
      </c>
      <c r="B684" s="118">
        <v>5200</v>
      </c>
      <c r="C684" s="14">
        <v>4000</v>
      </c>
      <c r="D684" s="15">
        <v>4000</v>
      </c>
      <c r="E684" s="16" t="s">
        <v>15</v>
      </c>
      <c r="F684" s="13">
        <v>4</v>
      </c>
      <c r="G684" t="str">
        <f t="shared" si="48"/>
        <v>‏824390 מרכז  ק. שמואל</v>
      </c>
      <c r="H684" t="s">
        <v>912</v>
      </c>
      <c r="I684">
        <f t="shared" si="50"/>
        <v>8</v>
      </c>
      <c r="J684" t="b">
        <f>IF(ISNUMBER(MATCH(D684,Sheet1!$A$2:$A$976,0)),TRUE,FALSE)</f>
        <v>1</v>
      </c>
    </row>
    <row r="685" spans="1:10" ht="20.25">
      <c r="A685">
        <v>679</v>
      </c>
      <c r="B685" s="118">
        <v>2500</v>
      </c>
      <c r="C685" s="14">
        <v>10200</v>
      </c>
      <c r="D685" s="15">
        <v>10200</v>
      </c>
      <c r="E685" s="16" t="s">
        <v>16</v>
      </c>
      <c r="F685" s="13">
        <v>5</v>
      </c>
      <c r="G685" t="str">
        <f t="shared" si="48"/>
        <v>‏824390 מרכז  ק. שמואל</v>
      </c>
      <c r="H685" t="s">
        <v>912</v>
      </c>
      <c r="I685">
        <f t="shared" si="50"/>
        <v>8</v>
      </c>
      <c r="J685" t="b">
        <f>IF(ISNUMBER(MATCH(D685,Sheet1!$A$2:$A$976,0)),TRUE,FALSE)</f>
        <v>1</v>
      </c>
    </row>
    <row r="686" spans="1:10" ht="20.25">
      <c r="A686">
        <v>680</v>
      </c>
      <c r="B686" s="118">
        <v>108000</v>
      </c>
      <c r="C686" s="14">
        <v>108600</v>
      </c>
      <c r="D686" s="15">
        <v>104300</v>
      </c>
      <c r="E686" s="16" t="s">
        <v>17</v>
      </c>
      <c r="F686" s="13">
        <v>6</v>
      </c>
      <c r="G686" t="str">
        <f t="shared" si="48"/>
        <v>‏824390 מרכז  ק. שמואל</v>
      </c>
      <c r="H686" t="s">
        <v>912</v>
      </c>
      <c r="I686">
        <f t="shared" si="50"/>
        <v>8</v>
      </c>
      <c r="J686" t="b">
        <f>IF(ISNUMBER(MATCH(D686,Sheet1!$A$2:$A$976,0)),TRUE,FALSE)</f>
        <v>1</v>
      </c>
    </row>
    <row r="687" spans="1:10" ht="20.25">
      <c r="A687">
        <v>681</v>
      </c>
      <c r="B687" s="118">
        <v>27100</v>
      </c>
      <c r="C687" s="14">
        <v>27200</v>
      </c>
      <c r="D687" s="15">
        <v>27200</v>
      </c>
      <c r="E687" s="16" t="s">
        <v>18</v>
      </c>
      <c r="F687" s="13">
        <v>7</v>
      </c>
      <c r="G687" t="str">
        <f t="shared" si="48"/>
        <v>‏824390 מרכז  ק. שמואל</v>
      </c>
      <c r="H687" t="s">
        <v>912</v>
      </c>
      <c r="I687">
        <f t="shared" si="50"/>
        <v>8</v>
      </c>
      <c r="J687" t="b">
        <f>IF(ISNUMBER(MATCH(D687,Sheet1!$A$2:$A$976,0)),TRUE,FALSE)</f>
        <v>1</v>
      </c>
    </row>
    <row r="688" spans="1:10" ht="20.25">
      <c r="A688">
        <v>682</v>
      </c>
      <c r="B688" s="118">
        <v>0</v>
      </c>
      <c r="C688" s="14">
        <v>0</v>
      </c>
      <c r="D688" s="15">
        <v>0</v>
      </c>
      <c r="E688" s="16" t="s">
        <v>19</v>
      </c>
      <c r="F688" s="13">
        <v>8</v>
      </c>
      <c r="G688" t="str">
        <f t="shared" si="48"/>
        <v>‏824390 מרכז  ק. שמואל</v>
      </c>
      <c r="H688" t="s">
        <v>912</v>
      </c>
      <c r="I688">
        <f t="shared" si="50"/>
        <v>8</v>
      </c>
      <c r="J688" t="b">
        <f>IF(ISNUMBER(MATCH(D688,Sheet1!$A$2:$A$976,0)),TRUE,FALSE)</f>
        <v>1</v>
      </c>
    </row>
    <row r="689" spans="1:10" ht="20.25">
      <c r="A689">
        <v>683</v>
      </c>
      <c r="B689" s="118">
        <v>0</v>
      </c>
      <c r="C689" s="14">
        <v>0</v>
      </c>
      <c r="D689" s="15">
        <v>0</v>
      </c>
      <c r="E689" s="16" t="s">
        <v>20</v>
      </c>
      <c r="F689" s="13">
        <v>9</v>
      </c>
      <c r="G689" t="str">
        <f t="shared" si="48"/>
        <v>‏824390 מרכז  ק. שמואל</v>
      </c>
      <c r="H689" t="s">
        <v>912</v>
      </c>
      <c r="I689">
        <f t="shared" si="50"/>
        <v>8</v>
      </c>
      <c r="J689" t="b">
        <f>IF(ISNUMBER(MATCH(D689,Sheet1!$A$2:$A$976,0)),TRUE,FALSE)</f>
        <v>1</v>
      </c>
    </row>
    <row r="690" spans="1:10" ht="20.25">
      <c r="A690">
        <v>684</v>
      </c>
      <c r="B690" s="118">
        <v>0</v>
      </c>
      <c r="C690" s="14">
        <v>0</v>
      </c>
      <c r="D690" s="15">
        <v>0</v>
      </c>
      <c r="E690" s="16" t="s">
        <v>21</v>
      </c>
      <c r="F690" s="13">
        <v>99</v>
      </c>
      <c r="G690" t="str">
        <f t="shared" si="48"/>
        <v>‏824390 מרכז  ק. שמואל</v>
      </c>
      <c r="H690" t="s">
        <v>912</v>
      </c>
      <c r="I690">
        <f t="shared" si="50"/>
        <v>8</v>
      </c>
      <c r="J690" t="b">
        <f>IF(ISNUMBER(MATCH(D690,Sheet1!$A$2:$A$976,0)),TRUE,FALSE)</f>
        <v>1</v>
      </c>
    </row>
    <row r="691" spans="1:10" ht="20.25">
      <c r="A691">
        <v>685</v>
      </c>
      <c r="B691" s="118">
        <v>735700</v>
      </c>
      <c r="C691" s="17">
        <v>787000</v>
      </c>
      <c r="D691" s="157">
        <v>789700</v>
      </c>
      <c r="E691" s="16" t="s">
        <v>22</v>
      </c>
      <c r="F691" s="13"/>
      <c r="G691" t="str">
        <f t="shared" si="48"/>
        <v/>
      </c>
      <c r="J691" t="b">
        <f>IF(ISNUMBER(MATCH(D691,Sheet1!$A$2:$A$976,0)),TRUE,FALSE)</f>
        <v>0</v>
      </c>
    </row>
    <row r="692" spans="1:10" ht="20.25">
      <c r="A692">
        <v>686</v>
      </c>
      <c r="B692" s="119"/>
      <c r="C692" s="21">
        <v>2015</v>
      </c>
      <c r="D692" s="21">
        <v>2016</v>
      </c>
      <c r="E692" s="18"/>
      <c r="F692" s="20"/>
      <c r="G692" t="str">
        <f t="shared" si="48"/>
        <v/>
      </c>
      <c r="J692" t="b">
        <f>IF(ISNUMBER(MATCH(D692,Sheet1!$A$2:$A$976,0)),TRUE,FALSE)</f>
        <v>0</v>
      </c>
    </row>
    <row r="693" spans="1:10" ht="20.25">
      <c r="A693">
        <v>687</v>
      </c>
      <c r="B693" s="119"/>
      <c r="C693" s="19"/>
      <c r="D693" s="25">
        <v>302</v>
      </c>
      <c r="E693" s="18"/>
      <c r="F693" s="22"/>
      <c r="G693" t="str">
        <f t="shared" si="48"/>
        <v/>
      </c>
      <c r="J693" t="b">
        <f>IF(ISNUMBER(MATCH(D693,Sheet1!$A$2:$A$976,0)),TRUE,FALSE)</f>
        <v>0</v>
      </c>
    </row>
    <row r="694" spans="1:10" ht="20.25">
      <c r="A694">
        <v>688</v>
      </c>
      <c r="B694" s="120" t="s">
        <v>111</v>
      </c>
      <c r="C694" s="1"/>
      <c r="D694" s="1"/>
      <c r="E694" s="1"/>
      <c r="F694" s="1"/>
      <c r="G694" t="str">
        <f t="shared" si="48"/>
        <v/>
      </c>
      <c r="J694" t="b">
        <f>IF(ISNUMBER(MATCH(D694,Sheet1!$A$2:$A$976,0)),TRUE,FALSE)</f>
        <v>1</v>
      </c>
    </row>
    <row r="695" spans="1:10" ht="21" thickBot="1">
      <c r="A695">
        <v>689</v>
      </c>
      <c r="B695" s="116">
        <v>2014</v>
      </c>
      <c r="C695" s="7">
        <v>2015</v>
      </c>
      <c r="D695" s="7">
        <v>2016</v>
      </c>
      <c r="E695" s="8"/>
      <c r="F695" s="26"/>
      <c r="G695" t="str">
        <f t="shared" si="48"/>
        <v/>
      </c>
      <c r="J695" t="b">
        <f>IF(ISNUMBER(MATCH(D695,Sheet1!$A$2:$A$976,0)),TRUE,FALSE)</f>
        <v>0</v>
      </c>
    </row>
    <row r="696" spans="1:10" ht="20.25">
      <c r="A696">
        <v>690</v>
      </c>
      <c r="B696" s="117"/>
      <c r="C696" s="10"/>
      <c r="D696" s="11"/>
      <c r="E696" s="12" t="s">
        <v>9</v>
      </c>
      <c r="F696" s="13"/>
      <c r="G696" t="str">
        <f t="shared" si="48"/>
        <v/>
      </c>
      <c r="J696" t="b">
        <f>IF(ISNUMBER(MATCH(D696,Sheet1!$A$2:$A$976,0)),TRUE,FALSE)</f>
        <v>1</v>
      </c>
    </row>
    <row r="697" spans="1:10" ht="20.25">
      <c r="A697">
        <v>691</v>
      </c>
      <c r="B697" s="117"/>
      <c r="C697" s="10"/>
      <c r="D697" s="11"/>
      <c r="E697" s="12" t="s">
        <v>112</v>
      </c>
      <c r="F697" s="13"/>
      <c r="G697" t="str">
        <f t="shared" si="48"/>
        <v/>
      </c>
      <c r="J697" t="b">
        <f>IF(ISNUMBER(MATCH(D697,Sheet1!$A$2:$A$976,0)),TRUE,FALSE)</f>
        <v>1</v>
      </c>
    </row>
    <row r="698" spans="1:10" ht="20.25">
      <c r="A698">
        <v>692</v>
      </c>
      <c r="B698" s="118">
        <v>0</v>
      </c>
      <c r="C698" s="14">
        <v>0</v>
      </c>
      <c r="D698" s="15">
        <v>0</v>
      </c>
      <c r="E698" s="16" t="s">
        <v>12</v>
      </c>
      <c r="F698" s="13">
        <v>1</v>
      </c>
      <c r="G698" t="str">
        <f t="shared" si="48"/>
        <v xml:space="preserve"> 824397‏‏ ‏‏מרכז קהילתי ק. שמואל </v>
      </c>
      <c r="I698" t="s">
        <v>914</v>
      </c>
      <c r="J698" t="b">
        <f>IF(ISNUMBER(MATCH(D698,Sheet1!$A$2:$A$976,0)),TRUE,FALSE)</f>
        <v>1</v>
      </c>
    </row>
    <row r="699" spans="1:10" ht="20.25">
      <c r="A699">
        <v>693</v>
      </c>
      <c r="B699" s="118">
        <v>0</v>
      </c>
      <c r="C699" s="14">
        <v>0</v>
      </c>
      <c r="D699" s="15">
        <v>0</v>
      </c>
      <c r="E699" s="16" t="s">
        <v>13</v>
      </c>
      <c r="F699" s="13">
        <v>2</v>
      </c>
      <c r="G699" t="str">
        <f t="shared" si="48"/>
        <v xml:space="preserve"> 824397‏‏ ‏‏מרכז קהילתי ק. שמואל </v>
      </c>
      <c r="I699" t="s">
        <v>914</v>
      </c>
      <c r="J699" t="b">
        <f>IF(ISNUMBER(MATCH(D699,Sheet1!$A$2:$A$976,0)),TRUE,FALSE)</f>
        <v>1</v>
      </c>
    </row>
    <row r="700" spans="1:10" ht="20.25">
      <c r="A700">
        <v>694</v>
      </c>
      <c r="B700" s="118">
        <v>0</v>
      </c>
      <c r="C700" s="14">
        <v>0</v>
      </c>
      <c r="D700" s="15">
        <v>0</v>
      </c>
      <c r="E700" s="16" t="s">
        <v>14</v>
      </c>
      <c r="F700" s="13">
        <v>3</v>
      </c>
      <c r="G700" t="str">
        <f t="shared" si="48"/>
        <v xml:space="preserve"> 824397‏‏ ‏‏מרכז קהילתי ק. שמואל </v>
      </c>
      <c r="I700" t="s">
        <v>914</v>
      </c>
      <c r="J700" t="b">
        <f>IF(ISNUMBER(MATCH(D700,Sheet1!$A$2:$A$976,0)),TRUE,FALSE)</f>
        <v>1</v>
      </c>
    </row>
    <row r="701" spans="1:10" ht="20.25">
      <c r="A701">
        <v>695</v>
      </c>
      <c r="B701" s="118">
        <v>20900</v>
      </c>
      <c r="C701" s="14">
        <v>55000</v>
      </c>
      <c r="D701" s="15">
        <v>55000</v>
      </c>
      <c r="E701" s="16" t="s">
        <v>15</v>
      </c>
      <c r="F701" s="13">
        <v>4</v>
      </c>
      <c r="G701" t="str">
        <f t="shared" si="48"/>
        <v xml:space="preserve"> 824397‏‏ ‏‏מרכז קהילתי ק. שמואל </v>
      </c>
      <c r="I701" t="s">
        <v>914</v>
      </c>
      <c r="J701" t="b">
        <f>IF(ISNUMBER(MATCH(D701,Sheet1!$A$2:$A$976,0)),TRUE,FALSE)</f>
        <v>1</v>
      </c>
    </row>
    <row r="702" spans="1:10" ht="20.25">
      <c r="A702">
        <v>696</v>
      </c>
      <c r="B702" s="118">
        <v>0</v>
      </c>
      <c r="C702" s="14">
        <v>0</v>
      </c>
      <c r="D702" s="15">
        <v>0</v>
      </c>
      <c r="E702" s="16" t="s">
        <v>16</v>
      </c>
      <c r="F702" s="13">
        <v>5</v>
      </c>
      <c r="G702" t="str">
        <f t="shared" si="48"/>
        <v xml:space="preserve"> 824397‏‏ ‏‏מרכז קהילתי ק. שמואל </v>
      </c>
      <c r="I702" t="s">
        <v>914</v>
      </c>
      <c r="J702" t="b">
        <f>IF(ISNUMBER(MATCH(D702,Sheet1!$A$2:$A$976,0)),TRUE,FALSE)</f>
        <v>1</v>
      </c>
    </row>
    <row r="703" spans="1:10" ht="20.25">
      <c r="A703">
        <v>697</v>
      </c>
      <c r="B703" s="118">
        <v>0</v>
      </c>
      <c r="C703" s="14">
        <v>0</v>
      </c>
      <c r="D703" s="15">
        <v>0</v>
      </c>
      <c r="E703" s="16" t="s">
        <v>17</v>
      </c>
      <c r="F703" s="13">
        <v>6</v>
      </c>
      <c r="G703" t="str">
        <f t="shared" si="48"/>
        <v xml:space="preserve"> 824397‏‏ ‏‏מרכז קהילתי ק. שמואל </v>
      </c>
      <c r="I703" t="s">
        <v>914</v>
      </c>
      <c r="J703" t="b">
        <f>IF(ISNUMBER(MATCH(D703,Sheet1!$A$2:$A$976,0)),TRUE,FALSE)</f>
        <v>1</v>
      </c>
    </row>
    <row r="704" spans="1:10" ht="20.25">
      <c r="A704">
        <v>698</v>
      </c>
      <c r="B704" s="118">
        <v>143800</v>
      </c>
      <c r="C704" s="14">
        <v>195000</v>
      </c>
      <c r="D704" s="15">
        <v>187900</v>
      </c>
      <c r="E704" s="16" t="s">
        <v>18</v>
      </c>
      <c r="F704" s="13">
        <v>7</v>
      </c>
      <c r="G704" t="str">
        <f t="shared" si="48"/>
        <v xml:space="preserve"> 824397‏‏ ‏‏מרכז קהילתי ק. שמואל </v>
      </c>
      <c r="I704" t="s">
        <v>914</v>
      </c>
      <c r="J704" t="b">
        <f>IF(ISNUMBER(MATCH(D704,Sheet1!$A$2:$A$976,0)),TRUE,FALSE)</f>
        <v>1</v>
      </c>
    </row>
    <row r="705" spans="1:10" ht="20.25">
      <c r="A705">
        <v>699</v>
      </c>
      <c r="B705" s="118">
        <v>0</v>
      </c>
      <c r="C705" s="14">
        <v>0</v>
      </c>
      <c r="D705" s="15">
        <v>0</v>
      </c>
      <c r="E705" s="16" t="s">
        <v>19</v>
      </c>
      <c r="F705" s="13">
        <v>8</v>
      </c>
      <c r="G705" t="str">
        <f t="shared" si="48"/>
        <v xml:space="preserve"> 824397‏‏ ‏‏מרכז קהילתי ק. שמואל </v>
      </c>
      <c r="I705" t="s">
        <v>914</v>
      </c>
      <c r="J705" t="b">
        <f>IF(ISNUMBER(MATCH(D705,Sheet1!$A$2:$A$976,0)),TRUE,FALSE)</f>
        <v>1</v>
      </c>
    </row>
    <row r="706" spans="1:10" ht="20.25">
      <c r="A706">
        <v>700</v>
      </c>
      <c r="B706" s="118">
        <v>0</v>
      </c>
      <c r="C706" s="14">
        <v>0</v>
      </c>
      <c r="D706" s="15">
        <v>0</v>
      </c>
      <c r="E706" s="16" t="s">
        <v>20</v>
      </c>
      <c r="F706" s="13">
        <v>9</v>
      </c>
      <c r="G706" t="str">
        <f t="shared" si="48"/>
        <v xml:space="preserve"> 824397‏‏ ‏‏מרכז קהילתי ק. שמואל </v>
      </c>
      <c r="I706" t="s">
        <v>914</v>
      </c>
      <c r="J706" t="b">
        <f>IF(ISNUMBER(MATCH(D706,Sheet1!$A$2:$A$976,0)),TRUE,FALSE)</f>
        <v>1</v>
      </c>
    </row>
    <row r="707" spans="1:10" ht="20.25">
      <c r="A707">
        <v>701</v>
      </c>
      <c r="B707" s="118">
        <v>0</v>
      </c>
      <c r="C707" s="14">
        <v>0</v>
      </c>
      <c r="D707" s="15">
        <v>0</v>
      </c>
      <c r="E707" s="16" t="s">
        <v>21</v>
      </c>
      <c r="F707" s="13">
        <v>99</v>
      </c>
      <c r="G707" t="str">
        <f t="shared" si="48"/>
        <v xml:space="preserve"> 824397‏‏ ‏‏מרכז קהילתי ק. שמואל </v>
      </c>
      <c r="I707" t="s">
        <v>914</v>
      </c>
      <c r="J707" t="b">
        <f>IF(ISNUMBER(MATCH(D707,Sheet1!$A$2:$A$976,0)),TRUE,FALSE)</f>
        <v>1</v>
      </c>
    </row>
    <row r="708" spans="1:10" ht="20.25">
      <c r="A708">
        <v>702</v>
      </c>
      <c r="B708" s="118">
        <v>164700</v>
      </c>
      <c r="C708" s="17">
        <v>250000</v>
      </c>
      <c r="D708" s="15">
        <v>242900</v>
      </c>
      <c r="E708" s="16" t="s">
        <v>22</v>
      </c>
      <c r="F708" s="13"/>
      <c r="G708" t="str">
        <f t="shared" si="48"/>
        <v/>
      </c>
      <c r="J708" t="b">
        <f>IF(ISNUMBER(MATCH(D708,Sheet1!$A$2:$A$976,0)),TRUE,FALSE)</f>
        <v>1</v>
      </c>
    </row>
    <row r="709" spans="1:10" ht="20.25">
      <c r="A709">
        <v>703</v>
      </c>
      <c r="B709" s="119"/>
      <c r="C709" s="21">
        <v>2015</v>
      </c>
      <c r="D709" s="21">
        <v>2016</v>
      </c>
      <c r="E709" s="18"/>
      <c r="F709" s="20"/>
      <c r="G709" t="str">
        <f t="shared" si="48"/>
        <v/>
      </c>
      <c r="J709" t="b">
        <f>IF(ISNUMBER(MATCH(D709,Sheet1!$A$2:$A$976,0)),TRUE,FALSE)</f>
        <v>0</v>
      </c>
    </row>
    <row r="710" spans="1:10" ht="20.25">
      <c r="A710">
        <v>704</v>
      </c>
      <c r="B710" s="119"/>
      <c r="C710" s="19"/>
      <c r="D710" s="25">
        <v>303</v>
      </c>
      <c r="E710" s="18"/>
      <c r="F710" s="22"/>
      <c r="G710" t="str">
        <f t="shared" si="48"/>
        <v/>
      </c>
      <c r="J710" t="b">
        <f>IF(ISNUMBER(MATCH(D710,Sheet1!$A$2:$A$976,0)),TRUE,FALSE)</f>
        <v>0</v>
      </c>
    </row>
    <row r="711" spans="1:10" ht="20.25">
      <c r="A711">
        <v>705</v>
      </c>
      <c r="B711" s="120" t="s">
        <v>113</v>
      </c>
      <c r="C711" s="1"/>
      <c r="D711" s="1"/>
      <c r="E711" s="1"/>
      <c r="F711" s="1"/>
      <c r="G711" t="str">
        <f t="shared" si="48"/>
        <v/>
      </c>
      <c r="J711" t="b">
        <f>IF(ISNUMBER(MATCH(D711,Sheet1!$A$2:$A$976,0)),TRUE,FALSE)</f>
        <v>1</v>
      </c>
    </row>
    <row r="712" spans="1:10" ht="21" thickBot="1">
      <c r="A712">
        <v>706</v>
      </c>
      <c r="B712" s="116">
        <v>2014</v>
      </c>
      <c r="C712" s="7">
        <v>2015</v>
      </c>
      <c r="D712" s="7">
        <v>2016</v>
      </c>
      <c r="E712" s="8"/>
      <c r="F712" s="26"/>
      <c r="G712" t="str">
        <f t="shared" si="48"/>
        <v/>
      </c>
      <c r="J712" t="b">
        <f>IF(ISNUMBER(MATCH(D712,Sheet1!$A$2:$A$976,0)),TRUE,FALSE)</f>
        <v>0</v>
      </c>
    </row>
    <row r="713" spans="1:10" ht="20.25">
      <c r="A713">
        <v>707</v>
      </c>
      <c r="B713" s="117"/>
      <c r="C713" s="10"/>
      <c r="D713" s="11"/>
      <c r="E713" s="12" t="s">
        <v>9</v>
      </c>
      <c r="F713" s="13"/>
      <c r="G713" t="str">
        <f t="shared" si="48"/>
        <v/>
      </c>
      <c r="J713" t="b">
        <f>IF(ISNUMBER(MATCH(D713,Sheet1!$A$2:$A$976,0)),TRUE,FALSE)</f>
        <v>1</v>
      </c>
    </row>
    <row r="714" spans="1:10" ht="20.25">
      <c r="A714">
        <v>708</v>
      </c>
      <c r="B714" s="117"/>
      <c r="C714" s="10"/>
      <c r="D714" s="11"/>
      <c r="E714" s="12" t="s">
        <v>114</v>
      </c>
      <c r="F714" s="13"/>
      <c r="G714" t="str">
        <f t="shared" ref="G714:G777" si="51">IF(F714=1,E713,IF(ISBLANK(F714),"",G713))</f>
        <v/>
      </c>
      <c r="J714" t="b">
        <f>IF(ISNUMBER(MATCH(D714,Sheet1!$A$2:$A$976,0)),TRUE,FALSE)</f>
        <v>1</v>
      </c>
    </row>
    <row r="715" spans="1:10" ht="20.25">
      <c r="A715">
        <v>709</v>
      </c>
      <c r="B715" s="118">
        <v>157600</v>
      </c>
      <c r="C715" s="14">
        <v>190700</v>
      </c>
      <c r="D715" s="15">
        <v>192700</v>
      </c>
      <c r="E715" s="16" t="s">
        <v>12</v>
      </c>
      <c r="F715" s="13">
        <v>1</v>
      </c>
      <c r="G715" t="str">
        <f t="shared" si="51"/>
        <v>‏824394  מרכז נוער ק. שמואל</v>
      </c>
      <c r="H715" t="s">
        <v>915</v>
      </c>
      <c r="I715">
        <f t="shared" ref="I715:I724" si="52">FIND(" ",G715,1)</f>
        <v>8</v>
      </c>
      <c r="J715" t="b">
        <f>IF(ISNUMBER(MATCH(D715,Sheet1!$A$2:$A$976,0)),TRUE,FALSE)</f>
        <v>1</v>
      </c>
    </row>
    <row r="716" spans="1:10" ht="20.25">
      <c r="A716">
        <v>710</v>
      </c>
      <c r="B716" s="118">
        <v>0</v>
      </c>
      <c r="C716" s="14">
        <v>0</v>
      </c>
      <c r="D716" s="15">
        <v>0</v>
      </c>
      <c r="E716" s="16" t="s">
        <v>13</v>
      </c>
      <c r="F716" s="13">
        <v>2</v>
      </c>
      <c r="G716" t="str">
        <f t="shared" si="51"/>
        <v>‏824394  מרכז נוער ק. שמואל</v>
      </c>
      <c r="H716" t="s">
        <v>915</v>
      </c>
      <c r="I716">
        <f t="shared" si="52"/>
        <v>8</v>
      </c>
      <c r="J716" t="b">
        <f>IF(ISNUMBER(MATCH(D716,Sheet1!$A$2:$A$976,0)),TRUE,FALSE)</f>
        <v>1</v>
      </c>
    </row>
    <row r="717" spans="1:10" ht="20.25">
      <c r="A717">
        <v>711</v>
      </c>
      <c r="B717" s="118">
        <v>9700</v>
      </c>
      <c r="C717" s="14">
        <v>9300</v>
      </c>
      <c r="D717" s="15">
        <v>9300</v>
      </c>
      <c r="E717" s="16" t="s">
        <v>14</v>
      </c>
      <c r="F717" s="13">
        <v>3</v>
      </c>
      <c r="G717" t="str">
        <f t="shared" si="51"/>
        <v>‏824394  מרכז נוער ק. שמואל</v>
      </c>
      <c r="H717" t="s">
        <v>915</v>
      </c>
      <c r="I717">
        <f t="shared" si="52"/>
        <v>8</v>
      </c>
      <c r="J717" t="b">
        <f>IF(ISNUMBER(MATCH(D717,Sheet1!$A$2:$A$976,0)),TRUE,FALSE)</f>
        <v>1</v>
      </c>
    </row>
    <row r="718" spans="1:10" ht="20.25">
      <c r="A718">
        <v>712</v>
      </c>
      <c r="B718" s="118">
        <v>11300</v>
      </c>
      <c r="C718" s="14">
        <v>11900</v>
      </c>
      <c r="D718" s="15">
        <v>11900</v>
      </c>
      <c r="E718" s="16" t="s">
        <v>15</v>
      </c>
      <c r="F718" s="13">
        <v>4</v>
      </c>
      <c r="G718" t="str">
        <f t="shared" si="51"/>
        <v>‏824394  מרכז נוער ק. שמואל</v>
      </c>
      <c r="H718" t="s">
        <v>915</v>
      </c>
      <c r="I718">
        <f t="shared" si="52"/>
        <v>8</v>
      </c>
      <c r="J718" t="b">
        <f>IF(ISNUMBER(MATCH(D718,Sheet1!$A$2:$A$976,0)),TRUE,FALSE)</f>
        <v>1</v>
      </c>
    </row>
    <row r="719" spans="1:10" ht="20.25">
      <c r="A719">
        <v>713</v>
      </c>
      <c r="B719" s="118">
        <v>0</v>
      </c>
      <c r="C719" s="14">
        <v>0</v>
      </c>
      <c r="D719" s="15">
        <v>0</v>
      </c>
      <c r="E719" s="16" t="s">
        <v>16</v>
      </c>
      <c r="F719" s="13">
        <v>5</v>
      </c>
      <c r="G719" t="str">
        <f t="shared" si="51"/>
        <v>‏824394  מרכז נוער ק. שמואל</v>
      </c>
      <c r="H719" t="s">
        <v>915</v>
      </c>
      <c r="I719">
        <f t="shared" si="52"/>
        <v>8</v>
      </c>
      <c r="J719" t="b">
        <f>IF(ISNUMBER(MATCH(D719,Sheet1!$A$2:$A$976,0)),TRUE,FALSE)</f>
        <v>1</v>
      </c>
    </row>
    <row r="720" spans="1:10" ht="20.25">
      <c r="A720">
        <v>714</v>
      </c>
      <c r="B720" s="118">
        <v>46000</v>
      </c>
      <c r="C720" s="14">
        <v>48100</v>
      </c>
      <c r="D720" s="15">
        <v>47100</v>
      </c>
      <c r="E720" s="16" t="s">
        <v>17</v>
      </c>
      <c r="F720" s="13">
        <v>6</v>
      </c>
      <c r="G720" t="str">
        <f t="shared" si="51"/>
        <v>‏824394  מרכז נוער ק. שמואל</v>
      </c>
      <c r="H720" t="s">
        <v>915</v>
      </c>
      <c r="I720">
        <f t="shared" si="52"/>
        <v>8</v>
      </c>
      <c r="J720" t="b">
        <f>IF(ISNUMBER(MATCH(D720,Sheet1!$A$2:$A$976,0)),TRUE,FALSE)</f>
        <v>1</v>
      </c>
    </row>
    <row r="721" spans="1:10" ht="20.25">
      <c r="A721">
        <v>715</v>
      </c>
      <c r="B721" s="118">
        <v>19300</v>
      </c>
      <c r="C721" s="14">
        <v>31100</v>
      </c>
      <c r="D721" s="15">
        <v>29500</v>
      </c>
      <c r="E721" s="16" t="s">
        <v>18</v>
      </c>
      <c r="F721" s="13">
        <v>7</v>
      </c>
      <c r="G721" t="str">
        <f t="shared" si="51"/>
        <v>‏824394  מרכז נוער ק. שמואל</v>
      </c>
      <c r="H721" t="s">
        <v>915</v>
      </c>
      <c r="I721">
        <f t="shared" si="52"/>
        <v>8</v>
      </c>
      <c r="J721" t="b">
        <f>IF(ISNUMBER(MATCH(D721,Sheet1!$A$2:$A$976,0)),TRUE,FALSE)</f>
        <v>1</v>
      </c>
    </row>
    <row r="722" spans="1:10" ht="20.25">
      <c r="A722">
        <v>716</v>
      </c>
      <c r="B722" s="118">
        <v>0</v>
      </c>
      <c r="C722" s="14">
        <v>0</v>
      </c>
      <c r="D722" s="15">
        <v>0</v>
      </c>
      <c r="E722" s="16" t="s">
        <v>19</v>
      </c>
      <c r="F722" s="13">
        <v>8</v>
      </c>
      <c r="G722" t="str">
        <f t="shared" si="51"/>
        <v>‏824394  מרכז נוער ק. שמואל</v>
      </c>
      <c r="H722" t="s">
        <v>915</v>
      </c>
      <c r="I722">
        <f t="shared" si="52"/>
        <v>8</v>
      </c>
      <c r="J722" t="b">
        <f>IF(ISNUMBER(MATCH(D722,Sheet1!$A$2:$A$976,0)),TRUE,FALSE)</f>
        <v>1</v>
      </c>
    </row>
    <row r="723" spans="1:10" ht="20.25">
      <c r="A723">
        <v>717</v>
      </c>
      <c r="B723" s="118">
        <v>0</v>
      </c>
      <c r="C723" s="14">
        <v>0</v>
      </c>
      <c r="D723" s="15">
        <v>0</v>
      </c>
      <c r="E723" s="16" t="s">
        <v>20</v>
      </c>
      <c r="F723" s="13">
        <v>9</v>
      </c>
      <c r="G723" t="str">
        <f t="shared" si="51"/>
        <v>‏824394  מרכז נוער ק. שמואל</v>
      </c>
      <c r="H723" t="s">
        <v>915</v>
      </c>
      <c r="I723">
        <f t="shared" si="52"/>
        <v>8</v>
      </c>
      <c r="J723" t="b">
        <f>IF(ISNUMBER(MATCH(D723,Sheet1!$A$2:$A$976,0)),TRUE,FALSE)</f>
        <v>1</v>
      </c>
    </row>
    <row r="724" spans="1:10" ht="20.25">
      <c r="A724">
        <v>718</v>
      </c>
      <c r="B724" s="118">
        <v>0</v>
      </c>
      <c r="C724" s="14">
        <v>0</v>
      </c>
      <c r="D724" s="15"/>
      <c r="E724" s="16" t="s">
        <v>21</v>
      </c>
      <c r="F724" s="13">
        <v>99</v>
      </c>
      <c r="G724" t="str">
        <f t="shared" si="51"/>
        <v>‏824394  מרכז נוער ק. שמואל</v>
      </c>
      <c r="H724" t="s">
        <v>915</v>
      </c>
      <c r="I724">
        <f t="shared" si="52"/>
        <v>8</v>
      </c>
      <c r="J724" t="b">
        <f>IF(ISNUMBER(MATCH(D724,Sheet1!$A$2:$A$976,0)),TRUE,FALSE)</f>
        <v>1</v>
      </c>
    </row>
    <row r="725" spans="1:10" ht="20.25">
      <c r="A725">
        <v>719</v>
      </c>
      <c r="B725" s="118">
        <v>243900</v>
      </c>
      <c r="C725" s="17">
        <v>291100</v>
      </c>
      <c r="D725" s="157">
        <v>290500</v>
      </c>
      <c r="E725" s="16" t="s">
        <v>22</v>
      </c>
      <c r="F725" s="13"/>
      <c r="G725" t="str">
        <f t="shared" si="51"/>
        <v/>
      </c>
      <c r="J725" t="b">
        <f>IF(ISNUMBER(MATCH(D725,Sheet1!$A$2:$A$976,0)),TRUE,FALSE)</f>
        <v>0</v>
      </c>
    </row>
    <row r="726" spans="1:10" ht="20.25">
      <c r="A726">
        <v>720</v>
      </c>
      <c r="B726" s="119"/>
      <c r="C726" s="21">
        <v>2015</v>
      </c>
      <c r="D726" s="21">
        <v>2016</v>
      </c>
      <c r="E726" s="18"/>
      <c r="F726" s="20"/>
      <c r="G726" t="str">
        <f t="shared" si="51"/>
        <v/>
      </c>
      <c r="J726" t="b">
        <f>IF(ISNUMBER(MATCH(D726,Sheet1!$A$2:$A$976,0)),TRUE,FALSE)</f>
        <v>0</v>
      </c>
    </row>
    <row r="727" spans="1:10" ht="20.25">
      <c r="A727">
        <v>721</v>
      </c>
      <c r="B727" s="122" t="s">
        <v>115</v>
      </c>
      <c r="C727" s="28"/>
      <c r="D727" s="28"/>
      <c r="E727" s="28"/>
      <c r="F727" s="28"/>
      <c r="G727" t="str">
        <f t="shared" si="51"/>
        <v/>
      </c>
      <c r="J727" t="b">
        <f>IF(ISNUMBER(MATCH(D727,Sheet1!$A$2:$A$976,0)),TRUE,FALSE)</f>
        <v>1</v>
      </c>
    </row>
    <row r="728" spans="1:10" ht="21" thickBot="1">
      <c r="A728">
        <v>722</v>
      </c>
      <c r="B728" s="116">
        <v>2014</v>
      </c>
      <c r="C728" s="7">
        <v>2015</v>
      </c>
      <c r="D728" s="7">
        <v>2016</v>
      </c>
      <c r="E728" s="8"/>
      <c r="F728" s="9"/>
      <c r="G728" t="str">
        <f t="shared" si="51"/>
        <v/>
      </c>
      <c r="J728" t="b">
        <f>IF(ISNUMBER(MATCH(D728,Sheet1!$A$2:$A$976,0)),TRUE,FALSE)</f>
        <v>0</v>
      </c>
    </row>
    <row r="729" spans="1:10" ht="20.25">
      <c r="A729">
        <v>723</v>
      </c>
      <c r="B729" s="124"/>
      <c r="C729" s="30"/>
      <c r="D729" s="31"/>
      <c r="E729" s="32" t="s">
        <v>116</v>
      </c>
      <c r="F729" s="33"/>
      <c r="G729" t="str">
        <f t="shared" si="51"/>
        <v/>
      </c>
      <c r="J729" t="b">
        <f>IF(ISNUMBER(MATCH(D729,Sheet1!$A$2:$A$976,0)),TRUE,FALSE)</f>
        <v>1</v>
      </c>
    </row>
    <row r="730" spans="1:10" ht="20.25">
      <c r="A730">
        <v>724</v>
      </c>
      <c r="B730" s="124"/>
      <c r="C730" s="30"/>
      <c r="D730" s="31"/>
      <c r="E730" s="32" t="s">
        <v>117</v>
      </c>
      <c r="F730" s="33"/>
      <c r="G730" t="str">
        <f t="shared" si="51"/>
        <v/>
      </c>
      <c r="J730" t="b">
        <f>IF(ISNUMBER(MATCH(D730,Sheet1!$A$2:$A$976,0)),TRUE,FALSE)</f>
        <v>1</v>
      </c>
    </row>
    <row r="731" spans="1:10" ht="20.25">
      <c r="A731">
        <v>725</v>
      </c>
      <c r="B731" s="125">
        <v>3082600</v>
      </c>
      <c r="C731" s="34">
        <v>2400200</v>
      </c>
      <c r="D731" s="35">
        <v>2607200</v>
      </c>
      <c r="E731" s="36" t="s">
        <v>12</v>
      </c>
      <c r="F731" s="33">
        <v>1</v>
      </c>
      <c r="G731" t="str">
        <f t="shared" si="51"/>
        <v>‏731110   לשכת מהנדס העיר</v>
      </c>
      <c r="H731" t="s">
        <v>916</v>
      </c>
      <c r="I731">
        <f t="shared" ref="I731:I740" si="53">FIND(" ",G731,1)</f>
        <v>8</v>
      </c>
      <c r="J731" t="b">
        <f>IF(ISNUMBER(MATCH(D731,Sheet1!$A$2:$A$976,0)),TRUE,FALSE)</f>
        <v>1</v>
      </c>
    </row>
    <row r="732" spans="1:10" ht="20.25">
      <c r="A732">
        <v>726</v>
      </c>
      <c r="B732" s="125">
        <v>0</v>
      </c>
      <c r="C732" s="34">
        <v>0</v>
      </c>
      <c r="D732" s="35">
        <v>0</v>
      </c>
      <c r="E732" s="36" t="s">
        <v>13</v>
      </c>
      <c r="F732" s="33">
        <v>2</v>
      </c>
      <c r="G732" t="str">
        <f t="shared" si="51"/>
        <v>‏731110   לשכת מהנדס העיר</v>
      </c>
      <c r="H732" t="s">
        <v>916</v>
      </c>
      <c r="I732">
        <f t="shared" si="53"/>
        <v>8</v>
      </c>
      <c r="J732" t="b">
        <f>IF(ISNUMBER(MATCH(D732,Sheet1!$A$2:$A$976,0)),TRUE,FALSE)</f>
        <v>1</v>
      </c>
    </row>
    <row r="733" spans="1:10" ht="20.25">
      <c r="A733">
        <v>727</v>
      </c>
      <c r="B733" s="125">
        <v>37600</v>
      </c>
      <c r="C733" s="34">
        <v>48800</v>
      </c>
      <c r="D733" s="35">
        <v>48800</v>
      </c>
      <c r="E733" s="36" t="s">
        <v>14</v>
      </c>
      <c r="F733" s="33">
        <v>3</v>
      </c>
      <c r="G733" t="str">
        <f t="shared" si="51"/>
        <v>‏731110   לשכת מהנדס העיר</v>
      </c>
      <c r="H733" t="s">
        <v>916</v>
      </c>
      <c r="I733">
        <f t="shared" si="53"/>
        <v>8</v>
      </c>
      <c r="J733" t="b">
        <f>IF(ISNUMBER(MATCH(D733,Sheet1!$A$2:$A$976,0)),TRUE,FALSE)</f>
        <v>1</v>
      </c>
    </row>
    <row r="734" spans="1:10" ht="20.25">
      <c r="A734">
        <v>728</v>
      </c>
      <c r="B734" s="125">
        <v>166200</v>
      </c>
      <c r="C734" s="34">
        <v>206300</v>
      </c>
      <c r="D734" s="35">
        <v>194300</v>
      </c>
      <c r="E734" s="36" t="s">
        <v>15</v>
      </c>
      <c r="F734" s="33">
        <v>4</v>
      </c>
      <c r="G734" t="str">
        <f t="shared" si="51"/>
        <v>‏731110   לשכת מהנדס העיר</v>
      </c>
      <c r="H734" t="s">
        <v>916</v>
      </c>
      <c r="I734">
        <f t="shared" si="53"/>
        <v>8</v>
      </c>
      <c r="J734" t="b">
        <f>IF(ISNUMBER(MATCH(D734,Sheet1!$A$2:$A$976,0)),TRUE,FALSE)</f>
        <v>1</v>
      </c>
    </row>
    <row r="735" spans="1:10" ht="20.25">
      <c r="A735">
        <v>729</v>
      </c>
      <c r="B735" s="125">
        <v>141400</v>
      </c>
      <c r="C735" s="34">
        <v>164200</v>
      </c>
      <c r="D735" s="35">
        <v>160900</v>
      </c>
      <c r="E735" s="36" t="s">
        <v>16</v>
      </c>
      <c r="F735" s="33">
        <v>5</v>
      </c>
      <c r="G735" t="str">
        <f t="shared" si="51"/>
        <v>‏731110   לשכת מהנדס העיר</v>
      </c>
      <c r="H735" t="s">
        <v>916</v>
      </c>
      <c r="I735">
        <f t="shared" si="53"/>
        <v>8</v>
      </c>
      <c r="J735" t="b">
        <f>IF(ISNUMBER(MATCH(D735,Sheet1!$A$2:$A$976,0)),TRUE,FALSE)</f>
        <v>1</v>
      </c>
    </row>
    <row r="736" spans="1:10" ht="20.25">
      <c r="A736">
        <v>730</v>
      </c>
      <c r="B736" s="125">
        <v>15600</v>
      </c>
      <c r="C736" s="34">
        <v>27300</v>
      </c>
      <c r="D736" s="35">
        <v>26800</v>
      </c>
      <c r="E736" s="36" t="s">
        <v>17</v>
      </c>
      <c r="F736" s="33">
        <v>6</v>
      </c>
      <c r="G736" t="str">
        <f t="shared" si="51"/>
        <v>‏731110   לשכת מהנדס העיר</v>
      </c>
      <c r="H736" t="s">
        <v>916</v>
      </c>
      <c r="I736">
        <f t="shared" si="53"/>
        <v>8</v>
      </c>
      <c r="J736" t="b">
        <f>IF(ISNUMBER(MATCH(D736,Sheet1!$A$2:$A$976,0)),TRUE,FALSE)</f>
        <v>1</v>
      </c>
    </row>
    <row r="737" spans="1:10" ht="20.25">
      <c r="A737">
        <v>731</v>
      </c>
      <c r="B737" s="125">
        <v>58700</v>
      </c>
      <c r="C737" s="34">
        <v>68300</v>
      </c>
      <c r="D737" s="35">
        <v>70800</v>
      </c>
      <c r="E737" s="36" t="s">
        <v>18</v>
      </c>
      <c r="F737" s="33">
        <v>7</v>
      </c>
      <c r="G737" t="str">
        <f t="shared" si="51"/>
        <v>‏731110   לשכת מהנדס העיר</v>
      </c>
      <c r="H737" t="s">
        <v>916</v>
      </c>
      <c r="I737">
        <f t="shared" si="53"/>
        <v>8</v>
      </c>
      <c r="J737" t="b">
        <f>IF(ISNUMBER(MATCH(D737,Sheet1!$A$2:$A$976,0)),TRUE,FALSE)</f>
        <v>1</v>
      </c>
    </row>
    <row r="738" spans="1:10" ht="20.25">
      <c r="A738">
        <v>732</v>
      </c>
      <c r="B738" s="125">
        <v>0</v>
      </c>
      <c r="C738" s="34">
        <v>0</v>
      </c>
      <c r="D738" s="35">
        <v>0</v>
      </c>
      <c r="E738" s="36" t="s">
        <v>19</v>
      </c>
      <c r="F738" s="33">
        <v>8</v>
      </c>
      <c r="G738" t="str">
        <f t="shared" si="51"/>
        <v>‏731110   לשכת מהנדס העיר</v>
      </c>
      <c r="H738" t="s">
        <v>916</v>
      </c>
      <c r="I738">
        <f t="shared" si="53"/>
        <v>8</v>
      </c>
      <c r="J738" t="b">
        <f>IF(ISNUMBER(MATCH(D738,Sheet1!$A$2:$A$976,0)),TRUE,FALSE)</f>
        <v>1</v>
      </c>
    </row>
    <row r="739" spans="1:10" ht="20.25">
      <c r="A739">
        <v>733</v>
      </c>
      <c r="B739" s="125">
        <v>0</v>
      </c>
      <c r="C739" s="34">
        <v>0</v>
      </c>
      <c r="D739" s="35">
        <v>0</v>
      </c>
      <c r="E739" s="36" t="s">
        <v>20</v>
      </c>
      <c r="F739" s="33">
        <v>9</v>
      </c>
      <c r="G739" t="str">
        <f t="shared" si="51"/>
        <v>‏731110   לשכת מהנדס העיר</v>
      </c>
      <c r="H739" t="s">
        <v>916</v>
      </c>
      <c r="I739">
        <f t="shared" si="53"/>
        <v>8</v>
      </c>
      <c r="J739" t="b">
        <f>IF(ISNUMBER(MATCH(D739,Sheet1!$A$2:$A$976,0)),TRUE,FALSE)</f>
        <v>1</v>
      </c>
    </row>
    <row r="740" spans="1:10" ht="20.25">
      <c r="A740">
        <v>734</v>
      </c>
      <c r="B740" s="125">
        <v>0</v>
      </c>
      <c r="C740" s="34">
        <v>0</v>
      </c>
      <c r="D740" s="35">
        <v>0</v>
      </c>
      <c r="E740" s="36" t="s">
        <v>21</v>
      </c>
      <c r="F740" s="33">
        <v>99</v>
      </c>
      <c r="G740" t="str">
        <f t="shared" si="51"/>
        <v>‏731110   לשכת מהנדס העיר</v>
      </c>
      <c r="H740" t="s">
        <v>916</v>
      </c>
      <c r="I740">
        <f t="shared" si="53"/>
        <v>8</v>
      </c>
      <c r="J740" t="b">
        <f>IF(ISNUMBER(MATCH(D740,Sheet1!$A$2:$A$976,0)),TRUE,FALSE)</f>
        <v>1</v>
      </c>
    </row>
    <row r="741" spans="1:10" ht="20.25">
      <c r="A741">
        <v>735</v>
      </c>
      <c r="B741" s="125">
        <v>3502100</v>
      </c>
      <c r="C741" s="37">
        <v>2915100</v>
      </c>
      <c r="D741" s="157">
        <v>3108800</v>
      </c>
      <c r="E741" s="36" t="s">
        <v>22</v>
      </c>
      <c r="F741" s="33"/>
      <c r="G741" t="str">
        <f t="shared" si="51"/>
        <v/>
      </c>
      <c r="J741" t="b">
        <f>IF(ISNUMBER(MATCH(D741,Sheet1!$A$2:$A$976,0)),TRUE,FALSE)</f>
        <v>0</v>
      </c>
    </row>
    <row r="742" spans="1:10" ht="20.25">
      <c r="A742">
        <v>736</v>
      </c>
      <c r="C742" s="40">
        <v>2015</v>
      </c>
      <c r="D742" s="40">
        <v>2016</v>
      </c>
      <c r="F742" s="39"/>
      <c r="G742" t="str">
        <f t="shared" si="51"/>
        <v/>
      </c>
      <c r="J742" t="b">
        <f>IF(ISNUMBER(MATCH(D742,Sheet1!$A$2:$A$976,0)),TRUE,FALSE)</f>
        <v>0</v>
      </c>
    </row>
    <row r="743" spans="1:10" ht="20.25">
      <c r="A743">
        <v>737</v>
      </c>
      <c r="C743" s="38"/>
      <c r="D743" s="44">
        <v>75</v>
      </c>
      <c r="F743" s="41"/>
      <c r="G743" t="str">
        <f t="shared" si="51"/>
        <v/>
      </c>
      <c r="J743" t="b">
        <f>IF(ISNUMBER(MATCH(D743,Sheet1!$A$2:$A$976,0)),TRUE,FALSE)</f>
        <v>0</v>
      </c>
    </row>
    <row r="744" spans="1:10" ht="20.25">
      <c r="A744">
        <v>738</v>
      </c>
      <c r="B744" s="122" t="s">
        <v>118</v>
      </c>
      <c r="C744" s="28"/>
      <c r="D744" s="28"/>
      <c r="E744" s="28"/>
      <c r="F744" s="28"/>
      <c r="G744" t="str">
        <f t="shared" si="51"/>
        <v/>
      </c>
      <c r="J744" t="b">
        <f>IF(ISNUMBER(MATCH(D744,Sheet1!$A$2:$A$976,0)),TRUE,FALSE)</f>
        <v>1</v>
      </c>
    </row>
    <row r="745" spans="1:10" ht="21" thickBot="1">
      <c r="A745">
        <v>739</v>
      </c>
      <c r="B745" s="116">
        <v>2014</v>
      </c>
      <c r="C745" s="7">
        <v>2015</v>
      </c>
      <c r="D745" s="7">
        <v>2016</v>
      </c>
      <c r="E745" s="8"/>
      <c r="F745" s="9"/>
      <c r="G745" t="str">
        <f t="shared" si="51"/>
        <v/>
      </c>
      <c r="J745" t="b">
        <f>IF(ISNUMBER(MATCH(D745,Sheet1!$A$2:$A$976,0)),TRUE,FALSE)</f>
        <v>0</v>
      </c>
    </row>
    <row r="746" spans="1:10" ht="20.25">
      <c r="A746">
        <v>740</v>
      </c>
      <c r="B746" s="124"/>
      <c r="C746" s="30"/>
      <c r="D746" s="31"/>
      <c r="E746" s="32" t="s">
        <v>116</v>
      </c>
      <c r="F746" s="33"/>
      <c r="G746" t="str">
        <f t="shared" si="51"/>
        <v/>
      </c>
      <c r="J746" t="b">
        <f>IF(ISNUMBER(MATCH(D746,Sheet1!$A$2:$A$976,0)),TRUE,FALSE)</f>
        <v>1</v>
      </c>
    </row>
    <row r="747" spans="1:10" ht="20.25">
      <c r="A747">
        <v>741</v>
      </c>
      <c r="B747" s="124"/>
      <c r="C747" s="30"/>
      <c r="D747" s="31"/>
      <c r="E747" s="32" t="s">
        <v>119</v>
      </c>
      <c r="F747" s="33"/>
      <c r="G747" t="str">
        <f t="shared" si="51"/>
        <v/>
      </c>
      <c r="J747" t="b">
        <f>IF(ISNUMBER(MATCH(D747,Sheet1!$A$2:$A$976,0)),TRUE,FALSE)</f>
        <v>1</v>
      </c>
    </row>
    <row r="748" spans="1:10" ht="20.25">
      <c r="A748">
        <v>742</v>
      </c>
      <c r="B748" s="125">
        <v>1171100</v>
      </c>
      <c r="C748" s="34">
        <v>1254600</v>
      </c>
      <c r="D748" s="35">
        <v>1269600</v>
      </c>
      <c r="E748" s="36" t="s">
        <v>12</v>
      </c>
      <c r="F748" s="33">
        <v>1</v>
      </c>
      <c r="G748" t="str">
        <f t="shared" si="51"/>
        <v>‏731112 ועדה מקומית</v>
      </c>
      <c r="H748" t="s">
        <v>917</v>
      </c>
      <c r="I748">
        <f t="shared" ref="I748:I757" si="54">FIND(" ",G748,1)</f>
        <v>8</v>
      </c>
      <c r="J748" t="b">
        <f>IF(ISNUMBER(MATCH(D748,Sheet1!$A$2:$A$976,0)),TRUE,FALSE)</f>
        <v>1</v>
      </c>
    </row>
    <row r="749" spans="1:10" ht="20.25">
      <c r="A749">
        <v>743</v>
      </c>
      <c r="B749" s="125">
        <v>0</v>
      </c>
      <c r="C749" s="34">
        <v>0</v>
      </c>
      <c r="D749" s="35">
        <v>0</v>
      </c>
      <c r="E749" s="36" t="s">
        <v>13</v>
      </c>
      <c r="F749" s="33">
        <v>2</v>
      </c>
      <c r="G749" t="str">
        <f t="shared" si="51"/>
        <v>‏731112 ועדה מקומית</v>
      </c>
      <c r="H749" t="s">
        <v>917</v>
      </c>
      <c r="I749">
        <f t="shared" si="54"/>
        <v>8</v>
      </c>
      <c r="J749" t="b">
        <f>IF(ISNUMBER(MATCH(D749,Sheet1!$A$2:$A$976,0)),TRUE,FALSE)</f>
        <v>1</v>
      </c>
    </row>
    <row r="750" spans="1:10" ht="20.25">
      <c r="A750">
        <v>744</v>
      </c>
      <c r="B750" s="125">
        <v>60600</v>
      </c>
      <c r="C750" s="34">
        <v>57400</v>
      </c>
      <c r="D750" s="35">
        <v>57400</v>
      </c>
      <c r="E750" s="36" t="s">
        <v>14</v>
      </c>
      <c r="F750" s="33">
        <v>3</v>
      </c>
      <c r="G750" t="str">
        <f t="shared" si="51"/>
        <v>‏731112 ועדה מקומית</v>
      </c>
      <c r="H750" t="s">
        <v>917</v>
      </c>
      <c r="I750">
        <f t="shared" si="54"/>
        <v>8</v>
      </c>
      <c r="J750" t="b">
        <f>IF(ISNUMBER(MATCH(D750,Sheet1!$A$2:$A$976,0)),TRUE,FALSE)</f>
        <v>1</v>
      </c>
    </row>
    <row r="751" spans="1:10" ht="20.25">
      <c r="A751">
        <v>745</v>
      </c>
      <c r="B751" s="125">
        <v>0</v>
      </c>
      <c r="C751" s="34">
        <v>0</v>
      </c>
      <c r="D751" s="35">
        <v>0</v>
      </c>
      <c r="E751" s="36" t="s">
        <v>15</v>
      </c>
      <c r="F751" s="33">
        <v>4</v>
      </c>
      <c r="G751" t="str">
        <f t="shared" si="51"/>
        <v>‏731112 ועדה מקומית</v>
      </c>
      <c r="H751" t="s">
        <v>917</v>
      </c>
      <c r="I751">
        <f t="shared" si="54"/>
        <v>8</v>
      </c>
      <c r="J751" t="b">
        <f>IF(ISNUMBER(MATCH(D751,Sheet1!$A$2:$A$976,0)),TRUE,FALSE)</f>
        <v>1</v>
      </c>
    </row>
    <row r="752" spans="1:10" ht="20.25">
      <c r="A752">
        <v>746</v>
      </c>
      <c r="B752" s="125">
        <v>0</v>
      </c>
      <c r="C752" s="34">
        <v>0</v>
      </c>
      <c r="D752" s="35">
        <v>0</v>
      </c>
      <c r="E752" s="36" t="s">
        <v>16</v>
      </c>
      <c r="F752" s="33">
        <v>5</v>
      </c>
      <c r="G752" t="str">
        <f t="shared" si="51"/>
        <v>‏731112 ועדה מקומית</v>
      </c>
      <c r="H752" t="s">
        <v>917</v>
      </c>
      <c r="I752">
        <f t="shared" si="54"/>
        <v>8</v>
      </c>
      <c r="J752" t="b">
        <f>IF(ISNUMBER(MATCH(D752,Sheet1!$A$2:$A$976,0)),TRUE,FALSE)</f>
        <v>1</v>
      </c>
    </row>
    <row r="753" spans="1:10" ht="20.25">
      <c r="A753">
        <v>747</v>
      </c>
      <c r="B753" s="125">
        <v>0</v>
      </c>
      <c r="C753" s="34">
        <v>0</v>
      </c>
      <c r="D753" s="35">
        <v>0</v>
      </c>
      <c r="E753" s="36" t="s">
        <v>17</v>
      </c>
      <c r="F753" s="33">
        <v>6</v>
      </c>
      <c r="G753" t="str">
        <f t="shared" si="51"/>
        <v>‏731112 ועדה מקומית</v>
      </c>
      <c r="H753" t="s">
        <v>917</v>
      </c>
      <c r="I753">
        <f t="shared" si="54"/>
        <v>8</v>
      </c>
      <c r="J753" t="b">
        <f>IF(ISNUMBER(MATCH(D753,Sheet1!$A$2:$A$976,0)),TRUE,FALSE)</f>
        <v>1</v>
      </c>
    </row>
    <row r="754" spans="1:10" ht="20.25">
      <c r="A754">
        <v>748</v>
      </c>
      <c r="B754" s="125">
        <v>0</v>
      </c>
      <c r="C754" s="34">
        <v>10000</v>
      </c>
      <c r="D754" s="35">
        <v>50000</v>
      </c>
      <c r="E754" s="36" t="s">
        <v>18</v>
      </c>
      <c r="F754" s="33">
        <v>7</v>
      </c>
      <c r="G754" t="str">
        <f t="shared" si="51"/>
        <v>‏731112 ועדה מקומית</v>
      </c>
      <c r="H754" t="s">
        <v>917</v>
      </c>
      <c r="I754">
        <f t="shared" si="54"/>
        <v>8</v>
      </c>
      <c r="J754" t="b">
        <f>IF(ISNUMBER(MATCH(D754,Sheet1!$A$2:$A$976,0)),TRUE,FALSE)</f>
        <v>1</v>
      </c>
    </row>
    <row r="755" spans="1:10" ht="20.25">
      <c r="A755">
        <v>749</v>
      </c>
      <c r="B755" s="125">
        <v>0</v>
      </c>
      <c r="C755" s="34">
        <v>0</v>
      </c>
      <c r="D755" s="35">
        <v>0</v>
      </c>
      <c r="E755" s="36" t="s">
        <v>19</v>
      </c>
      <c r="F755" s="33">
        <v>8</v>
      </c>
      <c r="G755" t="str">
        <f t="shared" si="51"/>
        <v>‏731112 ועדה מקומית</v>
      </c>
      <c r="H755" t="s">
        <v>917</v>
      </c>
      <c r="I755">
        <f t="shared" si="54"/>
        <v>8</v>
      </c>
      <c r="J755" t="b">
        <f>IF(ISNUMBER(MATCH(D755,Sheet1!$A$2:$A$976,0)),TRUE,FALSE)</f>
        <v>1</v>
      </c>
    </row>
    <row r="756" spans="1:10" ht="20.25">
      <c r="A756">
        <v>750</v>
      </c>
      <c r="B756" s="125">
        <v>0</v>
      </c>
      <c r="C756" s="34">
        <v>0</v>
      </c>
      <c r="D756" s="35">
        <v>0</v>
      </c>
      <c r="E756" s="36" t="s">
        <v>20</v>
      </c>
      <c r="F756" s="33">
        <v>9</v>
      </c>
      <c r="G756" t="str">
        <f t="shared" si="51"/>
        <v>‏731112 ועדה מקומית</v>
      </c>
      <c r="H756" t="s">
        <v>917</v>
      </c>
      <c r="I756">
        <f t="shared" si="54"/>
        <v>8</v>
      </c>
      <c r="J756" t="b">
        <f>IF(ISNUMBER(MATCH(D756,Sheet1!$A$2:$A$976,0)),TRUE,FALSE)</f>
        <v>1</v>
      </c>
    </row>
    <row r="757" spans="1:10" ht="20.25">
      <c r="A757">
        <v>751</v>
      </c>
      <c r="B757" s="125">
        <v>0</v>
      </c>
      <c r="C757" s="34">
        <v>0</v>
      </c>
      <c r="D757" s="35">
        <v>0</v>
      </c>
      <c r="E757" s="36" t="s">
        <v>21</v>
      </c>
      <c r="F757" s="33">
        <v>99</v>
      </c>
      <c r="G757" t="str">
        <f t="shared" si="51"/>
        <v>‏731112 ועדה מקומית</v>
      </c>
      <c r="H757" t="s">
        <v>917</v>
      </c>
      <c r="I757">
        <f t="shared" si="54"/>
        <v>8</v>
      </c>
      <c r="J757" t="b">
        <f>IF(ISNUMBER(MATCH(D757,Sheet1!$A$2:$A$976,0)),TRUE,FALSE)</f>
        <v>1</v>
      </c>
    </row>
    <row r="758" spans="1:10" ht="20.25">
      <c r="A758">
        <v>752</v>
      </c>
      <c r="B758" s="125">
        <v>1231700</v>
      </c>
      <c r="C758" s="37">
        <v>1322000</v>
      </c>
      <c r="D758" s="157">
        <v>1377000</v>
      </c>
      <c r="E758" s="36" t="s">
        <v>22</v>
      </c>
      <c r="F758" s="33"/>
      <c r="G758" t="str">
        <f t="shared" si="51"/>
        <v/>
      </c>
      <c r="J758" t="b">
        <f>IF(ISNUMBER(MATCH(D758,Sheet1!$A$2:$A$976,0)),TRUE,FALSE)</f>
        <v>0</v>
      </c>
    </row>
    <row r="759" spans="1:10" ht="20.25">
      <c r="A759">
        <v>753</v>
      </c>
      <c r="C759" s="40">
        <v>2015</v>
      </c>
      <c r="D759" s="40">
        <v>2016</v>
      </c>
      <c r="F759" s="39"/>
      <c r="G759" t="str">
        <f t="shared" si="51"/>
        <v/>
      </c>
      <c r="J759" t="b">
        <f>IF(ISNUMBER(MATCH(D759,Sheet1!$A$2:$A$976,0)),TRUE,FALSE)</f>
        <v>0</v>
      </c>
    </row>
    <row r="760" spans="1:10" ht="20.25">
      <c r="A760">
        <v>754</v>
      </c>
      <c r="C760" s="38"/>
      <c r="D760" s="44">
        <v>76</v>
      </c>
      <c r="F760" s="41"/>
      <c r="G760" t="str">
        <f t="shared" si="51"/>
        <v/>
      </c>
      <c r="J760" t="b">
        <f>IF(ISNUMBER(MATCH(D760,Sheet1!$A$2:$A$976,0)),TRUE,FALSE)</f>
        <v>0</v>
      </c>
    </row>
    <row r="761" spans="1:10" ht="20.25">
      <c r="A761">
        <v>755</v>
      </c>
      <c r="B761" s="122" t="s">
        <v>120</v>
      </c>
      <c r="C761" s="28"/>
      <c r="D761" s="28"/>
      <c r="E761" s="28"/>
      <c r="F761" s="28"/>
      <c r="G761" t="str">
        <f t="shared" si="51"/>
        <v/>
      </c>
      <c r="J761" t="b">
        <f>IF(ISNUMBER(MATCH(D761,Sheet1!$A$2:$A$976,0)),TRUE,FALSE)</f>
        <v>1</v>
      </c>
    </row>
    <row r="762" spans="1:10" ht="21" thickBot="1">
      <c r="A762">
        <v>756</v>
      </c>
      <c r="B762" s="116">
        <v>2014</v>
      </c>
      <c r="C762" s="7">
        <v>2015</v>
      </c>
      <c r="D762" s="7">
        <v>2016</v>
      </c>
      <c r="E762" s="8"/>
      <c r="F762" s="9"/>
      <c r="G762" t="str">
        <f t="shared" si="51"/>
        <v/>
      </c>
      <c r="J762" t="b">
        <f>IF(ISNUMBER(MATCH(D762,Sheet1!$A$2:$A$976,0)),TRUE,FALSE)</f>
        <v>0</v>
      </c>
    </row>
    <row r="763" spans="1:10" ht="20.25">
      <c r="A763">
        <v>757</v>
      </c>
      <c r="B763" s="124"/>
      <c r="C763" s="30"/>
      <c r="D763" s="31"/>
      <c r="E763" s="32" t="s">
        <v>116</v>
      </c>
      <c r="F763" s="33"/>
      <c r="G763" t="str">
        <f t="shared" si="51"/>
        <v/>
      </c>
      <c r="J763" t="b">
        <f>IF(ISNUMBER(MATCH(D763,Sheet1!$A$2:$A$976,0)),TRUE,FALSE)</f>
        <v>1</v>
      </c>
    </row>
    <row r="764" spans="1:10" ht="20.25">
      <c r="A764">
        <v>758</v>
      </c>
      <c r="B764" s="124"/>
      <c r="C764" s="30"/>
      <c r="D764" s="31"/>
      <c r="E764" s="32" t="s">
        <v>121</v>
      </c>
      <c r="F764" s="33"/>
      <c r="G764" t="str">
        <f t="shared" si="51"/>
        <v/>
      </c>
      <c r="J764" t="b">
        <f>IF(ISNUMBER(MATCH(D764,Sheet1!$A$2:$A$976,0)),TRUE,FALSE)</f>
        <v>1</v>
      </c>
    </row>
    <row r="765" spans="1:10" ht="20.25">
      <c r="A765">
        <v>759</v>
      </c>
      <c r="B765" s="125">
        <v>0</v>
      </c>
      <c r="C765" s="34">
        <v>0</v>
      </c>
      <c r="D765" s="35">
        <v>0</v>
      </c>
      <c r="E765" s="36" t="s">
        <v>12</v>
      </c>
      <c r="F765" s="33">
        <v>1</v>
      </c>
      <c r="G765" t="str">
        <f t="shared" si="51"/>
        <v>‏731116 ועדה מקומית בז"ן</v>
      </c>
      <c r="H765" t="s">
        <v>918</v>
      </c>
      <c r="I765">
        <f t="shared" ref="I765:I774" si="55">FIND(" ",G765,1)</f>
        <v>8</v>
      </c>
      <c r="J765" t="b">
        <f>IF(ISNUMBER(MATCH(D765,Sheet1!$A$2:$A$976,0)),TRUE,FALSE)</f>
        <v>1</v>
      </c>
    </row>
    <row r="766" spans="1:10" ht="20.25">
      <c r="A766">
        <v>760</v>
      </c>
      <c r="B766" s="125">
        <v>0</v>
      </c>
      <c r="C766" s="34">
        <v>0</v>
      </c>
      <c r="D766" s="35">
        <v>0</v>
      </c>
      <c r="E766" s="36" t="s">
        <v>13</v>
      </c>
      <c r="F766" s="33">
        <v>2</v>
      </c>
      <c r="G766" t="str">
        <f t="shared" si="51"/>
        <v>‏731116 ועדה מקומית בז"ן</v>
      </c>
      <c r="H766" t="s">
        <v>918</v>
      </c>
      <c r="I766">
        <f t="shared" si="55"/>
        <v>8</v>
      </c>
      <c r="J766" t="b">
        <f>IF(ISNUMBER(MATCH(D766,Sheet1!$A$2:$A$976,0)),TRUE,FALSE)</f>
        <v>1</v>
      </c>
    </row>
    <row r="767" spans="1:10" ht="20.25">
      <c r="A767">
        <v>761</v>
      </c>
      <c r="B767" s="125">
        <v>0</v>
      </c>
      <c r="C767" s="34">
        <v>0</v>
      </c>
      <c r="D767" s="35">
        <v>0</v>
      </c>
      <c r="E767" s="36" t="s">
        <v>14</v>
      </c>
      <c r="F767" s="33">
        <v>3</v>
      </c>
      <c r="G767" t="str">
        <f t="shared" si="51"/>
        <v>‏731116 ועדה מקומית בז"ן</v>
      </c>
      <c r="H767" t="s">
        <v>918</v>
      </c>
      <c r="I767">
        <f t="shared" si="55"/>
        <v>8</v>
      </c>
      <c r="J767" t="b">
        <f>IF(ISNUMBER(MATCH(D767,Sheet1!$A$2:$A$976,0)),TRUE,FALSE)</f>
        <v>1</v>
      </c>
    </row>
    <row r="768" spans="1:10" ht="20.25">
      <c r="A768">
        <v>762</v>
      </c>
      <c r="B768" s="125">
        <v>0</v>
      </c>
      <c r="C768" s="34">
        <v>0</v>
      </c>
      <c r="D768" s="35">
        <v>0</v>
      </c>
      <c r="E768" s="36" t="s">
        <v>15</v>
      </c>
      <c r="F768" s="33">
        <v>4</v>
      </c>
      <c r="G768" t="str">
        <f t="shared" si="51"/>
        <v>‏731116 ועדה מקומית בז"ן</v>
      </c>
      <c r="H768" t="s">
        <v>918</v>
      </c>
      <c r="I768">
        <f t="shared" si="55"/>
        <v>8</v>
      </c>
      <c r="J768" t="b">
        <f>IF(ISNUMBER(MATCH(D768,Sheet1!$A$2:$A$976,0)),TRUE,FALSE)</f>
        <v>1</v>
      </c>
    </row>
    <row r="769" spans="1:10" ht="20.25">
      <c r="A769">
        <v>763</v>
      </c>
      <c r="B769" s="125">
        <v>0</v>
      </c>
      <c r="C769" s="34">
        <v>0</v>
      </c>
      <c r="D769" s="35">
        <v>0</v>
      </c>
      <c r="E769" s="36" t="s">
        <v>16</v>
      </c>
      <c r="F769" s="33">
        <v>5</v>
      </c>
      <c r="G769" t="str">
        <f t="shared" si="51"/>
        <v>‏731116 ועדה מקומית בז"ן</v>
      </c>
      <c r="H769" t="s">
        <v>918</v>
      </c>
      <c r="I769">
        <f t="shared" si="55"/>
        <v>8</v>
      </c>
      <c r="J769" t="b">
        <f>IF(ISNUMBER(MATCH(D769,Sheet1!$A$2:$A$976,0)),TRUE,FALSE)</f>
        <v>1</v>
      </c>
    </row>
    <row r="770" spans="1:10" ht="20.25">
      <c r="A770">
        <v>764</v>
      </c>
      <c r="B770" s="125">
        <v>0</v>
      </c>
      <c r="C770" s="34">
        <v>0</v>
      </c>
      <c r="D770" s="35">
        <v>0</v>
      </c>
      <c r="E770" s="36" t="s">
        <v>17</v>
      </c>
      <c r="F770" s="33">
        <v>6</v>
      </c>
      <c r="G770" t="str">
        <f t="shared" si="51"/>
        <v>‏731116 ועדה מקומית בז"ן</v>
      </c>
      <c r="H770" t="s">
        <v>918</v>
      </c>
      <c r="I770">
        <f t="shared" si="55"/>
        <v>8</v>
      </c>
      <c r="J770" t="b">
        <f>IF(ISNUMBER(MATCH(D770,Sheet1!$A$2:$A$976,0)),TRUE,FALSE)</f>
        <v>1</v>
      </c>
    </row>
    <row r="771" spans="1:10" ht="20.25">
      <c r="A771">
        <v>765</v>
      </c>
      <c r="B771" s="125">
        <v>60500</v>
      </c>
      <c r="C771" s="34">
        <v>600000</v>
      </c>
      <c r="D771" s="35">
        <v>582900</v>
      </c>
      <c r="E771" s="36" t="s">
        <v>18</v>
      </c>
      <c r="F771" s="33">
        <v>7</v>
      </c>
      <c r="G771" t="str">
        <f t="shared" si="51"/>
        <v>‏731116 ועדה מקומית בז"ן</v>
      </c>
      <c r="H771" t="s">
        <v>918</v>
      </c>
      <c r="I771">
        <f t="shared" si="55"/>
        <v>8</v>
      </c>
      <c r="J771" t="b">
        <f>IF(ISNUMBER(MATCH(D771,Sheet1!$A$2:$A$976,0)),TRUE,FALSE)</f>
        <v>1</v>
      </c>
    </row>
    <row r="772" spans="1:10" ht="20.25">
      <c r="A772">
        <v>766</v>
      </c>
      <c r="B772" s="125">
        <v>0</v>
      </c>
      <c r="C772" s="34">
        <v>0</v>
      </c>
      <c r="D772" s="35">
        <v>0</v>
      </c>
      <c r="E772" s="36" t="s">
        <v>19</v>
      </c>
      <c r="F772" s="33">
        <v>8</v>
      </c>
      <c r="G772" t="str">
        <f t="shared" si="51"/>
        <v>‏731116 ועדה מקומית בז"ן</v>
      </c>
      <c r="H772" t="s">
        <v>918</v>
      </c>
      <c r="I772">
        <f t="shared" si="55"/>
        <v>8</v>
      </c>
      <c r="J772" t="b">
        <f>IF(ISNUMBER(MATCH(D772,Sheet1!$A$2:$A$976,0)),TRUE,FALSE)</f>
        <v>1</v>
      </c>
    </row>
    <row r="773" spans="1:10" ht="20.25">
      <c r="A773">
        <v>767</v>
      </c>
      <c r="B773" s="125">
        <v>0</v>
      </c>
      <c r="C773" s="34">
        <v>0</v>
      </c>
      <c r="D773" s="35">
        <v>0</v>
      </c>
      <c r="E773" s="36" t="s">
        <v>20</v>
      </c>
      <c r="F773" s="33">
        <v>9</v>
      </c>
      <c r="G773" t="str">
        <f t="shared" si="51"/>
        <v>‏731116 ועדה מקומית בז"ן</v>
      </c>
      <c r="H773" t="s">
        <v>918</v>
      </c>
      <c r="I773">
        <f t="shared" si="55"/>
        <v>8</v>
      </c>
      <c r="J773" t="b">
        <f>IF(ISNUMBER(MATCH(D773,Sheet1!$A$2:$A$976,0)),TRUE,FALSE)</f>
        <v>1</v>
      </c>
    </row>
    <row r="774" spans="1:10" ht="20.25">
      <c r="A774">
        <v>768</v>
      </c>
      <c r="B774" s="125">
        <v>0</v>
      </c>
      <c r="C774" s="34">
        <v>0</v>
      </c>
      <c r="D774" s="35">
        <v>0</v>
      </c>
      <c r="E774" s="36" t="s">
        <v>21</v>
      </c>
      <c r="F774" s="33">
        <v>99</v>
      </c>
      <c r="G774" t="str">
        <f t="shared" si="51"/>
        <v>‏731116 ועדה מקומית בז"ן</v>
      </c>
      <c r="H774" t="s">
        <v>918</v>
      </c>
      <c r="I774">
        <f t="shared" si="55"/>
        <v>8</v>
      </c>
      <c r="J774" t="b">
        <f>IF(ISNUMBER(MATCH(D774,Sheet1!$A$2:$A$976,0)),TRUE,FALSE)</f>
        <v>1</v>
      </c>
    </row>
    <row r="775" spans="1:10" ht="20.25">
      <c r="A775">
        <v>769</v>
      </c>
      <c r="B775" s="125">
        <v>60500</v>
      </c>
      <c r="C775" s="37">
        <v>600000</v>
      </c>
      <c r="D775" s="35">
        <v>582900</v>
      </c>
      <c r="E775" s="36" t="s">
        <v>22</v>
      </c>
      <c r="F775" s="33"/>
      <c r="G775" t="str">
        <f t="shared" si="51"/>
        <v/>
      </c>
      <c r="J775" t="b">
        <f>IF(ISNUMBER(MATCH(D775,Sheet1!$A$2:$A$976,0)),TRUE,FALSE)</f>
        <v>1</v>
      </c>
    </row>
    <row r="776" spans="1:10" ht="20.25">
      <c r="A776">
        <v>770</v>
      </c>
      <c r="C776" s="40">
        <v>2015</v>
      </c>
      <c r="D776" s="40">
        <v>2016</v>
      </c>
      <c r="F776" s="39"/>
      <c r="G776" t="str">
        <f t="shared" si="51"/>
        <v/>
      </c>
      <c r="J776" t="b">
        <f>IF(ISNUMBER(MATCH(D776,Sheet1!$A$2:$A$976,0)),TRUE,FALSE)</f>
        <v>0</v>
      </c>
    </row>
    <row r="777" spans="1:10" ht="20.25">
      <c r="A777">
        <v>771</v>
      </c>
      <c r="C777" s="38"/>
      <c r="D777" s="44">
        <v>77</v>
      </c>
      <c r="F777" s="41"/>
      <c r="G777" t="str">
        <f t="shared" si="51"/>
        <v/>
      </c>
      <c r="J777" t="b">
        <f>IF(ISNUMBER(MATCH(D777,Sheet1!$A$2:$A$976,0)),TRUE,FALSE)</f>
        <v>0</v>
      </c>
    </row>
    <row r="778" spans="1:10" ht="20.25">
      <c r="A778">
        <v>772</v>
      </c>
      <c r="B778" s="122" t="s">
        <v>122</v>
      </c>
      <c r="C778" s="28"/>
      <c r="D778" s="28"/>
      <c r="E778" s="28"/>
      <c r="F778" s="28"/>
      <c r="G778" t="str">
        <f t="shared" ref="G778:G841" si="56">IF(F778=1,E777,IF(ISBLANK(F778),"",G777))</f>
        <v/>
      </c>
      <c r="J778" t="b">
        <f>IF(ISNUMBER(MATCH(D778,Sheet1!$A$2:$A$976,0)),TRUE,FALSE)</f>
        <v>1</v>
      </c>
    </row>
    <row r="779" spans="1:10" ht="21" thickBot="1">
      <c r="A779">
        <v>773</v>
      </c>
      <c r="B779" s="116">
        <v>2014</v>
      </c>
      <c r="C779" s="7">
        <v>2015</v>
      </c>
      <c r="D779" s="7">
        <v>2016</v>
      </c>
      <c r="E779" s="8"/>
      <c r="F779" s="9"/>
      <c r="G779" t="str">
        <f t="shared" si="56"/>
        <v/>
      </c>
      <c r="J779" t="b">
        <f>IF(ISNUMBER(MATCH(D779,Sheet1!$A$2:$A$976,0)),TRUE,FALSE)</f>
        <v>0</v>
      </c>
    </row>
    <row r="780" spans="1:10" ht="20.25">
      <c r="A780">
        <v>774</v>
      </c>
      <c r="B780" s="124"/>
      <c r="C780" s="30"/>
      <c r="D780" s="31"/>
      <c r="E780" s="32" t="s">
        <v>116</v>
      </c>
      <c r="F780" s="33"/>
      <c r="G780" t="str">
        <f t="shared" si="56"/>
        <v/>
      </c>
      <c r="J780" t="b">
        <f>IF(ISNUMBER(MATCH(D780,Sheet1!$A$2:$A$976,0)),TRUE,FALSE)</f>
        <v>1</v>
      </c>
    </row>
    <row r="781" spans="1:10" ht="20.25">
      <c r="A781">
        <v>775</v>
      </c>
      <c r="B781" s="124"/>
      <c r="C781" s="30"/>
      <c r="D781" s="31"/>
      <c r="E781" s="32" t="s">
        <v>123</v>
      </c>
      <c r="F781" s="33"/>
      <c r="G781" t="str">
        <f t="shared" si="56"/>
        <v/>
      </c>
      <c r="J781" t="b">
        <f>IF(ISNUMBER(MATCH(D781,Sheet1!$A$2:$A$976,0)),TRUE,FALSE)</f>
        <v>1</v>
      </c>
    </row>
    <row r="782" spans="1:10" ht="20.25">
      <c r="A782">
        <v>776</v>
      </c>
      <c r="B782" s="125">
        <v>860100</v>
      </c>
      <c r="C782" s="34">
        <v>654600</v>
      </c>
      <c r="D782" s="35">
        <v>662600</v>
      </c>
      <c r="E782" s="36" t="s">
        <v>12</v>
      </c>
      <c r="F782" s="33">
        <v>1</v>
      </c>
      <c r="G782" t="str">
        <f t="shared" si="56"/>
        <v>‏731113 ארכיון הנדסי</v>
      </c>
      <c r="H782" t="s">
        <v>919</v>
      </c>
      <c r="I782">
        <f t="shared" ref="I782:I791" si="57">FIND(" ",G782,1)</f>
        <v>8</v>
      </c>
      <c r="J782" t="b">
        <f>IF(ISNUMBER(MATCH(D782,Sheet1!$A$2:$A$976,0)),TRUE,FALSE)</f>
        <v>1</v>
      </c>
    </row>
    <row r="783" spans="1:10" ht="20.25">
      <c r="A783">
        <v>777</v>
      </c>
      <c r="B783" s="125">
        <v>0</v>
      </c>
      <c r="C783" s="34">
        <v>0</v>
      </c>
      <c r="D783" s="35">
        <v>0</v>
      </c>
      <c r="E783" s="36" t="s">
        <v>13</v>
      </c>
      <c r="F783" s="33">
        <v>2</v>
      </c>
      <c r="G783" t="str">
        <f t="shared" si="56"/>
        <v>‏731113 ארכיון הנדסי</v>
      </c>
      <c r="H783" t="s">
        <v>919</v>
      </c>
      <c r="I783">
        <f t="shared" si="57"/>
        <v>8</v>
      </c>
      <c r="J783" t="b">
        <f>IF(ISNUMBER(MATCH(D783,Sheet1!$A$2:$A$976,0)),TRUE,FALSE)</f>
        <v>1</v>
      </c>
    </row>
    <row r="784" spans="1:10" ht="20.25">
      <c r="A784">
        <v>778</v>
      </c>
      <c r="B784" s="125">
        <v>32900</v>
      </c>
      <c r="C784" s="34">
        <v>32400</v>
      </c>
      <c r="D784" s="35">
        <v>32400</v>
      </c>
      <c r="E784" s="36" t="s">
        <v>14</v>
      </c>
      <c r="F784" s="33">
        <v>3</v>
      </c>
      <c r="G784" t="str">
        <f t="shared" si="56"/>
        <v>‏731113 ארכיון הנדסי</v>
      </c>
      <c r="H784" t="s">
        <v>919</v>
      </c>
      <c r="I784">
        <f t="shared" si="57"/>
        <v>8</v>
      </c>
      <c r="J784" t="b">
        <f>IF(ISNUMBER(MATCH(D784,Sheet1!$A$2:$A$976,0)),TRUE,FALSE)</f>
        <v>1</v>
      </c>
    </row>
    <row r="785" spans="1:10" ht="20.25">
      <c r="A785">
        <v>779</v>
      </c>
      <c r="B785" s="125">
        <v>0</v>
      </c>
      <c r="C785" s="34">
        <v>0</v>
      </c>
      <c r="D785" s="35">
        <v>0</v>
      </c>
      <c r="E785" s="36" t="s">
        <v>15</v>
      </c>
      <c r="F785" s="33">
        <v>4</v>
      </c>
      <c r="G785" t="str">
        <f t="shared" si="56"/>
        <v>‏731113 ארכיון הנדסי</v>
      </c>
      <c r="H785" t="s">
        <v>919</v>
      </c>
      <c r="I785">
        <f t="shared" si="57"/>
        <v>8</v>
      </c>
      <c r="J785" t="b">
        <f>IF(ISNUMBER(MATCH(D785,Sheet1!$A$2:$A$976,0)),TRUE,FALSE)</f>
        <v>1</v>
      </c>
    </row>
    <row r="786" spans="1:10" ht="20.25">
      <c r="A786">
        <v>780</v>
      </c>
      <c r="B786" s="125">
        <v>0</v>
      </c>
      <c r="C786" s="34">
        <v>0</v>
      </c>
      <c r="D786" s="35">
        <v>0</v>
      </c>
      <c r="E786" s="36" t="s">
        <v>16</v>
      </c>
      <c r="F786" s="33">
        <v>5</v>
      </c>
      <c r="G786" t="str">
        <f t="shared" si="56"/>
        <v>‏731113 ארכיון הנדסי</v>
      </c>
      <c r="H786" t="s">
        <v>919</v>
      </c>
      <c r="I786">
        <f t="shared" si="57"/>
        <v>8</v>
      </c>
      <c r="J786" t="b">
        <f>IF(ISNUMBER(MATCH(D786,Sheet1!$A$2:$A$976,0)),TRUE,FALSE)</f>
        <v>1</v>
      </c>
    </row>
    <row r="787" spans="1:10" ht="20.25">
      <c r="A787">
        <v>781</v>
      </c>
      <c r="B787" s="125">
        <v>0</v>
      </c>
      <c r="C787" s="34">
        <v>0</v>
      </c>
      <c r="D787" s="35">
        <v>0</v>
      </c>
      <c r="E787" s="36" t="s">
        <v>17</v>
      </c>
      <c r="F787" s="33">
        <v>6</v>
      </c>
      <c r="G787" t="str">
        <f t="shared" si="56"/>
        <v>‏731113 ארכיון הנדסי</v>
      </c>
      <c r="H787" t="s">
        <v>919</v>
      </c>
      <c r="I787">
        <f t="shared" si="57"/>
        <v>8</v>
      </c>
      <c r="J787" t="b">
        <f>IF(ISNUMBER(MATCH(D787,Sheet1!$A$2:$A$976,0)),TRUE,FALSE)</f>
        <v>1</v>
      </c>
    </row>
    <row r="788" spans="1:10" ht="20.25">
      <c r="A788">
        <v>782</v>
      </c>
      <c r="B788" s="125">
        <v>0</v>
      </c>
      <c r="C788" s="34">
        <v>0</v>
      </c>
      <c r="D788" s="35">
        <v>0</v>
      </c>
      <c r="E788" s="36" t="s">
        <v>18</v>
      </c>
      <c r="F788" s="33">
        <v>7</v>
      </c>
      <c r="G788" t="str">
        <f t="shared" si="56"/>
        <v>‏731113 ארכיון הנדסי</v>
      </c>
      <c r="H788" t="s">
        <v>919</v>
      </c>
      <c r="I788">
        <f t="shared" si="57"/>
        <v>8</v>
      </c>
      <c r="J788" t="b">
        <f>IF(ISNUMBER(MATCH(D788,Sheet1!$A$2:$A$976,0)),TRUE,FALSE)</f>
        <v>1</v>
      </c>
    </row>
    <row r="789" spans="1:10" ht="20.25">
      <c r="A789">
        <v>783</v>
      </c>
      <c r="B789" s="125">
        <v>0</v>
      </c>
      <c r="C789" s="34">
        <v>0</v>
      </c>
      <c r="D789" s="35">
        <v>0</v>
      </c>
      <c r="E789" s="36" t="s">
        <v>19</v>
      </c>
      <c r="F789" s="33">
        <v>8</v>
      </c>
      <c r="G789" t="str">
        <f t="shared" si="56"/>
        <v>‏731113 ארכיון הנדסי</v>
      </c>
      <c r="H789" t="s">
        <v>919</v>
      </c>
      <c r="I789">
        <f t="shared" si="57"/>
        <v>8</v>
      </c>
      <c r="J789" t="b">
        <f>IF(ISNUMBER(MATCH(D789,Sheet1!$A$2:$A$976,0)),TRUE,FALSE)</f>
        <v>1</v>
      </c>
    </row>
    <row r="790" spans="1:10" ht="20.25">
      <c r="A790">
        <v>784</v>
      </c>
      <c r="B790" s="125">
        <v>0</v>
      </c>
      <c r="C790" s="34">
        <v>0</v>
      </c>
      <c r="D790" s="35">
        <v>0</v>
      </c>
      <c r="E790" s="36" t="s">
        <v>20</v>
      </c>
      <c r="F790" s="33">
        <v>9</v>
      </c>
      <c r="G790" t="str">
        <f t="shared" si="56"/>
        <v>‏731113 ארכיון הנדסי</v>
      </c>
      <c r="H790" t="s">
        <v>919</v>
      </c>
      <c r="I790">
        <f t="shared" si="57"/>
        <v>8</v>
      </c>
      <c r="J790" t="b">
        <f>IF(ISNUMBER(MATCH(D790,Sheet1!$A$2:$A$976,0)),TRUE,FALSE)</f>
        <v>1</v>
      </c>
    </row>
    <row r="791" spans="1:10" ht="20.25">
      <c r="A791">
        <v>785</v>
      </c>
      <c r="B791" s="125">
        <v>0</v>
      </c>
      <c r="C791" s="34">
        <v>0</v>
      </c>
      <c r="D791" s="35">
        <v>0</v>
      </c>
      <c r="E791" s="36" t="s">
        <v>21</v>
      </c>
      <c r="F791" s="33">
        <v>99</v>
      </c>
      <c r="G791" t="str">
        <f t="shared" si="56"/>
        <v>‏731113 ארכיון הנדסי</v>
      </c>
      <c r="H791" t="s">
        <v>919</v>
      </c>
      <c r="I791">
        <f t="shared" si="57"/>
        <v>8</v>
      </c>
      <c r="J791" t="b">
        <f>IF(ISNUMBER(MATCH(D791,Sheet1!$A$2:$A$976,0)),TRUE,FALSE)</f>
        <v>1</v>
      </c>
    </row>
    <row r="792" spans="1:10" ht="20.25">
      <c r="A792">
        <v>786</v>
      </c>
      <c r="B792" s="125">
        <v>893000</v>
      </c>
      <c r="C792" s="37">
        <v>687000</v>
      </c>
      <c r="D792" s="157">
        <v>695000</v>
      </c>
      <c r="E792" s="36" t="s">
        <v>22</v>
      </c>
      <c r="F792" s="33"/>
      <c r="G792" t="str">
        <f t="shared" si="56"/>
        <v/>
      </c>
      <c r="J792" t="b">
        <f>IF(ISNUMBER(MATCH(D792,Sheet1!$A$2:$A$976,0)),TRUE,FALSE)</f>
        <v>0</v>
      </c>
    </row>
    <row r="793" spans="1:10" ht="20.25">
      <c r="A793">
        <v>787</v>
      </c>
      <c r="C793" s="40">
        <v>2015</v>
      </c>
      <c r="D793" s="40">
        <v>2016</v>
      </c>
      <c r="F793" s="39"/>
      <c r="G793" t="str">
        <f t="shared" si="56"/>
        <v/>
      </c>
      <c r="J793" t="b">
        <f>IF(ISNUMBER(MATCH(D793,Sheet1!$A$2:$A$976,0)),TRUE,FALSE)</f>
        <v>0</v>
      </c>
    </row>
    <row r="794" spans="1:10" ht="20.25">
      <c r="A794">
        <v>788</v>
      </c>
      <c r="C794" s="38"/>
      <c r="D794" s="44">
        <v>78</v>
      </c>
      <c r="F794" s="41"/>
      <c r="G794" t="str">
        <f t="shared" si="56"/>
        <v/>
      </c>
      <c r="J794" t="b">
        <f>IF(ISNUMBER(MATCH(D794,Sheet1!$A$2:$A$976,0)),TRUE,FALSE)</f>
        <v>0</v>
      </c>
    </row>
    <row r="795" spans="1:10" ht="20.25">
      <c r="A795">
        <v>789</v>
      </c>
      <c r="B795" s="122" t="s">
        <v>124</v>
      </c>
      <c r="C795" s="28"/>
      <c r="D795" s="28"/>
      <c r="E795" s="28"/>
      <c r="F795" s="28"/>
      <c r="G795" t="str">
        <f t="shared" si="56"/>
        <v/>
      </c>
      <c r="J795" t="b">
        <f>IF(ISNUMBER(MATCH(D795,Sheet1!$A$2:$A$976,0)),TRUE,FALSE)</f>
        <v>1</v>
      </c>
    </row>
    <row r="796" spans="1:10" ht="21" thickBot="1">
      <c r="A796">
        <v>790</v>
      </c>
      <c r="B796" s="116">
        <v>2014</v>
      </c>
      <c r="C796" s="7">
        <v>2015</v>
      </c>
      <c r="D796" s="7">
        <v>2016</v>
      </c>
      <c r="E796" s="8"/>
      <c r="F796" s="9"/>
      <c r="G796" t="str">
        <f t="shared" si="56"/>
        <v/>
      </c>
      <c r="J796" t="b">
        <f>IF(ISNUMBER(MATCH(D796,Sheet1!$A$2:$A$976,0)),TRUE,FALSE)</f>
        <v>0</v>
      </c>
    </row>
    <row r="797" spans="1:10" ht="20.25">
      <c r="A797">
        <v>791</v>
      </c>
      <c r="B797" s="124"/>
      <c r="C797" s="30"/>
      <c r="D797" s="31"/>
      <c r="E797" s="32" t="s">
        <v>116</v>
      </c>
      <c r="F797" s="33"/>
      <c r="G797" t="str">
        <f t="shared" si="56"/>
        <v/>
      </c>
      <c r="J797" t="b">
        <f>IF(ISNUMBER(MATCH(D797,Sheet1!$A$2:$A$976,0)),TRUE,FALSE)</f>
        <v>1</v>
      </c>
    </row>
    <row r="798" spans="1:10" ht="20.25">
      <c r="A798">
        <v>792</v>
      </c>
      <c r="B798" s="124"/>
      <c r="C798" s="30"/>
      <c r="D798" s="31"/>
      <c r="E798" s="32" t="s">
        <v>125</v>
      </c>
      <c r="F798" s="33"/>
      <c r="G798" t="str">
        <f t="shared" si="56"/>
        <v/>
      </c>
      <c r="J798" t="b">
        <f>IF(ISNUMBER(MATCH(D798,Sheet1!$A$2:$A$976,0)),TRUE,FALSE)</f>
        <v>1</v>
      </c>
    </row>
    <row r="799" spans="1:10" ht="20.25">
      <c r="A799">
        <v>793</v>
      </c>
      <c r="B799" s="125">
        <v>150100</v>
      </c>
      <c r="C799" s="34">
        <v>36400</v>
      </c>
      <c r="D799" s="35">
        <v>146400</v>
      </c>
      <c r="E799" s="36" t="s">
        <v>12</v>
      </c>
      <c r="F799" s="33">
        <v>1</v>
      </c>
      <c r="G799" t="str">
        <f t="shared" si="56"/>
        <v>‏73211 הנהלת האגף לתכנון עיר</v>
      </c>
      <c r="H799" t="s">
        <v>921</v>
      </c>
      <c r="I799">
        <f t="shared" ref="I799:I808" si="58">FIND(" ",G799,1)</f>
        <v>7</v>
      </c>
      <c r="J799" t="b">
        <f>IF(ISNUMBER(MATCH(D799,Sheet1!$A$2:$A$976,0)),TRUE,FALSE)</f>
        <v>1</v>
      </c>
    </row>
    <row r="800" spans="1:10" ht="20.25">
      <c r="A800">
        <v>794</v>
      </c>
      <c r="B800" s="125">
        <v>0</v>
      </c>
      <c r="C800" s="34">
        <v>0</v>
      </c>
      <c r="D800" s="35">
        <v>0</v>
      </c>
      <c r="E800" s="36" t="s">
        <v>13</v>
      </c>
      <c r="F800" s="33">
        <v>2</v>
      </c>
      <c r="G800" t="str">
        <f t="shared" si="56"/>
        <v>‏73211 הנהלת האגף לתכנון עיר</v>
      </c>
      <c r="H800" t="s">
        <v>921</v>
      </c>
      <c r="I800">
        <f t="shared" si="58"/>
        <v>7</v>
      </c>
      <c r="J800" t="b">
        <f>IF(ISNUMBER(MATCH(D800,Sheet1!$A$2:$A$976,0)),TRUE,FALSE)</f>
        <v>1</v>
      </c>
    </row>
    <row r="801" spans="1:10" ht="20.25">
      <c r="A801">
        <v>795</v>
      </c>
      <c r="B801" s="125">
        <v>2200</v>
      </c>
      <c r="C801" s="34">
        <v>3600</v>
      </c>
      <c r="D801" s="35">
        <v>3600</v>
      </c>
      <c r="E801" s="36" t="s">
        <v>14</v>
      </c>
      <c r="F801" s="33">
        <v>3</v>
      </c>
      <c r="G801" t="str">
        <f t="shared" si="56"/>
        <v>‏73211 הנהלת האגף לתכנון עיר</v>
      </c>
      <c r="H801" t="s">
        <v>921</v>
      </c>
      <c r="I801">
        <f t="shared" si="58"/>
        <v>7</v>
      </c>
      <c r="J801" t="b">
        <f>IF(ISNUMBER(MATCH(D801,Sheet1!$A$2:$A$976,0)),TRUE,FALSE)</f>
        <v>1</v>
      </c>
    </row>
    <row r="802" spans="1:10" ht="20.25">
      <c r="A802">
        <v>796</v>
      </c>
      <c r="B802" s="125">
        <v>0</v>
      </c>
      <c r="C802" s="34">
        <v>0</v>
      </c>
      <c r="D802" s="35">
        <v>0</v>
      </c>
      <c r="E802" s="36" t="s">
        <v>15</v>
      </c>
      <c r="F802" s="33">
        <v>4</v>
      </c>
      <c r="G802" t="str">
        <f t="shared" si="56"/>
        <v>‏73211 הנהלת האגף לתכנון עיר</v>
      </c>
      <c r="H802" t="s">
        <v>921</v>
      </c>
      <c r="I802">
        <f t="shared" si="58"/>
        <v>7</v>
      </c>
      <c r="J802" t="b">
        <f>IF(ISNUMBER(MATCH(D802,Sheet1!$A$2:$A$976,0)),TRUE,FALSE)</f>
        <v>1</v>
      </c>
    </row>
    <row r="803" spans="1:10" ht="20.25">
      <c r="A803">
        <v>797</v>
      </c>
      <c r="B803" s="125">
        <v>0</v>
      </c>
      <c r="C803" s="34">
        <v>0</v>
      </c>
      <c r="D803" s="35">
        <v>0</v>
      </c>
      <c r="E803" s="36" t="s">
        <v>16</v>
      </c>
      <c r="F803" s="33">
        <v>5</v>
      </c>
      <c r="G803" t="str">
        <f t="shared" si="56"/>
        <v>‏73211 הנהלת האגף לתכנון עיר</v>
      </c>
      <c r="H803" t="s">
        <v>921</v>
      </c>
      <c r="I803">
        <f t="shared" si="58"/>
        <v>7</v>
      </c>
      <c r="J803" t="b">
        <f>IF(ISNUMBER(MATCH(D803,Sheet1!$A$2:$A$976,0)),TRUE,FALSE)</f>
        <v>1</v>
      </c>
    </row>
    <row r="804" spans="1:10" ht="20.25">
      <c r="A804">
        <v>798</v>
      </c>
      <c r="B804" s="125">
        <v>0</v>
      </c>
      <c r="C804" s="34">
        <v>0</v>
      </c>
      <c r="D804" s="35">
        <v>0</v>
      </c>
      <c r="E804" s="36" t="s">
        <v>17</v>
      </c>
      <c r="F804" s="33">
        <v>6</v>
      </c>
      <c r="G804" t="str">
        <f t="shared" si="56"/>
        <v>‏73211 הנהלת האגף לתכנון עיר</v>
      </c>
      <c r="H804" t="s">
        <v>921</v>
      </c>
      <c r="I804">
        <f t="shared" si="58"/>
        <v>7</v>
      </c>
      <c r="J804" t="b">
        <f>IF(ISNUMBER(MATCH(D804,Sheet1!$A$2:$A$976,0)),TRUE,FALSE)</f>
        <v>1</v>
      </c>
    </row>
    <row r="805" spans="1:10" ht="20.25">
      <c r="A805">
        <v>799</v>
      </c>
      <c r="B805" s="125">
        <v>0</v>
      </c>
      <c r="C805" s="34">
        <v>0</v>
      </c>
      <c r="D805" s="35">
        <v>0</v>
      </c>
      <c r="E805" s="36" t="s">
        <v>18</v>
      </c>
      <c r="F805" s="33">
        <v>7</v>
      </c>
      <c r="G805" t="str">
        <f t="shared" si="56"/>
        <v>‏73211 הנהלת האגף לתכנון עיר</v>
      </c>
      <c r="H805" t="s">
        <v>921</v>
      </c>
      <c r="I805">
        <f t="shared" si="58"/>
        <v>7</v>
      </c>
      <c r="J805" t="b">
        <f>IF(ISNUMBER(MATCH(D805,Sheet1!$A$2:$A$976,0)),TRUE,FALSE)</f>
        <v>1</v>
      </c>
    </row>
    <row r="806" spans="1:10" ht="20.25">
      <c r="A806">
        <v>800</v>
      </c>
      <c r="B806" s="125">
        <v>0</v>
      </c>
      <c r="C806" s="34">
        <v>0</v>
      </c>
      <c r="D806" s="35">
        <v>0</v>
      </c>
      <c r="E806" s="36" t="s">
        <v>19</v>
      </c>
      <c r="F806" s="33">
        <v>8</v>
      </c>
      <c r="G806" t="str">
        <f t="shared" si="56"/>
        <v>‏73211 הנהלת האגף לתכנון עיר</v>
      </c>
      <c r="H806" t="s">
        <v>921</v>
      </c>
      <c r="I806">
        <f t="shared" si="58"/>
        <v>7</v>
      </c>
      <c r="J806" t="b">
        <f>IF(ISNUMBER(MATCH(D806,Sheet1!$A$2:$A$976,0)),TRUE,FALSE)</f>
        <v>1</v>
      </c>
    </row>
    <row r="807" spans="1:10" ht="20.25">
      <c r="A807">
        <v>801</v>
      </c>
      <c r="B807" s="125">
        <v>0</v>
      </c>
      <c r="C807" s="34">
        <v>0</v>
      </c>
      <c r="D807" s="35">
        <v>0</v>
      </c>
      <c r="E807" s="36" t="s">
        <v>20</v>
      </c>
      <c r="F807" s="33">
        <v>9</v>
      </c>
      <c r="G807" t="str">
        <f t="shared" si="56"/>
        <v>‏73211 הנהלת האגף לתכנון עיר</v>
      </c>
      <c r="H807" t="s">
        <v>921</v>
      </c>
      <c r="I807">
        <f t="shared" si="58"/>
        <v>7</v>
      </c>
      <c r="J807" t="b">
        <f>IF(ISNUMBER(MATCH(D807,Sheet1!$A$2:$A$976,0)),TRUE,FALSE)</f>
        <v>1</v>
      </c>
    </row>
    <row r="808" spans="1:10" ht="20.25">
      <c r="A808">
        <v>802</v>
      </c>
      <c r="B808" s="125">
        <v>0</v>
      </c>
      <c r="C808" s="34">
        <v>0</v>
      </c>
      <c r="D808" s="35">
        <v>0</v>
      </c>
      <c r="E808" s="36" t="s">
        <v>21</v>
      </c>
      <c r="F808" s="33">
        <v>99</v>
      </c>
      <c r="G808" t="str">
        <f t="shared" si="56"/>
        <v>‏73211 הנהלת האגף לתכנון עיר</v>
      </c>
      <c r="H808" t="s">
        <v>921</v>
      </c>
      <c r="I808">
        <f t="shared" si="58"/>
        <v>7</v>
      </c>
      <c r="J808" t="b">
        <f>IF(ISNUMBER(MATCH(D808,Sheet1!$A$2:$A$976,0)),TRUE,FALSE)</f>
        <v>1</v>
      </c>
    </row>
    <row r="809" spans="1:10" ht="20.25">
      <c r="A809">
        <v>803</v>
      </c>
      <c r="B809" s="125">
        <v>152300</v>
      </c>
      <c r="C809" s="37">
        <v>40000</v>
      </c>
      <c r="D809" s="35">
        <v>150000</v>
      </c>
      <c r="E809" s="36" t="s">
        <v>22</v>
      </c>
      <c r="F809" s="33"/>
      <c r="G809" t="str">
        <f t="shared" si="56"/>
        <v/>
      </c>
      <c r="J809" t="b">
        <f>IF(ISNUMBER(MATCH(D809,Sheet1!$A$2:$A$976,0)),TRUE,FALSE)</f>
        <v>1</v>
      </c>
    </row>
    <row r="810" spans="1:10" ht="20.25">
      <c r="A810">
        <v>804</v>
      </c>
      <c r="C810" s="40">
        <v>2015</v>
      </c>
      <c r="D810" s="40">
        <v>2016</v>
      </c>
      <c r="F810" s="39"/>
      <c r="G810" t="str">
        <f t="shared" si="56"/>
        <v/>
      </c>
      <c r="J810" t="b">
        <f>IF(ISNUMBER(MATCH(D810,Sheet1!$A$2:$A$976,0)),TRUE,FALSE)</f>
        <v>0</v>
      </c>
    </row>
    <row r="811" spans="1:10" ht="20.25">
      <c r="A811">
        <v>805</v>
      </c>
      <c r="C811" s="38"/>
      <c r="D811" s="44">
        <v>79</v>
      </c>
      <c r="F811" s="41"/>
      <c r="G811" t="str">
        <f t="shared" si="56"/>
        <v/>
      </c>
      <c r="J811" t="b">
        <f>IF(ISNUMBER(MATCH(D811,Sheet1!$A$2:$A$976,0)),TRUE,FALSE)</f>
        <v>0</v>
      </c>
    </row>
    <row r="812" spans="1:10" ht="20.25">
      <c r="A812">
        <v>806</v>
      </c>
      <c r="B812" s="122" t="s">
        <v>126</v>
      </c>
      <c r="C812" s="28"/>
      <c r="D812" s="28"/>
      <c r="E812" s="28"/>
      <c r="F812" s="28"/>
      <c r="G812" t="str">
        <f t="shared" si="56"/>
        <v/>
      </c>
      <c r="J812" t="b">
        <f>IF(ISNUMBER(MATCH(D812,Sheet1!$A$2:$A$976,0)),TRUE,FALSE)</f>
        <v>1</v>
      </c>
    </row>
    <row r="813" spans="1:10" ht="21" thickBot="1">
      <c r="A813">
        <v>807</v>
      </c>
      <c r="B813" s="116">
        <v>2014</v>
      </c>
      <c r="C813" s="7">
        <v>2015</v>
      </c>
      <c r="D813" s="7">
        <v>2016</v>
      </c>
      <c r="E813" s="8"/>
      <c r="F813" s="9"/>
      <c r="G813" t="str">
        <f t="shared" si="56"/>
        <v/>
      </c>
      <c r="J813" t="b">
        <f>IF(ISNUMBER(MATCH(D813,Sheet1!$A$2:$A$976,0)),TRUE,FALSE)</f>
        <v>0</v>
      </c>
    </row>
    <row r="814" spans="1:10" ht="20.25">
      <c r="A814">
        <v>808</v>
      </c>
      <c r="B814" s="124"/>
      <c r="C814" s="30"/>
      <c r="D814" s="31"/>
      <c r="E814" s="32" t="s">
        <v>116</v>
      </c>
      <c r="F814" s="33"/>
      <c r="G814" t="str">
        <f t="shared" si="56"/>
        <v/>
      </c>
      <c r="J814" t="b">
        <f>IF(ISNUMBER(MATCH(D814,Sheet1!$A$2:$A$976,0)),TRUE,FALSE)</f>
        <v>1</v>
      </c>
    </row>
    <row r="815" spans="1:10" ht="20.25">
      <c r="A815">
        <v>809</v>
      </c>
      <c r="B815" s="124"/>
      <c r="C815" s="30"/>
      <c r="D815" s="31"/>
      <c r="E815" s="32" t="s">
        <v>127</v>
      </c>
      <c r="F815" s="33"/>
      <c r="G815" t="str">
        <f t="shared" si="56"/>
        <v/>
      </c>
      <c r="J815" t="b">
        <f>IF(ISNUMBER(MATCH(D815,Sheet1!$A$2:$A$976,0)),TRUE,FALSE)</f>
        <v>1</v>
      </c>
    </row>
    <row r="816" spans="1:10" ht="20.25">
      <c r="A816">
        <v>810</v>
      </c>
      <c r="B816" s="125">
        <v>3241600</v>
      </c>
      <c r="C816" s="34">
        <v>3309200</v>
      </c>
      <c r="D816" s="35">
        <v>3346200</v>
      </c>
      <c r="E816" s="36" t="s">
        <v>12</v>
      </c>
      <c r="F816" s="33">
        <v>1</v>
      </c>
      <c r="G816" t="str">
        <f t="shared" si="56"/>
        <v>‏7321  תיכנון עיר</v>
      </c>
      <c r="H816" t="s">
        <v>922</v>
      </c>
      <c r="I816">
        <f t="shared" ref="I816:I825" si="59">FIND(" ",G816,1)</f>
        <v>6</v>
      </c>
      <c r="J816" t="b">
        <f>IF(ISNUMBER(MATCH(D816,Sheet1!$A$2:$A$976,0)),TRUE,FALSE)</f>
        <v>1</v>
      </c>
    </row>
    <row r="817" spans="1:10" ht="20.25">
      <c r="A817">
        <v>811</v>
      </c>
      <c r="B817" s="125">
        <v>0</v>
      </c>
      <c r="C817" s="34">
        <v>0</v>
      </c>
      <c r="D817" s="35">
        <v>0</v>
      </c>
      <c r="E817" s="36" t="s">
        <v>13</v>
      </c>
      <c r="F817" s="33">
        <v>2</v>
      </c>
      <c r="G817" t="str">
        <f t="shared" si="56"/>
        <v>‏7321  תיכנון עיר</v>
      </c>
      <c r="H817" t="s">
        <v>922</v>
      </c>
      <c r="I817">
        <f t="shared" si="59"/>
        <v>6</v>
      </c>
      <c r="J817" t="b">
        <f>IF(ISNUMBER(MATCH(D817,Sheet1!$A$2:$A$976,0)),TRUE,FALSE)</f>
        <v>1</v>
      </c>
    </row>
    <row r="818" spans="1:10" ht="20.25">
      <c r="A818">
        <v>812</v>
      </c>
      <c r="B818" s="125">
        <v>68000</v>
      </c>
      <c r="C818" s="34">
        <v>57800</v>
      </c>
      <c r="D818" s="35">
        <v>57800</v>
      </c>
      <c r="E818" s="36" t="s">
        <v>14</v>
      </c>
      <c r="F818" s="33">
        <v>3</v>
      </c>
      <c r="G818" t="str">
        <f t="shared" si="56"/>
        <v>‏7321  תיכנון עיר</v>
      </c>
      <c r="H818" t="s">
        <v>922</v>
      </c>
      <c r="I818">
        <f t="shared" si="59"/>
        <v>6</v>
      </c>
      <c r="J818" t="b">
        <f>IF(ISNUMBER(MATCH(D818,Sheet1!$A$2:$A$976,0)),TRUE,FALSE)</f>
        <v>1</v>
      </c>
    </row>
    <row r="819" spans="1:10" ht="20.25">
      <c r="A819">
        <v>813</v>
      </c>
      <c r="B819" s="125">
        <v>13800</v>
      </c>
      <c r="C819" s="34">
        <v>20800</v>
      </c>
      <c r="D819" s="35">
        <v>20800</v>
      </c>
      <c r="E819" s="36" t="s">
        <v>15</v>
      </c>
      <c r="F819" s="33">
        <v>4</v>
      </c>
      <c r="G819" t="str">
        <f t="shared" si="56"/>
        <v>‏7321  תיכנון עיר</v>
      </c>
      <c r="H819" t="s">
        <v>922</v>
      </c>
      <c r="I819">
        <f t="shared" si="59"/>
        <v>6</v>
      </c>
      <c r="J819" t="b">
        <f>IF(ISNUMBER(MATCH(D819,Sheet1!$A$2:$A$976,0)),TRUE,FALSE)</f>
        <v>1</v>
      </c>
    </row>
    <row r="820" spans="1:10" ht="20.25">
      <c r="A820">
        <v>814</v>
      </c>
      <c r="B820" s="125">
        <v>45300</v>
      </c>
      <c r="C820" s="34">
        <v>40700</v>
      </c>
      <c r="D820" s="35">
        <v>37200</v>
      </c>
      <c r="E820" s="36" t="s">
        <v>16</v>
      </c>
      <c r="F820" s="33">
        <v>5</v>
      </c>
      <c r="G820" t="str">
        <f t="shared" si="56"/>
        <v>‏7321  תיכנון עיר</v>
      </c>
      <c r="H820" t="s">
        <v>922</v>
      </c>
      <c r="I820">
        <f t="shared" si="59"/>
        <v>6</v>
      </c>
      <c r="J820" t="b">
        <f>IF(ISNUMBER(MATCH(D820,Sheet1!$A$2:$A$976,0)),TRUE,FALSE)</f>
        <v>1</v>
      </c>
    </row>
    <row r="821" spans="1:10" ht="20.25">
      <c r="A821">
        <v>815</v>
      </c>
      <c r="B821" s="125">
        <v>68800</v>
      </c>
      <c r="C821" s="34">
        <v>91700</v>
      </c>
      <c r="D821" s="35">
        <v>90700</v>
      </c>
      <c r="E821" s="36" t="s">
        <v>17</v>
      </c>
      <c r="F821" s="33">
        <v>6</v>
      </c>
      <c r="G821" t="str">
        <f t="shared" si="56"/>
        <v>‏7321  תיכנון עיר</v>
      </c>
      <c r="H821" t="s">
        <v>922</v>
      </c>
      <c r="I821">
        <f t="shared" si="59"/>
        <v>6</v>
      </c>
      <c r="J821" t="b">
        <f>IF(ISNUMBER(MATCH(D821,Sheet1!$A$2:$A$976,0)),TRUE,FALSE)</f>
        <v>1</v>
      </c>
    </row>
    <row r="822" spans="1:10" ht="20.25">
      <c r="A822">
        <v>816</v>
      </c>
      <c r="B822" s="125">
        <v>21200</v>
      </c>
      <c r="C822" s="34">
        <v>12100</v>
      </c>
      <c r="D822" s="35">
        <v>11900</v>
      </c>
      <c r="E822" s="36" t="s">
        <v>18</v>
      </c>
      <c r="F822" s="33">
        <v>7</v>
      </c>
      <c r="G822" t="str">
        <f t="shared" si="56"/>
        <v>‏7321  תיכנון עיר</v>
      </c>
      <c r="H822" t="s">
        <v>922</v>
      </c>
      <c r="I822">
        <f t="shared" si="59"/>
        <v>6</v>
      </c>
      <c r="J822" t="b">
        <f>IF(ISNUMBER(MATCH(D822,Sheet1!$A$2:$A$976,0)),TRUE,FALSE)</f>
        <v>1</v>
      </c>
    </row>
    <row r="823" spans="1:10" ht="20.25">
      <c r="A823">
        <v>817</v>
      </c>
      <c r="B823" s="125">
        <v>0</v>
      </c>
      <c r="C823" s="34">
        <v>0</v>
      </c>
      <c r="D823" s="35">
        <v>0</v>
      </c>
      <c r="E823" s="36" t="s">
        <v>19</v>
      </c>
      <c r="F823" s="33">
        <v>8</v>
      </c>
      <c r="G823" t="str">
        <f t="shared" si="56"/>
        <v>‏7321  תיכנון עיר</v>
      </c>
      <c r="H823" t="s">
        <v>922</v>
      </c>
      <c r="I823">
        <f t="shared" si="59"/>
        <v>6</v>
      </c>
      <c r="J823" t="b">
        <f>IF(ISNUMBER(MATCH(D823,Sheet1!$A$2:$A$976,0)),TRUE,FALSE)</f>
        <v>1</v>
      </c>
    </row>
    <row r="824" spans="1:10" ht="20.25">
      <c r="A824">
        <v>818</v>
      </c>
      <c r="B824" s="125">
        <v>0</v>
      </c>
      <c r="C824" s="34">
        <v>0</v>
      </c>
      <c r="D824" s="35">
        <v>0</v>
      </c>
      <c r="E824" s="36" t="s">
        <v>20</v>
      </c>
      <c r="F824" s="33">
        <v>9</v>
      </c>
      <c r="G824" t="str">
        <f t="shared" si="56"/>
        <v>‏7321  תיכנון עיר</v>
      </c>
      <c r="H824" t="s">
        <v>922</v>
      </c>
      <c r="I824">
        <f t="shared" si="59"/>
        <v>6</v>
      </c>
      <c r="J824" t="b">
        <f>IF(ISNUMBER(MATCH(D824,Sheet1!$A$2:$A$976,0)),TRUE,FALSE)</f>
        <v>1</v>
      </c>
    </row>
    <row r="825" spans="1:10" ht="20.25">
      <c r="A825">
        <v>819</v>
      </c>
      <c r="B825" s="125">
        <v>0</v>
      </c>
      <c r="C825" s="34">
        <v>0</v>
      </c>
      <c r="D825" s="35">
        <v>0</v>
      </c>
      <c r="E825" s="36" t="s">
        <v>21</v>
      </c>
      <c r="F825" s="33">
        <v>99</v>
      </c>
      <c r="G825" t="str">
        <f t="shared" si="56"/>
        <v>‏7321  תיכנון עיר</v>
      </c>
      <c r="H825" t="s">
        <v>922</v>
      </c>
      <c r="I825">
        <f t="shared" si="59"/>
        <v>6</v>
      </c>
      <c r="J825" t="b">
        <f>IF(ISNUMBER(MATCH(D825,Sheet1!$A$2:$A$976,0)),TRUE,FALSE)</f>
        <v>1</v>
      </c>
    </row>
    <row r="826" spans="1:10" ht="20.25">
      <c r="A826">
        <v>820</v>
      </c>
      <c r="B826" s="125">
        <v>3458700</v>
      </c>
      <c r="C826" s="37">
        <v>3532300</v>
      </c>
      <c r="D826" s="157">
        <v>3564600</v>
      </c>
      <c r="E826" s="36" t="s">
        <v>22</v>
      </c>
      <c r="F826" s="33"/>
      <c r="G826" t="str">
        <f t="shared" si="56"/>
        <v/>
      </c>
      <c r="J826" t="b">
        <f>IF(ISNUMBER(MATCH(D826,Sheet1!$A$2:$A$976,0)),TRUE,FALSE)</f>
        <v>0</v>
      </c>
    </row>
    <row r="827" spans="1:10" ht="20.25">
      <c r="A827">
        <v>821</v>
      </c>
      <c r="C827" s="40">
        <v>2015</v>
      </c>
      <c r="D827" s="40">
        <v>2016</v>
      </c>
      <c r="F827" s="39"/>
      <c r="G827" t="str">
        <f t="shared" si="56"/>
        <v/>
      </c>
      <c r="J827" t="b">
        <f>IF(ISNUMBER(MATCH(D827,Sheet1!$A$2:$A$976,0)),TRUE,FALSE)</f>
        <v>0</v>
      </c>
    </row>
    <row r="828" spans="1:10" ht="20.25">
      <c r="A828">
        <v>822</v>
      </c>
      <c r="C828" s="38"/>
      <c r="D828" s="44">
        <v>80</v>
      </c>
      <c r="F828" s="41"/>
      <c r="G828" t="str">
        <f t="shared" si="56"/>
        <v/>
      </c>
      <c r="J828" t="b">
        <f>IF(ISNUMBER(MATCH(D828,Sheet1!$A$2:$A$976,0)),TRUE,FALSE)</f>
        <v>0</v>
      </c>
    </row>
    <row r="829" spans="1:10" ht="20.25">
      <c r="A829">
        <v>823</v>
      </c>
      <c r="B829" s="122" t="s">
        <v>128</v>
      </c>
      <c r="C829" s="28"/>
      <c r="D829" s="28"/>
      <c r="E829" s="28"/>
      <c r="F829" s="28"/>
      <c r="G829" t="str">
        <f t="shared" si="56"/>
        <v/>
      </c>
      <c r="J829" t="b">
        <f>IF(ISNUMBER(MATCH(D829,Sheet1!$A$2:$A$976,0)),TRUE,FALSE)</f>
        <v>1</v>
      </c>
    </row>
    <row r="830" spans="1:10" ht="21" thickBot="1">
      <c r="A830">
        <v>824</v>
      </c>
      <c r="B830" s="116">
        <v>2014</v>
      </c>
      <c r="C830" s="7">
        <v>2015</v>
      </c>
      <c r="D830" s="7">
        <v>2016</v>
      </c>
      <c r="E830" s="8"/>
      <c r="F830" s="9"/>
      <c r="G830" t="str">
        <f t="shared" si="56"/>
        <v/>
      </c>
      <c r="J830" t="b">
        <f>IF(ISNUMBER(MATCH(D830,Sheet1!$A$2:$A$976,0)),TRUE,FALSE)</f>
        <v>0</v>
      </c>
    </row>
    <row r="831" spans="1:10" ht="20.25">
      <c r="A831">
        <v>825</v>
      </c>
      <c r="B831" s="124"/>
      <c r="C831" s="30"/>
      <c r="D831" s="31"/>
      <c r="E831" s="32" t="s">
        <v>116</v>
      </c>
      <c r="F831" s="33"/>
      <c r="G831" t="str">
        <f t="shared" si="56"/>
        <v/>
      </c>
      <c r="J831" t="b">
        <f>IF(ISNUMBER(MATCH(D831,Sheet1!$A$2:$A$976,0)),TRUE,FALSE)</f>
        <v>1</v>
      </c>
    </row>
    <row r="832" spans="1:10" ht="20.25">
      <c r="A832">
        <v>826</v>
      </c>
      <c r="B832" s="124"/>
      <c r="C832" s="30"/>
      <c r="D832" s="31"/>
      <c r="E832" s="32" t="s">
        <v>129</v>
      </c>
      <c r="F832" s="33"/>
      <c r="G832" t="str">
        <f t="shared" si="56"/>
        <v/>
      </c>
      <c r="J832" t="b">
        <f>IF(ISNUMBER(MATCH(D832,Sheet1!$A$2:$A$976,0)),TRUE,FALSE)</f>
        <v>1</v>
      </c>
    </row>
    <row r="833" spans="1:10" ht="20.25">
      <c r="A833">
        <v>827</v>
      </c>
      <c r="B833" s="125">
        <v>882200</v>
      </c>
      <c r="C833" s="34">
        <v>713400</v>
      </c>
      <c r="D833" s="35">
        <v>1021400</v>
      </c>
      <c r="E833" s="36" t="s">
        <v>12</v>
      </c>
      <c r="F833" s="33">
        <v>1</v>
      </c>
      <c r="G833" t="str">
        <f t="shared" si="56"/>
        <v>‏7715  תיכנון טווח ארוך</v>
      </c>
      <c r="H833" t="s">
        <v>923</v>
      </c>
      <c r="I833">
        <f t="shared" ref="I833:I842" si="60">FIND(" ",G833,1)</f>
        <v>6</v>
      </c>
      <c r="J833" t="b">
        <f>IF(ISNUMBER(MATCH(D833,Sheet1!$A$2:$A$976,0)),TRUE,FALSE)</f>
        <v>1</v>
      </c>
    </row>
    <row r="834" spans="1:10" ht="20.25">
      <c r="A834">
        <v>828</v>
      </c>
      <c r="B834" s="125">
        <v>0</v>
      </c>
      <c r="C834" s="34">
        <v>0</v>
      </c>
      <c r="D834" s="35">
        <v>0</v>
      </c>
      <c r="E834" s="36" t="s">
        <v>13</v>
      </c>
      <c r="F834" s="33">
        <v>2</v>
      </c>
      <c r="G834" t="str">
        <f t="shared" si="56"/>
        <v>‏7715  תיכנון טווח ארוך</v>
      </c>
      <c r="H834" t="s">
        <v>923</v>
      </c>
      <c r="I834">
        <f t="shared" si="60"/>
        <v>6</v>
      </c>
      <c r="J834" t="b">
        <f>IF(ISNUMBER(MATCH(D834,Sheet1!$A$2:$A$976,0)),TRUE,FALSE)</f>
        <v>1</v>
      </c>
    </row>
    <row r="835" spans="1:10" ht="20.25">
      <c r="A835">
        <v>829</v>
      </c>
      <c r="B835" s="125">
        <v>34400</v>
      </c>
      <c r="C835" s="34">
        <v>35600</v>
      </c>
      <c r="D835" s="35">
        <v>35600</v>
      </c>
      <c r="E835" s="36" t="s">
        <v>14</v>
      </c>
      <c r="F835" s="33">
        <v>3</v>
      </c>
      <c r="G835" t="str">
        <f t="shared" si="56"/>
        <v>‏7715  תיכנון טווח ארוך</v>
      </c>
      <c r="H835" t="s">
        <v>923</v>
      </c>
      <c r="I835">
        <f t="shared" si="60"/>
        <v>6</v>
      </c>
      <c r="J835" t="b">
        <f>IF(ISNUMBER(MATCH(D835,Sheet1!$A$2:$A$976,0)),TRUE,FALSE)</f>
        <v>1</v>
      </c>
    </row>
    <row r="836" spans="1:10" ht="20.25">
      <c r="A836">
        <v>830</v>
      </c>
      <c r="B836" s="125">
        <v>4400</v>
      </c>
      <c r="C836" s="34">
        <v>4200</v>
      </c>
      <c r="D836" s="35">
        <v>4000</v>
      </c>
      <c r="E836" s="36" t="s">
        <v>15</v>
      </c>
      <c r="F836" s="33">
        <v>4</v>
      </c>
      <c r="G836" t="str">
        <f t="shared" si="56"/>
        <v>‏7715  תיכנון טווח ארוך</v>
      </c>
      <c r="H836" t="s">
        <v>923</v>
      </c>
      <c r="I836">
        <f t="shared" si="60"/>
        <v>6</v>
      </c>
      <c r="J836" t="b">
        <f>IF(ISNUMBER(MATCH(D836,Sheet1!$A$2:$A$976,0)),TRUE,FALSE)</f>
        <v>1</v>
      </c>
    </row>
    <row r="837" spans="1:10" ht="20.25">
      <c r="A837">
        <v>831</v>
      </c>
      <c r="B837" s="125">
        <v>9300</v>
      </c>
      <c r="C837" s="34">
        <v>15800</v>
      </c>
      <c r="D837" s="35">
        <v>15700</v>
      </c>
      <c r="E837" s="36" t="s">
        <v>16</v>
      </c>
      <c r="F837" s="33">
        <v>5</v>
      </c>
      <c r="G837" t="str">
        <f t="shared" si="56"/>
        <v>‏7715  תיכנון טווח ארוך</v>
      </c>
      <c r="H837" t="s">
        <v>923</v>
      </c>
      <c r="I837">
        <f t="shared" si="60"/>
        <v>6</v>
      </c>
      <c r="J837" t="b">
        <f>IF(ISNUMBER(MATCH(D837,Sheet1!$A$2:$A$976,0)),TRUE,FALSE)</f>
        <v>1</v>
      </c>
    </row>
    <row r="838" spans="1:10" ht="20.25">
      <c r="A838">
        <v>832</v>
      </c>
      <c r="B838" s="125">
        <v>300</v>
      </c>
      <c r="C838" s="34">
        <v>10400</v>
      </c>
      <c r="D838" s="35">
        <v>10000</v>
      </c>
      <c r="E838" s="36" t="s">
        <v>17</v>
      </c>
      <c r="F838" s="33">
        <v>6</v>
      </c>
      <c r="G838" t="str">
        <f t="shared" si="56"/>
        <v>‏7715  תיכנון טווח ארוך</v>
      </c>
      <c r="H838" t="s">
        <v>923</v>
      </c>
      <c r="I838">
        <f t="shared" si="60"/>
        <v>6</v>
      </c>
      <c r="J838" t="b">
        <f>IF(ISNUMBER(MATCH(D838,Sheet1!$A$2:$A$976,0)),TRUE,FALSE)</f>
        <v>1</v>
      </c>
    </row>
    <row r="839" spans="1:10" ht="20.25">
      <c r="A839">
        <v>833</v>
      </c>
      <c r="B839" s="125">
        <v>2000</v>
      </c>
      <c r="C839" s="34">
        <v>11500</v>
      </c>
      <c r="D839" s="35">
        <v>11000</v>
      </c>
      <c r="E839" s="36" t="s">
        <v>18</v>
      </c>
      <c r="F839" s="33">
        <v>7</v>
      </c>
      <c r="G839" t="str">
        <f t="shared" si="56"/>
        <v>‏7715  תיכנון טווח ארוך</v>
      </c>
      <c r="H839" t="s">
        <v>923</v>
      </c>
      <c r="I839">
        <f t="shared" si="60"/>
        <v>6</v>
      </c>
      <c r="J839" t="b">
        <f>IF(ISNUMBER(MATCH(D839,Sheet1!$A$2:$A$976,0)),TRUE,FALSE)</f>
        <v>1</v>
      </c>
    </row>
    <row r="840" spans="1:10" ht="20.25">
      <c r="A840">
        <v>834</v>
      </c>
      <c r="B840" s="125">
        <v>0</v>
      </c>
      <c r="C840" s="34">
        <v>0</v>
      </c>
      <c r="D840" s="35">
        <v>0</v>
      </c>
      <c r="E840" s="36" t="s">
        <v>19</v>
      </c>
      <c r="F840" s="33">
        <v>8</v>
      </c>
      <c r="G840" t="str">
        <f t="shared" si="56"/>
        <v>‏7715  תיכנון טווח ארוך</v>
      </c>
      <c r="H840" t="s">
        <v>923</v>
      </c>
      <c r="I840">
        <f t="shared" si="60"/>
        <v>6</v>
      </c>
      <c r="J840" t="b">
        <f>IF(ISNUMBER(MATCH(D840,Sheet1!$A$2:$A$976,0)),TRUE,FALSE)</f>
        <v>1</v>
      </c>
    </row>
    <row r="841" spans="1:10" ht="20.25">
      <c r="A841">
        <v>835</v>
      </c>
      <c r="B841" s="125">
        <v>0</v>
      </c>
      <c r="C841" s="34">
        <v>0</v>
      </c>
      <c r="D841" s="35">
        <v>0</v>
      </c>
      <c r="E841" s="36" t="s">
        <v>20</v>
      </c>
      <c r="F841" s="33">
        <v>9</v>
      </c>
      <c r="G841" t="str">
        <f t="shared" si="56"/>
        <v>‏7715  תיכנון טווח ארוך</v>
      </c>
      <c r="H841" t="s">
        <v>923</v>
      </c>
      <c r="I841">
        <f t="shared" si="60"/>
        <v>6</v>
      </c>
      <c r="J841" t="b">
        <f>IF(ISNUMBER(MATCH(D841,Sheet1!$A$2:$A$976,0)),TRUE,FALSE)</f>
        <v>1</v>
      </c>
    </row>
    <row r="842" spans="1:10" ht="20.25">
      <c r="A842">
        <v>836</v>
      </c>
      <c r="B842" s="125">
        <v>0</v>
      </c>
      <c r="C842" s="34">
        <v>0</v>
      </c>
      <c r="D842" s="35">
        <v>0</v>
      </c>
      <c r="E842" s="36" t="s">
        <v>21</v>
      </c>
      <c r="F842" s="33">
        <v>99</v>
      </c>
      <c r="G842" t="str">
        <f t="shared" ref="G842:G905" si="61">IF(F842=1,E841,IF(ISBLANK(F842),"",G841))</f>
        <v>‏7715  תיכנון טווח ארוך</v>
      </c>
      <c r="H842" t="s">
        <v>923</v>
      </c>
      <c r="I842">
        <f t="shared" si="60"/>
        <v>6</v>
      </c>
      <c r="J842" t="b">
        <f>IF(ISNUMBER(MATCH(D842,Sheet1!$A$2:$A$976,0)),TRUE,FALSE)</f>
        <v>1</v>
      </c>
    </row>
    <row r="843" spans="1:10" ht="20.25">
      <c r="A843">
        <v>837</v>
      </c>
      <c r="B843" s="125">
        <v>932600</v>
      </c>
      <c r="C843" s="37">
        <v>790900</v>
      </c>
      <c r="D843" s="157">
        <v>1097700</v>
      </c>
      <c r="E843" s="36" t="s">
        <v>22</v>
      </c>
      <c r="F843" s="33"/>
      <c r="G843" t="str">
        <f t="shared" si="61"/>
        <v/>
      </c>
      <c r="J843" t="b">
        <f>IF(ISNUMBER(MATCH(D843,Sheet1!$A$2:$A$976,0)),TRUE,FALSE)</f>
        <v>0</v>
      </c>
    </row>
    <row r="844" spans="1:10" ht="20.25">
      <c r="A844">
        <v>838</v>
      </c>
      <c r="C844" s="40">
        <v>2015</v>
      </c>
      <c r="D844" s="40">
        <v>2016</v>
      </c>
      <c r="F844" s="39"/>
      <c r="G844" t="str">
        <f t="shared" si="61"/>
        <v/>
      </c>
      <c r="J844" t="b">
        <f>IF(ISNUMBER(MATCH(D844,Sheet1!$A$2:$A$976,0)),TRUE,FALSE)</f>
        <v>0</v>
      </c>
    </row>
    <row r="845" spans="1:10" ht="20.25">
      <c r="A845">
        <v>839</v>
      </c>
      <c r="C845" s="38"/>
      <c r="D845" s="44">
        <v>81</v>
      </c>
      <c r="F845" s="41"/>
      <c r="G845" t="str">
        <f t="shared" si="61"/>
        <v/>
      </c>
      <c r="J845" t="b">
        <f>IF(ISNUMBER(MATCH(D845,Sheet1!$A$2:$A$976,0)),TRUE,FALSE)</f>
        <v>0</v>
      </c>
    </row>
    <row r="846" spans="1:10" ht="20.25">
      <c r="A846">
        <v>840</v>
      </c>
      <c r="B846" s="122" t="s">
        <v>130</v>
      </c>
      <c r="C846" s="28"/>
      <c r="D846" s="28"/>
      <c r="E846" s="28"/>
      <c r="F846" s="28"/>
      <c r="G846" t="str">
        <f t="shared" si="61"/>
        <v/>
      </c>
      <c r="J846" t="b">
        <f>IF(ISNUMBER(MATCH(D846,Sheet1!$A$2:$A$976,0)),TRUE,FALSE)</f>
        <v>1</v>
      </c>
    </row>
    <row r="847" spans="1:10" ht="21" thickBot="1">
      <c r="A847">
        <v>841</v>
      </c>
      <c r="B847" s="116">
        <v>2014</v>
      </c>
      <c r="C847" s="7">
        <v>2015</v>
      </c>
      <c r="D847" s="7">
        <v>2016</v>
      </c>
      <c r="E847" s="8"/>
      <c r="F847" s="9"/>
      <c r="G847" t="str">
        <f t="shared" si="61"/>
        <v/>
      </c>
      <c r="J847" t="b">
        <f>IF(ISNUMBER(MATCH(D847,Sheet1!$A$2:$A$976,0)),TRUE,FALSE)</f>
        <v>0</v>
      </c>
    </row>
    <row r="848" spans="1:10" ht="20.25">
      <c r="A848">
        <v>842</v>
      </c>
      <c r="B848" s="124"/>
      <c r="C848" s="30"/>
      <c r="D848" s="31"/>
      <c r="E848" s="32" t="s">
        <v>116</v>
      </c>
      <c r="F848" s="33"/>
      <c r="G848" t="str">
        <f t="shared" si="61"/>
        <v/>
      </c>
      <c r="J848" t="b">
        <f>IF(ISNUMBER(MATCH(D848,Sheet1!$A$2:$A$976,0)),TRUE,FALSE)</f>
        <v>1</v>
      </c>
    </row>
    <row r="849" spans="1:10" ht="20.25">
      <c r="A849">
        <v>843</v>
      </c>
      <c r="B849" s="124"/>
      <c r="C849" s="30"/>
      <c r="D849" s="31"/>
      <c r="E849" s="32" t="s">
        <v>131</v>
      </c>
      <c r="F849" s="33"/>
      <c r="G849" t="str">
        <f t="shared" si="61"/>
        <v/>
      </c>
      <c r="J849" t="b">
        <f>IF(ISNUMBER(MATCH(D849,Sheet1!$A$2:$A$976,0)),TRUE,FALSE)</f>
        <v>1</v>
      </c>
    </row>
    <row r="850" spans="1:10" ht="20.25">
      <c r="A850">
        <v>844</v>
      </c>
      <c r="B850" s="125">
        <v>2155100</v>
      </c>
      <c r="C850" s="34">
        <v>1836600</v>
      </c>
      <c r="D850" s="35">
        <v>2207600</v>
      </c>
      <c r="E850" s="36" t="s">
        <v>12</v>
      </c>
      <c r="F850" s="33">
        <v>1</v>
      </c>
      <c r="G850" t="str">
        <f t="shared" si="61"/>
        <v>‏77151 המחלקה למידע ותכנון עיר</v>
      </c>
      <c r="H850" t="s">
        <v>924</v>
      </c>
      <c r="I850">
        <f t="shared" ref="I850:I859" si="62">FIND(" ",G850,1)</f>
        <v>7</v>
      </c>
      <c r="J850" t="b">
        <f>IF(ISNUMBER(MATCH(D850,Sheet1!$A$2:$A$976,0)),TRUE,FALSE)</f>
        <v>1</v>
      </c>
    </row>
    <row r="851" spans="1:10" ht="20.25">
      <c r="A851">
        <v>845</v>
      </c>
      <c r="B851" s="125">
        <v>0</v>
      </c>
      <c r="C851" s="34">
        <v>0</v>
      </c>
      <c r="D851" s="35">
        <v>0</v>
      </c>
      <c r="E851" s="36" t="s">
        <v>13</v>
      </c>
      <c r="F851" s="33">
        <v>2</v>
      </c>
      <c r="G851" t="str">
        <f t="shared" si="61"/>
        <v>‏77151 המחלקה למידע ותכנון עיר</v>
      </c>
      <c r="H851" t="s">
        <v>924</v>
      </c>
      <c r="I851">
        <f t="shared" si="62"/>
        <v>7</v>
      </c>
      <c r="J851" t="b">
        <f>IF(ISNUMBER(MATCH(D851,Sheet1!$A$2:$A$976,0)),TRUE,FALSE)</f>
        <v>1</v>
      </c>
    </row>
    <row r="852" spans="1:10" ht="20.25">
      <c r="A852">
        <v>846</v>
      </c>
      <c r="B852" s="125">
        <v>46100</v>
      </c>
      <c r="C852" s="34">
        <v>54400</v>
      </c>
      <c r="D852" s="35">
        <v>54400</v>
      </c>
      <c r="E852" s="36" t="s">
        <v>14</v>
      </c>
      <c r="F852" s="33">
        <v>3</v>
      </c>
      <c r="G852" t="str">
        <f t="shared" si="61"/>
        <v>‏77151 המחלקה למידע ותכנון עיר</v>
      </c>
      <c r="H852" t="s">
        <v>924</v>
      </c>
      <c r="I852">
        <f t="shared" si="62"/>
        <v>7</v>
      </c>
      <c r="J852" t="b">
        <f>IF(ISNUMBER(MATCH(D852,Sheet1!$A$2:$A$976,0)),TRUE,FALSE)</f>
        <v>1</v>
      </c>
    </row>
    <row r="853" spans="1:10" ht="20.25">
      <c r="A853">
        <v>847</v>
      </c>
      <c r="B853" s="125">
        <v>0</v>
      </c>
      <c r="C853" s="34">
        <v>0</v>
      </c>
      <c r="D853" s="35">
        <v>0</v>
      </c>
      <c r="E853" s="36" t="s">
        <v>15</v>
      </c>
      <c r="F853" s="33">
        <v>4</v>
      </c>
      <c r="G853" t="str">
        <f t="shared" si="61"/>
        <v>‏77151 המחלקה למידע ותכנון עיר</v>
      </c>
      <c r="H853" t="s">
        <v>924</v>
      </c>
      <c r="I853">
        <f t="shared" si="62"/>
        <v>7</v>
      </c>
      <c r="J853" t="b">
        <f>IF(ISNUMBER(MATCH(D853,Sheet1!$A$2:$A$976,0)),TRUE,FALSE)</f>
        <v>1</v>
      </c>
    </row>
    <row r="854" spans="1:10" ht="20.25">
      <c r="A854">
        <v>848</v>
      </c>
      <c r="B854" s="125">
        <v>0</v>
      </c>
      <c r="C854" s="34">
        <v>0</v>
      </c>
      <c r="D854" s="35">
        <v>0</v>
      </c>
      <c r="E854" s="36" t="s">
        <v>16</v>
      </c>
      <c r="F854" s="33">
        <v>5</v>
      </c>
      <c r="G854" t="str">
        <f t="shared" si="61"/>
        <v>‏77151 המחלקה למידע ותכנון עיר</v>
      </c>
      <c r="H854" t="s">
        <v>924</v>
      </c>
      <c r="I854">
        <f t="shared" si="62"/>
        <v>7</v>
      </c>
      <c r="J854" t="b">
        <f>IF(ISNUMBER(MATCH(D854,Sheet1!$A$2:$A$976,0)),TRUE,FALSE)</f>
        <v>1</v>
      </c>
    </row>
    <row r="855" spans="1:10" ht="20.25">
      <c r="A855">
        <v>849</v>
      </c>
      <c r="B855" s="125">
        <v>0</v>
      </c>
      <c r="C855" s="34">
        <v>0</v>
      </c>
      <c r="D855" s="35">
        <v>0</v>
      </c>
      <c r="E855" s="36" t="s">
        <v>17</v>
      </c>
      <c r="F855" s="33">
        <v>6</v>
      </c>
      <c r="G855" t="str">
        <f t="shared" si="61"/>
        <v>‏77151 המחלקה למידע ותכנון עיר</v>
      </c>
      <c r="H855" t="s">
        <v>924</v>
      </c>
      <c r="I855">
        <f t="shared" si="62"/>
        <v>7</v>
      </c>
      <c r="J855" t="b">
        <f>IF(ISNUMBER(MATCH(D855,Sheet1!$A$2:$A$976,0)),TRUE,FALSE)</f>
        <v>1</v>
      </c>
    </row>
    <row r="856" spans="1:10" ht="20.25">
      <c r="A856">
        <v>850</v>
      </c>
      <c r="B856" s="125">
        <v>0</v>
      </c>
      <c r="C856" s="34">
        <v>0</v>
      </c>
      <c r="D856" s="35">
        <v>0</v>
      </c>
      <c r="E856" s="36" t="s">
        <v>18</v>
      </c>
      <c r="F856" s="33">
        <v>7</v>
      </c>
      <c r="G856" t="str">
        <f t="shared" si="61"/>
        <v>‏77151 המחלקה למידע ותכנון עיר</v>
      </c>
      <c r="H856" t="s">
        <v>924</v>
      </c>
      <c r="I856">
        <f t="shared" si="62"/>
        <v>7</v>
      </c>
      <c r="J856" t="b">
        <f>IF(ISNUMBER(MATCH(D856,Sheet1!$A$2:$A$976,0)),TRUE,FALSE)</f>
        <v>1</v>
      </c>
    </row>
    <row r="857" spans="1:10" ht="20.25">
      <c r="A857">
        <v>851</v>
      </c>
      <c r="B857" s="125">
        <v>0</v>
      </c>
      <c r="C857" s="34">
        <v>0</v>
      </c>
      <c r="D857" s="35">
        <v>0</v>
      </c>
      <c r="E857" s="36" t="s">
        <v>19</v>
      </c>
      <c r="F857" s="33">
        <v>8</v>
      </c>
      <c r="G857" t="str">
        <f t="shared" si="61"/>
        <v>‏77151 המחלקה למידע ותכנון עיר</v>
      </c>
      <c r="H857" t="s">
        <v>924</v>
      </c>
      <c r="I857">
        <f t="shared" si="62"/>
        <v>7</v>
      </c>
      <c r="J857" t="b">
        <f>IF(ISNUMBER(MATCH(D857,Sheet1!$A$2:$A$976,0)),TRUE,FALSE)</f>
        <v>1</v>
      </c>
    </row>
    <row r="858" spans="1:10" ht="20.25">
      <c r="A858">
        <v>852</v>
      </c>
      <c r="B858" s="125">
        <v>0</v>
      </c>
      <c r="C858" s="34">
        <v>0</v>
      </c>
      <c r="D858" s="35">
        <v>0</v>
      </c>
      <c r="E858" s="36" t="s">
        <v>20</v>
      </c>
      <c r="F858" s="33">
        <v>9</v>
      </c>
      <c r="G858" t="str">
        <f t="shared" si="61"/>
        <v>‏77151 המחלקה למידע ותכנון עיר</v>
      </c>
      <c r="H858" t="s">
        <v>924</v>
      </c>
      <c r="I858">
        <f t="shared" si="62"/>
        <v>7</v>
      </c>
      <c r="J858" t="b">
        <f>IF(ISNUMBER(MATCH(D858,Sheet1!$A$2:$A$976,0)),TRUE,FALSE)</f>
        <v>1</v>
      </c>
    </row>
    <row r="859" spans="1:10" ht="20.25">
      <c r="A859">
        <v>853</v>
      </c>
      <c r="B859" s="125">
        <v>0</v>
      </c>
      <c r="C859" s="34">
        <v>0</v>
      </c>
      <c r="D859" s="35">
        <v>0</v>
      </c>
      <c r="E859" s="36" t="s">
        <v>21</v>
      </c>
      <c r="F859" s="33">
        <v>99</v>
      </c>
      <c r="G859" t="str">
        <f t="shared" si="61"/>
        <v>‏77151 המחלקה למידע ותכנון עיר</v>
      </c>
      <c r="H859" t="s">
        <v>924</v>
      </c>
      <c r="I859">
        <f t="shared" si="62"/>
        <v>7</v>
      </c>
      <c r="J859" t="b">
        <f>IF(ISNUMBER(MATCH(D859,Sheet1!$A$2:$A$976,0)),TRUE,FALSE)</f>
        <v>1</v>
      </c>
    </row>
    <row r="860" spans="1:10" ht="20.25">
      <c r="A860">
        <v>854</v>
      </c>
      <c r="B860" s="125">
        <v>2201200</v>
      </c>
      <c r="C860" s="37">
        <v>1891000</v>
      </c>
      <c r="D860" s="157">
        <v>2262000</v>
      </c>
      <c r="E860" s="36" t="s">
        <v>22</v>
      </c>
      <c r="F860" s="33"/>
      <c r="G860" t="str">
        <f t="shared" si="61"/>
        <v/>
      </c>
      <c r="J860" t="b">
        <f>IF(ISNUMBER(MATCH(D860,Sheet1!$A$2:$A$976,0)),TRUE,FALSE)</f>
        <v>0</v>
      </c>
    </row>
    <row r="861" spans="1:10" ht="20.25">
      <c r="A861">
        <v>855</v>
      </c>
      <c r="C861" s="40">
        <v>2015</v>
      </c>
      <c r="D861" s="40">
        <v>2016</v>
      </c>
      <c r="F861" s="39"/>
      <c r="G861" t="str">
        <f t="shared" si="61"/>
        <v/>
      </c>
      <c r="J861" t="b">
        <f>IF(ISNUMBER(MATCH(D861,Sheet1!$A$2:$A$976,0)),TRUE,FALSE)</f>
        <v>0</v>
      </c>
    </row>
    <row r="862" spans="1:10" ht="20.25">
      <c r="A862">
        <v>856</v>
      </c>
      <c r="C862" s="38"/>
      <c r="D862" s="44">
        <v>82</v>
      </c>
      <c r="F862" s="41"/>
      <c r="G862" t="str">
        <f t="shared" si="61"/>
        <v/>
      </c>
      <c r="J862" t="b">
        <f>IF(ISNUMBER(MATCH(D862,Sheet1!$A$2:$A$976,0)),TRUE,FALSE)</f>
        <v>0</v>
      </c>
    </row>
    <row r="863" spans="1:10" ht="20.25">
      <c r="A863">
        <v>857</v>
      </c>
      <c r="B863" s="122" t="s">
        <v>132</v>
      </c>
      <c r="C863" s="28"/>
      <c r="D863" s="28"/>
      <c r="E863" s="28"/>
      <c r="F863" s="28"/>
      <c r="G863" t="str">
        <f t="shared" si="61"/>
        <v/>
      </c>
      <c r="J863" t="b">
        <f>IF(ISNUMBER(MATCH(D863,Sheet1!$A$2:$A$976,0)),TRUE,FALSE)</f>
        <v>1</v>
      </c>
    </row>
    <row r="864" spans="1:10" ht="21" thickBot="1">
      <c r="A864">
        <v>858</v>
      </c>
      <c r="B864" s="116">
        <v>2014</v>
      </c>
      <c r="C864" s="7">
        <v>2015</v>
      </c>
      <c r="D864" s="7">
        <v>2016</v>
      </c>
      <c r="E864" s="8"/>
      <c r="F864" s="9"/>
      <c r="G864" t="str">
        <f t="shared" si="61"/>
        <v/>
      </c>
      <c r="J864" t="b">
        <f>IF(ISNUMBER(MATCH(D864,Sheet1!$A$2:$A$976,0)),TRUE,FALSE)</f>
        <v>0</v>
      </c>
    </row>
    <row r="865" spans="1:10" ht="20.25">
      <c r="A865">
        <v>859</v>
      </c>
      <c r="B865" s="124"/>
      <c r="C865" s="30"/>
      <c r="D865" s="31"/>
      <c r="E865" s="32" t="s">
        <v>116</v>
      </c>
      <c r="F865" s="33"/>
      <c r="G865" t="str">
        <f t="shared" si="61"/>
        <v/>
      </c>
      <c r="J865" t="b">
        <f>IF(ISNUMBER(MATCH(D865,Sheet1!$A$2:$A$976,0)),TRUE,FALSE)</f>
        <v>1</v>
      </c>
    </row>
    <row r="866" spans="1:10" ht="20.25">
      <c r="A866">
        <v>860</v>
      </c>
      <c r="B866" s="124"/>
      <c r="C866" s="30"/>
      <c r="D866" s="31"/>
      <c r="E866" s="32" t="s">
        <v>133</v>
      </c>
      <c r="F866" s="33"/>
      <c r="G866" t="str">
        <f t="shared" si="61"/>
        <v/>
      </c>
      <c r="J866" t="b">
        <f>IF(ISNUMBER(MATCH(D866,Sheet1!$A$2:$A$976,0)),TRUE,FALSE)</f>
        <v>1</v>
      </c>
    </row>
    <row r="867" spans="1:10" ht="20.25">
      <c r="A867">
        <v>861</v>
      </c>
      <c r="B867" s="125">
        <v>1634900</v>
      </c>
      <c r="C867" s="34">
        <v>1785700</v>
      </c>
      <c r="D867" s="35">
        <v>1805700</v>
      </c>
      <c r="E867" s="36" t="s">
        <v>12</v>
      </c>
      <c r="F867" s="33">
        <v>1</v>
      </c>
      <c r="G867" t="str">
        <f t="shared" si="61"/>
        <v>‏734 המחלקה ליעודי קרקע</v>
      </c>
      <c r="H867" t="s">
        <v>925</v>
      </c>
      <c r="I867">
        <f t="shared" ref="I867:I876" si="63">FIND(" ",G867,1)</f>
        <v>5</v>
      </c>
      <c r="J867" t="b">
        <f>IF(ISNUMBER(MATCH(D867,Sheet1!$A$2:$A$976,0)),TRUE,FALSE)</f>
        <v>1</v>
      </c>
    </row>
    <row r="868" spans="1:10" ht="20.25">
      <c r="A868">
        <v>862</v>
      </c>
      <c r="B868" s="125">
        <v>0</v>
      </c>
      <c r="C868" s="34">
        <v>0</v>
      </c>
      <c r="D868" s="35">
        <v>0</v>
      </c>
      <c r="E868" s="36" t="s">
        <v>13</v>
      </c>
      <c r="F868" s="33">
        <v>2</v>
      </c>
      <c r="G868" t="str">
        <f t="shared" si="61"/>
        <v>‏734 המחלקה ליעודי קרקע</v>
      </c>
      <c r="H868" t="s">
        <v>925</v>
      </c>
      <c r="I868">
        <f t="shared" si="63"/>
        <v>5</v>
      </c>
      <c r="J868" t="b">
        <f>IF(ISNUMBER(MATCH(D868,Sheet1!$A$2:$A$976,0)),TRUE,FALSE)</f>
        <v>1</v>
      </c>
    </row>
    <row r="869" spans="1:10" ht="20.25">
      <c r="A869">
        <v>863</v>
      </c>
      <c r="B869" s="125">
        <v>30900</v>
      </c>
      <c r="C869" s="34">
        <v>28300</v>
      </c>
      <c r="D869" s="35">
        <v>28300</v>
      </c>
      <c r="E869" s="36" t="s">
        <v>14</v>
      </c>
      <c r="F869" s="33">
        <v>3</v>
      </c>
      <c r="G869" t="str">
        <f t="shared" si="61"/>
        <v>‏734 המחלקה ליעודי קרקע</v>
      </c>
      <c r="H869" t="s">
        <v>925</v>
      </c>
      <c r="I869">
        <f t="shared" si="63"/>
        <v>5</v>
      </c>
      <c r="J869" t="b">
        <f>IF(ISNUMBER(MATCH(D869,Sheet1!$A$2:$A$976,0)),TRUE,FALSE)</f>
        <v>1</v>
      </c>
    </row>
    <row r="870" spans="1:10" ht="20.25">
      <c r="A870">
        <v>864</v>
      </c>
      <c r="B870" s="125">
        <v>6100</v>
      </c>
      <c r="C870" s="34">
        <v>8600</v>
      </c>
      <c r="D870" s="35">
        <v>8500</v>
      </c>
      <c r="E870" s="36" t="s">
        <v>15</v>
      </c>
      <c r="F870" s="33">
        <v>4</v>
      </c>
      <c r="G870" t="str">
        <f t="shared" si="61"/>
        <v>‏734 המחלקה ליעודי קרקע</v>
      </c>
      <c r="H870" t="s">
        <v>925</v>
      </c>
      <c r="I870">
        <f t="shared" si="63"/>
        <v>5</v>
      </c>
      <c r="J870" t="b">
        <f>IF(ISNUMBER(MATCH(D870,Sheet1!$A$2:$A$976,0)),TRUE,FALSE)</f>
        <v>1</v>
      </c>
    </row>
    <row r="871" spans="1:10" ht="20.25">
      <c r="A871">
        <v>865</v>
      </c>
      <c r="B871" s="125">
        <v>400</v>
      </c>
      <c r="C871" s="34">
        <v>5100</v>
      </c>
      <c r="D871" s="35">
        <v>5000</v>
      </c>
      <c r="E871" s="36" t="s">
        <v>16</v>
      </c>
      <c r="F871" s="33">
        <v>5</v>
      </c>
      <c r="G871" t="str">
        <f t="shared" si="61"/>
        <v>‏734 המחלקה ליעודי קרקע</v>
      </c>
      <c r="H871" t="s">
        <v>925</v>
      </c>
      <c r="I871">
        <f t="shared" si="63"/>
        <v>5</v>
      </c>
      <c r="J871" t="b">
        <f>IF(ISNUMBER(MATCH(D871,Sheet1!$A$2:$A$976,0)),TRUE,FALSE)</f>
        <v>1</v>
      </c>
    </row>
    <row r="872" spans="1:10" ht="20.25">
      <c r="A872">
        <v>866</v>
      </c>
      <c r="B872" s="125">
        <v>1300</v>
      </c>
      <c r="C872" s="34">
        <v>2400</v>
      </c>
      <c r="D872" s="35">
        <v>2000</v>
      </c>
      <c r="E872" s="36" t="s">
        <v>17</v>
      </c>
      <c r="F872" s="33">
        <v>6</v>
      </c>
      <c r="G872" t="str">
        <f t="shared" si="61"/>
        <v>‏734 המחלקה ליעודי קרקע</v>
      </c>
      <c r="H872" t="s">
        <v>925</v>
      </c>
      <c r="I872">
        <f t="shared" si="63"/>
        <v>5</v>
      </c>
      <c r="J872" t="b">
        <f>IF(ISNUMBER(MATCH(D872,Sheet1!$A$2:$A$976,0)),TRUE,FALSE)</f>
        <v>1</v>
      </c>
    </row>
    <row r="873" spans="1:10" ht="20.25">
      <c r="A873">
        <v>867</v>
      </c>
      <c r="B873" s="125">
        <v>15200</v>
      </c>
      <c r="C873" s="34">
        <v>18000</v>
      </c>
      <c r="D873" s="35">
        <v>17600</v>
      </c>
      <c r="E873" s="36" t="s">
        <v>18</v>
      </c>
      <c r="F873" s="33">
        <v>7</v>
      </c>
      <c r="G873" t="str">
        <f t="shared" si="61"/>
        <v>‏734 המחלקה ליעודי קרקע</v>
      </c>
      <c r="H873" t="s">
        <v>925</v>
      </c>
      <c r="I873">
        <f t="shared" si="63"/>
        <v>5</v>
      </c>
      <c r="J873" t="b">
        <f>IF(ISNUMBER(MATCH(D873,Sheet1!$A$2:$A$976,0)),TRUE,FALSE)</f>
        <v>1</v>
      </c>
    </row>
    <row r="874" spans="1:10" ht="20.25">
      <c r="A874">
        <v>868</v>
      </c>
      <c r="B874" s="125">
        <v>0</v>
      </c>
      <c r="C874" s="34">
        <v>0</v>
      </c>
      <c r="D874" s="35">
        <v>0</v>
      </c>
      <c r="E874" s="36" t="s">
        <v>19</v>
      </c>
      <c r="F874" s="33">
        <v>8</v>
      </c>
      <c r="G874" t="str">
        <f t="shared" si="61"/>
        <v>‏734 המחלקה ליעודי קרקע</v>
      </c>
      <c r="H874" t="s">
        <v>925</v>
      </c>
      <c r="I874">
        <f t="shared" si="63"/>
        <v>5</v>
      </c>
      <c r="J874" t="b">
        <f>IF(ISNUMBER(MATCH(D874,Sheet1!$A$2:$A$976,0)),TRUE,FALSE)</f>
        <v>1</v>
      </c>
    </row>
    <row r="875" spans="1:10" ht="20.25">
      <c r="A875">
        <v>869</v>
      </c>
      <c r="B875" s="125">
        <v>0</v>
      </c>
      <c r="C875" s="34">
        <v>0</v>
      </c>
      <c r="D875" s="35">
        <v>0</v>
      </c>
      <c r="E875" s="36" t="s">
        <v>20</v>
      </c>
      <c r="F875" s="33">
        <v>9</v>
      </c>
      <c r="G875" t="str">
        <f t="shared" si="61"/>
        <v>‏734 המחלקה ליעודי קרקע</v>
      </c>
      <c r="H875" t="s">
        <v>925</v>
      </c>
      <c r="I875">
        <f t="shared" si="63"/>
        <v>5</v>
      </c>
      <c r="J875" t="b">
        <f>IF(ISNUMBER(MATCH(D875,Sheet1!$A$2:$A$976,0)),TRUE,FALSE)</f>
        <v>1</v>
      </c>
    </row>
    <row r="876" spans="1:10" ht="20.25">
      <c r="A876">
        <v>870</v>
      </c>
      <c r="B876" s="125">
        <v>0</v>
      </c>
      <c r="C876" s="34">
        <v>0</v>
      </c>
      <c r="D876" s="35">
        <v>0</v>
      </c>
      <c r="E876" s="36" t="s">
        <v>21</v>
      </c>
      <c r="F876" s="33">
        <v>99</v>
      </c>
      <c r="G876" t="str">
        <f t="shared" si="61"/>
        <v>‏734 המחלקה ליעודי קרקע</v>
      </c>
      <c r="H876" t="s">
        <v>925</v>
      </c>
      <c r="I876">
        <f t="shared" si="63"/>
        <v>5</v>
      </c>
      <c r="J876" t="b">
        <f>IF(ISNUMBER(MATCH(D876,Sheet1!$A$2:$A$976,0)),TRUE,FALSE)</f>
        <v>1</v>
      </c>
    </row>
    <row r="877" spans="1:10" ht="20.25">
      <c r="A877">
        <v>871</v>
      </c>
      <c r="B877" s="125">
        <v>1688800</v>
      </c>
      <c r="C877" s="37">
        <v>1848100</v>
      </c>
      <c r="D877" s="157">
        <v>1867100</v>
      </c>
      <c r="E877" s="36" t="s">
        <v>22</v>
      </c>
      <c r="F877" s="33"/>
      <c r="G877" t="str">
        <f t="shared" si="61"/>
        <v/>
      </c>
      <c r="J877" t="b">
        <f>IF(ISNUMBER(MATCH(D877,Sheet1!$A$2:$A$976,0)),TRUE,FALSE)</f>
        <v>0</v>
      </c>
    </row>
    <row r="878" spans="1:10" ht="20.25">
      <c r="A878">
        <v>872</v>
      </c>
      <c r="C878" s="40">
        <v>2015</v>
      </c>
      <c r="D878" s="40">
        <v>2016</v>
      </c>
      <c r="F878" s="39"/>
      <c r="G878" t="str">
        <f t="shared" si="61"/>
        <v/>
      </c>
      <c r="J878" t="b">
        <f>IF(ISNUMBER(MATCH(D878,Sheet1!$A$2:$A$976,0)),TRUE,FALSE)</f>
        <v>0</v>
      </c>
    </row>
    <row r="879" spans="1:10" ht="20.25">
      <c r="A879">
        <v>873</v>
      </c>
      <c r="C879" s="38"/>
      <c r="D879" s="44">
        <v>83</v>
      </c>
      <c r="F879" s="41"/>
      <c r="G879" t="str">
        <f t="shared" si="61"/>
        <v/>
      </c>
      <c r="J879" t="b">
        <f>IF(ISNUMBER(MATCH(D879,Sheet1!$A$2:$A$976,0)),TRUE,FALSE)</f>
        <v>0</v>
      </c>
    </row>
    <row r="880" spans="1:10" ht="20.25">
      <c r="A880">
        <v>874</v>
      </c>
      <c r="B880" s="122" t="s">
        <v>134</v>
      </c>
      <c r="C880" s="28"/>
      <c r="D880" s="28"/>
      <c r="E880" s="28"/>
      <c r="F880" s="28"/>
      <c r="G880" t="str">
        <f t="shared" si="61"/>
        <v/>
      </c>
      <c r="J880" t="b">
        <f>IF(ISNUMBER(MATCH(D880,Sheet1!$A$2:$A$976,0)),TRUE,FALSE)</f>
        <v>1</v>
      </c>
    </row>
    <row r="881" spans="1:10" ht="21" thickBot="1">
      <c r="A881">
        <v>875</v>
      </c>
      <c r="B881" s="116">
        <v>2014</v>
      </c>
      <c r="C881" s="7">
        <v>2015</v>
      </c>
      <c r="D881" s="7">
        <v>2016</v>
      </c>
      <c r="E881" s="8"/>
      <c r="F881" s="9"/>
      <c r="G881" t="str">
        <f t="shared" si="61"/>
        <v/>
      </c>
      <c r="J881" t="b">
        <f>IF(ISNUMBER(MATCH(D881,Sheet1!$A$2:$A$976,0)),TRUE,FALSE)</f>
        <v>0</v>
      </c>
    </row>
    <row r="882" spans="1:10" ht="20.25">
      <c r="A882">
        <v>876</v>
      </c>
      <c r="B882" s="124"/>
      <c r="C882" s="30"/>
      <c r="D882" s="31"/>
      <c r="E882" s="32" t="s">
        <v>116</v>
      </c>
      <c r="F882" s="33"/>
      <c r="G882" t="str">
        <f t="shared" si="61"/>
        <v/>
      </c>
      <c r="J882" t="b">
        <f>IF(ISNUMBER(MATCH(D882,Sheet1!$A$2:$A$976,0)),TRUE,FALSE)</f>
        <v>1</v>
      </c>
    </row>
    <row r="883" spans="1:10" ht="20.25">
      <c r="A883">
        <v>877</v>
      </c>
      <c r="B883" s="124"/>
      <c r="C883" s="30"/>
      <c r="D883" s="31"/>
      <c r="E883" s="32" t="s">
        <v>135</v>
      </c>
      <c r="F883" s="33"/>
      <c r="G883" t="str">
        <f t="shared" si="61"/>
        <v/>
      </c>
      <c r="J883" t="b">
        <f>IF(ISNUMBER(MATCH(D883,Sheet1!$A$2:$A$976,0)),TRUE,FALSE)</f>
        <v>1</v>
      </c>
    </row>
    <row r="884" spans="1:10" ht="20.25">
      <c r="A884">
        <v>878</v>
      </c>
      <c r="B884" s="125">
        <v>9692800</v>
      </c>
      <c r="C884" s="34">
        <v>9672700</v>
      </c>
      <c r="D884" s="35">
        <v>10784700</v>
      </c>
      <c r="E884" s="36" t="s">
        <v>12</v>
      </c>
      <c r="F884" s="33">
        <v>1</v>
      </c>
      <c r="G884" t="str">
        <f t="shared" si="61"/>
        <v>‏733 אגף פיקוח ורישוי על הבניה</v>
      </c>
      <c r="H884" t="s">
        <v>926</v>
      </c>
      <c r="I884">
        <f t="shared" ref="I884:I893" si="64">FIND(" ",G884,1)</f>
        <v>5</v>
      </c>
      <c r="J884" t="b">
        <f>IF(ISNUMBER(MATCH(D884,Sheet1!$A$2:$A$976,0)),TRUE,FALSE)</f>
        <v>1</v>
      </c>
    </row>
    <row r="885" spans="1:10" ht="20.25">
      <c r="A885">
        <v>879</v>
      </c>
      <c r="B885" s="125">
        <v>0</v>
      </c>
      <c r="C885" s="34">
        <v>0</v>
      </c>
      <c r="D885" s="35">
        <v>0</v>
      </c>
      <c r="E885" s="36" t="s">
        <v>13</v>
      </c>
      <c r="F885" s="33">
        <v>2</v>
      </c>
      <c r="G885" t="str">
        <f t="shared" si="61"/>
        <v>‏733 אגף פיקוח ורישוי על הבניה</v>
      </c>
      <c r="H885" t="s">
        <v>926</v>
      </c>
      <c r="I885">
        <f t="shared" si="64"/>
        <v>5</v>
      </c>
      <c r="J885" t="b">
        <f>IF(ISNUMBER(MATCH(D885,Sheet1!$A$2:$A$976,0)),TRUE,FALSE)</f>
        <v>1</v>
      </c>
    </row>
    <row r="886" spans="1:10" ht="20.25">
      <c r="A886">
        <v>880</v>
      </c>
      <c r="B886" s="125">
        <v>456900</v>
      </c>
      <c r="C886" s="34">
        <v>415300</v>
      </c>
      <c r="D886" s="35">
        <v>415300</v>
      </c>
      <c r="E886" s="36" t="s">
        <v>14</v>
      </c>
      <c r="F886" s="33">
        <v>3</v>
      </c>
      <c r="G886" t="str">
        <f t="shared" si="61"/>
        <v>‏733 אגף פיקוח ורישוי על הבניה</v>
      </c>
      <c r="H886" t="s">
        <v>926</v>
      </c>
      <c r="I886">
        <f t="shared" si="64"/>
        <v>5</v>
      </c>
      <c r="J886" t="b">
        <f>IF(ISNUMBER(MATCH(D886,Sheet1!$A$2:$A$976,0)),TRUE,FALSE)</f>
        <v>1</v>
      </c>
    </row>
    <row r="887" spans="1:10" ht="20.25">
      <c r="A887">
        <v>881</v>
      </c>
      <c r="B887" s="125">
        <v>57000</v>
      </c>
      <c r="C887" s="34">
        <v>59600</v>
      </c>
      <c r="D887" s="35">
        <v>55000</v>
      </c>
      <c r="E887" s="36" t="s">
        <v>15</v>
      </c>
      <c r="F887" s="33">
        <v>4</v>
      </c>
      <c r="G887" t="str">
        <f t="shared" si="61"/>
        <v>‏733 אגף פיקוח ורישוי על הבניה</v>
      </c>
      <c r="H887" t="s">
        <v>926</v>
      </c>
      <c r="I887">
        <f t="shared" si="64"/>
        <v>5</v>
      </c>
      <c r="J887" t="b">
        <f>IF(ISNUMBER(MATCH(D887,Sheet1!$A$2:$A$976,0)),TRUE,FALSE)</f>
        <v>1</v>
      </c>
    </row>
    <row r="888" spans="1:10" ht="20.25">
      <c r="A888">
        <v>882</v>
      </c>
      <c r="B888" s="125">
        <v>168800</v>
      </c>
      <c r="C888" s="34">
        <v>186300</v>
      </c>
      <c r="D888" s="35">
        <v>186300</v>
      </c>
      <c r="E888" s="36" t="s">
        <v>16</v>
      </c>
      <c r="F888" s="33">
        <v>5</v>
      </c>
      <c r="G888" t="str">
        <f t="shared" si="61"/>
        <v>‏733 אגף פיקוח ורישוי על הבניה</v>
      </c>
      <c r="H888" t="s">
        <v>926</v>
      </c>
      <c r="I888">
        <f t="shared" si="64"/>
        <v>5</v>
      </c>
      <c r="J888" t="b">
        <f>IF(ISNUMBER(MATCH(D888,Sheet1!$A$2:$A$976,0)),TRUE,FALSE)</f>
        <v>1</v>
      </c>
    </row>
    <row r="889" spans="1:10" ht="20.25">
      <c r="A889">
        <v>883</v>
      </c>
      <c r="B889" s="125">
        <v>7300</v>
      </c>
      <c r="C889" s="34">
        <v>22400</v>
      </c>
      <c r="D889" s="35">
        <v>17900</v>
      </c>
      <c r="E889" s="36" t="s">
        <v>17</v>
      </c>
      <c r="F889" s="33">
        <v>6</v>
      </c>
      <c r="G889" t="str">
        <f t="shared" si="61"/>
        <v>‏733 אגף פיקוח ורישוי על הבניה</v>
      </c>
      <c r="H889" t="s">
        <v>926</v>
      </c>
      <c r="I889">
        <f t="shared" si="64"/>
        <v>5</v>
      </c>
      <c r="J889" t="b">
        <f>IF(ISNUMBER(MATCH(D889,Sheet1!$A$2:$A$976,0)),TRUE,FALSE)</f>
        <v>1</v>
      </c>
    </row>
    <row r="890" spans="1:10" ht="20.25">
      <c r="A890">
        <v>884</v>
      </c>
      <c r="B890" s="125">
        <v>101500</v>
      </c>
      <c r="C890" s="34">
        <v>91200</v>
      </c>
      <c r="D890" s="35">
        <v>90000</v>
      </c>
      <c r="E890" s="36" t="s">
        <v>18</v>
      </c>
      <c r="F890" s="33">
        <v>7</v>
      </c>
      <c r="G890" t="str">
        <f t="shared" si="61"/>
        <v>‏733 אגף פיקוח ורישוי על הבניה</v>
      </c>
      <c r="H890" t="s">
        <v>926</v>
      </c>
      <c r="I890">
        <f t="shared" si="64"/>
        <v>5</v>
      </c>
      <c r="J890" t="b">
        <f>IF(ISNUMBER(MATCH(D890,Sheet1!$A$2:$A$976,0)),TRUE,FALSE)</f>
        <v>1</v>
      </c>
    </row>
    <row r="891" spans="1:10" ht="20.25">
      <c r="A891">
        <v>885</v>
      </c>
      <c r="B891" s="125">
        <v>0</v>
      </c>
      <c r="C891" s="34">
        <v>0</v>
      </c>
      <c r="D891" s="35">
        <v>0</v>
      </c>
      <c r="E891" s="36" t="s">
        <v>19</v>
      </c>
      <c r="F891" s="33">
        <v>8</v>
      </c>
      <c r="G891" t="str">
        <f t="shared" si="61"/>
        <v>‏733 אגף פיקוח ורישוי על הבניה</v>
      </c>
      <c r="H891" t="s">
        <v>926</v>
      </c>
      <c r="I891">
        <f t="shared" si="64"/>
        <v>5</v>
      </c>
      <c r="J891" t="b">
        <f>IF(ISNUMBER(MATCH(D891,Sheet1!$A$2:$A$976,0)),TRUE,FALSE)</f>
        <v>1</v>
      </c>
    </row>
    <row r="892" spans="1:10" ht="20.25">
      <c r="A892">
        <v>886</v>
      </c>
      <c r="B892" s="125">
        <v>0</v>
      </c>
      <c r="C892" s="34">
        <v>0</v>
      </c>
      <c r="D892" s="35">
        <v>0</v>
      </c>
      <c r="E892" s="36" t="s">
        <v>20</v>
      </c>
      <c r="F892" s="33">
        <v>9</v>
      </c>
      <c r="G892" t="str">
        <f t="shared" si="61"/>
        <v>‏733 אגף פיקוח ורישוי על הבניה</v>
      </c>
      <c r="H892" t="s">
        <v>926</v>
      </c>
      <c r="I892">
        <f t="shared" si="64"/>
        <v>5</v>
      </c>
      <c r="J892" t="b">
        <f>IF(ISNUMBER(MATCH(D892,Sheet1!$A$2:$A$976,0)),TRUE,FALSE)</f>
        <v>1</v>
      </c>
    </row>
    <row r="893" spans="1:10" ht="20.25">
      <c r="A893">
        <v>887</v>
      </c>
      <c r="B893" s="125">
        <v>0</v>
      </c>
      <c r="C893" s="34">
        <v>0</v>
      </c>
      <c r="D893" s="35">
        <v>0</v>
      </c>
      <c r="E893" s="36" t="s">
        <v>21</v>
      </c>
      <c r="F893" s="33">
        <v>99</v>
      </c>
      <c r="G893" t="str">
        <f t="shared" si="61"/>
        <v>‏733 אגף פיקוח ורישוי על הבניה</v>
      </c>
      <c r="H893" t="s">
        <v>926</v>
      </c>
      <c r="I893">
        <f t="shared" si="64"/>
        <v>5</v>
      </c>
      <c r="J893" t="b">
        <f>IF(ISNUMBER(MATCH(D893,Sheet1!$A$2:$A$976,0)),TRUE,FALSE)</f>
        <v>1</v>
      </c>
    </row>
    <row r="894" spans="1:10" ht="20.25">
      <c r="A894">
        <v>888</v>
      </c>
      <c r="B894" s="125">
        <v>10484300</v>
      </c>
      <c r="C894" s="37">
        <v>10447500</v>
      </c>
      <c r="D894" s="157">
        <v>11549200</v>
      </c>
      <c r="E894" s="36" t="s">
        <v>22</v>
      </c>
      <c r="F894" s="33"/>
      <c r="G894" t="str">
        <f t="shared" si="61"/>
        <v/>
      </c>
      <c r="J894" t="b">
        <f>IF(ISNUMBER(MATCH(D894,Sheet1!$A$2:$A$976,0)),TRUE,FALSE)</f>
        <v>0</v>
      </c>
    </row>
    <row r="895" spans="1:10" ht="20.25">
      <c r="A895">
        <v>889</v>
      </c>
      <c r="C895" s="40">
        <v>2015</v>
      </c>
      <c r="D895" s="40">
        <v>2016</v>
      </c>
      <c r="F895" s="39"/>
      <c r="G895" t="str">
        <f t="shared" si="61"/>
        <v/>
      </c>
      <c r="J895" t="b">
        <f>IF(ISNUMBER(MATCH(D895,Sheet1!$A$2:$A$976,0)),TRUE,FALSE)</f>
        <v>0</v>
      </c>
    </row>
    <row r="896" spans="1:10" ht="20.25">
      <c r="A896">
        <v>890</v>
      </c>
      <c r="C896" s="38"/>
      <c r="D896" s="44">
        <v>84</v>
      </c>
      <c r="F896" s="41"/>
      <c r="G896" t="str">
        <f t="shared" si="61"/>
        <v/>
      </c>
      <c r="J896" t="b">
        <f>IF(ISNUMBER(MATCH(D896,Sheet1!$A$2:$A$976,0)),TRUE,FALSE)</f>
        <v>0</v>
      </c>
    </row>
    <row r="897" spans="1:10" ht="20.25">
      <c r="A897">
        <v>891</v>
      </c>
      <c r="B897" s="122" t="s">
        <v>136</v>
      </c>
      <c r="C897" s="28"/>
      <c r="D897" s="28"/>
      <c r="E897" s="28"/>
      <c r="F897" s="28"/>
      <c r="G897" t="str">
        <f t="shared" si="61"/>
        <v/>
      </c>
      <c r="J897" t="b">
        <f>IF(ISNUMBER(MATCH(D897,Sheet1!$A$2:$A$976,0)),TRUE,FALSE)</f>
        <v>1</v>
      </c>
    </row>
    <row r="898" spans="1:10" ht="21" thickBot="1">
      <c r="A898">
        <v>892</v>
      </c>
      <c r="B898" s="116">
        <v>2014</v>
      </c>
      <c r="C898" s="7">
        <v>2015</v>
      </c>
      <c r="D898" s="7">
        <v>2016</v>
      </c>
      <c r="E898" s="8"/>
      <c r="F898" s="9"/>
      <c r="G898" t="str">
        <f t="shared" si="61"/>
        <v/>
      </c>
      <c r="J898" t="b">
        <f>IF(ISNUMBER(MATCH(D898,Sheet1!$A$2:$A$976,0)),TRUE,FALSE)</f>
        <v>0</v>
      </c>
    </row>
    <row r="899" spans="1:10" ht="20.25">
      <c r="A899">
        <v>893</v>
      </c>
      <c r="B899" s="124"/>
      <c r="C899" s="30"/>
      <c r="D899" s="31"/>
      <c r="E899" s="32" t="s">
        <v>116</v>
      </c>
      <c r="F899" s="33"/>
      <c r="G899" t="str">
        <f t="shared" si="61"/>
        <v/>
      </c>
      <c r="J899" t="b">
        <f>IF(ISNUMBER(MATCH(D899,Sheet1!$A$2:$A$976,0)),TRUE,FALSE)</f>
        <v>1</v>
      </c>
    </row>
    <row r="900" spans="1:10" ht="20.25">
      <c r="A900">
        <v>894</v>
      </c>
      <c r="B900" s="124"/>
      <c r="C900" s="30"/>
      <c r="D900" s="31"/>
      <c r="E900" s="32" t="s">
        <v>137</v>
      </c>
      <c r="F900" s="33"/>
      <c r="G900" t="str">
        <f t="shared" si="61"/>
        <v/>
      </c>
      <c r="J900" t="b">
        <f>IF(ISNUMBER(MATCH(D900,Sheet1!$A$2:$A$976,0)),TRUE,FALSE)</f>
        <v>1</v>
      </c>
    </row>
    <row r="901" spans="1:10" ht="20.25">
      <c r="A901">
        <v>895</v>
      </c>
      <c r="B901" s="124"/>
      <c r="C901" s="30"/>
      <c r="D901" s="31"/>
      <c r="E901" s="32" t="s">
        <v>1239</v>
      </c>
      <c r="F901" s="33"/>
      <c r="G901" t="str">
        <f t="shared" si="61"/>
        <v/>
      </c>
      <c r="J901" t="b">
        <f>IF(ISNUMBER(MATCH(D901,Sheet1!$A$2:$A$976,0)),TRUE,FALSE)</f>
        <v>1</v>
      </c>
    </row>
    <row r="902" spans="1:10" ht="20.25">
      <c r="A902">
        <v>896</v>
      </c>
      <c r="B902" s="125">
        <v>6388600</v>
      </c>
      <c r="C902" s="34">
        <v>6208600</v>
      </c>
      <c r="D902" s="35">
        <v>6279600</v>
      </c>
      <c r="E902" s="36" t="s">
        <v>12</v>
      </c>
      <c r="F902" s="33">
        <v>1</v>
      </c>
      <c r="G902" t="str">
        <f t="shared" si="61"/>
        <v>‏736  אגף לתכנון דרכים תנועה ונוף</v>
      </c>
      <c r="H902" t="s">
        <v>1251</v>
      </c>
      <c r="I902">
        <f t="shared" ref="I902:I911" si="65">FIND(" ",G902,1)</f>
        <v>5</v>
      </c>
      <c r="J902" t="b">
        <f>IF(ISNUMBER(MATCH(D902,Sheet1!$A$2:$A$976,0)),TRUE,FALSE)</f>
        <v>1</v>
      </c>
    </row>
    <row r="903" spans="1:10" ht="20.25">
      <c r="A903">
        <v>897</v>
      </c>
      <c r="B903" s="125">
        <v>0</v>
      </c>
      <c r="C903" s="34">
        <v>0</v>
      </c>
      <c r="D903" s="35">
        <v>0</v>
      </c>
      <c r="E903" s="36" t="s">
        <v>13</v>
      </c>
      <c r="F903" s="33">
        <v>2</v>
      </c>
      <c r="G903" t="str">
        <f t="shared" si="61"/>
        <v>‏736  אגף לתכנון דרכים תנועה ונוף</v>
      </c>
      <c r="H903" t="s">
        <v>1251</v>
      </c>
      <c r="I903">
        <f t="shared" si="65"/>
        <v>5</v>
      </c>
      <c r="J903" t="b">
        <f>IF(ISNUMBER(MATCH(D903,Sheet1!$A$2:$A$976,0)),TRUE,FALSE)</f>
        <v>1</v>
      </c>
    </row>
    <row r="904" spans="1:10" ht="20.25">
      <c r="A904">
        <v>898</v>
      </c>
      <c r="B904" s="125">
        <v>246000</v>
      </c>
      <c r="C904" s="34">
        <v>229400</v>
      </c>
      <c r="D904" s="35">
        <v>229400</v>
      </c>
      <c r="E904" s="36" t="s">
        <v>14</v>
      </c>
      <c r="F904" s="33">
        <v>3</v>
      </c>
      <c r="G904" t="str">
        <f t="shared" si="61"/>
        <v>‏736  אגף לתכנון דרכים תנועה ונוף</v>
      </c>
      <c r="H904" t="s">
        <v>1251</v>
      </c>
      <c r="I904">
        <f t="shared" si="65"/>
        <v>5</v>
      </c>
      <c r="J904" t="b">
        <f>IF(ISNUMBER(MATCH(D904,Sheet1!$A$2:$A$976,0)),TRUE,FALSE)</f>
        <v>1</v>
      </c>
    </row>
    <row r="905" spans="1:10" ht="20.25">
      <c r="A905">
        <v>899</v>
      </c>
      <c r="B905" s="125">
        <v>36800</v>
      </c>
      <c r="C905" s="34">
        <v>48100</v>
      </c>
      <c r="D905" s="35">
        <v>46500</v>
      </c>
      <c r="E905" s="36" t="s">
        <v>15</v>
      </c>
      <c r="F905" s="33">
        <v>4</v>
      </c>
      <c r="G905" t="str">
        <f t="shared" si="61"/>
        <v>‏736  אגף לתכנון דרכים תנועה ונוף</v>
      </c>
      <c r="H905" t="s">
        <v>1251</v>
      </c>
      <c r="I905">
        <f t="shared" si="65"/>
        <v>5</v>
      </c>
      <c r="J905" t="b">
        <f>IF(ISNUMBER(MATCH(D905,Sheet1!$A$2:$A$976,0)),TRUE,FALSE)</f>
        <v>1</v>
      </c>
    </row>
    <row r="906" spans="1:10" ht="20.25">
      <c r="A906">
        <v>900</v>
      </c>
      <c r="B906" s="125">
        <v>42600</v>
      </c>
      <c r="C906" s="34">
        <v>51900</v>
      </c>
      <c r="D906" s="35">
        <v>51000</v>
      </c>
      <c r="E906" s="36" t="s">
        <v>16</v>
      </c>
      <c r="F906" s="33">
        <v>5</v>
      </c>
      <c r="G906" t="str">
        <f t="shared" ref="G906:G969" si="66">IF(F906=1,E905,IF(ISBLANK(F906),"",G905))</f>
        <v>‏736  אגף לתכנון דרכים תנועה ונוף</v>
      </c>
      <c r="H906" t="s">
        <v>1251</v>
      </c>
      <c r="I906">
        <f t="shared" si="65"/>
        <v>5</v>
      </c>
      <c r="J906" t="b">
        <f>IF(ISNUMBER(MATCH(D906,Sheet1!$A$2:$A$976,0)),TRUE,FALSE)</f>
        <v>1</v>
      </c>
    </row>
    <row r="907" spans="1:10" ht="20.25">
      <c r="A907">
        <v>901</v>
      </c>
      <c r="B907" s="125">
        <v>1100</v>
      </c>
      <c r="C907" s="34">
        <v>22700</v>
      </c>
      <c r="D907" s="35">
        <v>22000</v>
      </c>
      <c r="E907" s="36" t="s">
        <v>17</v>
      </c>
      <c r="F907" s="33">
        <v>6</v>
      </c>
      <c r="G907" t="str">
        <f t="shared" si="66"/>
        <v>‏736  אגף לתכנון דרכים תנועה ונוף</v>
      </c>
      <c r="H907" t="s">
        <v>1251</v>
      </c>
      <c r="I907">
        <f t="shared" si="65"/>
        <v>5</v>
      </c>
      <c r="J907" t="b">
        <f>IF(ISNUMBER(MATCH(D907,Sheet1!$A$2:$A$976,0)),TRUE,FALSE)</f>
        <v>1</v>
      </c>
    </row>
    <row r="908" spans="1:10" ht="20.25">
      <c r="A908">
        <v>902</v>
      </c>
      <c r="B908" s="125">
        <v>15400</v>
      </c>
      <c r="C908" s="34">
        <v>27800</v>
      </c>
      <c r="D908" s="35">
        <v>27000</v>
      </c>
      <c r="E908" s="36" t="s">
        <v>18</v>
      </c>
      <c r="F908" s="33">
        <v>7</v>
      </c>
      <c r="G908" t="str">
        <f t="shared" si="66"/>
        <v>‏736  אגף לתכנון דרכים תנועה ונוף</v>
      </c>
      <c r="H908" t="s">
        <v>1251</v>
      </c>
      <c r="I908">
        <f t="shared" si="65"/>
        <v>5</v>
      </c>
      <c r="J908" t="b">
        <f>IF(ISNUMBER(MATCH(D908,Sheet1!$A$2:$A$976,0)),TRUE,FALSE)</f>
        <v>1</v>
      </c>
    </row>
    <row r="909" spans="1:10" ht="20.25">
      <c r="A909">
        <v>903</v>
      </c>
      <c r="B909" s="125">
        <v>0</v>
      </c>
      <c r="C909" s="34">
        <v>0</v>
      </c>
      <c r="D909" s="35">
        <v>0</v>
      </c>
      <c r="E909" s="36" t="s">
        <v>19</v>
      </c>
      <c r="F909" s="33">
        <v>8</v>
      </c>
      <c r="G909" t="str">
        <f t="shared" si="66"/>
        <v>‏736  אגף לתכנון דרכים תנועה ונוף</v>
      </c>
      <c r="H909" t="s">
        <v>1251</v>
      </c>
      <c r="I909">
        <f t="shared" si="65"/>
        <v>5</v>
      </c>
      <c r="J909" t="b">
        <f>IF(ISNUMBER(MATCH(D909,Sheet1!$A$2:$A$976,0)),TRUE,FALSE)</f>
        <v>1</v>
      </c>
    </row>
    <row r="910" spans="1:10" ht="20.25">
      <c r="A910">
        <v>904</v>
      </c>
      <c r="B910" s="125">
        <v>0</v>
      </c>
      <c r="C910" s="34">
        <v>0</v>
      </c>
      <c r="D910" s="35">
        <v>0</v>
      </c>
      <c r="E910" s="36" t="s">
        <v>20</v>
      </c>
      <c r="F910" s="33">
        <v>9</v>
      </c>
      <c r="G910" t="str">
        <f t="shared" si="66"/>
        <v>‏736  אגף לתכנון דרכים תנועה ונוף</v>
      </c>
      <c r="H910" t="s">
        <v>1251</v>
      </c>
      <c r="I910">
        <f t="shared" si="65"/>
        <v>5</v>
      </c>
      <c r="J910" t="b">
        <f>IF(ISNUMBER(MATCH(D910,Sheet1!$A$2:$A$976,0)),TRUE,FALSE)</f>
        <v>1</v>
      </c>
    </row>
    <row r="911" spans="1:10" ht="20.25">
      <c r="A911">
        <v>905</v>
      </c>
      <c r="B911" s="125">
        <v>0</v>
      </c>
      <c r="C911" s="34">
        <v>0</v>
      </c>
      <c r="D911" s="35">
        <v>0</v>
      </c>
      <c r="E911" s="36" t="s">
        <v>21</v>
      </c>
      <c r="F911" s="33">
        <v>99</v>
      </c>
      <c r="G911" t="str">
        <f t="shared" si="66"/>
        <v>‏736  אגף לתכנון דרכים תנועה ונוף</v>
      </c>
      <c r="H911" t="s">
        <v>1251</v>
      </c>
      <c r="I911">
        <f t="shared" si="65"/>
        <v>5</v>
      </c>
      <c r="J911" t="b">
        <f>IF(ISNUMBER(MATCH(D911,Sheet1!$A$2:$A$976,0)),TRUE,FALSE)</f>
        <v>1</v>
      </c>
    </row>
    <row r="912" spans="1:10" ht="20.25">
      <c r="A912">
        <v>906</v>
      </c>
      <c r="B912" s="125">
        <v>6730500</v>
      </c>
      <c r="C912" s="37">
        <v>6588500</v>
      </c>
      <c r="D912" s="157">
        <v>6655500</v>
      </c>
      <c r="E912" s="36" t="s">
        <v>22</v>
      </c>
      <c r="F912" s="33"/>
      <c r="G912" t="str">
        <f t="shared" si="66"/>
        <v/>
      </c>
      <c r="J912" t="b">
        <f>IF(ISNUMBER(MATCH(D912,Sheet1!$A$2:$A$976,0)),TRUE,FALSE)</f>
        <v>0</v>
      </c>
    </row>
    <row r="913" spans="1:10" ht="20.25">
      <c r="A913">
        <v>907</v>
      </c>
      <c r="C913" s="40">
        <v>2015</v>
      </c>
      <c r="D913" s="40">
        <v>2016</v>
      </c>
      <c r="F913" s="39"/>
      <c r="G913" t="str">
        <f t="shared" si="66"/>
        <v/>
      </c>
      <c r="J913" t="b">
        <f>IF(ISNUMBER(MATCH(D913,Sheet1!$A$2:$A$976,0)),TRUE,FALSE)</f>
        <v>0</v>
      </c>
    </row>
    <row r="914" spans="1:10" ht="20.25">
      <c r="A914">
        <v>908</v>
      </c>
      <c r="C914" s="38"/>
      <c r="D914" s="44">
        <v>85</v>
      </c>
      <c r="F914" s="41"/>
      <c r="G914" t="str">
        <f t="shared" si="66"/>
        <v/>
      </c>
      <c r="J914" t="b">
        <f>IF(ISNUMBER(MATCH(D914,Sheet1!$A$2:$A$976,0)),TRUE,FALSE)</f>
        <v>0</v>
      </c>
    </row>
    <row r="915" spans="1:10" ht="20.25">
      <c r="A915">
        <v>909</v>
      </c>
      <c r="B915" s="122" t="s">
        <v>139</v>
      </c>
      <c r="C915" s="28"/>
      <c r="D915" s="28"/>
      <c r="E915" s="28"/>
      <c r="F915" s="28"/>
      <c r="G915" t="str">
        <f t="shared" si="66"/>
        <v/>
      </c>
      <c r="J915" t="b">
        <f>IF(ISNUMBER(MATCH(D915,Sheet1!$A$2:$A$976,0)),TRUE,FALSE)</f>
        <v>1</v>
      </c>
    </row>
    <row r="916" spans="1:10" ht="21" thickBot="1">
      <c r="A916">
        <v>910</v>
      </c>
      <c r="B916" s="116">
        <v>2014</v>
      </c>
      <c r="C916" s="7">
        <v>2015</v>
      </c>
      <c r="D916" s="7">
        <v>2016</v>
      </c>
      <c r="E916" s="8"/>
      <c r="F916" s="9"/>
      <c r="G916" t="str">
        <f t="shared" si="66"/>
        <v/>
      </c>
      <c r="J916" t="b">
        <f>IF(ISNUMBER(MATCH(D916,Sheet1!$A$2:$A$976,0)),TRUE,FALSE)</f>
        <v>0</v>
      </c>
    </row>
    <row r="917" spans="1:10" ht="20.25">
      <c r="A917">
        <v>911</v>
      </c>
      <c r="B917" s="124"/>
      <c r="C917" s="30"/>
      <c r="D917" s="31"/>
      <c r="E917" s="32" t="s">
        <v>116</v>
      </c>
      <c r="F917" s="33"/>
      <c r="G917" t="str">
        <f t="shared" si="66"/>
        <v/>
      </c>
      <c r="J917" t="b">
        <f>IF(ISNUMBER(MATCH(D917,Sheet1!$A$2:$A$976,0)),TRUE,FALSE)</f>
        <v>1</v>
      </c>
    </row>
    <row r="918" spans="1:10" ht="20.25">
      <c r="A918">
        <v>912</v>
      </c>
      <c r="B918" s="124"/>
      <c r="C918" s="30"/>
      <c r="D918" s="31"/>
      <c r="E918" s="32" t="s">
        <v>140</v>
      </c>
      <c r="F918" s="33"/>
      <c r="G918" t="str">
        <f t="shared" si="66"/>
        <v/>
      </c>
      <c r="J918" t="b">
        <f>IF(ISNUMBER(MATCH(D918,Sheet1!$A$2:$A$976,0)),TRUE,FALSE)</f>
        <v>1</v>
      </c>
    </row>
    <row r="919" spans="1:10" ht="20.25">
      <c r="A919">
        <v>913</v>
      </c>
      <c r="B919" s="124"/>
      <c r="C919" s="30"/>
      <c r="D919" s="31"/>
      <c r="E919" s="32" t="s">
        <v>141</v>
      </c>
      <c r="F919" s="33"/>
      <c r="G919" t="str">
        <f t="shared" si="66"/>
        <v/>
      </c>
      <c r="J919" t="b">
        <f>IF(ISNUMBER(MATCH(D919,Sheet1!$A$2:$A$976,0)),TRUE,FALSE)</f>
        <v>1</v>
      </c>
    </row>
    <row r="920" spans="1:10" ht="20.25">
      <c r="A920">
        <v>914</v>
      </c>
      <c r="B920" s="125">
        <v>1315300</v>
      </c>
      <c r="C920" s="34">
        <v>1562600</v>
      </c>
      <c r="D920" s="35">
        <v>1580600</v>
      </c>
      <c r="E920" s="36" t="s">
        <v>12</v>
      </c>
      <c r="F920" s="33">
        <v>1</v>
      </c>
      <c r="G920" t="str">
        <f t="shared" si="66"/>
        <v>‏7391 הנהלת אגף נכסים</v>
      </c>
      <c r="H920" t="s">
        <v>928</v>
      </c>
      <c r="I920">
        <f t="shared" ref="I920:I929" si="67">FIND(" ",G920,1)</f>
        <v>6</v>
      </c>
      <c r="J920" t="b">
        <f>IF(ISNUMBER(MATCH(D920,Sheet1!$A$2:$A$976,0)),TRUE,FALSE)</f>
        <v>1</v>
      </c>
    </row>
    <row r="921" spans="1:10" ht="20.25">
      <c r="A921">
        <v>915</v>
      </c>
      <c r="B921" s="125">
        <v>0</v>
      </c>
      <c r="C921" s="34">
        <v>0</v>
      </c>
      <c r="D921" s="35">
        <v>0</v>
      </c>
      <c r="E921" s="36" t="s">
        <v>13</v>
      </c>
      <c r="F921" s="33">
        <v>2</v>
      </c>
      <c r="G921" t="str">
        <f t="shared" si="66"/>
        <v>‏7391 הנהלת אגף נכסים</v>
      </c>
      <c r="H921" t="s">
        <v>928</v>
      </c>
      <c r="I921">
        <f t="shared" si="67"/>
        <v>6</v>
      </c>
      <c r="J921" t="b">
        <f>IF(ISNUMBER(MATCH(D921,Sheet1!$A$2:$A$976,0)),TRUE,FALSE)</f>
        <v>1</v>
      </c>
    </row>
    <row r="922" spans="1:10" ht="20.25">
      <c r="A922">
        <v>916</v>
      </c>
      <c r="B922" s="125">
        <v>31400</v>
      </c>
      <c r="C922" s="34">
        <v>38400</v>
      </c>
      <c r="D922" s="35">
        <v>38400</v>
      </c>
      <c r="E922" s="36" t="s">
        <v>14</v>
      </c>
      <c r="F922" s="33">
        <v>3</v>
      </c>
      <c r="G922" t="str">
        <f t="shared" si="66"/>
        <v>‏7391 הנהלת אגף נכסים</v>
      </c>
      <c r="H922" t="s">
        <v>928</v>
      </c>
      <c r="I922">
        <f t="shared" si="67"/>
        <v>6</v>
      </c>
      <c r="J922" t="b">
        <f>IF(ISNUMBER(MATCH(D922,Sheet1!$A$2:$A$976,0)),TRUE,FALSE)</f>
        <v>1</v>
      </c>
    </row>
    <row r="923" spans="1:10" ht="20.25">
      <c r="A923">
        <v>917</v>
      </c>
      <c r="B923" s="125">
        <v>0</v>
      </c>
      <c r="C923" s="34">
        <v>0</v>
      </c>
      <c r="D923" s="35">
        <v>0</v>
      </c>
      <c r="E923" s="36" t="s">
        <v>15</v>
      </c>
      <c r="F923" s="33">
        <v>4</v>
      </c>
      <c r="G923" t="str">
        <f t="shared" si="66"/>
        <v>‏7391 הנהלת אגף נכסים</v>
      </c>
      <c r="H923" t="s">
        <v>928</v>
      </c>
      <c r="I923">
        <f t="shared" si="67"/>
        <v>6</v>
      </c>
      <c r="J923" t="b">
        <f>IF(ISNUMBER(MATCH(D923,Sheet1!$A$2:$A$976,0)),TRUE,FALSE)</f>
        <v>1</v>
      </c>
    </row>
    <row r="924" spans="1:10" ht="20.25">
      <c r="A924">
        <v>918</v>
      </c>
      <c r="B924" s="125">
        <v>0</v>
      </c>
      <c r="C924" s="34">
        <v>0</v>
      </c>
      <c r="D924" s="35">
        <v>0</v>
      </c>
      <c r="E924" s="36" t="s">
        <v>16</v>
      </c>
      <c r="F924" s="33">
        <v>5</v>
      </c>
      <c r="G924" t="str">
        <f t="shared" si="66"/>
        <v>‏7391 הנהלת אגף נכסים</v>
      </c>
      <c r="H924" t="s">
        <v>928</v>
      </c>
      <c r="I924">
        <f t="shared" si="67"/>
        <v>6</v>
      </c>
      <c r="J924" t="b">
        <f>IF(ISNUMBER(MATCH(D924,Sheet1!$A$2:$A$976,0)),TRUE,FALSE)</f>
        <v>1</v>
      </c>
    </row>
    <row r="925" spans="1:10" ht="20.25">
      <c r="A925">
        <v>919</v>
      </c>
      <c r="B925" s="125">
        <v>0</v>
      </c>
      <c r="C925" s="34">
        <v>0</v>
      </c>
      <c r="D925" s="35">
        <v>0</v>
      </c>
      <c r="E925" s="36" t="s">
        <v>17</v>
      </c>
      <c r="F925" s="33">
        <v>6</v>
      </c>
      <c r="G925" t="str">
        <f t="shared" si="66"/>
        <v>‏7391 הנהלת אגף נכסים</v>
      </c>
      <c r="H925" t="s">
        <v>928</v>
      </c>
      <c r="I925">
        <f t="shared" si="67"/>
        <v>6</v>
      </c>
      <c r="J925" t="b">
        <f>IF(ISNUMBER(MATCH(D925,Sheet1!$A$2:$A$976,0)),TRUE,FALSE)</f>
        <v>1</v>
      </c>
    </row>
    <row r="926" spans="1:10" ht="20.25">
      <c r="A926">
        <v>920</v>
      </c>
      <c r="B926" s="125">
        <v>0</v>
      </c>
      <c r="C926" s="34">
        <v>0</v>
      </c>
      <c r="D926" s="35">
        <v>0</v>
      </c>
      <c r="E926" s="36" t="s">
        <v>18</v>
      </c>
      <c r="F926" s="33">
        <v>7</v>
      </c>
      <c r="G926" t="str">
        <f t="shared" si="66"/>
        <v>‏7391 הנהלת אגף נכסים</v>
      </c>
      <c r="H926" t="s">
        <v>928</v>
      </c>
      <c r="I926">
        <f t="shared" si="67"/>
        <v>6</v>
      </c>
      <c r="J926" t="b">
        <f>IF(ISNUMBER(MATCH(D926,Sheet1!$A$2:$A$976,0)),TRUE,FALSE)</f>
        <v>1</v>
      </c>
    </row>
    <row r="927" spans="1:10" ht="20.25">
      <c r="A927">
        <v>921</v>
      </c>
      <c r="B927" s="125">
        <v>0</v>
      </c>
      <c r="C927" s="34">
        <v>0</v>
      </c>
      <c r="D927" s="35">
        <v>0</v>
      </c>
      <c r="E927" s="36" t="s">
        <v>19</v>
      </c>
      <c r="F927" s="33">
        <v>8</v>
      </c>
      <c r="G927" t="str">
        <f t="shared" si="66"/>
        <v>‏7391 הנהלת אגף נכסים</v>
      </c>
      <c r="H927" t="s">
        <v>928</v>
      </c>
      <c r="I927">
        <f t="shared" si="67"/>
        <v>6</v>
      </c>
      <c r="J927" t="b">
        <f>IF(ISNUMBER(MATCH(D927,Sheet1!$A$2:$A$976,0)),TRUE,FALSE)</f>
        <v>1</v>
      </c>
    </row>
    <row r="928" spans="1:10" ht="20.25">
      <c r="A928">
        <v>922</v>
      </c>
      <c r="B928" s="125">
        <v>0</v>
      </c>
      <c r="C928" s="34">
        <v>0</v>
      </c>
      <c r="D928" s="35">
        <v>0</v>
      </c>
      <c r="E928" s="36" t="s">
        <v>20</v>
      </c>
      <c r="F928" s="33">
        <v>9</v>
      </c>
      <c r="G928" t="str">
        <f t="shared" si="66"/>
        <v>‏7391 הנהלת אגף נכסים</v>
      </c>
      <c r="H928" t="s">
        <v>928</v>
      </c>
      <c r="I928">
        <f t="shared" si="67"/>
        <v>6</v>
      </c>
      <c r="J928" t="b">
        <f>IF(ISNUMBER(MATCH(D928,Sheet1!$A$2:$A$976,0)),TRUE,FALSE)</f>
        <v>1</v>
      </c>
    </row>
    <row r="929" spans="1:10" ht="20.25">
      <c r="A929">
        <v>923</v>
      </c>
      <c r="B929" s="125">
        <v>0</v>
      </c>
      <c r="C929" s="34">
        <v>0</v>
      </c>
      <c r="D929" s="35">
        <v>0</v>
      </c>
      <c r="E929" s="36" t="s">
        <v>21</v>
      </c>
      <c r="F929" s="33">
        <v>99</v>
      </c>
      <c r="G929" t="str">
        <f t="shared" si="66"/>
        <v>‏7391 הנהלת אגף נכסים</v>
      </c>
      <c r="H929" t="s">
        <v>928</v>
      </c>
      <c r="I929">
        <f t="shared" si="67"/>
        <v>6</v>
      </c>
      <c r="J929" t="b">
        <f>IF(ISNUMBER(MATCH(D929,Sheet1!$A$2:$A$976,0)),TRUE,FALSE)</f>
        <v>1</v>
      </c>
    </row>
    <row r="930" spans="1:10" ht="20.25">
      <c r="A930">
        <v>924</v>
      </c>
      <c r="B930" s="125">
        <v>1346700</v>
      </c>
      <c r="C930" s="37">
        <v>1601000</v>
      </c>
      <c r="D930" s="157">
        <v>1619000</v>
      </c>
      <c r="E930" s="36" t="s">
        <v>22</v>
      </c>
      <c r="F930" s="33"/>
      <c r="G930" t="str">
        <f t="shared" si="66"/>
        <v/>
      </c>
      <c r="J930" t="b">
        <f>IF(ISNUMBER(MATCH(D930,Sheet1!$A$2:$A$976,0)),TRUE,FALSE)</f>
        <v>0</v>
      </c>
    </row>
    <row r="931" spans="1:10" ht="20.25">
      <c r="A931">
        <v>925</v>
      </c>
      <c r="C931" s="40">
        <v>2015</v>
      </c>
      <c r="D931" s="40">
        <v>2016</v>
      </c>
      <c r="F931" s="39"/>
      <c r="G931" t="str">
        <f t="shared" si="66"/>
        <v/>
      </c>
      <c r="J931" t="b">
        <f>IF(ISNUMBER(MATCH(D931,Sheet1!$A$2:$A$976,0)),TRUE,FALSE)</f>
        <v>0</v>
      </c>
    </row>
    <row r="932" spans="1:10" ht="20.25">
      <c r="A932">
        <v>926</v>
      </c>
      <c r="C932" s="38"/>
      <c r="D932" s="44">
        <v>86</v>
      </c>
      <c r="F932" s="41"/>
      <c r="G932" t="str">
        <f t="shared" si="66"/>
        <v/>
      </c>
      <c r="J932" t="b">
        <f>IF(ISNUMBER(MATCH(D932,Sheet1!$A$2:$A$976,0)),TRUE,FALSE)</f>
        <v>0</v>
      </c>
    </row>
    <row r="933" spans="1:10" ht="20.25">
      <c r="A933">
        <v>927</v>
      </c>
      <c r="B933" s="122" t="s">
        <v>142</v>
      </c>
      <c r="C933" s="28"/>
      <c r="D933" s="28"/>
      <c r="E933" s="28"/>
      <c r="F933" s="28"/>
      <c r="G933" t="str">
        <f t="shared" si="66"/>
        <v/>
      </c>
      <c r="J933" t="b">
        <f>IF(ISNUMBER(MATCH(D933,Sheet1!$A$2:$A$976,0)),TRUE,FALSE)</f>
        <v>1</v>
      </c>
    </row>
    <row r="934" spans="1:10" ht="21" thickBot="1">
      <c r="A934">
        <v>928</v>
      </c>
      <c r="B934" s="116">
        <v>2014</v>
      </c>
      <c r="C934" s="7">
        <v>2015</v>
      </c>
      <c r="D934" s="7">
        <v>2016</v>
      </c>
      <c r="E934" s="8"/>
      <c r="F934" s="9"/>
      <c r="G934" t="str">
        <f t="shared" si="66"/>
        <v/>
      </c>
      <c r="J934" t="b">
        <f>IF(ISNUMBER(MATCH(D934,Sheet1!$A$2:$A$976,0)),TRUE,FALSE)</f>
        <v>0</v>
      </c>
    </row>
    <row r="935" spans="1:10" ht="20.25">
      <c r="A935">
        <v>929</v>
      </c>
      <c r="B935" s="124"/>
      <c r="C935" s="30"/>
      <c r="D935" s="31"/>
      <c r="E935" s="32" t="s">
        <v>116</v>
      </c>
      <c r="F935" s="33"/>
      <c r="G935" t="str">
        <f t="shared" si="66"/>
        <v/>
      </c>
      <c r="J935" t="b">
        <f>IF(ISNUMBER(MATCH(D935,Sheet1!$A$2:$A$976,0)),TRUE,FALSE)</f>
        <v>1</v>
      </c>
    </row>
    <row r="936" spans="1:10" ht="20.25">
      <c r="A936">
        <v>930</v>
      </c>
      <c r="B936" s="124"/>
      <c r="C936" s="30"/>
      <c r="D936" s="31"/>
      <c r="E936" s="32" t="s">
        <v>140</v>
      </c>
      <c r="F936" s="33"/>
      <c r="G936" t="str">
        <f t="shared" si="66"/>
        <v/>
      </c>
      <c r="J936" t="b">
        <f>IF(ISNUMBER(MATCH(D936,Sheet1!$A$2:$A$976,0)),TRUE,FALSE)</f>
        <v>1</v>
      </c>
    </row>
    <row r="937" spans="1:10" ht="20.25">
      <c r="A937">
        <v>931</v>
      </c>
      <c r="B937" s="124"/>
      <c r="C937" s="30"/>
      <c r="D937" s="31"/>
      <c r="E937" s="32" t="s">
        <v>143</v>
      </c>
      <c r="F937" s="33"/>
      <c r="G937" t="str">
        <f t="shared" si="66"/>
        <v/>
      </c>
      <c r="J937" t="b">
        <f>IF(ISNUMBER(MATCH(D937,Sheet1!$A$2:$A$976,0)),TRUE,FALSE)</f>
        <v>1</v>
      </c>
    </row>
    <row r="938" spans="1:10" ht="20.25">
      <c r="A938">
        <v>932</v>
      </c>
      <c r="B938" s="125">
        <v>544600</v>
      </c>
      <c r="C938" s="34">
        <v>581700</v>
      </c>
      <c r="D938" s="35">
        <v>588700</v>
      </c>
      <c r="E938" s="36" t="s">
        <v>12</v>
      </c>
      <c r="F938" s="33">
        <v>1</v>
      </c>
      <c r="G938" t="str">
        <f t="shared" si="66"/>
        <v>‏7392 שמאי העירייה</v>
      </c>
      <c r="H938" t="s">
        <v>929</v>
      </c>
      <c r="I938">
        <f t="shared" ref="I938:I947" si="68">FIND(" ",G938,1)</f>
        <v>6</v>
      </c>
      <c r="J938" t="b">
        <f>IF(ISNUMBER(MATCH(D938,Sheet1!$A$2:$A$976,0)),TRUE,FALSE)</f>
        <v>1</v>
      </c>
    </row>
    <row r="939" spans="1:10" ht="20.25">
      <c r="A939">
        <v>933</v>
      </c>
      <c r="B939" s="125">
        <v>0</v>
      </c>
      <c r="C939" s="34">
        <v>0</v>
      </c>
      <c r="D939" s="35">
        <v>0</v>
      </c>
      <c r="E939" s="36" t="s">
        <v>13</v>
      </c>
      <c r="F939" s="33">
        <v>2</v>
      </c>
      <c r="G939" t="str">
        <f t="shared" si="66"/>
        <v>‏7392 שמאי העירייה</v>
      </c>
      <c r="H939" t="s">
        <v>929</v>
      </c>
      <c r="I939">
        <f t="shared" si="68"/>
        <v>6</v>
      </c>
      <c r="J939" t="b">
        <f>IF(ISNUMBER(MATCH(D939,Sheet1!$A$2:$A$976,0)),TRUE,FALSE)</f>
        <v>1</v>
      </c>
    </row>
    <row r="940" spans="1:10" ht="20.25">
      <c r="A940">
        <v>934</v>
      </c>
      <c r="B940" s="125">
        <v>34500</v>
      </c>
      <c r="C940" s="34">
        <v>27300</v>
      </c>
      <c r="D940" s="35">
        <v>27300</v>
      </c>
      <c r="E940" s="36" t="s">
        <v>14</v>
      </c>
      <c r="F940" s="33">
        <v>3</v>
      </c>
      <c r="G940" t="str">
        <f t="shared" si="66"/>
        <v>‏7392 שמאי העירייה</v>
      </c>
      <c r="H940" t="s">
        <v>929</v>
      </c>
      <c r="I940">
        <f t="shared" si="68"/>
        <v>6</v>
      </c>
      <c r="J940" t="b">
        <f>IF(ISNUMBER(MATCH(D940,Sheet1!$A$2:$A$976,0)),TRUE,FALSE)</f>
        <v>1</v>
      </c>
    </row>
    <row r="941" spans="1:10" ht="20.25">
      <c r="A941">
        <v>935</v>
      </c>
      <c r="B941" s="125">
        <v>0</v>
      </c>
      <c r="C941" s="34">
        <v>0</v>
      </c>
      <c r="D941" s="35">
        <v>0</v>
      </c>
      <c r="E941" s="36" t="s">
        <v>15</v>
      </c>
      <c r="F941" s="33">
        <v>4</v>
      </c>
      <c r="G941" t="str">
        <f t="shared" si="66"/>
        <v>‏7392 שמאי העירייה</v>
      </c>
      <c r="H941" t="s">
        <v>929</v>
      </c>
      <c r="I941">
        <f t="shared" si="68"/>
        <v>6</v>
      </c>
      <c r="J941" t="b">
        <f>IF(ISNUMBER(MATCH(D941,Sheet1!$A$2:$A$976,0)),TRUE,FALSE)</f>
        <v>1</v>
      </c>
    </row>
    <row r="942" spans="1:10" ht="20.25">
      <c r="A942">
        <v>936</v>
      </c>
      <c r="B942" s="125">
        <v>0</v>
      </c>
      <c r="C942" s="34">
        <v>0</v>
      </c>
      <c r="D942" s="35">
        <v>0</v>
      </c>
      <c r="E942" s="36" t="s">
        <v>16</v>
      </c>
      <c r="F942" s="33">
        <v>5</v>
      </c>
      <c r="G942" t="str">
        <f t="shared" si="66"/>
        <v>‏7392 שמאי העירייה</v>
      </c>
      <c r="H942" t="s">
        <v>929</v>
      </c>
      <c r="I942">
        <f t="shared" si="68"/>
        <v>6</v>
      </c>
      <c r="J942" t="b">
        <f>IF(ISNUMBER(MATCH(D942,Sheet1!$A$2:$A$976,0)),TRUE,FALSE)</f>
        <v>1</v>
      </c>
    </row>
    <row r="943" spans="1:10" ht="20.25">
      <c r="A943">
        <v>937</v>
      </c>
      <c r="B943" s="125">
        <v>0</v>
      </c>
      <c r="C943" s="34">
        <v>0</v>
      </c>
      <c r="D943" s="35">
        <v>0</v>
      </c>
      <c r="E943" s="36" t="s">
        <v>17</v>
      </c>
      <c r="F943" s="33">
        <v>6</v>
      </c>
      <c r="G943" t="str">
        <f t="shared" si="66"/>
        <v>‏7392 שמאי העירייה</v>
      </c>
      <c r="H943" t="s">
        <v>929</v>
      </c>
      <c r="I943">
        <f t="shared" si="68"/>
        <v>6</v>
      </c>
      <c r="J943" t="b">
        <f>IF(ISNUMBER(MATCH(D943,Sheet1!$A$2:$A$976,0)),TRUE,FALSE)</f>
        <v>1</v>
      </c>
    </row>
    <row r="944" spans="1:10" ht="20.25">
      <c r="A944">
        <v>938</v>
      </c>
      <c r="B944" s="125">
        <v>0</v>
      </c>
      <c r="C944" s="34">
        <v>0</v>
      </c>
      <c r="D944" s="35">
        <v>0</v>
      </c>
      <c r="E944" s="36" t="s">
        <v>18</v>
      </c>
      <c r="F944" s="33">
        <v>7</v>
      </c>
      <c r="G944" t="str">
        <f t="shared" si="66"/>
        <v>‏7392 שמאי העירייה</v>
      </c>
      <c r="H944" t="s">
        <v>929</v>
      </c>
      <c r="I944">
        <f t="shared" si="68"/>
        <v>6</v>
      </c>
      <c r="J944" t="b">
        <f>IF(ISNUMBER(MATCH(D944,Sheet1!$A$2:$A$976,0)),TRUE,FALSE)</f>
        <v>1</v>
      </c>
    </row>
    <row r="945" spans="1:10" ht="20.25">
      <c r="A945">
        <v>939</v>
      </c>
      <c r="B945" s="125">
        <v>0</v>
      </c>
      <c r="C945" s="34">
        <v>0</v>
      </c>
      <c r="D945" s="35">
        <v>0</v>
      </c>
      <c r="E945" s="36" t="s">
        <v>19</v>
      </c>
      <c r="F945" s="33">
        <v>8</v>
      </c>
      <c r="G945" t="str">
        <f t="shared" si="66"/>
        <v>‏7392 שמאי העירייה</v>
      </c>
      <c r="H945" t="s">
        <v>929</v>
      </c>
      <c r="I945">
        <f t="shared" si="68"/>
        <v>6</v>
      </c>
      <c r="J945" t="b">
        <f>IF(ISNUMBER(MATCH(D945,Sheet1!$A$2:$A$976,0)),TRUE,FALSE)</f>
        <v>1</v>
      </c>
    </row>
    <row r="946" spans="1:10" ht="20.25">
      <c r="A946">
        <v>940</v>
      </c>
      <c r="B946" s="125">
        <v>0</v>
      </c>
      <c r="C946" s="34">
        <v>0</v>
      </c>
      <c r="D946" s="35">
        <v>0</v>
      </c>
      <c r="E946" s="36" t="s">
        <v>20</v>
      </c>
      <c r="F946" s="33">
        <v>9</v>
      </c>
      <c r="G946" t="str">
        <f t="shared" si="66"/>
        <v>‏7392 שמאי העירייה</v>
      </c>
      <c r="H946" t="s">
        <v>929</v>
      </c>
      <c r="I946">
        <f t="shared" si="68"/>
        <v>6</v>
      </c>
      <c r="J946" t="b">
        <f>IF(ISNUMBER(MATCH(D946,Sheet1!$A$2:$A$976,0)),TRUE,FALSE)</f>
        <v>1</v>
      </c>
    </row>
    <row r="947" spans="1:10" ht="20.25">
      <c r="A947">
        <v>941</v>
      </c>
      <c r="B947" s="125">
        <v>0</v>
      </c>
      <c r="C947" s="34">
        <v>0</v>
      </c>
      <c r="D947" s="35">
        <v>0</v>
      </c>
      <c r="E947" s="36" t="s">
        <v>21</v>
      </c>
      <c r="F947" s="33">
        <v>99</v>
      </c>
      <c r="G947" t="str">
        <f t="shared" si="66"/>
        <v>‏7392 שמאי העירייה</v>
      </c>
      <c r="H947" t="s">
        <v>929</v>
      </c>
      <c r="I947">
        <f t="shared" si="68"/>
        <v>6</v>
      </c>
      <c r="J947" t="b">
        <f>IF(ISNUMBER(MATCH(D947,Sheet1!$A$2:$A$976,0)),TRUE,FALSE)</f>
        <v>1</v>
      </c>
    </row>
    <row r="948" spans="1:10" ht="20.25">
      <c r="A948">
        <v>942</v>
      </c>
      <c r="B948" s="125">
        <v>579100</v>
      </c>
      <c r="C948" s="37">
        <v>609000</v>
      </c>
      <c r="D948" s="157">
        <v>616000</v>
      </c>
      <c r="E948" s="36" t="s">
        <v>22</v>
      </c>
      <c r="F948" s="33"/>
      <c r="G948" t="str">
        <f t="shared" si="66"/>
        <v/>
      </c>
      <c r="J948" t="b">
        <f>IF(ISNUMBER(MATCH(D948,Sheet1!$A$2:$A$976,0)),TRUE,FALSE)</f>
        <v>0</v>
      </c>
    </row>
    <row r="949" spans="1:10" ht="20.25">
      <c r="A949">
        <v>943</v>
      </c>
      <c r="C949" s="40">
        <v>2015</v>
      </c>
      <c r="D949" s="40">
        <v>2016</v>
      </c>
      <c r="F949" s="39"/>
      <c r="G949" t="str">
        <f t="shared" si="66"/>
        <v/>
      </c>
      <c r="J949" t="b">
        <f>IF(ISNUMBER(MATCH(D949,Sheet1!$A$2:$A$976,0)),TRUE,FALSE)</f>
        <v>0</v>
      </c>
    </row>
    <row r="950" spans="1:10" ht="20.25">
      <c r="A950">
        <v>944</v>
      </c>
      <c r="C950" s="38"/>
      <c r="D950" s="44">
        <v>87</v>
      </c>
      <c r="F950" s="41"/>
      <c r="G950" t="str">
        <f t="shared" si="66"/>
        <v/>
      </c>
      <c r="J950" t="b">
        <f>IF(ISNUMBER(MATCH(D950,Sheet1!$A$2:$A$976,0)),TRUE,FALSE)</f>
        <v>0</v>
      </c>
    </row>
    <row r="951" spans="1:10" ht="20.25">
      <c r="A951">
        <v>945</v>
      </c>
      <c r="B951" s="122" t="s">
        <v>144</v>
      </c>
      <c r="C951" s="28"/>
      <c r="D951" s="28"/>
      <c r="E951" s="28"/>
      <c r="F951" s="28"/>
      <c r="G951" t="str">
        <f t="shared" si="66"/>
        <v/>
      </c>
      <c r="J951" t="b">
        <f>IF(ISNUMBER(MATCH(D951,Sheet1!$A$2:$A$976,0)),TRUE,FALSE)</f>
        <v>1</v>
      </c>
    </row>
    <row r="952" spans="1:10" ht="21" thickBot="1">
      <c r="A952">
        <v>946</v>
      </c>
      <c r="B952" s="116">
        <v>2014</v>
      </c>
      <c r="C952" s="7">
        <v>2015</v>
      </c>
      <c r="D952" s="7">
        <v>2016</v>
      </c>
      <c r="E952" s="8"/>
      <c r="F952" s="9"/>
      <c r="G952" t="str">
        <f t="shared" si="66"/>
        <v/>
      </c>
      <c r="J952" t="b">
        <f>IF(ISNUMBER(MATCH(D952,Sheet1!$A$2:$A$976,0)),TRUE,FALSE)</f>
        <v>0</v>
      </c>
    </row>
    <row r="953" spans="1:10" ht="20.25">
      <c r="A953">
        <v>947</v>
      </c>
      <c r="B953" s="124"/>
      <c r="C953" s="30"/>
      <c r="D953" s="31"/>
      <c r="E953" s="32" t="s">
        <v>116</v>
      </c>
      <c r="F953" s="33"/>
      <c r="G953" t="str">
        <f t="shared" si="66"/>
        <v/>
      </c>
      <c r="J953" t="b">
        <f>IF(ISNUMBER(MATCH(D953,Sheet1!$A$2:$A$976,0)),TRUE,FALSE)</f>
        <v>1</v>
      </c>
    </row>
    <row r="954" spans="1:10" ht="20.25">
      <c r="A954">
        <v>948</v>
      </c>
      <c r="B954" s="124"/>
      <c r="C954" s="30"/>
      <c r="D954" s="31"/>
      <c r="E954" s="32" t="s">
        <v>140</v>
      </c>
      <c r="F954" s="33"/>
      <c r="G954" t="str">
        <f t="shared" si="66"/>
        <v/>
      </c>
      <c r="J954" t="b">
        <f>IF(ISNUMBER(MATCH(D954,Sheet1!$A$2:$A$976,0)),TRUE,FALSE)</f>
        <v>1</v>
      </c>
    </row>
    <row r="955" spans="1:10" ht="20.25">
      <c r="A955">
        <v>949</v>
      </c>
      <c r="B955" s="124"/>
      <c r="C955" s="30"/>
      <c r="D955" s="31"/>
      <c r="E955" s="32" t="s">
        <v>145</v>
      </c>
      <c r="F955" s="33"/>
      <c r="G955" t="str">
        <f t="shared" si="66"/>
        <v/>
      </c>
      <c r="J955" t="b">
        <f>IF(ISNUMBER(MATCH(D955,Sheet1!$A$2:$A$976,0)),TRUE,FALSE)</f>
        <v>1</v>
      </c>
    </row>
    <row r="956" spans="1:10" ht="20.25">
      <c r="A956">
        <v>950</v>
      </c>
      <c r="B956" s="125">
        <v>1245500</v>
      </c>
      <c r="C956" s="34">
        <v>1294500</v>
      </c>
      <c r="D956" s="35">
        <v>1309500</v>
      </c>
      <c r="E956" s="36" t="s">
        <v>12</v>
      </c>
      <c r="F956" s="33">
        <v>1</v>
      </c>
      <c r="G956" t="str">
        <f t="shared" si="66"/>
        <v>‏739  מחלקה לפיתוח מקרקעין</v>
      </c>
      <c r="H956" t="s">
        <v>930</v>
      </c>
      <c r="I956">
        <f t="shared" ref="I956:I965" si="69">FIND(" ",G956,1)</f>
        <v>5</v>
      </c>
      <c r="J956" t="b">
        <f>IF(ISNUMBER(MATCH(D956,Sheet1!$A$2:$A$976,0)),TRUE,FALSE)</f>
        <v>1</v>
      </c>
    </row>
    <row r="957" spans="1:10" ht="20.25">
      <c r="A957">
        <v>951</v>
      </c>
      <c r="B957" s="125">
        <v>0</v>
      </c>
      <c r="C957" s="34">
        <v>0</v>
      </c>
      <c r="D957" s="35">
        <v>0</v>
      </c>
      <c r="E957" s="36" t="s">
        <v>13</v>
      </c>
      <c r="F957" s="33">
        <v>2</v>
      </c>
      <c r="G957" t="str">
        <f t="shared" si="66"/>
        <v>‏739  מחלקה לפיתוח מקרקעין</v>
      </c>
      <c r="H957" t="s">
        <v>930</v>
      </c>
      <c r="I957">
        <f t="shared" si="69"/>
        <v>5</v>
      </c>
      <c r="J957" t="b">
        <f>IF(ISNUMBER(MATCH(D957,Sheet1!$A$2:$A$976,0)),TRUE,FALSE)</f>
        <v>1</v>
      </c>
    </row>
    <row r="958" spans="1:10" ht="20.25">
      <c r="A958">
        <v>952</v>
      </c>
      <c r="B958" s="125">
        <v>33600</v>
      </c>
      <c r="C958" s="34">
        <v>30500</v>
      </c>
      <c r="D958" s="35">
        <v>30500</v>
      </c>
      <c r="E958" s="36" t="s">
        <v>14</v>
      </c>
      <c r="F958" s="33">
        <v>3</v>
      </c>
      <c r="G958" t="str">
        <f t="shared" si="66"/>
        <v>‏739  מחלקה לפיתוח מקרקעין</v>
      </c>
      <c r="H958" t="s">
        <v>930</v>
      </c>
      <c r="I958">
        <f t="shared" si="69"/>
        <v>5</v>
      </c>
      <c r="J958" t="b">
        <f>IF(ISNUMBER(MATCH(D958,Sheet1!$A$2:$A$976,0)),TRUE,FALSE)</f>
        <v>1</v>
      </c>
    </row>
    <row r="959" spans="1:10" ht="20.25">
      <c r="A959">
        <v>953</v>
      </c>
      <c r="B959" s="125">
        <v>17000</v>
      </c>
      <c r="C959" s="34">
        <v>42000</v>
      </c>
      <c r="D959" s="35">
        <v>40000</v>
      </c>
      <c r="E959" s="36" t="s">
        <v>15</v>
      </c>
      <c r="F959" s="33">
        <v>4</v>
      </c>
      <c r="G959" t="str">
        <f t="shared" si="66"/>
        <v>‏739  מחלקה לפיתוח מקרקעין</v>
      </c>
      <c r="H959" t="s">
        <v>930</v>
      </c>
      <c r="I959">
        <f t="shared" si="69"/>
        <v>5</v>
      </c>
      <c r="J959" t="b">
        <f>IF(ISNUMBER(MATCH(D959,Sheet1!$A$2:$A$976,0)),TRUE,FALSE)</f>
        <v>1</v>
      </c>
    </row>
    <row r="960" spans="1:10" ht="20.25">
      <c r="A960">
        <v>954</v>
      </c>
      <c r="B960" s="125">
        <v>0</v>
      </c>
      <c r="C960" s="34">
        <v>3000</v>
      </c>
      <c r="D960" s="35">
        <v>3000</v>
      </c>
      <c r="E960" s="36" t="s">
        <v>16</v>
      </c>
      <c r="F960" s="33">
        <v>5</v>
      </c>
      <c r="G960" t="str">
        <f t="shared" si="66"/>
        <v>‏739  מחלקה לפיתוח מקרקעין</v>
      </c>
      <c r="H960" t="s">
        <v>930</v>
      </c>
      <c r="I960">
        <f t="shared" si="69"/>
        <v>5</v>
      </c>
      <c r="J960" t="b">
        <f>IF(ISNUMBER(MATCH(D960,Sheet1!$A$2:$A$976,0)),TRUE,FALSE)</f>
        <v>1</v>
      </c>
    </row>
    <row r="961" spans="1:10" ht="20.25">
      <c r="A961">
        <v>955</v>
      </c>
      <c r="B961" s="125">
        <v>9000</v>
      </c>
      <c r="C961" s="34">
        <v>36500</v>
      </c>
      <c r="D961" s="35">
        <v>34600</v>
      </c>
      <c r="E961" s="36" t="s">
        <v>17</v>
      </c>
      <c r="F961" s="33">
        <v>6</v>
      </c>
      <c r="G961" t="str">
        <f t="shared" si="66"/>
        <v>‏739  מחלקה לפיתוח מקרקעין</v>
      </c>
      <c r="H961" t="s">
        <v>930</v>
      </c>
      <c r="I961">
        <f t="shared" si="69"/>
        <v>5</v>
      </c>
      <c r="J961" t="b">
        <f>IF(ISNUMBER(MATCH(D961,Sheet1!$A$2:$A$976,0)),TRUE,FALSE)</f>
        <v>1</v>
      </c>
    </row>
    <row r="962" spans="1:10" ht="20.25">
      <c r="A962">
        <v>956</v>
      </c>
      <c r="B962" s="125">
        <v>25200</v>
      </c>
      <c r="C962" s="34">
        <v>55800</v>
      </c>
      <c r="D962" s="35">
        <v>55800</v>
      </c>
      <c r="E962" s="36" t="s">
        <v>18</v>
      </c>
      <c r="F962" s="33">
        <v>7</v>
      </c>
      <c r="G962" t="str">
        <f t="shared" si="66"/>
        <v>‏739  מחלקה לפיתוח מקרקעין</v>
      </c>
      <c r="H962" t="s">
        <v>930</v>
      </c>
      <c r="I962">
        <f t="shared" si="69"/>
        <v>5</v>
      </c>
      <c r="J962" t="b">
        <f>IF(ISNUMBER(MATCH(D962,Sheet1!$A$2:$A$976,0)),TRUE,FALSE)</f>
        <v>1</v>
      </c>
    </row>
    <row r="963" spans="1:10" ht="20.25">
      <c r="A963">
        <v>957</v>
      </c>
      <c r="B963" s="125">
        <v>0</v>
      </c>
      <c r="C963" s="34">
        <v>0</v>
      </c>
      <c r="D963" s="35">
        <v>0</v>
      </c>
      <c r="E963" s="36" t="s">
        <v>19</v>
      </c>
      <c r="F963" s="33">
        <v>8</v>
      </c>
      <c r="G963" t="str">
        <f t="shared" si="66"/>
        <v>‏739  מחלקה לפיתוח מקרקעין</v>
      </c>
      <c r="H963" t="s">
        <v>930</v>
      </c>
      <c r="I963">
        <f t="shared" si="69"/>
        <v>5</v>
      </c>
      <c r="J963" t="b">
        <f>IF(ISNUMBER(MATCH(D963,Sheet1!$A$2:$A$976,0)),TRUE,FALSE)</f>
        <v>1</v>
      </c>
    </row>
    <row r="964" spans="1:10" ht="20.25">
      <c r="A964">
        <v>958</v>
      </c>
      <c r="B964" s="125">
        <v>0</v>
      </c>
      <c r="C964" s="34">
        <v>0</v>
      </c>
      <c r="D964" s="35">
        <v>0</v>
      </c>
      <c r="E964" s="36" t="s">
        <v>20</v>
      </c>
      <c r="F964" s="33">
        <v>9</v>
      </c>
      <c r="G964" t="str">
        <f t="shared" si="66"/>
        <v>‏739  מחלקה לפיתוח מקרקעין</v>
      </c>
      <c r="H964" t="s">
        <v>930</v>
      </c>
      <c r="I964">
        <f t="shared" si="69"/>
        <v>5</v>
      </c>
      <c r="J964" t="b">
        <f>IF(ISNUMBER(MATCH(D964,Sheet1!$A$2:$A$976,0)),TRUE,FALSE)</f>
        <v>1</v>
      </c>
    </row>
    <row r="965" spans="1:10" ht="20.25">
      <c r="A965">
        <v>959</v>
      </c>
      <c r="B965" s="125">
        <v>0</v>
      </c>
      <c r="C965" s="34">
        <v>0</v>
      </c>
      <c r="D965" s="35">
        <v>0</v>
      </c>
      <c r="E965" s="36" t="s">
        <v>21</v>
      </c>
      <c r="F965" s="33">
        <v>99</v>
      </c>
      <c r="G965" t="str">
        <f t="shared" si="66"/>
        <v>‏739  מחלקה לפיתוח מקרקעין</v>
      </c>
      <c r="H965" t="s">
        <v>930</v>
      </c>
      <c r="I965">
        <f t="shared" si="69"/>
        <v>5</v>
      </c>
      <c r="J965" t="b">
        <f>IF(ISNUMBER(MATCH(D965,Sheet1!$A$2:$A$976,0)),TRUE,FALSE)</f>
        <v>1</v>
      </c>
    </row>
    <row r="966" spans="1:10" ht="20.25">
      <c r="A966">
        <v>960</v>
      </c>
      <c r="B966" s="125">
        <v>1330300</v>
      </c>
      <c r="C966" s="37">
        <v>1462300</v>
      </c>
      <c r="D966" s="157">
        <v>1473400</v>
      </c>
      <c r="E966" s="36" t="s">
        <v>22</v>
      </c>
      <c r="F966" s="33"/>
      <c r="G966" t="str">
        <f t="shared" si="66"/>
        <v/>
      </c>
      <c r="J966" t="b">
        <f>IF(ISNUMBER(MATCH(D966,Sheet1!$A$2:$A$976,0)),TRUE,FALSE)</f>
        <v>0</v>
      </c>
    </row>
    <row r="967" spans="1:10" ht="20.25">
      <c r="A967">
        <v>961</v>
      </c>
      <c r="C967" s="40">
        <v>2015</v>
      </c>
      <c r="D967" s="40">
        <v>2016</v>
      </c>
      <c r="F967" s="39"/>
      <c r="G967" t="str">
        <f t="shared" si="66"/>
        <v/>
      </c>
      <c r="J967" t="b">
        <f>IF(ISNUMBER(MATCH(D967,Sheet1!$A$2:$A$976,0)),TRUE,FALSE)</f>
        <v>0</v>
      </c>
    </row>
    <row r="968" spans="1:10" ht="20.25">
      <c r="A968">
        <v>962</v>
      </c>
      <c r="C968" s="38"/>
      <c r="D968" s="44">
        <v>88</v>
      </c>
      <c r="F968" s="41"/>
      <c r="G968" t="str">
        <f t="shared" si="66"/>
        <v/>
      </c>
      <c r="J968" t="b">
        <f>IF(ISNUMBER(MATCH(D968,Sheet1!$A$2:$A$976,0)),TRUE,FALSE)</f>
        <v>0</v>
      </c>
    </row>
    <row r="969" spans="1:10" ht="20.25">
      <c r="A969">
        <v>963</v>
      </c>
      <c r="B969" s="122" t="s">
        <v>146</v>
      </c>
      <c r="C969" s="28"/>
      <c r="D969" s="28"/>
      <c r="E969" s="28"/>
      <c r="F969" s="28"/>
      <c r="G969" t="str">
        <f t="shared" si="66"/>
        <v/>
      </c>
      <c r="J969" t="b">
        <f>IF(ISNUMBER(MATCH(D969,Sheet1!$A$2:$A$976,0)),TRUE,FALSE)</f>
        <v>1</v>
      </c>
    </row>
    <row r="970" spans="1:10" ht="21" thickBot="1">
      <c r="A970">
        <v>964</v>
      </c>
      <c r="B970" s="116">
        <v>2014</v>
      </c>
      <c r="C970" s="7">
        <v>2015</v>
      </c>
      <c r="D970" s="7">
        <v>2016</v>
      </c>
      <c r="E970" s="8"/>
      <c r="F970" s="9"/>
      <c r="G970" t="str">
        <f t="shared" ref="G970:G1033" si="70">IF(F970=1,E969,IF(ISBLANK(F970),"",G969))</f>
        <v/>
      </c>
      <c r="J970" t="b">
        <f>IF(ISNUMBER(MATCH(D970,Sheet1!$A$2:$A$976,0)),TRUE,FALSE)</f>
        <v>0</v>
      </c>
    </row>
    <row r="971" spans="1:10" ht="20.25">
      <c r="A971">
        <v>965</v>
      </c>
      <c r="B971" s="124"/>
      <c r="C971" s="30"/>
      <c r="D971" s="31"/>
      <c r="E971" s="32" t="s">
        <v>116</v>
      </c>
      <c r="F971" s="33"/>
      <c r="G971" t="str">
        <f t="shared" si="70"/>
        <v/>
      </c>
      <c r="J971" t="b">
        <f>IF(ISNUMBER(MATCH(D971,Sheet1!$A$2:$A$976,0)),TRUE,FALSE)</f>
        <v>1</v>
      </c>
    </row>
    <row r="972" spans="1:10" ht="20.25">
      <c r="A972">
        <v>966</v>
      </c>
      <c r="B972" s="124"/>
      <c r="C972" s="30"/>
      <c r="D972" s="31"/>
      <c r="E972" s="32" t="s">
        <v>140</v>
      </c>
      <c r="F972" s="33"/>
      <c r="G972" t="str">
        <f t="shared" si="70"/>
        <v/>
      </c>
      <c r="J972" t="b">
        <f>IF(ISNUMBER(MATCH(D972,Sheet1!$A$2:$A$976,0)),TRUE,FALSE)</f>
        <v>1</v>
      </c>
    </row>
    <row r="973" spans="1:10" ht="20.25">
      <c r="A973">
        <v>967</v>
      </c>
      <c r="B973" s="124"/>
      <c r="C973" s="30"/>
      <c r="D973" s="31"/>
      <c r="E973" s="32" t="s">
        <v>147</v>
      </c>
      <c r="F973" s="33"/>
      <c r="G973" t="str">
        <f t="shared" si="70"/>
        <v/>
      </c>
      <c r="J973" t="b">
        <f>IF(ISNUMBER(MATCH(D973,Sheet1!$A$2:$A$976,0)),TRUE,FALSE)</f>
        <v>1</v>
      </c>
    </row>
    <row r="974" spans="1:10" ht="20.25">
      <c r="A974">
        <v>968</v>
      </c>
      <c r="B974" s="125">
        <v>821200</v>
      </c>
      <c r="C974" s="34">
        <v>1219300</v>
      </c>
      <c r="D974" s="35">
        <v>983300</v>
      </c>
      <c r="E974" s="36" t="s">
        <v>12</v>
      </c>
      <c r="F974" s="33">
        <v>1</v>
      </c>
      <c r="G974" t="str">
        <f t="shared" si="70"/>
        <v>‏931 המחלקה  לנכסים ציבוריים</v>
      </c>
      <c r="H974" t="s">
        <v>931</v>
      </c>
      <c r="I974">
        <f t="shared" ref="I974:I983" si="71">FIND(" ",G974,1)</f>
        <v>5</v>
      </c>
      <c r="J974" t="b">
        <f>IF(ISNUMBER(MATCH(D974,Sheet1!$A$2:$A$976,0)),TRUE,FALSE)</f>
        <v>1</v>
      </c>
    </row>
    <row r="975" spans="1:10" ht="20.25">
      <c r="A975">
        <v>969</v>
      </c>
      <c r="B975" s="125">
        <v>0</v>
      </c>
      <c r="C975" s="34">
        <v>0</v>
      </c>
      <c r="D975" s="35">
        <v>0</v>
      </c>
      <c r="E975" s="36" t="s">
        <v>13</v>
      </c>
      <c r="F975" s="33">
        <v>2</v>
      </c>
      <c r="G975" t="str">
        <f t="shared" si="70"/>
        <v>‏931 המחלקה  לנכסים ציבוריים</v>
      </c>
      <c r="H975" t="s">
        <v>931</v>
      </c>
      <c r="I975">
        <f t="shared" si="71"/>
        <v>5</v>
      </c>
      <c r="J975" t="b">
        <f>IF(ISNUMBER(MATCH(D975,Sheet1!$A$2:$A$976,0)),TRUE,FALSE)</f>
        <v>1</v>
      </c>
    </row>
    <row r="976" spans="1:10" ht="20.25">
      <c r="A976">
        <v>970</v>
      </c>
      <c r="B976" s="125">
        <v>27900</v>
      </c>
      <c r="C976" s="34">
        <v>39700</v>
      </c>
      <c r="D976" s="35">
        <v>39700</v>
      </c>
      <c r="E976" s="36" t="s">
        <v>14</v>
      </c>
      <c r="F976" s="33">
        <v>3</v>
      </c>
      <c r="G976" t="str">
        <f t="shared" si="70"/>
        <v>‏931 המחלקה  לנכסים ציבוריים</v>
      </c>
      <c r="H976" t="s">
        <v>931</v>
      </c>
      <c r="I976">
        <f t="shared" si="71"/>
        <v>5</v>
      </c>
      <c r="J976" t="b">
        <f>IF(ISNUMBER(MATCH(D976,Sheet1!$A$2:$A$976,0)),TRUE,FALSE)</f>
        <v>1</v>
      </c>
    </row>
    <row r="977" spans="1:10" ht="20.25">
      <c r="A977">
        <v>971</v>
      </c>
      <c r="B977" s="125">
        <v>2056800</v>
      </c>
      <c r="C977" s="34">
        <v>2168400</v>
      </c>
      <c r="D977" s="35">
        <v>2106900</v>
      </c>
      <c r="E977" s="36" t="s">
        <v>15</v>
      </c>
      <c r="F977" s="33">
        <v>4</v>
      </c>
      <c r="G977" t="str">
        <f t="shared" si="70"/>
        <v>‏931 המחלקה  לנכסים ציבוריים</v>
      </c>
      <c r="H977" t="s">
        <v>931</v>
      </c>
      <c r="I977">
        <f t="shared" si="71"/>
        <v>5</v>
      </c>
      <c r="J977" t="b">
        <f>IF(ISNUMBER(MATCH(D977,Sheet1!$A$2:$A$976,0)),TRUE,FALSE)</f>
        <v>1</v>
      </c>
    </row>
    <row r="978" spans="1:10" ht="20.25">
      <c r="A978">
        <v>972</v>
      </c>
      <c r="B978" s="125">
        <v>53900</v>
      </c>
      <c r="C978" s="34">
        <v>64000</v>
      </c>
      <c r="D978" s="35">
        <v>62100</v>
      </c>
      <c r="E978" s="36" t="s">
        <v>16</v>
      </c>
      <c r="F978" s="33">
        <v>5</v>
      </c>
      <c r="G978" t="str">
        <f t="shared" si="70"/>
        <v>‏931 המחלקה  לנכסים ציבוריים</v>
      </c>
      <c r="H978" t="s">
        <v>931</v>
      </c>
      <c r="I978">
        <f t="shared" si="71"/>
        <v>5</v>
      </c>
      <c r="J978" t="b">
        <f>IF(ISNUMBER(MATCH(D978,Sheet1!$A$2:$A$976,0)),TRUE,FALSE)</f>
        <v>1</v>
      </c>
    </row>
    <row r="979" spans="1:10" ht="20.25">
      <c r="A979">
        <v>973</v>
      </c>
      <c r="B979" s="125">
        <v>37700</v>
      </c>
      <c r="C979" s="34">
        <v>57900</v>
      </c>
      <c r="D979" s="35">
        <v>56200</v>
      </c>
      <c r="E979" s="36" t="s">
        <v>17</v>
      </c>
      <c r="F979" s="33">
        <v>6</v>
      </c>
      <c r="G979" t="str">
        <f t="shared" si="70"/>
        <v>‏931 המחלקה  לנכסים ציבוריים</v>
      </c>
      <c r="H979" t="s">
        <v>931</v>
      </c>
      <c r="I979">
        <f t="shared" si="71"/>
        <v>5</v>
      </c>
      <c r="J979" t="b">
        <f>IF(ISNUMBER(MATCH(D979,Sheet1!$A$2:$A$976,0)),TRUE,FALSE)</f>
        <v>1</v>
      </c>
    </row>
    <row r="980" spans="1:10" ht="20.25">
      <c r="A980">
        <v>974</v>
      </c>
      <c r="B980" s="125">
        <v>176500</v>
      </c>
      <c r="C980" s="34">
        <v>224000</v>
      </c>
      <c r="D980" s="35">
        <v>217300</v>
      </c>
      <c r="E980" s="36" t="s">
        <v>18</v>
      </c>
      <c r="F980" s="33">
        <v>7</v>
      </c>
      <c r="G980" t="str">
        <f t="shared" si="70"/>
        <v>‏931 המחלקה  לנכסים ציבוריים</v>
      </c>
      <c r="H980" t="s">
        <v>931</v>
      </c>
      <c r="I980">
        <f t="shared" si="71"/>
        <v>5</v>
      </c>
      <c r="J980" t="b">
        <f>IF(ISNUMBER(MATCH(D980,Sheet1!$A$2:$A$976,0)),TRUE,FALSE)</f>
        <v>1</v>
      </c>
    </row>
    <row r="981" spans="1:10" ht="20.25">
      <c r="A981">
        <v>975</v>
      </c>
      <c r="B981" s="125">
        <v>0</v>
      </c>
      <c r="C981" s="34">
        <v>0</v>
      </c>
      <c r="D981" s="35">
        <v>0</v>
      </c>
      <c r="E981" s="36" t="s">
        <v>19</v>
      </c>
      <c r="F981" s="33">
        <v>8</v>
      </c>
      <c r="G981" t="str">
        <f t="shared" si="70"/>
        <v>‏931 המחלקה  לנכסים ציבוריים</v>
      </c>
      <c r="H981" t="s">
        <v>931</v>
      </c>
      <c r="I981">
        <f t="shared" si="71"/>
        <v>5</v>
      </c>
      <c r="J981" t="b">
        <f>IF(ISNUMBER(MATCH(D981,Sheet1!$A$2:$A$976,0)),TRUE,FALSE)</f>
        <v>1</v>
      </c>
    </row>
    <row r="982" spans="1:10" ht="20.25">
      <c r="A982">
        <v>976</v>
      </c>
      <c r="B982" s="125">
        <v>0</v>
      </c>
      <c r="C982" s="34">
        <v>0</v>
      </c>
      <c r="D982" s="35">
        <v>0</v>
      </c>
      <c r="E982" s="36" t="s">
        <v>20</v>
      </c>
      <c r="F982" s="33">
        <v>9</v>
      </c>
      <c r="G982" t="str">
        <f t="shared" si="70"/>
        <v>‏931 המחלקה  לנכסים ציבוריים</v>
      </c>
      <c r="H982" t="s">
        <v>931</v>
      </c>
      <c r="I982">
        <f t="shared" si="71"/>
        <v>5</v>
      </c>
      <c r="J982" t="b">
        <f>IF(ISNUMBER(MATCH(D982,Sheet1!$A$2:$A$976,0)),TRUE,FALSE)</f>
        <v>1</v>
      </c>
    </row>
    <row r="983" spans="1:10" ht="20.25">
      <c r="A983">
        <v>977</v>
      </c>
      <c r="B983" s="125">
        <v>0</v>
      </c>
      <c r="C983" s="34">
        <v>0</v>
      </c>
      <c r="D983" s="35">
        <v>0</v>
      </c>
      <c r="E983" s="36" t="s">
        <v>21</v>
      </c>
      <c r="F983" s="33">
        <v>99</v>
      </c>
      <c r="G983" t="str">
        <f t="shared" si="70"/>
        <v>‏931 המחלקה  לנכסים ציבוריים</v>
      </c>
      <c r="H983" t="s">
        <v>931</v>
      </c>
      <c r="I983">
        <f t="shared" si="71"/>
        <v>5</v>
      </c>
      <c r="J983" t="b">
        <f>IF(ISNUMBER(MATCH(D983,Sheet1!$A$2:$A$976,0)),TRUE,FALSE)</f>
        <v>1</v>
      </c>
    </row>
    <row r="984" spans="1:10" ht="20.25">
      <c r="A984">
        <v>978</v>
      </c>
      <c r="B984" s="125">
        <v>3174000</v>
      </c>
      <c r="C984" s="37">
        <v>3773300</v>
      </c>
      <c r="D984" s="157">
        <v>3465500</v>
      </c>
      <c r="E984" s="36" t="s">
        <v>22</v>
      </c>
      <c r="F984" s="33"/>
      <c r="G984" t="str">
        <f t="shared" si="70"/>
        <v/>
      </c>
      <c r="J984" t="b">
        <f>IF(ISNUMBER(MATCH(D984,Sheet1!$A$2:$A$976,0)),TRUE,FALSE)</f>
        <v>0</v>
      </c>
    </row>
    <row r="985" spans="1:10" ht="20.25">
      <c r="A985">
        <v>979</v>
      </c>
      <c r="C985" s="40">
        <v>2015</v>
      </c>
      <c r="D985" s="40">
        <v>2016</v>
      </c>
      <c r="F985" s="39"/>
      <c r="G985" t="str">
        <f t="shared" si="70"/>
        <v/>
      </c>
      <c r="J985" t="b">
        <f>IF(ISNUMBER(MATCH(D985,Sheet1!$A$2:$A$976,0)),TRUE,FALSE)</f>
        <v>0</v>
      </c>
    </row>
    <row r="986" spans="1:10" ht="20.25">
      <c r="A986">
        <v>980</v>
      </c>
      <c r="C986" s="38"/>
      <c r="D986" s="44">
        <v>89</v>
      </c>
      <c r="F986" s="41"/>
      <c r="G986" t="str">
        <f t="shared" si="70"/>
        <v/>
      </c>
      <c r="J986" t="b">
        <f>IF(ISNUMBER(MATCH(D986,Sheet1!$A$2:$A$976,0)),TRUE,FALSE)</f>
        <v>0</v>
      </c>
    </row>
    <row r="987" spans="1:10" ht="20.25">
      <c r="A987">
        <v>981</v>
      </c>
      <c r="B987" s="122" t="s">
        <v>148</v>
      </c>
      <c r="C987" s="28"/>
      <c r="D987" s="28"/>
      <c r="E987" s="28"/>
      <c r="F987" s="28"/>
      <c r="G987" t="str">
        <f t="shared" si="70"/>
        <v/>
      </c>
      <c r="J987" t="b">
        <f>IF(ISNUMBER(MATCH(D987,Sheet1!$A$2:$A$976,0)),TRUE,FALSE)</f>
        <v>1</v>
      </c>
    </row>
    <row r="988" spans="1:10" ht="21" thickBot="1">
      <c r="A988">
        <v>982</v>
      </c>
      <c r="B988" s="116">
        <v>2014</v>
      </c>
      <c r="C988" s="7">
        <v>2015</v>
      </c>
      <c r="D988" s="7">
        <v>2016</v>
      </c>
      <c r="E988" s="8"/>
      <c r="F988" s="9"/>
      <c r="G988" t="str">
        <f t="shared" si="70"/>
        <v/>
      </c>
      <c r="J988" t="b">
        <f>IF(ISNUMBER(MATCH(D988,Sheet1!$A$2:$A$976,0)),TRUE,FALSE)</f>
        <v>0</v>
      </c>
    </row>
    <row r="989" spans="1:10" ht="20.25">
      <c r="A989">
        <v>983</v>
      </c>
      <c r="B989" s="124"/>
      <c r="C989" s="30"/>
      <c r="D989" s="31"/>
      <c r="E989" s="32" t="s">
        <v>116</v>
      </c>
      <c r="F989" s="33"/>
      <c r="G989" t="str">
        <f t="shared" si="70"/>
        <v/>
      </c>
      <c r="J989" t="b">
        <f>IF(ISNUMBER(MATCH(D989,Sheet1!$A$2:$A$976,0)),TRUE,FALSE)</f>
        <v>1</v>
      </c>
    </row>
    <row r="990" spans="1:10" ht="20.25">
      <c r="A990">
        <v>984</v>
      </c>
      <c r="B990" s="124"/>
      <c r="C990" s="30"/>
      <c r="D990" s="31"/>
      <c r="E990" s="32" t="s">
        <v>140</v>
      </c>
      <c r="F990" s="33"/>
      <c r="G990" t="str">
        <f t="shared" si="70"/>
        <v/>
      </c>
      <c r="J990" t="b">
        <f>IF(ISNUMBER(MATCH(D990,Sheet1!$A$2:$A$976,0)),TRUE,FALSE)</f>
        <v>1</v>
      </c>
    </row>
    <row r="991" spans="1:10" ht="20.25">
      <c r="A991">
        <v>985</v>
      </c>
      <c r="B991" s="124"/>
      <c r="C991" s="30"/>
      <c r="D991" s="31"/>
      <c r="E991" s="32" t="s">
        <v>149</v>
      </c>
      <c r="F991" s="33"/>
      <c r="G991" t="str">
        <f t="shared" si="70"/>
        <v/>
      </c>
      <c r="J991" t="b">
        <f>IF(ISNUMBER(MATCH(D991,Sheet1!$A$2:$A$976,0)),TRUE,FALSE)</f>
        <v>1</v>
      </c>
    </row>
    <row r="992" spans="1:10" ht="20.25">
      <c r="A992">
        <v>986</v>
      </c>
      <c r="B992" s="125">
        <v>785100</v>
      </c>
      <c r="C992" s="34">
        <v>765400</v>
      </c>
      <c r="D992" s="35">
        <v>774400</v>
      </c>
      <c r="E992" s="36" t="s">
        <v>12</v>
      </c>
      <c r="F992" s="33">
        <v>1</v>
      </c>
      <c r="G992" t="str">
        <f t="shared" si="70"/>
        <v>‏7393 תחום רישום נכסים</v>
      </c>
      <c r="H992" t="s">
        <v>932</v>
      </c>
      <c r="I992">
        <f t="shared" ref="I992:I1001" si="72">FIND(" ",G992,1)</f>
        <v>6</v>
      </c>
      <c r="J992" t="b">
        <f>IF(ISNUMBER(MATCH(D992,Sheet1!$A$2:$A$976,0)),TRUE,FALSE)</f>
        <v>1</v>
      </c>
    </row>
    <row r="993" spans="1:10" ht="20.25">
      <c r="A993">
        <v>987</v>
      </c>
      <c r="B993" s="125">
        <v>0</v>
      </c>
      <c r="C993" s="34">
        <v>0</v>
      </c>
      <c r="D993" s="35">
        <v>0</v>
      </c>
      <c r="E993" s="36" t="s">
        <v>13</v>
      </c>
      <c r="F993" s="33">
        <v>2</v>
      </c>
      <c r="G993" t="str">
        <f t="shared" si="70"/>
        <v>‏7393 תחום רישום נכסים</v>
      </c>
      <c r="H993" t="s">
        <v>932</v>
      </c>
      <c r="I993">
        <f t="shared" si="72"/>
        <v>6</v>
      </c>
      <c r="J993" t="b">
        <f>IF(ISNUMBER(MATCH(D993,Sheet1!$A$2:$A$976,0)),TRUE,FALSE)</f>
        <v>1</v>
      </c>
    </row>
    <row r="994" spans="1:10" ht="20.25">
      <c r="A994">
        <v>988</v>
      </c>
      <c r="B994" s="125">
        <v>9000</v>
      </c>
      <c r="C994" s="34">
        <v>16600</v>
      </c>
      <c r="D994" s="35">
        <v>16600</v>
      </c>
      <c r="E994" s="36" t="s">
        <v>14</v>
      </c>
      <c r="F994" s="33">
        <v>3</v>
      </c>
      <c r="G994" t="str">
        <f t="shared" si="70"/>
        <v>‏7393 תחום רישום נכסים</v>
      </c>
      <c r="H994" t="s">
        <v>932</v>
      </c>
      <c r="I994">
        <f t="shared" si="72"/>
        <v>6</v>
      </c>
      <c r="J994" t="b">
        <f>IF(ISNUMBER(MATCH(D994,Sheet1!$A$2:$A$976,0)),TRUE,FALSE)</f>
        <v>1</v>
      </c>
    </row>
    <row r="995" spans="1:10" ht="20.25">
      <c r="A995">
        <v>989</v>
      </c>
      <c r="B995" s="125">
        <v>0</v>
      </c>
      <c r="C995" s="34">
        <v>0</v>
      </c>
      <c r="D995" s="35">
        <v>0</v>
      </c>
      <c r="E995" s="36" t="s">
        <v>15</v>
      </c>
      <c r="F995" s="33">
        <v>4</v>
      </c>
      <c r="G995" t="str">
        <f t="shared" si="70"/>
        <v>‏7393 תחום רישום נכסים</v>
      </c>
      <c r="H995" t="s">
        <v>932</v>
      </c>
      <c r="I995">
        <f t="shared" si="72"/>
        <v>6</v>
      </c>
      <c r="J995" t="b">
        <f>IF(ISNUMBER(MATCH(D995,Sheet1!$A$2:$A$976,0)),TRUE,FALSE)</f>
        <v>1</v>
      </c>
    </row>
    <row r="996" spans="1:10" ht="20.25">
      <c r="A996">
        <v>990</v>
      </c>
      <c r="B996" s="125">
        <v>0</v>
      </c>
      <c r="C996" s="34">
        <v>0</v>
      </c>
      <c r="D996" s="35">
        <v>0</v>
      </c>
      <c r="E996" s="36" t="s">
        <v>16</v>
      </c>
      <c r="F996" s="33">
        <v>5</v>
      </c>
      <c r="G996" t="str">
        <f t="shared" si="70"/>
        <v>‏7393 תחום רישום נכסים</v>
      </c>
      <c r="H996" t="s">
        <v>932</v>
      </c>
      <c r="I996">
        <f t="shared" si="72"/>
        <v>6</v>
      </c>
      <c r="J996" t="b">
        <f>IF(ISNUMBER(MATCH(D996,Sheet1!$A$2:$A$976,0)),TRUE,FALSE)</f>
        <v>1</v>
      </c>
    </row>
    <row r="997" spans="1:10" ht="20.25">
      <c r="A997">
        <v>991</v>
      </c>
      <c r="B997" s="125">
        <v>0</v>
      </c>
      <c r="C997" s="34">
        <v>0</v>
      </c>
      <c r="D997" s="35">
        <v>0</v>
      </c>
      <c r="E997" s="36" t="s">
        <v>17</v>
      </c>
      <c r="F997" s="33">
        <v>6</v>
      </c>
      <c r="G997" t="str">
        <f t="shared" si="70"/>
        <v>‏7393 תחום רישום נכסים</v>
      </c>
      <c r="H997" t="s">
        <v>932</v>
      </c>
      <c r="I997">
        <f t="shared" si="72"/>
        <v>6</v>
      </c>
      <c r="J997" t="b">
        <f>IF(ISNUMBER(MATCH(D997,Sheet1!$A$2:$A$976,0)),TRUE,FALSE)</f>
        <v>1</v>
      </c>
    </row>
    <row r="998" spans="1:10" ht="20.25">
      <c r="A998">
        <v>992</v>
      </c>
      <c r="B998" s="125">
        <v>0</v>
      </c>
      <c r="C998" s="34">
        <v>0</v>
      </c>
      <c r="D998" s="35">
        <v>0</v>
      </c>
      <c r="E998" s="36" t="s">
        <v>18</v>
      </c>
      <c r="F998" s="33">
        <v>7</v>
      </c>
      <c r="G998" t="str">
        <f t="shared" si="70"/>
        <v>‏7393 תחום רישום נכסים</v>
      </c>
      <c r="H998" t="s">
        <v>932</v>
      </c>
      <c r="I998">
        <f t="shared" si="72"/>
        <v>6</v>
      </c>
      <c r="J998" t="b">
        <f>IF(ISNUMBER(MATCH(D998,Sheet1!$A$2:$A$976,0)),TRUE,FALSE)</f>
        <v>1</v>
      </c>
    </row>
    <row r="999" spans="1:10" ht="20.25">
      <c r="A999">
        <v>993</v>
      </c>
      <c r="B999" s="125">
        <v>0</v>
      </c>
      <c r="C999" s="34">
        <v>0</v>
      </c>
      <c r="D999" s="35">
        <v>0</v>
      </c>
      <c r="E999" s="36" t="s">
        <v>19</v>
      </c>
      <c r="F999" s="33">
        <v>8</v>
      </c>
      <c r="G999" t="str">
        <f t="shared" si="70"/>
        <v>‏7393 תחום רישום נכסים</v>
      </c>
      <c r="H999" t="s">
        <v>932</v>
      </c>
      <c r="I999">
        <f t="shared" si="72"/>
        <v>6</v>
      </c>
      <c r="J999" t="b">
        <f>IF(ISNUMBER(MATCH(D999,Sheet1!$A$2:$A$976,0)),TRUE,FALSE)</f>
        <v>1</v>
      </c>
    </row>
    <row r="1000" spans="1:10" ht="20.25">
      <c r="A1000">
        <v>994</v>
      </c>
      <c r="B1000" s="125">
        <v>0</v>
      </c>
      <c r="C1000" s="34">
        <v>0</v>
      </c>
      <c r="D1000" s="35">
        <v>0</v>
      </c>
      <c r="E1000" s="36" t="s">
        <v>20</v>
      </c>
      <c r="F1000" s="33">
        <v>9</v>
      </c>
      <c r="G1000" t="str">
        <f t="shared" si="70"/>
        <v>‏7393 תחום רישום נכסים</v>
      </c>
      <c r="H1000" t="s">
        <v>932</v>
      </c>
      <c r="I1000">
        <f t="shared" si="72"/>
        <v>6</v>
      </c>
      <c r="J1000" t="b">
        <f>IF(ISNUMBER(MATCH(D1000,Sheet1!$A$2:$A$976,0)),TRUE,FALSE)</f>
        <v>1</v>
      </c>
    </row>
    <row r="1001" spans="1:10" ht="20.25">
      <c r="A1001">
        <v>995</v>
      </c>
      <c r="B1001" s="125">
        <v>0</v>
      </c>
      <c r="C1001" s="34">
        <v>0</v>
      </c>
      <c r="D1001" s="35">
        <v>0</v>
      </c>
      <c r="E1001" s="36" t="s">
        <v>21</v>
      </c>
      <c r="F1001" s="33">
        <v>99</v>
      </c>
      <c r="G1001" t="str">
        <f t="shared" si="70"/>
        <v>‏7393 תחום רישום נכסים</v>
      </c>
      <c r="H1001" t="s">
        <v>932</v>
      </c>
      <c r="I1001">
        <f t="shared" si="72"/>
        <v>6</v>
      </c>
      <c r="J1001" t="b">
        <f>IF(ISNUMBER(MATCH(D1001,Sheet1!$A$2:$A$976,0)),TRUE,FALSE)</f>
        <v>1</v>
      </c>
    </row>
    <row r="1002" spans="1:10" ht="20.25">
      <c r="A1002">
        <v>996</v>
      </c>
      <c r="B1002" s="125">
        <v>794100</v>
      </c>
      <c r="C1002" s="37">
        <v>782000</v>
      </c>
      <c r="D1002" s="157">
        <v>791000</v>
      </c>
      <c r="E1002" s="36" t="s">
        <v>22</v>
      </c>
      <c r="F1002" s="33"/>
      <c r="G1002" t="str">
        <f t="shared" si="70"/>
        <v/>
      </c>
      <c r="J1002" t="b">
        <f>IF(ISNUMBER(MATCH(D1002,Sheet1!$A$2:$A$976,0)),TRUE,FALSE)</f>
        <v>0</v>
      </c>
    </row>
    <row r="1003" spans="1:10" ht="20.25">
      <c r="A1003">
        <v>997</v>
      </c>
      <c r="C1003" s="40">
        <v>2015</v>
      </c>
      <c r="D1003" s="40">
        <v>2016</v>
      </c>
      <c r="F1003" s="39"/>
      <c r="G1003" t="str">
        <f t="shared" si="70"/>
        <v/>
      </c>
      <c r="J1003" t="b">
        <f>IF(ISNUMBER(MATCH(D1003,Sheet1!$A$2:$A$976,0)),TRUE,FALSE)</f>
        <v>0</v>
      </c>
    </row>
    <row r="1004" spans="1:10" ht="20.25">
      <c r="A1004">
        <v>998</v>
      </c>
      <c r="C1004" s="38"/>
      <c r="D1004" s="44">
        <v>90</v>
      </c>
      <c r="F1004" s="41"/>
      <c r="G1004" t="str">
        <f t="shared" si="70"/>
        <v/>
      </c>
      <c r="J1004" t="b">
        <f>IF(ISNUMBER(MATCH(D1004,Sheet1!$A$2:$A$976,0)),TRUE,FALSE)</f>
        <v>0</v>
      </c>
    </row>
    <row r="1005" spans="1:10" ht="20.25">
      <c r="A1005">
        <v>999</v>
      </c>
      <c r="B1005" s="122" t="s">
        <v>150</v>
      </c>
      <c r="C1005" s="28"/>
      <c r="D1005" s="28"/>
      <c r="E1005" s="28"/>
      <c r="F1005" s="28"/>
      <c r="G1005" t="str">
        <f t="shared" si="70"/>
        <v/>
      </c>
      <c r="J1005" t="b">
        <f>IF(ISNUMBER(MATCH(D1005,Sheet1!$A$2:$A$976,0)),TRUE,FALSE)</f>
        <v>1</v>
      </c>
    </row>
    <row r="1006" spans="1:10" ht="21" thickBot="1">
      <c r="A1006">
        <v>1000</v>
      </c>
      <c r="B1006" s="116">
        <v>2014</v>
      </c>
      <c r="C1006" s="7">
        <v>2015</v>
      </c>
      <c r="D1006" s="7">
        <v>2016</v>
      </c>
      <c r="E1006" s="8"/>
      <c r="F1006" s="9"/>
      <c r="G1006" t="str">
        <f t="shared" si="70"/>
        <v/>
      </c>
      <c r="J1006" t="b">
        <f>IF(ISNUMBER(MATCH(D1006,Sheet1!$A$2:$A$976,0)),TRUE,FALSE)</f>
        <v>0</v>
      </c>
    </row>
    <row r="1007" spans="1:10" ht="20.25">
      <c r="A1007">
        <v>1001</v>
      </c>
      <c r="B1007" s="124"/>
      <c r="C1007" s="30"/>
      <c r="D1007" s="31"/>
      <c r="E1007" s="32" t="s">
        <v>116</v>
      </c>
      <c r="F1007" s="33"/>
      <c r="G1007" t="str">
        <f t="shared" si="70"/>
        <v/>
      </c>
      <c r="J1007" t="b">
        <f>IF(ISNUMBER(MATCH(D1007,Sheet1!$A$2:$A$976,0)),TRUE,FALSE)</f>
        <v>1</v>
      </c>
    </row>
    <row r="1008" spans="1:10" ht="20.25">
      <c r="A1008">
        <v>1002</v>
      </c>
      <c r="B1008" s="124"/>
      <c r="C1008" s="30"/>
      <c r="D1008" s="31"/>
      <c r="E1008" s="32" t="s">
        <v>151</v>
      </c>
      <c r="F1008" s="33"/>
      <c r="G1008" t="str">
        <f t="shared" si="70"/>
        <v/>
      </c>
      <c r="J1008" t="b">
        <f>IF(ISNUMBER(MATCH(D1008,Sheet1!$A$2:$A$976,0)),TRUE,FALSE)</f>
        <v>1</v>
      </c>
    </row>
    <row r="1009" spans="1:10" ht="20.25">
      <c r="A1009">
        <v>1003</v>
      </c>
      <c r="B1009" s="125">
        <v>1654200</v>
      </c>
      <c r="C1009" s="34">
        <v>1736800</v>
      </c>
      <c r="D1009" s="35">
        <v>1756800</v>
      </c>
      <c r="E1009" s="36" t="s">
        <v>12</v>
      </c>
      <c r="F1009" s="33">
        <v>1</v>
      </c>
      <c r="G1009" t="str">
        <f t="shared" si="70"/>
        <v>‏7112 רישוי עסקים</v>
      </c>
      <c r="H1009" t="s">
        <v>933</v>
      </c>
      <c r="I1009">
        <f t="shared" ref="I1009:I1018" si="73">FIND(" ",G1009,1)</f>
        <v>6</v>
      </c>
      <c r="J1009" t="b">
        <f>IF(ISNUMBER(MATCH(D1009,Sheet1!$A$2:$A$976,0)),TRUE,FALSE)</f>
        <v>1</v>
      </c>
    </row>
    <row r="1010" spans="1:10" ht="20.25">
      <c r="A1010">
        <v>1004</v>
      </c>
      <c r="B1010" s="125">
        <v>0</v>
      </c>
      <c r="C1010" s="34">
        <v>0</v>
      </c>
      <c r="D1010" s="35">
        <v>0</v>
      </c>
      <c r="E1010" s="36" t="s">
        <v>13</v>
      </c>
      <c r="F1010" s="33">
        <v>2</v>
      </c>
      <c r="G1010" t="str">
        <f t="shared" si="70"/>
        <v>‏7112 רישוי עסקים</v>
      </c>
      <c r="H1010" t="s">
        <v>933</v>
      </c>
      <c r="I1010">
        <f t="shared" si="73"/>
        <v>6</v>
      </c>
      <c r="J1010" t="b">
        <f>IF(ISNUMBER(MATCH(D1010,Sheet1!$A$2:$A$976,0)),TRUE,FALSE)</f>
        <v>1</v>
      </c>
    </row>
    <row r="1011" spans="1:10" ht="20.25">
      <c r="A1011">
        <v>1005</v>
      </c>
      <c r="B1011" s="125">
        <v>103200</v>
      </c>
      <c r="C1011" s="34">
        <v>81200</v>
      </c>
      <c r="D1011" s="35">
        <v>81200</v>
      </c>
      <c r="E1011" s="36" t="s">
        <v>14</v>
      </c>
      <c r="F1011" s="33">
        <v>3</v>
      </c>
      <c r="G1011" t="str">
        <f t="shared" si="70"/>
        <v>‏7112 רישוי עסקים</v>
      </c>
      <c r="H1011" t="s">
        <v>933</v>
      </c>
      <c r="I1011">
        <f t="shared" si="73"/>
        <v>6</v>
      </c>
      <c r="J1011" t="b">
        <f>IF(ISNUMBER(MATCH(D1011,Sheet1!$A$2:$A$976,0)),TRUE,FALSE)</f>
        <v>1</v>
      </c>
    </row>
    <row r="1012" spans="1:10" ht="20.25">
      <c r="A1012">
        <v>1006</v>
      </c>
      <c r="B1012" s="125">
        <v>9800</v>
      </c>
      <c r="C1012" s="34">
        <v>8700</v>
      </c>
      <c r="D1012" s="35">
        <v>8000</v>
      </c>
      <c r="E1012" s="36" t="s">
        <v>15</v>
      </c>
      <c r="F1012" s="33">
        <v>4</v>
      </c>
      <c r="G1012" t="str">
        <f t="shared" si="70"/>
        <v>‏7112 רישוי עסקים</v>
      </c>
      <c r="H1012" t="s">
        <v>933</v>
      </c>
      <c r="I1012">
        <f t="shared" si="73"/>
        <v>6</v>
      </c>
      <c r="J1012" t="b">
        <f>IF(ISNUMBER(MATCH(D1012,Sheet1!$A$2:$A$976,0)),TRUE,FALSE)</f>
        <v>1</v>
      </c>
    </row>
    <row r="1013" spans="1:10" ht="20.25">
      <c r="A1013">
        <v>1007</v>
      </c>
      <c r="B1013" s="125">
        <v>28300</v>
      </c>
      <c r="C1013" s="34">
        <v>41300</v>
      </c>
      <c r="D1013" s="35">
        <v>40800</v>
      </c>
      <c r="E1013" s="36" t="s">
        <v>16</v>
      </c>
      <c r="F1013" s="33">
        <v>5</v>
      </c>
      <c r="G1013" t="str">
        <f t="shared" si="70"/>
        <v>‏7112 רישוי עסקים</v>
      </c>
      <c r="H1013" t="s">
        <v>933</v>
      </c>
      <c r="I1013">
        <f t="shared" si="73"/>
        <v>6</v>
      </c>
      <c r="J1013" t="b">
        <f>IF(ISNUMBER(MATCH(D1013,Sheet1!$A$2:$A$976,0)),TRUE,FALSE)</f>
        <v>1</v>
      </c>
    </row>
    <row r="1014" spans="1:10" ht="20.25">
      <c r="A1014">
        <v>1008</v>
      </c>
      <c r="B1014" s="125">
        <v>400</v>
      </c>
      <c r="C1014" s="34">
        <v>800</v>
      </c>
      <c r="D1014" s="35">
        <v>800</v>
      </c>
      <c r="E1014" s="36" t="s">
        <v>17</v>
      </c>
      <c r="F1014" s="33">
        <v>6</v>
      </c>
      <c r="G1014" t="str">
        <f t="shared" si="70"/>
        <v>‏7112 רישוי עסקים</v>
      </c>
      <c r="H1014" t="s">
        <v>933</v>
      </c>
      <c r="I1014">
        <f t="shared" si="73"/>
        <v>6</v>
      </c>
      <c r="J1014" t="b">
        <f>IF(ISNUMBER(MATCH(D1014,Sheet1!$A$2:$A$976,0)),TRUE,FALSE)</f>
        <v>1</v>
      </c>
    </row>
    <row r="1015" spans="1:10" ht="20.25">
      <c r="A1015">
        <v>1009</v>
      </c>
      <c r="B1015" s="125">
        <v>5600</v>
      </c>
      <c r="C1015" s="34">
        <v>8500</v>
      </c>
      <c r="D1015" s="35">
        <v>8000</v>
      </c>
      <c r="E1015" s="36" t="s">
        <v>18</v>
      </c>
      <c r="F1015" s="33">
        <v>7</v>
      </c>
      <c r="G1015" t="str">
        <f t="shared" si="70"/>
        <v>‏7112 רישוי עסקים</v>
      </c>
      <c r="H1015" t="s">
        <v>933</v>
      </c>
      <c r="I1015">
        <f t="shared" si="73"/>
        <v>6</v>
      </c>
      <c r="J1015" t="b">
        <f>IF(ISNUMBER(MATCH(D1015,Sheet1!$A$2:$A$976,0)),TRUE,FALSE)</f>
        <v>1</v>
      </c>
    </row>
    <row r="1016" spans="1:10" ht="20.25">
      <c r="A1016">
        <v>1010</v>
      </c>
      <c r="B1016" s="125">
        <v>0</v>
      </c>
      <c r="C1016" s="34">
        <v>0</v>
      </c>
      <c r="D1016" s="35">
        <v>0</v>
      </c>
      <c r="E1016" s="36" t="s">
        <v>19</v>
      </c>
      <c r="F1016" s="33">
        <v>8</v>
      </c>
      <c r="G1016" t="str">
        <f t="shared" si="70"/>
        <v>‏7112 רישוי עסקים</v>
      </c>
      <c r="H1016" t="s">
        <v>933</v>
      </c>
      <c r="I1016">
        <f t="shared" si="73"/>
        <v>6</v>
      </c>
      <c r="J1016" t="b">
        <f>IF(ISNUMBER(MATCH(D1016,Sheet1!$A$2:$A$976,0)),TRUE,FALSE)</f>
        <v>1</v>
      </c>
    </row>
    <row r="1017" spans="1:10" ht="20.25">
      <c r="A1017">
        <v>1011</v>
      </c>
      <c r="B1017" s="125">
        <v>0</v>
      </c>
      <c r="C1017" s="34">
        <v>0</v>
      </c>
      <c r="D1017" s="35">
        <v>0</v>
      </c>
      <c r="E1017" s="36" t="s">
        <v>20</v>
      </c>
      <c r="F1017" s="33">
        <v>9</v>
      </c>
      <c r="G1017" t="str">
        <f t="shared" si="70"/>
        <v>‏7112 רישוי עסקים</v>
      </c>
      <c r="H1017" t="s">
        <v>933</v>
      </c>
      <c r="I1017">
        <f t="shared" si="73"/>
        <v>6</v>
      </c>
      <c r="J1017" t="b">
        <f>IF(ISNUMBER(MATCH(D1017,Sheet1!$A$2:$A$976,0)),TRUE,FALSE)</f>
        <v>1</v>
      </c>
    </row>
    <row r="1018" spans="1:10" ht="20.25">
      <c r="A1018">
        <v>1012</v>
      </c>
      <c r="B1018" s="125">
        <v>0</v>
      </c>
      <c r="C1018" s="34">
        <v>0</v>
      </c>
      <c r="D1018" s="35">
        <v>0</v>
      </c>
      <c r="E1018" s="36" t="s">
        <v>21</v>
      </c>
      <c r="F1018" s="33">
        <v>99</v>
      </c>
      <c r="G1018" t="str">
        <f t="shared" si="70"/>
        <v>‏7112 רישוי עסקים</v>
      </c>
      <c r="H1018" t="s">
        <v>933</v>
      </c>
      <c r="I1018">
        <f t="shared" si="73"/>
        <v>6</v>
      </c>
      <c r="J1018" t="b">
        <f>IF(ISNUMBER(MATCH(D1018,Sheet1!$A$2:$A$976,0)),TRUE,FALSE)</f>
        <v>1</v>
      </c>
    </row>
    <row r="1019" spans="1:10" ht="20.25">
      <c r="A1019">
        <v>1013</v>
      </c>
      <c r="B1019" s="125">
        <v>1801500</v>
      </c>
      <c r="C1019" s="37">
        <v>1877300</v>
      </c>
      <c r="D1019" s="157">
        <v>1895600</v>
      </c>
      <c r="E1019" s="36" t="s">
        <v>22</v>
      </c>
      <c r="F1019" s="33"/>
      <c r="G1019" t="str">
        <f t="shared" si="70"/>
        <v/>
      </c>
      <c r="J1019" t="b">
        <f>IF(ISNUMBER(MATCH(D1019,Sheet1!$A$2:$A$976,0)),TRUE,FALSE)</f>
        <v>0</v>
      </c>
    </row>
    <row r="1020" spans="1:10" ht="20.25">
      <c r="A1020">
        <v>1014</v>
      </c>
      <c r="C1020" s="40">
        <v>2015</v>
      </c>
      <c r="D1020" s="40">
        <v>2016</v>
      </c>
      <c r="F1020" s="39"/>
      <c r="G1020" t="str">
        <f t="shared" si="70"/>
        <v/>
      </c>
      <c r="J1020" t="b">
        <f>IF(ISNUMBER(MATCH(D1020,Sheet1!$A$2:$A$976,0)),TRUE,FALSE)</f>
        <v>0</v>
      </c>
    </row>
    <row r="1021" spans="1:10" ht="20.25">
      <c r="A1021">
        <v>1015</v>
      </c>
      <c r="C1021" s="38"/>
      <c r="D1021" s="44">
        <v>91</v>
      </c>
      <c r="F1021" s="41"/>
      <c r="G1021" t="str">
        <f t="shared" si="70"/>
        <v/>
      </c>
      <c r="J1021" t="b">
        <f>IF(ISNUMBER(MATCH(D1021,Sheet1!$A$2:$A$976,0)),TRUE,FALSE)</f>
        <v>0</v>
      </c>
    </row>
    <row r="1022" spans="1:10" ht="20.25">
      <c r="A1022">
        <v>1016</v>
      </c>
      <c r="B1022" s="122" t="s">
        <v>152</v>
      </c>
      <c r="C1022" s="28"/>
      <c r="D1022" s="28"/>
      <c r="E1022" s="28"/>
      <c r="F1022" s="28"/>
      <c r="G1022" t="str">
        <f t="shared" si="70"/>
        <v/>
      </c>
      <c r="J1022" t="b">
        <f>IF(ISNUMBER(MATCH(D1022,Sheet1!$A$2:$A$976,0)),TRUE,FALSE)</f>
        <v>1</v>
      </c>
    </row>
    <row r="1023" spans="1:10" ht="21" thickBot="1">
      <c r="A1023">
        <v>1017</v>
      </c>
      <c r="B1023" s="116">
        <v>2014</v>
      </c>
      <c r="C1023" s="7">
        <v>2015</v>
      </c>
      <c r="D1023" s="7">
        <v>2016</v>
      </c>
      <c r="E1023" s="8"/>
      <c r="F1023" s="9"/>
      <c r="G1023" t="str">
        <f t="shared" si="70"/>
        <v/>
      </c>
      <c r="J1023" t="b">
        <f>IF(ISNUMBER(MATCH(D1023,Sheet1!$A$2:$A$976,0)),TRUE,FALSE)</f>
        <v>0</v>
      </c>
    </row>
    <row r="1024" spans="1:10" ht="20.25">
      <c r="A1024">
        <v>1018</v>
      </c>
      <c r="B1024" s="124"/>
      <c r="C1024" s="30"/>
      <c r="D1024" s="31"/>
      <c r="E1024" s="32" t="s">
        <v>116</v>
      </c>
      <c r="F1024" s="33"/>
      <c r="G1024" t="str">
        <f t="shared" si="70"/>
        <v/>
      </c>
      <c r="J1024" t="b">
        <f>IF(ISNUMBER(MATCH(D1024,Sheet1!$A$2:$A$976,0)),TRUE,FALSE)</f>
        <v>1</v>
      </c>
    </row>
    <row r="1025" spans="1:10" ht="20.25">
      <c r="A1025">
        <v>1019</v>
      </c>
      <c r="B1025" s="124"/>
      <c r="C1025" s="30"/>
      <c r="D1025" s="31"/>
      <c r="E1025" s="32" t="s">
        <v>153</v>
      </c>
      <c r="F1025" s="33"/>
      <c r="G1025" t="str">
        <f t="shared" si="70"/>
        <v/>
      </c>
      <c r="J1025" t="b">
        <f>IF(ISNUMBER(MATCH(D1025,Sheet1!$A$2:$A$976,0)),TRUE,FALSE)</f>
        <v>1</v>
      </c>
    </row>
    <row r="1026" spans="1:10" ht="20.25">
      <c r="A1026">
        <v>1020</v>
      </c>
      <c r="B1026" s="125">
        <v>0</v>
      </c>
      <c r="C1026" s="34">
        <v>0</v>
      </c>
      <c r="D1026" s="35">
        <v>0</v>
      </c>
      <c r="E1026" s="36" t="s">
        <v>12</v>
      </c>
      <c r="F1026" s="33">
        <v>1</v>
      </c>
      <c r="G1026" t="str">
        <f t="shared" si="70"/>
        <v>‏731115  משתלם העתקות אור</v>
      </c>
      <c r="H1026" t="s">
        <v>934</v>
      </c>
      <c r="I1026">
        <f t="shared" ref="I1026:I1035" si="74">FIND(" ",G1026,1)</f>
        <v>8</v>
      </c>
      <c r="J1026" t="b">
        <f>IF(ISNUMBER(MATCH(D1026,Sheet1!$A$2:$A$976,0)),TRUE,FALSE)</f>
        <v>1</v>
      </c>
    </row>
    <row r="1027" spans="1:10" ht="20.25">
      <c r="A1027">
        <v>1021</v>
      </c>
      <c r="B1027" s="125">
        <v>0</v>
      </c>
      <c r="C1027" s="34">
        <v>0</v>
      </c>
      <c r="D1027" s="35">
        <v>0</v>
      </c>
      <c r="E1027" s="36" t="s">
        <v>13</v>
      </c>
      <c r="F1027" s="33">
        <v>2</v>
      </c>
      <c r="G1027" t="str">
        <f t="shared" si="70"/>
        <v>‏731115  משתלם העתקות אור</v>
      </c>
      <c r="H1027" t="s">
        <v>934</v>
      </c>
      <c r="I1027">
        <f t="shared" si="74"/>
        <v>8</v>
      </c>
      <c r="J1027" t="b">
        <f>IF(ISNUMBER(MATCH(D1027,Sheet1!$A$2:$A$976,0)),TRUE,FALSE)</f>
        <v>1</v>
      </c>
    </row>
    <row r="1028" spans="1:10" ht="20.25">
      <c r="A1028">
        <v>1022</v>
      </c>
      <c r="B1028" s="125">
        <v>0</v>
      </c>
      <c r="C1028" s="34">
        <v>0</v>
      </c>
      <c r="D1028" s="35">
        <v>0</v>
      </c>
      <c r="E1028" s="36" t="s">
        <v>14</v>
      </c>
      <c r="F1028" s="33">
        <v>3</v>
      </c>
      <c r="G1028" t="str">
        <f t="shared" si="70"/>
        <v>‏731115  משתלם העתקות אור</v>
      </c>
      <c r="H1028" t="s">
        <v>934</v>
      </c>
      <c r="I1028">
        <f t="shared" si="74"/>
        <v>8</v>
      </c>
      <c r="J1028" t="b">
        <f>IF(ISNUMBER(MATCH(D1028,Sheet1!$A$2:$A$976,0)),TRUE,FALSE)</f>
        <v>1</v>
      </c>
    </row>
    <row r="1029" spans="1:10" ht="20.25">
      <c r="A1029">
        <v>1023</v>
      </c>
      <c r="B1029" s="125">
        <v>0</v>
      </c>
      <c r="C1029" s="34">
        <v>0</v>
      </c>
      <c r="D1029" s="35">
        <v>0</v>
      </c>
      <c r="E1029" s="36" t="s">
        <v>15</v>
      </c>
      <c r="F1029" s="33">
        <v>4</v>
      </c>
      <c r="G1029" t="str">
        <f t="shared" si="70"/>
        <v>‏731115  משתלם העתקות אור</v>
      </c>
      <c r="H1029" t="s">
        <v>934</v>
      </c>
      <c r="I1029">
        <f t="shared" si="74"/>
        <v>8</v>
      </c>
      <c r="J1029" t="b">
        <f>IF(ISNUMBER(MATCH(D1029,Sheet1!$A$2:$A$976,0)),TRUE,FALSE)</f>
        <v>1</v>
      </c>
    </row>
    <row r="1030" spans="1:10" ht="20.25">
      <c r="A1030">
        <v>1024</v>
      </c>
      <c r="B1030" s="125">
        <v>0</v>
      </c>
      <c r="C1030" s="34">
        <v>0</v>
      </c>
      <c r="D1030" s="35">
        <v>0</v>
      </c>
      <c r="E1030" s="36" t="s">
        <v>16</v>
      </c>
      <c r="F1030" s="33">
        <v>5</v>
      </c>
      <c r="G1030" t="str">
        <f t="shared" si="70"/>
        <v>‏731115  משתלם העתקות אור</v>
      </c>
      <c r="H1030" t="s">
        <v>934</v>
      </c>
      <c r="I1030">
        <f t="shared" si="74"/>
        <v>8</v>
      </c>
      <c r="J1030" t="b">
        <f>IF(ISNUMBER(MATCH(D1030,Sheet1!$A$2:$A$976,0)),TRUE,FALSE)</f>
        <v>1</v>
      </c>
    </row>
    <row r="1031" spans="1:10" ht="20.25">
      <c r="A1031">
        <v>1025</v>
      </c>
      <c r="B1031" s="125">
        <v>0</v>
      </c>
      <c r="C1031" s="34">
        <v>0</v>
      </c>
      <c r="D1031" s="35">
        <v>0</v>
      </c>
      <c r="E1031" s="36" t="s">
        <v>17</v>
      </c>
      <c r="F1031" s="33">
        <v>6</v>
      </c>
      <c r="G1031" t="str">
        <f t="shared" si="70"/>
        <v>‏731115  משתלם העתקות אור</v>
      </c>
      <c r="H1031" t="s">
        <v>934</v>
      </c>
      <c r="I1031">
        <f t="shared" si="74"/>
        <v>8</v>
      </c>
      <c r="J1031" t="b">
        <f>IF(ISNUMBER(MATCH(D1031,Sheet1!$A$2:$A$976,0)),TRUE,FALSE)</f>
        <v>1</v>
      </c>
    </row>
    <row r="1032" spans="1:10" ht="20.25">
      <c r="A1032">
        <v>1026</v>
      </c>
      <c r="B1032" s="125">
        <v>227700</v>
      </c>
      <c r="C1032" s="34">
        <v>307700</v>
      </c>
      <c r="D1032" s="35">
        <v>307700</v>
      </c>
      <c r="E1032" s="36" t="s">
        <v>18</v>
      </c>
      <c r="F1032" s="33">
        <v>7</v>
      </c>
      <c r="G1032" t="str">
        <f t="shared" si="70"/>
        <v>‏731115  משתלם העתקות אור</v>
      </c>
      <c r="H1032" t="s">
        <v>934</v>
      </c>
      <c r="I1032">
        <f t="shared" si="74"/>
        <v>8</v>
      </c>
      <c r="J1032" t="b">
        <f>IF(ISNUMBER(MATCH(D1032,Sheet1!$A$2:$A$976,0)),TRUE,FALSE)</f>
        <v>1</v>
      </c>
    </row>
    <row r="1033" spans="1:10" ht="20.25">
      <c r="A1033">
        <v>1027</v>
      </c>
      <c r="B1033" s="125">
        <v>0</v>
      </c>
      <c r="C1033" s="34">
        <v>0</v>
      </c>
      <c r="D1033" s="35">
        <v>0</v>
      </c>
      <c r="E1033" s="36" t="s">
        <v>19</v>
      </c>
      <c r="F1033" s="33">
        <v>8</v>
      </c>
      <c r="G1033" t="str">
        <f t="shared" si="70"/>
        <v>‏731115  משתלם העתקות אור</v>
      </c>
      <c r="H1033" t="s">
        <v>934</v>
      </c>
      <c r="I1033">
        <f t="shared" si="74"/>
        <v>8</v>
      </c>
      <c r="J1033" t="b">
        <f>IF(ISNUMBER(MATCH(D1033,Sheet1!$A$2:$A$976,0)),TRUE,FALSE)</f>
        <v>1</v>
      </c>
    </row>
    <row r="1034" spans="1:10" ht="20.25">
      <c r="A1034">
        <v>1028</v>
      </c>
      <c r="B1034" s="125">
        <v>0</v>
      </c>
      <c r="C1034" s="34">
        <v>0</v>
      </c>
      <c r="D1034" s="35">
        <v>0</v>
      </c>
      <c r="E1034" s="36" t="s">
        <v>20</v>
      </c>
      <c r="F1034" s="33">
        <v>9</v>
      </c>
      <c r="G1034" t="str">
        <f t="shared" ref="G1034:G1097" si="75">IF(F1034=1,E1033,IF(ISBLANK(F1034),"",G1033))</f>
        <v>‏731115  משתלם העתקות אור</v>
      </c>
      <c r="H1034" t="s">
        <v>934</v>
      </c>
      <c r="I1034">
        <f t="shared" si="74"/>
        <v>8</v>
      </c>
      <c r="J1034" t="b">
        <f>IF(ISNUMBER(MATCH(D1034,Sheet1!$A$2:$A$976,0)),TRUE,FALSE)</f>
        <v>1</v>
      </c>
    </row>
    <row r="1035" spans="1:10" ht="20.25">
      <c r="A1035">
        <v>1029</v>
      </c>
      <c r="B1035" s="125">
        <v>0</v>
      </c>
      <c r="C1035" s="34">
        <v>0</v>
      </c>
      <c r="D1035" s="35">
        <v>0</v>
      </c>
      <c r="E1035" s="36" t="s">
        <v>21</v>
      </c>
      <c r="F1035" s="33">
        <v>99</v>
      </c>
      <c r="G1035" t="str">
        <f t="shared" si="75"/>
        <v>‏731115  משתלם העתקות אור</v>
      </c>
      <c r="H1035" t="s">
        <v>934</v>
      </c>
      <c r="I1035">
        <f t="shared" si="74"/>
        <v>8</v>
      </c>
      <c r="J1035" t="b">
        <f>IF(ISNUMBER(MATCH(D1035,Sheet1!$A$2:$A$976,0)),TRUE,FALSE)</f>
        <v>1</v>
      </c>
    </row>
    <row r="1036" spans="1:10" ht="20.25">
      <c r="A1036">
        <v>1030</v>
      </c>
      <c r="B1036" s="125">
        <v>227700</v>
      </c>
      <c r="C1036" s="37">
        <v>307700</v>
      </c>
      <c r="D1036" s="35">
        <v>307700</v>
      </c>
      <c r="E1036" s="36" t="s">
        <v>22</v>
      </c>
      <c r="F1036" s="33"/>
      <c r="G1036" t="str">
        <f t="shared" si="75"/>
        <v/>
      </c>
      <c r="J1036" t="b">
        <f>IF(ISNUMBER(MATCH(D1036,Sheet1!$A$2:$A$976,0)),TRUE,FALSE)</f>
        <v>1</v>
      </c>
    </row>
    <row r="1037" spans="1:10" ht="20.25">
      <c r="A1037">
        <v>1031</v>
      </c>
      <c r="C1037" s="40">
        <v>2015</v>
      </c>
      <c r="D1037" s="40">
        <v>2016</v>
      </c>
      <c r="F1037" s="39"/>
      <c r="G1037" t="str">
        <f t="shared" si="75"/>
        <v/>
      </c>
      <c r="J1037" t="b">
        <f>IF(ISNUMBER(MATCH(D1037,Sheet1!$A$2:$A$976,0)),TRUE,FALSE)</f>
        <v>0</v>
      </c>
    </row>
    <row r="1038" spans="1:10" ht="20.25">
      <c r="A1038">
        <v>1032</v>
      </c>
      <c r="C1038" s="38"/>
      <c r="D1038" s="44">
        <v>92</v>
      </c>
      <c r="F1038" s="41"/>
      <c r="G1038" t="str">
        <f t="shared" si="75"/>
        <v/>
      </c>
      <c r="J1038" t="b">
        <f>IF(ISNUMBER(MATCH(D1038,Sheet1!$A$2:$A$976,0)),TRUE,FALSE)</f>
        <v>0</v>
      </c>
    </row>
    <row r="1039" spans="1:10" ht="20.25">
      <c r="A1039">
        <v>1033</v>
      </c>
      <c r="B1039" s="122" t="s">
        <v>154</v>
      </c>
      <c r="C1039" s="28"/>
      <c r="D1039" s="28"/>
      <c r="E1039" s="28"/>
      <c r="F1039" s="28"/>
      <c r="G1039" t="str">
        <f t="shared" si="75"/>
        <v/>
      </c>
      <c r="J1039" t="b">
        <f>IF(ISNUMBER(MATCH(D1039,Sheet1!$A$2:$A$976,0)),TRUE,FALSE)</f>
        <v>1</v>
      </c>
    </row>
    <row r="1040" spans="1:10" ht="21" thickBot="1">
      <c r="A1040">
        <v>1034</v>
      </c>
      <c r="B1040" s="116">
        <v>2014</v>
      </c>
      <c r="C1040" s="7">
        <v>2015</v>
      </c>
      <c r="D1040" s="7">
        <v>2016</v>
      </c>
      <c r="E1040" s="8"/>
      <c r="F1040" s="9"/>
      <c r="G1040" t="str">
        <f t="shared" si="75"/>
        <v/>
      </c>
      <c r="J1040" t="b">
        <f>IF(ISNUMBER(MATCH(D1040,Sheet1!$A$2:$A$976,0)),TRUE,FALSE)</f>
        <v>0</v>
      </c>
    </row>
    <row r="1041" spans="1:10" ht="20.25">
      <c r="A1041">
        <v>1035</v>
      </c>
      <c r="B1041" s="124"/>
      <c r="C1041" s="30"/>
      <c r="D1041" s="31"/>
      <c r="E1041" s="32" t="s">
        <v>155</v>
      </c>
      <c r="F1041" s="33"/>
      <c r="G1041" t="str">
        <f t="shared" si="75"/>
        <v/>
      </c>
      <c r="J1041" t="b">
        <f>IF(ISNUMBER(MATCH(D1041,Sheet1!$A$2:$A$976,0)),TRUE,FALSE)</f>
        <v>1</v>
      </c>
    </row>
    <row r="1042" spans="1:10" ht="20.25">
      <c r="A1042">
        <v>1036</v>
      </c>
      <c r="B1042" s="124"/>
      <c r="C1042" s="30"/>
      <c r="D1042" s="31"/>
      <c r="E1042" s="32" t="s">
        <v>156</v>
      </c>
      <c r="F1042" s="33"/>
      <c r="G1042" t="str">
        <f t="shared" si="75"/>
        <v/>
      </c>
      <c r="J1042" t="b">
        <f>IF(ISNUMBER(MATCH(D1042,Sheet1!$A$2:$A$976,0)),TRUE,FALSE)</f>
        <v>1</v>
      </c>
    </row>
    <row r="1043" spans="1:10" ht="20.25">
      <c r="A1043">
        <v>1037</v>
      </c>
      <c r="B1043" s="125">
        <v>2595800</v>
      </c>
      <c r="C1043" s="34">
        <v>2731000</v>
      </c>
      <c r="D1043" s="35">
        <v>2762000</v>
      </c>
      <c r="E1043" s="36" t="s">
        <v>12</v>
      </c>
      <c r="F1043" s="33">
        <v>1</v>
      </c>
      <c r="G1043" t="str">
        <f t="shared" si="75"/>
        <v>‏611 לשכת ראש העיר‏‏</v>
      </c>
      <c r="H1043" t="s">
        <v>935</v>
      </c>
      <c r="I1043">
        <f t="shared" ref="I1043:I1052" si="76">FIND(" ",G1043,1)</f>
        <v>5</v>
      </c>
      <c r="J1043" t="b">
        <f>IF(ISNUMBER(MATCH(D1043,Sheet1!$A$2:$A$976,0)),TRUE,FALSE)</f>
        <v>1</v>
      </c>
    </row>
    <row r="1044" spans="1:10" ht="20.25">
      <c r="A1044">
        <v>1038</v>
      </c>
      <c r="B1044" s="125">
        <v>0</v>
      </c>
      <c r="C1044" s="34">
        <v>0</v>
      </c>
      <c r="D1044" s="35">
        <v>0</v>
      </c>
      <c r="E1044" s="36" t="s">
        <v>13</v>
      </c>
      <c r="F1044" s="33">
        <v>2</v>
      </c>
      <c r="G1044" t="str">
        <f t="shared" si="75"/>
        <v>‏611 לשכת ראש העיר‏‏</v>
      </c>
      <c r="H1044" t="s">
        <v>935</v>
      </c>
      <c r="I1044">
        <f t="shared" si="76"/>
        <v>5</v>
      </c>
      <c r="J1044" t="b">
        <f>IF(ISNUMBER(MATCH(D1044,Sheet1!$A$2:$A$976,0)),TRUE,FALSE)</f>
        <v>1</v>
      </c>
    </row>
    <row r="1045" spans="1:10" ht="20.25">
      <c r="A1045">
        <v>1039</v>
      </c>
      <c r="B1045" s="125">
        <v>65400</v>
      </c>
      <c r="C1045" s="34">
        <v>70000</v>
      </c>
      <c r="D1045" s="35">
        <v>70000</v>
      </c>
      <c r="E1045" s="36" t="s">
        <v>14</v>
      </c>
      <c r="F1045" s="33">
        <v>3</v>
      </c>
      <c r="G1045" t="str">
        <f t="shared" si="75"/>
        <v>‏611 לשכת ראש העיר‏‏</v>
      </c>
      <c r="H1045" t="s">
        <v>935</v>
      </c>
      <c r="I1045">
        <f t="shared" si="76"/>
        <v>5</v>
      </c>
      <c r="J1045" t="b">
        <f>IF(ISNUMBER(MATCH(D1045,Sheet1!$A$2:$A$976,0)),TRUE,FALSE)</f>
        <v>1</v>
      </c>
    </row>
    <row r="1046" spans="1:10" ht="20.25">
      <c r="A1046">
        <v>1040</v>
      </c>
      <c r="B1046" s="125">
        <v>82600</v>
      </c>
      <c r="C1046" s="34">
        <v>103700</v>
      </c>
      <c r="D1046" s="35">
        <v>95200</v>
      </c>
      <c r="E1046" s="36" t="s">
        <v>15</v>
      </c>
      <c r="F1046" s="33">
        <v>4</v>
      </c>
      <c r="G1046" t="str">
        <f t="shared" si="75"/>
        <v>‏611 לשכת ראש העיר‏‏</v>
      </c>
      <c r="H1046" t="s">
        <v>935</v>
      </c>
      <c r="I1046">
        <f t="shared" si="76"/>
        <v>5</v>
      </c>
      <c r="J1046" t="b">
        <f>IF(ISNUMBER(MATCH(D1046,Sheet1!$A$2:$A$976,0)),TRUE,FALSE)</f>
        <v>1</v>
      </c>
    </row>
    <row r="1047" spans="1:10" ht="20.25">
      <c r="A1047">
        <v>1041</v>
      </c>
      <c r="B1047" s="125">
        <v>111700</v>
      </c>
      <c r="C1047" s="34">
        <v>166200</v>
      </c>
      <c r="D1047" s="35">
        <v>166200</v>
      </c>
      <c r="E1047" s="36" t="s">
        <v>16</v>
      </c>
      <c r="F1047" s="33">
        <v>5</v>
      </c>
      <c r="G1047" t="str">
        <f t="shared" si="75"/>
        <v>‏611 לשכת ראש העיר‏‏</v>
      </c>
      <c r="H1047" t="s">
        <v>935</v>
      </c>
      <c r="I1047">
        <f t="shared" si="76"/>
        <v>5</v>
      </c>
      <c r="J1047" t="b">
        <f>IF(ISNUMBER(MATCH(D1047,Sheet1!$A$2:$A$976,0)),TRUE,FALSE)</f>
        <v>1</v>
      </c>
    </row>
    <row r="1048" spans="1:10" ht="20.25">
      <c r="A1048">
        <v>1042</v>
      </c>
      <c r="B1048" s="125">
        <v>5800</v>
      </c>
      <c r="C1048" s="34">
        <v>14000</v>
      </c>
      <c r="D1048" s="35">
        <v>14000</v>
      </c>
      <c r="E1048" s="36" t="s">
        <v>17</v>
      </c>
      <c r="F1048" s="33">
        <v>6</v>
      </c>
      <c r="G1048" t="str">
        <f t="shared" si="75"/>
        <v>‏611 לשכת ראש העיר‏‏</v>
      </c>
      <c r="H1048" t="s">
        <v>935</v>
      </c>
      <c r="I1048">
        <f t="shared" si="76"/>
        <v>5</v>
      </c>
      <c r="J1048" t="b">
        <f>IF(ISNUMBER(MATCH(D1048,Sheet1!$A$2:$A$976,0)),TRUE,FALSE)</f>
        <v>1</v>
      </c>
    </row>
    <row r="1049" spans="1:10" ht="20.25">
      <c r="A1049">
        <v>1043</v>
      </c>
      <c r="B1049" s="125">
        <v>1600</v>
      </c>
      <c r="C1049" s="34">
        <v>12000</v>
      </c>
      <c r="D1049" s="35">
        <v>12000</v>
      </c>
      <c r="E1049" s="36" t="s">
        <v>18</v>
      </c>
      <c r="F1049" s="33">
        <v>7</v>
      </c>
      <c r="G1049" t="str">
        <f t="shared" si="75"/>
        <v>‏611 לשכת ראש העיר‏‏</v>
      </c>
      <c r="H1049" t="s">
        <v>935</v>
      </c>
      <c r="I1049">
        <f t="shared" si="76"/>
        <v>5</v>
      </c>
      <c r="J1049" t="b">
        <f>IF(ISNUMBER(MATCH(D1049,Sheet1!$A$2:$A$976,0)),TRUE,FALSE)</f>
        <v>1</v>
      </c>
    </row>
    <row r="1050" spans="1:10" ht="20.25">
      <c r="A1050">
        <v>1044</v>
      </c>
      <c r="B1050" s="125">
        <v>0</v>
      </c>
      <c r="C1050" s="34">
        <v>0</v>
      </c>
      <c r="D1050" s="35">
        <v>0</v>
      </c>
      <c r="E1050" s="36" t="s">
        <v>19</v>
      </c>
      <c r="F1050" s="33">
        <v>8</v>
      </c>
      <c r="G1050" t="str">
        <f t="shared" si="75"/>
        <v>‏611 לשכת ראש העיר‏‏</v>
      </c>
      <c r="H1050" t="s">
        <v>935</v>
      </c>
      <c r="I1050">
        <f t="shared" si="76"/>
        <v>5</v>
      </c>
      <c r="J1050" t="b">
        <f>IF(ISNUMBER(MATCH(D1050,Sheet1!$A$2:$A$976,0)),TRUE,FALSE)</f>
        <v>1</v>
      </c>
    </row>
    <row r="1051" spans="1:10" ht="20.25">
      <c r="A1051">
        <v>1045</v>
      </c>
      <c r="B1051" s="125">
        <v>0</v>
      </c>
      <c r="C1051" s="34">
        <v>0</v>
      </c>
      <c r="D1051" s="35">
        <v>0</v>
      </c>
      <c r="E1051" s="36" t="s">
        <v>20</v>
      </c>
      <c r="F1051" s="33">
        <v>9</v>
      </c>
      <c r="G1051" t="str">
        <f t="shared" si="75"/>
        <v>‏611 לשכת ראש העיר‏‏</v>
      </c>
      <c r="H1051" t="s">
        <v>935</v>
      </c>
      <c r="I1051">
        <f t="shared" si="76"/>
        <v>5</v>
      </c>
      <c r="J1051" t="b">
        <f>IF(ISNUMBER(MATCH(D1051,Sheet1!$A$2:$A$976,0)),TRUE,FALSE)</f>
        <v>1</v>
      </c>
    </row>
    <row r="1052" spans="1:10" ht="20.25">
      <c r="A1052">
        <v>1046</v>
      </c>
      <c r="B1052" s="125">
        <v>0</v>
      </c>
      <c r="C1052" s="34">
        <v>0</v>
      </c>
      <c r="D1052" s="35">
        <v>0</v>
      </c>
      <c r="E1052" s="36" t="s">
        <v>21</v>
      </c>
      <c r="F1052" s="33">
        <v>99</v>
      </c>
      <c r="G1052" t="str">
        <f t="shared" si="75"/>
        <v>‏611 לשכת ראש העיר‏‏</v>
      </c>
      <c r="H1052" t="s">
        <v>935</v>
      </c>
      <c r="I1052">
        <f t="shared" si="76"/>
        <v>5</v>
      </c>
      <c r="J1052" t="b">
        <f>IF(ISNUMBER(MATCH(D1052,Sheet1!$A$2:$A$976,0)),TRUE,FALSE)</f>
        <v>1</v>
      </c>
    </row>
    <row r="1053" spans="1:10" ht="20.25">
      <c r="A1053">
        <v>1047</v>
      </c>
      <c r="B1053" s="125">
        <v>2862900</v>
      </c>
      <c r="C1053" s="37">
        <v>3096900</v>
      </c>
      <c r="D1053" s="157">
        <v>3119400</v>
      </c>
      <c r="E1053" s="36" t="s">
        <v>22</v>
      </c>
      <c r="F1053" s="33"/>
      <c r="G1053" t="str">
        <f t="shared" si="75"/>
        <v/>
      </c>
      <c r="J1053" t="b">
        <f>IF(ISNUMBER(MATCH(D1053,Sheet1!$A$2:$A$976,0)),TRUE,FALSE)</f>
        <v>0</v>
      </c>
    </row>
    <row r="1054" spans="1:10" ht="20.25">
      <c r="A1054">
        <v>1048</v>
      </c>
      <c r="C1054" s="40">
        <v>2015</v>
      </c>
      <c r="D1054" s="40">
        <v>2016</v>
      </c>
      <c r="F1054" s="39"/>
      <c r="G1054" t="str">
        <f t="shared" si="75"/>
        <v/>
      </c>
      <c r="J1054" t="b">
        <f>IF(ISNUMBER(MATCH(D1054,Sheet1!$A$2:$A$976,0)),TRUE,FALSE)</f>
        <v>0</v>
      </c>
    </row>
    <row r="1055" spans="1:10" ht="20.25">
      <c r="A1055">
        <v>1049</v>
      </c>
      <c r="C1055" s="38"/>
      <c r="D1055" s="44">
        <v>25</v>
      </c>
      <c r="F1055" s="41"/>
      <c r="G1055" t="str">
        <f t="shared" si="75"/>
        <v/>
      </c>
      <c r="J1055" t="b">
        <f>IF(ISNUMBER(MATCH(D1055,Sheet1!$A$2:$A$976,0)),TRUE,FALSE)</f>
        <v>0</v>
      </c>
    </row>
    <row r="1056" spans="1:10" ht="20.25">
      <c r="A1056">
        <v>1050</v>
      </c>
      <c r="B1056" s="122" t="s">
        <v>157</v>
      </c>
      <c r="C1056" s="28"/>
      <c r="D1056" s="28"/>
      <c r="E1056" s="28"/>
      <c r="F1056" s="28"/>
      <c r="G1056" t="str">
        <f t="shared" si="75"/>
        <v/>
      </c>
      <c r="J1056" t="b">
        <f>IF(ISNUMBER(MATCH(D1056,Sheet1!$A$2:$A$976,0)),TRUE,FALSE)</f>
        <v>1</v>
      </c>
    </row>
    <row r="1057" spans="1:10" ht="21" thickBot="1">
      <c r="A1057">
        <v>1051</v>
      </c>
      <c r="B1057" s="116">
        <v>2014</v>
      </c>
      <c r="C1057" s="7">
        <v>2015</v>
      </c>
      <c r="D1057" s="7">
        <v>2016</v>
      </c>
      <c r="E1057" s="8"/>
      <c r="F1057" s="9"/>
      <c r="G1057" t="str">
        <f t="shared" si="75"/>
        <v/>
      </c>
      <c r="J1057" t="b">
        <f>IF(ISNUMBER(MATCH(D1057,Sheet1!$A$2:$A$976,0)),TRUE,FALSE)</f>
        <v>0</v>
      </c>
    </row>
    <row r="1058" spans="1:10" ht="20.25">
      <c r="A1058">
        <v>1052</v>
      </c>
      <c r="B1058" s="124"/>
      <c r="C1058" s="30"/>
      <c r="D1058" s="31"/>
      <c r="E1058" s="32" t="s">
        <v>155</v>
      </c>
      <c r="F1058" s="33"/>
      <c r="G1058" t="str">
        <f t="shared" si="75"/>
        <v/>
      </c>
      <c r="J1058" t="b">
        <f>IF(ISNUMBER(MATCH(D1058,Sheet1!$A$2:$A$976,0)),TRUE,FALSE)</f>
        <v>1</v>
      </c>
    </row>
    <row r="1059" spans="1:10" ht="20.25">
      <c r="A1059">
        <v>1053</v>
      </c>
      <c r="B1059" s="124"/>
      <c r="C1059" s="30"/>
      <c r="D1059" s="31"/>
      <c r="E1059" s="32" t="s">
        <v>158</v>
      </c>
      <c r="F1059" s="33"/>
      <c r="G1059" t="str">
        <f t="shared" si="75"/>
        <v/>
      </c>
      <c r="J1059" t="b">
        <f>IF(ISNUMBER(MATCH(D1059,Sheet1!$A$2:$A$976,0)),TRUE,FALSE)</f>
        <v>1</v>
      </c>
    </row>
    <row r="1060" spans="1:10" ht="20.25">
      <c r="A1060">
        <v>1054</v>
      </c>
      <c r="B1060" s="125">
        <v>3473900</v>
      </c>
      <c r="C1060" s="34">
        <v>3498500</v>
      </c>
      <c r="D1060" s="35">
        <v>3538500</v>
      </c>
      <c r="E1060" s="36" t="s">
        <v>12</v>
      </c>
      <c r="F1060" s="33">
        <v>1</v>
      </c>
      <c r="G1060" t="str">
        <f t="shared" si="75"/>
        <v>‏6122 האגף לפניות הציבור</v>
      </c>
      <c r="H1060" t="s">
        <v>936</v>
      </c>
      <c r="I1060">
        <f t="shared" ref="I1060:I1069" si="77">FIND(" ",G1060,1)</f>
        <v>6</v>
      </c>
      <c r="J1060" t="b">
        <f>IF(ISNUMBER(MATCH(D1060,Sheet1!$A$2:$A$976,0)),TRUE,FALSE)</f>
        <v>1</v>
      </c>
    </row>
    <row r="1061" spans="1:10" ht="20.25">
      <c r="A1061">
        <v>1055</v>
      </c>
      <c r="B1061" s="125">
        <v>0</v>
      </c>
      <c r="C1061" s="34">
        <v>0</v>
      </c>
      <c r="D1061" s="35">
        <v>0</v>
      </c>
      <c r="E1061" s="36" t="s">
        <v>13</v>
      </c>
      <c r="F1061" s="33">
        <v>2</v>
      </c>
      <c r="G1061" t="str">
        <f t="shared" si="75"/>
        <v>‏6122 האגף לפניות הציבור</v>
      </c>
      <c r="H1061" t="s">
        <v>936</v>
      </c>
      <c r="I1061">
        <f t="shared" si="77"/>
        <v>6</v>
      </c>
      <c r="J1061" t="b">
        <f>IF(ISNUMBER(MATCH(D1061,Sheet1!$A$2:$A$976,0)),TRUE,FALSE)</f>
        <v>1</v>
      </c>
    </row>
    <row r="1062" spans="1:10" ht="20.25">
      <c r="A1062">
        <v>1056</v>
      </c>
      <c r="B1062" s="125">
        <v>76600</v>
      </c>
      <c r="C1062" s="34">
        <v>108500</v>
      </c>
      <c r="D1062" s="35">
        <v>108500</v>
      </c>
      <c r="E1062" s="36" t="s">
        <v>14</v>
      </c>
      <c r="F1062" s="33">
        <v>3</v>
      </c>
      <c r="G1062" t="str">
        <f t="shared" si="75"/>
        <v>‏6122 האגף לפניות הציבור</v>
      </c>
      <c r="H1062" t="s">
        <v>936</v>
      </c>
      <c r="I1062">
        <f t="shared" si="77"/>
        <v>6</v>
      </c>
      <c r="J1062" t="b">
        <f>IF(ISNUMBER(MATCH(D1062,Sheet1!$A$2:$A$976,0)),TRUE,FALSE)</f>
        <v>1</v>
      </c>
    </row>
    <row r="1063" spans="1:10" ht="20.25">
      <c r="A1063">
        <v>1057</v>
      </c>
      <c r="B1063" s="125">
        <v>29000</v>
      </c>
      <c r="C1063" s="34">
        <v>29600</v>
      </c>
      <c r="D1063" s="35">
        <v>29600</v>
      </c>
      <c r="E1063" s="36" t="s">
        <v>15</v>
      </c>
      <c r="F1063" s="33">
        <v>4</v>
      </c>
      <c r="G1063" t="str">
        <f t="shared" si="75"/>
        <v>‏6122 האגף לפניות הציבור</v>
      </c>
      <c r="H1063" t="s">
        <v>936</v>
      </c>
      <c r="I1063">
        <f t="shared" si="77"/>
        <v>6</v>
      </c>
      <c r="J1063" t="b">
        <f>IF(ISNUMBER(MATCH(D1063,Sheet1!$A$2:$A$976,0)),TRUE,FALSE)</f>
        <v>1</v>
      </c>
    </row>
    <row r="1064" spans="1:10" ht="20.25">
      <c r="A1064">
        <v>1058</v>
      </c>
      <c r="B1064" s="125">
        <v>67700</v>
      </c>
      <c r="C1064" s="34">
        <v>79000</v>
      </c>
      <c r="D1064" s="35">
        <v>79000</v>
      </c>
      <c r="E1064" s="36" t="s">
        <v>16</v>
      </c>
      <c r="F1064" s="33">
        <v>5</v>
      </c>
      <c r="G1064" t="str">
        <f t="shared" si="75"/>
        <v>‏6122 האגף לפניות הציבור</v>
      </c>
      <c r="H1064" t="s">
        <v>936</v>
      </c>
      <c r="I1064">
        <f t="shared" si="77"/>
        <v>6</v>
      </c>
      <c r="J1064" t="b">
        <f>IF(ISNUMBER(MATCH(D1064,Sheet1!$A$2:$A$976,0)),TRUE,FALSE)</f>
        <v>1</v>
      </c>
    </row>
    <row r="1065" spans="1:10" ht="20.25">
      <c r="A1065">
        <v>1059</v>
      </c>
      <c r="B1065" s="125">
        <v>24700</v>
      </c>
      <c r="C1065" s="34">
        <v>24400</v>
      </c>
      <c r="D1065" s="35">
        <v>24400</v>
      </c>
      <c r="E1065" s="36" t="s">
        <v>17</v>
      </c>
      <c r="F1065" s="33">
        <v>6</v>
      </c>
      <c r="G1065" t="str">
        <f t="shared" si="75"/>
        <v>‏6122 האגף לפניות הציבור</v>
      </c>
      <c r="H1065" t="s">
        <v>936</v>
      </c>
      <c r="I1065">
        <f t="shared" si="77"/>
        <v>6</v>
      </c>
      <c r="J1065" t="b">
        <f>IF(ISNUMBER(MATCH(D1065,Sheet1!$A$2:$A$976,0)),TRUE,FALSE)</f>
        <v>1</v>
      </c>
    </row>
    <row r="1066" spans="1:10" ht="20.25">
      <c r="A1066">
        <v>1060</v>
      </c>
      <c r="B1066" s="125">
        <v>55800</v>
      </c>
      <c r="C1066" s="34">
        <v>89300</v>
      </c>
      <c r="D1066" s="35">
        <v>85000</v>
      </c>
      <c r="E1066" s="36" t="s">
        <v>18</v>
      </c>
      <c r="F1066" s="33">
        <v>7</v>
      </c>
      <c r="G1066" t="str">
        <f t="shared" si="75"/>
        <v>‏6122 האגף לפניות הציבור</v>
      </c>
      <c r="H1066" t="s">
        <v>936</v>
      </c>
      <c r="I1066">
        <f t="shared" si="77"/>
        <v>6</v>
      </c>
      <c r="J1066" t="b">
        <f>IF(ISNUMBER(MATCH(D1066,Sheet1!$A$2:$A$976,0)),TRUE,FALSE)</f>
        <v>1</v>
      </c>
    </row>
    <row r="1067" spans="1:10" ht="20.25">
      <c r="A1067">
        <v>1061</v>
      </c>
      <c r="B1067" s="125">
        <v>900</v>
      </c>
      <c r="C1067" s="34">
        <v>2100</v>
      </c>
      <c r="D1067" s="35">
        <v>0</v>
      </c>
      <c r="E1067" s="36" t="s">
        <v>19</v>
      </c>
      <c r="F1067" s="33">
        <v>8</v>
      </c>
      <c r="G1067" t="str">
        <f t="shared" si="75"/>
        <v>‏6122 האגף לפניות הציבור</v>
      </c>
      <c r="H1067" t="s">
        <v>936</v>
      </c>
      <c r="I1067">
        <f t="shared" si="77"/>
        <v>6</v>
      </c>
      <c r="J1067" t="b">
        <f>IF(ISNUMBER(MATCH(D1067,Sheet1!$A$2:$A$976,0)),TRUE,FALSE)</f>
        <v>1</v>
      </c>
    </row>
    <row r="1068" spans="1:10" ht="20.25">
      <c r="A1068">
        <v>1062</v>
      </c>
      <c r="B1068" s="125">
        <v>0</v>
      </c>
      <c r="C1068" s="34">
        <v>0</v>
      </c>
      <c r="D1068" s="35">
        <v>0</v>
      </c>
      <c r="E1068" s="36" t="s">
        <v>20</v>
      </c>
      <c r="F1068" s="33">
        <v>9</v>
      </c>
      <c r="G1068" t="str">
        <f t="shared" si="75"/>
        <v>‏6122 האגף לפניות הציבור</v>
      </c>
      <c r="H1068" t="s">
        <v>936</v>
      </c>
      <c r="I1068">
        <f t="shared" si="77"/>
        <v>6</v>
      </c>
      <c r="J1068" t="b">
        <f>IF(ISNUMBER(MATCH(D1068,Sheet1!$A$2:$A$976,0)),TRUE,FALSE)</f>
        <v>1</v>
      </c>
    </row>
    <row r="1069" spans="1:10" ht="20.25">
      <c r="A1069">
        <v>1063</v>
      </c>
      <c r="B1069" s="125">
        <v>0</v>
      </c>
      <c r="C1069" s="34">
        <v>0</v>
      </c>
      <c r="D1069" s="35">
        <v>0</v>
      </c>
      <c r="E1069" s="36" t="s">
        <v>21</v>
      </c>
      <c r="F1069" s="33">
        <v>99</v>
      </c>
      <c r="G1069" t="str">
        <f t="shared" si="75"/>
        <v>‏6122 האגף לפניות הציבור</v>
      </c>
      <c r="H1069" t="s">
        <v>936</v>
      </c>
      <c r="I1069">
        <f t="shared" si="77"/>
        <v>6</v>
      </c>
      <c r="J1069" t="b">
        <f>IF(ISNUMBER(MATCH(D1069,Sheet1!$A$2:$A$976,0)),TRUE,FALSE)</f>
        <v>1</v>
      </c>
    </row>
    <row r="1070" spans="1:10" ht="20.25">
      <c r="A1070">
        <v>1064</v>
      </c>
      <c r="B1070" s="125">
        <v>3728600</v>
      </c>
      <c r="C1070" s="37">
        <v>3831400</v>
      </c>
      <c r="D1070" s="157">
        <v>3865000</v>
      </c>
      <c r="E1070" s="36" t="s">
        <v>22</v>
      </c>
      <c r="F1070" s="33"/>
      <c r="G1070" t="str">
        <f t="shared" si="75"/>
        <v/>
      </c>
      <c r="J1070" t="b">
        <f>IF(ISNUMBER(MATCH(D1070,Sheet1!$A$2:$A$976,0)),TRUE,FALSE)</f>
        <v>0</v>
      </c>
    </row>
    <row r="1071" spans="1:10" ht="20.25">
      <c r="A1071">
        <v>1065</v>
      </c>
      <c r="C1071" s="40">
        <v>2015</v>
      </c>
      <c r="D1071" s="40">
        <v>2016</v>
      </c>
      <c r="F1071" s="39"/>
      <c r="G1071" t="str">
        <f t="shared" si="75"/>
        <v/>
      </c>
      <c r="J1071" t="b">
        <f>IF(ISNUMBER(MATCH(D1071,Sheet1!$A$2:$A$976,0)),TRUE,FALSE)</f>
        <v>0</v>
      </c>
    </row>
    <row r="1072" spans="1:10" ht="20.25">
      <c r="A1072">
        <v>1066</v>
      </c>
      <c r="C1072" s="38"/>
      <c r="D1072" s="44">
        <v>26</v>
      </c>
      <c r="F1072" s="41"/>
      <c r="G1072" t="str">
        <f t="shared" si="75"/>
        <v/>
      </c>
      <c r="J1072" t="b">
        <f>IF(ISNUMBER(MATCH(D1072,Sheet1!$A$2:$A$976,0)),TRUE,FALSE)</f>
        <v>0</v>
      </c>
    </row>
    <row r="1073" spans="1:10" ht="20.25">
      <c r="A1073">
        <v>1067</v>
      </c>
      <c r="B1073" s="122" t="s">
        <v>159</v>
      </c>
      <c r="C1073" s="28"/>
      <c r="D1073" s="28"/>
      <c r="E1073" s="28"/>
      <c r="F1073" s="28"/>
      <c r="G1073" t="str">
        <f t="shared" si="75"/>
        <v/>
      </c>
      <c r="J1073" t="b">
        <f>IF(ISNUMBER(MATCH(D1073,Sheet1!$A$2:$A$976,0)),TRUE,FALSE)</f>
        <v>1</v>
      </c>
    </row>
    <row r="1074" spans="1:10" ht="21" thickBot="1">
      <c r="A1074">
        <v>1068</v>
      </c>
      <c r="B1074" s="116">
        <v>2014</v>
      </c>
      <c r="C1074" s="7">
        <v>2015</v>
      </c>
      <c r="D1074" s="7">
        <v>2016</v>
      </c>
      <c r="E1074" s="8"/>
      <c r="F1074" s="9"/>
      <c r="G1074" t="str">
        <f t="shared" si="75"/>
        <v/>
      </c>
      <c r="J1074" t="b">
        <f>IF(ISNUMBER(MATCH(D1074,Sheet1!$A$2:$A$976,0)),TRUE,FALSE)</f>
        <v>0</v>
      </c>
    </row>
    <row r="1075" spans="1:10" ht="20.25">
      <c r="A1075">
        <v>1069</v>
      </c>
      <c r="B1075" s="124"/>
      <c r="C1075" s="30"/>
      <c r="D1075" s="31"/>
      <c r="E1075" s="32" t="s">
        <v>155</v>
      </c>
      <c r="F1075" s="33"/>
      <c r="G1075" t="str">
        <f t="shared" si="75"/>
        <v/>
      </c>
      <c r="J1075" t="b">
        <f>IF(ISNUMBER(MATCH(D1075,Sheet1!$A$2:$A$976,0)),TRUE,FALSE)</f>
        <v>1</v>
      </c>
    </row>
    <row r="1076" spans="1:10" ht="20.25">
      <c r="A1076">
        <v>1070</v>
      </c>
      <c r="B1076" s="124"/>
      <c r="C1076" s="30"/>
      <c r="D1076" s="31"/>
      <c r="E1076" s="32" t="s">
        <v>160</v>
      </c>
      <c r="F1076" s="33"/>
      <c r="G1076" t="str">
        <f t="shared" si="75"/>
        <v/>
      </c>
      <c r="J1076" t="b">
        <f>IF(ISNUMBER(MATCH(D1076,Sheet1!$A$2:$A$976,0)),TRUE,FALSE)</f>
        <v>1</v>
      </c>
    </row>
    <row r="1077" spans="1:10" ht="20.25">
      <c r="A1077">
        <v>1071</v>
      </c>
      <c r="B1077" s="125">
        <v>2319100</v>
      </c>
      <c r="C1077" s="34">
        <v>2679200</v>
      </c>
      <c r="D1077" s="35">
        <v>2711200</v>
      </c>
      <c r="E1077" s="36" t="s">
        <v>12</v>
      </c>
      <c r="F1077" s="33">
        <v>1</v>
      </c>
      <c r="G1077" t="str">
        <f t="shared" si="75"/>
        <v>‏729 מוקד עירוני</v>
      </c>
      <c r="H1077" t="s">
        <v>937</v>
      </c>
      <c r="I1077">
        <f t="shared" ref="I1077:I1086" si="78">FIND(" ",G1077,1)</f>
        <v>5</v>
      </c>
      <c r="J1077" t="b">
        <f>IF(ISNUMBER(MATCH(D1077,Sheet1!$A$2:$A$976,0)),TRUE,FALSE)</f>
        <v>1</v>
      </c>
    </row>
    <row r="1078" spans="1:10" ht="20.25">
      <c r="A1078">
        <v>1072</v>
      </c>
      <c r="B1078" s="125">
        <v>0</v>
      </c>
      <c r="C1078" s="34">
        <v>0</v>
      </c>
      <c r="D1078" s="35">
        <v>0</v>
      </c>
      <c r="E1078" s="36" t="s">
        <v>13</v>
      </c>
      <c r="F1078" s="33">
        <v>2</v>
      </c>
      <c r="G1078" t="str">
        <f t="shared" si="75"/>
        <v>‏729 מוקד עירוני</v>
      </c>
      <c r="H1078" t="s">
        <v>937</v>
      </c>
      <c r="I1078">
        <f t="shared" si="78"/>
        <v>5</v>
      </c>
      <c r="J1078" t="b">
        <f>IF(ISNUMBER(MATCH(D1078,Sheet1!$A$2:$A$976,0)),TRUE,FALSE)</f>
        <v>1</v>
      </c>
    </row>
    <row r="1079" spans="1:10" ht="20.25">
      <c r="A1079">
        <v>1073</v>
      </c>
      <c r="B1079" s="125">
        <v>237500</v>
      </c>
      <c r="C1079" s="34">
        <v>201800</v>
      </c>
      <c r="D1079" s="35">
        <v>201800</v>
      </c>
      <c r="E1079" s="36" t="s">
        <v>14</v>
      </c>
      <c r="F1079" s="33">
        <v>3</v>
      </c>
      <c r="G1079" t="str">
        <f t="shared" si="75"/>
        <v>‏729 מוקד עירוני</v>
      </c>
      <c r="H1079" t="s">
        <v>937</v>
      </c>
      <c r="I1079">
        <f t="shared" si="78"/>
        <v>5</v>
      </c>
      <c r="J1079" t="b">
        <f>IF(ISNUMBER(MATCH(D1079,Sheet1!$A$2:$A$976,0)),TRUE,FALSE)</f>
        <v>1</v>
      </c>
    </row>
    <row r="1080" spans="1:10" ht="20.25">
      <c r="A1080">
        <v>1074</v>
      </c>
      <c r="B1080" s="125">
        <v>4700</v>
      </c>
      <c r="C1080" s="34">
        <v>6900</v>
      </c>
      <c r="D1080" s="35">
        <v>6900</v>
      </c>
      <c r="E1080" s="36" t="s">
        <v>15</v>
      </c>
      <c r="F1080" s="33">
        <v>4</v>
      </c>
      <c r="G1080" t="str">
        <f t="shared" si="75"/>
        <v>‏729 מוקד עירוני</v>
      </c>
      <c r="H1080" t="s">
        <v>937</v>
      </c>
      <c r="I1080">
        <f t="shared" si="78"/>
        <v>5</v>
      </c>
      <c r="J1080" t="b">
        <f>IF(ISNUMBER(MATCH(D1080,Sheet1!$A$2:$A$976,0)),TRUE,FALSE)</f>
        <v>1</v>
      </c>
    </row>
    <row r="1081" spans="1:10" ht="20.25">
      <c r="A1081">
        <v>1075</v>
      </c>
      <c r="B1081" s="125">
        <v>112900</v>
      </c>
      <c r="C1081" s="34">
        <v>160800</v>
      </c>
      <c r="D1081" s="35">
        <v>157800</v>
      </c>
      <c r="E1081" s="36" t="s">
        <v>16</v>
      </c>
      <c r="F1081" s="33">
        <v>5</v>
      </c>
      <c r="G1081" t="str">
        <f t="shared" si="75"/>
        <v>‏729 מוקד עירוני</v>
      </c>
      <c r="H1081" t="s">
        <v>937</v>
      </c>
      <c r="I1081">
        <f t="shared" si="78"/>
        <v>5</v>
      </c>
      <c r="J1081" t="b">
        <f>IF(ISNUMBER(MATCH(D1081,Sheet1!$A$2:$A$976,0)),TRUE,FALSE)</f>
        <v>1</v>
      </c>
    </row>
    <row r="1082" spans="1:10" ht="20.25">
      <c r="A1082">
        <v>1076</v>
      </c>
      <c r="B1082" s="125">
        <v>0</v>
      </c>
      <c r="C1082" s="34">
        <v>0</v>
      </c>
      <c r="D1082" s="35">
        <v>0</v>
      </c>
      <c r="E1082" s="36" t="s">
        <v>17</v>
      </c>
      <c r="F1082" s="33">
        <v>6</v>
      </c>
      <c r="G1082" t="str">
        <f t="shared" si="75"/>
        <v>‏729 מוקד עירוני</v>
      </c>
      <c r="H1082" t="s">
        <v>937</v>
      </c>
      <c r="I1082">
        <f t="shared" si="78"/>
        <v>5</v>
      </c>
      <c r="J1082" t="b">
        <f>IF(ISNUMBER(MATCH(D1082,Sheet1!$A$2:$A$976,0)),TRUE,FALSE)</f>
        <v>1</v>
      </c>
    </row>
    <row r="1083" spans="1:10" ht="20.25">
      <c r="A1083">
        <v>1077</v>
      </c>
      <c r="B1083" s="125">
        <v>7500</v>
      </c>
      <c r="C1083" s="34">
        <v>7600</v>
      </c>
      <c r="D1083" s="35">
        <v>5600</v>
      </c>
      <c r="E1083" s="36" t="s">
        <v>18</v>
      </c>
      <c r="F1083" s="33">
        <v>7</v>
      </c>
      <c r="G1083" t="str">
        <f t="shared" si="75"/>
        <v>‏729 מוקד עירוני</v>
      </c>
      <c r="H1083" t="s">
        <v>937</v>
      </c>
      <c r="I1083">
        <f t="shared" si="78"/>
        <v>5</v>
      </c>
      <c r="J1083" t="b">
        <f>IF(ISNUMBER(MATCH(D1083,Sheet1!$A$2:$A$976,0)),TRUE,FALSE)</f>
        <v>1</v>
      </c>
    </row>
    <row r="1084" spans="1:10" ht="20.25">
      <c r="A1084">
        <v>1078</v>
      </c>
      <c r="B1084" s="125">
        <v>0</v>
      </c>
      <c r="C1084" s="34">
        <v>0</v>
      </c>
      <c r="D1084" s="35">
        <v>0</v>
      </c>
      <c r="E1084" s="36" t="s">
        <v>19</v>
      </c>
      <c r="F1084" s="33">
        <v>8</v>
      </c>
      <c r="G1084" t="str">
        <f t="shared" si="75"/>
        <v>‏729 מוקד עירוני</v>
      </c>
      <c r="H1084" t="s">
        <v>937</v>
      </c>
      <c r="I1084">
        <f t="shared" si="78"/>
        <v>5</v>
      </c>
      <c r="J1084" t="b">
        <f>IF(ISNUMBER(MATCH(D1084,Sheet1!$A$2:$A$976,0)),TRUE,FALSE)</f>
        <v>1</v>
      </c>
    </row>
    <row r="1085" spans="1:10" ht="20.25">
      <c r="A1085">
        <v>1079</v>
      </c>
      <c r="B1085" s="125">
        <v>0</v>
      </c>
      <c r="C1085" s="34">
        <v>0</v>
      </c>
      <c r="D1085" s="35">
        <v>0</v>
      </c>
      <c r="E1085" s="36" t="s">
        <v>20</v>
      </c>
      <c r="F1085" s="33">
        <v>9</v>
      </c>
      <c r="G1085" t="str">
        <f t="shared" si="75"/>
        <v>‏729 מוקד עירוני</v>
      </c>
      <c r="H1085" t="s">
        <v>937</v>
      </c>
      <c r="I1085">
        <f t="shared" si="78"/>
        <v>5</v>
      </c>
      <c r="J1085" t="b">
        <f>IF(ISNUMBER(MATCH(D1085,Sheet1!$A$2:$A$976,0)),TRUE,FALSE)</f>
        <v>1</v>
      </c>
    </row>
    <row r="1086" spans="1:10" ht="20.25">
      <c r="A1086">
        <v>1080</v>
      </c>
      <c r="B1086" s="125">
        <v>0</v>
      </c>
      <c r="C1086" s="34">
        <v>0</v>
      </c>
      <c r="D1086" s="35">
        <v>0</v>
      </c>
      <c r="E1086" s="36" t="s">
        <v>21</v>
      </c>
      <c r="F1086" s="33">
        <v>99</v>
      </c>
      <c r="G1086" t="str">
        <f t="shared" si="75"/>
        <v>‏729 מוקד עירוני</v>
      </c>
      <c r="H1086" t="s">
        <v>937</v>
      </c>
      <c r="I1086">
        <f t="shared" si="78"/>
        <v>5</v>
      </c>
      <c r="J1086" t="b">
        <f>IF(ISNUMBER(MATCH(D1086,Sheet1!$A$2:$A$976,0)),TRUE,FALSE)</f>
        <v>1</v>
      </c>
    </row>
    <row r="1087" spans="1:10" ht="20.25">
      <c r="A1087">
        <v>1081</v>
      </c>
      <c r="B1087" s="125">
        <v>2681700</v>
      </c>
      <c r="C1087" s="37">
        <v>3056300</v>
      </c>
      <c r="D1087" s="157">
        <v>3083300</v>
      </c>
      <c r="E1087" s="36" t="s">
        <v>22</v>
      </c>
      <c r="F1087" s="33"/>
      <c r="G1087" t="str">
        <f t="shared" si="75"/>
        <v/>
      </c>
      <c r="J1087" t="b">
        <f>IF(ISNUMBER(MATCH(D1087,Sheet1!$A$2:$A$976,0)),TRUE,FALSE)</f>
        <v>0</v>
      </c>
    </row>
    <row r="1088" spans="1:10" ht="20.25">
      <c r="A1088">
        <v>1082</v>
      </c>
      <c r="C1088" s="40">
        <v>2015</v>
      </c>
      <c r="D1088" s="40">
        <v>2016</v>
      </c>
      <c r="F1088" s="39"/>
      <c r="G1088" t="str">
        <f t="shared" si="75"/>
        <v/>
      </c>
      <c r="J1088" t="b">
        <f>IF(ISNUMBER(MATCH(D1088,Sheet1!$A$2:$A$976,0)),TRUE,FALSE)</f>
        <v>0</v>
      </c>
    </row>
    <row r="1089" spans="1:10" ht="20.25">
      <c r="A1089">
        <v>1083</v>
      </c>
      <c r="C1089" s="38"/>
      <c r="D1089" s="44">
        <v>27</v>
      </c>
      <c r="F1089" s="41"/>
      <c r="G1089" t="str">
        <f t="shared" si="75"/>
        <v/>
      </c>
      <c r="J1089" t="b">
        <f>IF(ISNUMBER(MATCH(D1089,Sheet1!$A$2:$A$976,0)),TRUE,FALSE)</f>
        <v>0</v>
      </c>
    </row>
    <row r="1090" spans="1:10" ht="20.25">
      <c r="A1090">
        <v>1084</v>
      </c>
      <c r="B1090" s="122" t="s">
        <v>161</v>
      </c>
      <c r="C1090" s="28"/>
      <c r="D1090" s="28"/>
      <c r="E1090" s="28"/>
      <c r="F1090" s="28"/>
      <c r="G1090" t="str">
        <f t="shared" si="75"/>
        <v/>
      </c>
      <c r="J1090" t="b">
        <f>IF(ISNUMBER(MATCH(D1090,Sheet1!$A$2:$A$976,0)),TRUE,FALSE)</f>
        <v>1</v>
      </c>
    </row>
    <row r="1091" spans="1:10" ht="21" thickBot="1">
      <c r="A1091">
        <v>1085</v>
      </c>
      <c r="B1091" s="116">
        <v>2014</v>
      </c>
      <c r="C1091" s="7">
        <v>2015</v>
      </c>
      <c r="D1091" s="7">
        <v>2016</v>
      </c>
      <c r="E1091" s="8"/>
      <c r="F1091" s="9"/>
      <c r="G1091" t="str">
        <f t="shared" si="75"/>
        <v/>
      </c>
      <c r="J1091" t="b">
        <f>IF(ISNUMBER(MATCH(D1091,Sheet1!$A$2:$A$976,0)),TRUE,FALSE)</f>
        <v>0</v>
      </c>
    </row>
    <row r="1092" spans="1:10" ht="20.25">
      <c r="A1092">
        <v>1086</v>
      </c>
      <c r="B1092" s="124"/>
      <c r="C1092" s="30"/>
      <c r="D1092" s="31"/>
      <c r="E1092" s="32" t="s">
        <v>155</v>
      </c>
      <c r="F1092" s="33"/>
      <c r="G1092" t="str">
        <f t="shared" si="75"/>
        <v/>
      </c>
      <c r="J1092" t="b">
        <f>IF(ISNUMBER(MATCH(D1092,Sheet1!$A$2:$A$976,0)),TRUE,FALSE)</f>
        <v>1</v>
      </c>
    </row>
    <row r="1093" spans="1:10" ht="20.25">
      <c r="A1093">
        <v>1087</v>
      </c>
      <c r="B1093" s="124"/>
      <c r="C1093" s="30"/>
      <c r="D1093" s="31"/>
      <c r="E1093" s="32" t="s">
        <v>162</v>
      </c>
      <c r="F1093" s="33"/>
      <c r="G1093" t="str">
        <f t="shared" si="75"/>
        <v/>
      </c>
      <c r="J1093" t="b">
        <f>IF(ISNUMBER(MATCH(D1093,Sheet1!$A$2:$A$976,0)),TRUE,FALSE)</f>
        <v>1</v>
      </c>
    </row>
    <row r="1094" spans="1:10" ht="20.25">
      <c r="A1094">
        <v>1088</v>
      </c>
      <c r="B1094" s="125">
        <v>248100</v>
      </c>
      <c r="C1094" s="34">
        <v>261000</v>
      </c>
      <c r="D1094" s="35">
        <v>264000</v>
      </c>
      <c r="E1094" s="36" t="s">
        <v>12</v>
      </c>
      <c r="F1094" s="33">
        <v>1</v>
      </c>
      <c r="G1094" t="str">
        <f t="shared" si="75"/>
        <v>‏6124  יועצת ראש העיר למעמד האישה</v>
      </c>
      <c r="H1094" t="s">
        <v>938</v>
      </c>
      <c r="I1094">
        <f t="shared" ref="I1094:I1103" si="79">FIND(" ",G1094,1)</f>
        <v>6</v>
      </c>
      <c r="J1094" t="b">
        <f>IF(ISNUMBER(MATCH(D1094,Sheet1!$A$2:$A$976,0)),TRUE,FALSE)</f>
        <v>1</v>
      </c>
    </row>
    <row r="1095" spans="1:10" ht="20.25">
      <c r="A1095">
        <v>1089</v>
      </c>
      <c r="B1095" s="125">
        <v>0</v>
      </c>
      <c r="C1095" s="34">
        <v>0</v>
      </c>
      <c r="D1095" s="35">
        <v>0</v>
      </c>
      <c r="E1095" s="36" t="s">
        <v>13</v>
      </c>
      <c r="F1095" s="33">
        <v>2</v>
      </c>
      <c r="G1095" t="str">
        <f t="shared" si="75"/>
        <v>‏6124  יועצת ראש העיר למעמד האישה</v>
      </c>
      <c r="H1095" t="s">
        <v>938</v>
      </c>
      <c r="I1095">
        <f t="shared" si="79"/>
        <v>6</v>
      </c>
      <c r="J1095" t="b">
        <f>IF(ISNUMBER(MATCH(D1095,Sheet1!$A$2:$A$976,0)),TRUE,FALSE)</f>
        <v>1</v>
      </c>
    </row>
    <row r="1096" spans="1:10" ht="20.25">
      <c r="A1096">
        <v>1090</v>
      </c>
      <c r="B1096" s="125">
        <v>0</v>
      </c>
      <c r="C1096" s="34">
        <v>20000</v>
      </c>
      <c r="D1096" s="35">
        <v>20000</v>
      </c>
      <c r="E1096" s="36" t="s">
        <v>14</v>
      </c>
      <c r="F1096" s="33">
        <v>3</v>
      </c>
      <c r="G1096" t="str">
        <f t="shared" si="75"/>
        <v>‏6124  יועצת ראש העיר למעמד האישה</v>
      </c>
      <c r="H1096" t="s">
        <v>938</v>
      </c>
      <c r="I1096">
        <f t="shared" si="79"/>
        <v>6</v>
      </c>
      <c r="J1096" t="b">
        <f>IF(ISNUMBER(MATCH(D1096,Sheet1!$A$2:$A$976,0)),TRUE,FALSE)</f>
        <v>1</v>
      </c>
    </row>
    <row r="1097" spans="1:10" ht="20.25">
      <c r="A1097">
        <v>1091</v>
      </c>
      <c r="B1097" s="125">
        <v>0</v>
      </c>
      <c r="C1097" s="34">
        <v>2000</v>
      </c>
      <c r="D1097" s="35">
        <v>2000</v>
      </c>
      <c r="E1097" s="36" t="s">
        <v>15</v>
      </c>
      <c r="F1097" s="33">
        <v>4</v>
      </c>
      <c r="G1097" t="str">
        <f t="shared" si="75"/>
        <v>‏6124  יועצת ראש העיר למעמד האישה</v>
      </c>
      <c r="H1097" t="s">
        <v>938</v>
      </c>
      <c r="I1097">
        <f t="shared" si="79"/>
        <v>6</v>
      </c>
      <c r="J1097" t="b">
        <f>IF(ISNUMBER(MATCH(D1097,Sheet1!$A$2:$A$976,0)),TRUE,FALSE)</f>
        <v>1</v>
      </c>
    </row>
    <row r="1098" spans="1:10" ht="20.25">
      <c r="A1098">
        <v>1092</v>
      </c>
      <c r="B1098" s="125">
        <v>1400</v>
      </c>
      <c r="C1098" s="34">
        <v>13600</v>
      </c>
      <c r="D1098" s="35">
        <v>13600</v>
      </c>
      <c r="E1098" s="36" t="s">
        <v>16</v>
      </c>
      <c r="F1098" s="33">
        <v>5</v>
      </c>
      <c r="G1098" t="str">
        <f t="shared" ref="G1098:G1161" si="80">IF(F1098=1,E1097,IF(ISBLANK(F1098),"",G1097))</f>
        <v>‏6124  יועצת ראש העיר למעמד האישה</v>
      </c>
      <c r="H1098" t="s">
        <v>938</v>
      </c>
      <c r="I1098">
        <f t="shared" si="79"/>
        <v>6</v>
      </c>
      <c r="J1098" t="b">
        <f>IF(ISNUMBER(MATCH(D1098,Sheet1!$A$2:$A$976,0)),TRUE,FALSE)</f>
        <v>1</v>
      </c>
    </row>
    <row r="1099" spans="1:10" ht="20.25">
      <c r="A1099">
        <v>1093</v>
      </c>
      <c r="B1099" s="125">
        <v>0</v>
      </c>
      <c r="C1099" s="34">
        <v>1000</v>
      </c>
      <c r="D1099" s="35">
        <v>1000</v>
      </c>
      <c r="E1099" s="36" t="s">
        <v>17</v>
      </c>
      <c r="F1099" s="33">
        <v>6</v>
      </c>
      <c r="G1099" t="str">
        <f t="shared" si="80"/>
        <v>‏6124  יועצת ראש העיר למעמד האישה</v>
      </c>
      <c r="H1099" t="s">
        <v>938</v>
      </c>
      <c r="I1099">
        <f t="shared" si="79"/>
        <v>6</v>
      </c>
      <c r="J1099" t="b">
        <f>IF(ISNUMBER(MATCH(D1099,Sheet1!$A$2:$A$976,0)),TRUE,FALSE)</f>
        <v>1</v>
      </c>
    </row>
    <row r="1100" spans="1:10" ht="20.25">
      <c r="A1100">
        <v>1094</v>
      </c>
      <c r="B1100" s="125">
        <v>0</v>
      </c>
      <c r="C1100" s="34">
        <v>110800</v>
      </c>
      <c r="D1100" s="35">
        <v>107200</v>
      </c>
      <c r="E1100" s="36" t="s">
        <v>18</v>
      </c>
      <c r="F1100" s="33">
        <v>7</v>
      </c>
      <c r="G1100" t="str">
        <f t="shared" si="80"/>
        <v>‏6124  יועצת ראש העיר למעמד האישה</v>
      </c>
      <c r="H1100" t="s">
        <v>938</v>
      </c>
      <c r="I1100">
        <f t="shared" si="79"/>
        <v>6</v>
      </c>
      <c r="J1100" t="b">
        <f>IF(ISNUMBER(MATCH(D1100,Sheet1!$A$2:$A$976,0)),TRUE,FALSE)</f>
        <v>1</v>
      </c>
    </row>
    <row r="1101" spans="1:10" ht="20.25">
      <c r="A1101">
        <v>1095</v>
      </c>
      <c r="B1101" s="125">
        <v>0</v>
      </c>
      <c r="C1101" s="34">
        <v>0</v>
      </c>
      <c r="D1101" s="35">
        <v>0</v>
      </c>
      <c r="E1101" s="36" t="s">
        <v>19</v>
      </c>
      <c r="F1101" s="33">
        <v>8</v>
      </c>
      <c r="G1101" t="str">
        <f t="shared" si="80"/>
        <v>‏6124  יועצת ראש העיר למעמד האישה</v>
      </c>
      <c r="H1101" t="s">
        <v>938</v>
      </c>
      <c r="I1101">
        <f t="shared" si="79"/>
        <v>6</v>
      </c>
      <c r="J1101" t="b">
        <f>IF(ISNUMBER(MATCH(D1101,Sheet1!$A$2:$A$976,0)),TRUE,FALSE)</f>
        <v>1</v>
      </c>
    </row>
    <row r="1102" spans="1:10" ht="20.25">
      <c r="A1102">
        <v>1096</v>
      </c>
      <c r="B1102" s="125">
        <v>0</v>
      </c>
      <c r="C1102" s="34">
        <v>0</v>
      </c>
      <c r="D1102" s="35">
        <v>0</v>
      </c>
      <c r="E1102" s="36" t="s">
        <v>20</v>
      </c>
      <c r="F1102" s="33">
        <v>9</v>
      </c>
      <c r="G1102" t="str">
        <f t="shared" si="80"/>
        <v>‏6124  יועצת ראש העיר למעמד האישה</v>
      </c>
      <c r="H1102" t="s">
        <v>938</v>
      </c>
      <c r="I1102">
        <f t="shared" si="79"/>
        <v>6</v>
      </c>
      <c r="J1102" t="b">
        <f>IF(ISNUMBER(MATCH(D1102,Sheet1!$A$2:$A$976,0)),TRUE,FALSE)</f>
        <v>1</v>
      </c>
    </row>
    <row r="1103" spans="1:10" ht="20.25">
      <c r="A1103">
        <v>1097</v>
      </c>
      <c r="B1103" s="125">
        <v>0</v>
      </c>
      <c r="C1103" s="34">
        <v>0</v>
      </c>
      <c r="D1103" s="35">
        <v>0</v>
      </c>
      <c r="E1103" s="36" t="s">
        <v>21</v>
      </c>
      <c r="F1103" s="33">
        <v>99</v>
      </c>
      <c r="G1103" t="str">
        <f t="shared" si="80"/>
        <v>‏6124  יועצת ראש העיר למעמד האישה</v>
      </c>
      <c r="H1103" t="s">
        <v>938</v>
      </c>
      <c r="I1103">
        <f t="shared" si="79"/>
        <v>6</v>
      </c>
      <c r="J1103" t="b">
        <f>IF(ISNUMBER(MATCH(D1103,Sheet1!$A$2:$A$976,0)),TRUE,FALSE)</f>
        <v>1</v>
      </c>
    </row>
    <row r="1104" spans="1:10" ht="20.25">
      <c r="A1104">
        <v>1098</v>
      </c>
      <c r="B1104" s="125">
        <v>249500</v>
      </c>
      <c r="C1104" s="37">
        <v>408400</v>
      </c>
      <c r="D1104" s="157">
        <v>407800</v>
      </c>
      <c r="E1104" s="36" t="s">
        <v>22</v>
      </c>
      <c r="F1104" s="33"/>
      <c r="G1104" t="str">
        <f t="shared" si="80"/>
        <v/>
      </c>
      <c r="J1104" t="b">
        <f>IF(ISNUMBER(MATCH(D1104,Sheet1!$A$2:$A$976,0)),TRUE,FALSE)</f>
        <v>0</v>
      </c>
    </row>
    <row r="1105" spans="1:10" ht="20.25">
      <c r="A1105">
        <v>1099</v>
      </c>
      <c r="C1105" s="40">
        <v>2015</v>
      </c>
      <c r="D1105" s="40">
        <v>2016</v>
      </c>
      <c r="F1105" s="39"/>
      <c r="G1105" t="str">
        <f t="shared" si="80"/>
        <v/>
      </c>
      <c r="J1105" t="b">
        <f>IF(ISNUMBER(MATCH(D1105,Sheet1!$A$2:$A$976,0)),TRUE,FALSE)</f>
        <v>0</v>
      </c>
    </row>
    <row r="1106" spans="1:10" ht="20.25">
      <c r="A1106">
        <v>1100</v>
      </c>
      <c r="C1106" s="38"/>
      <c r="D1106" s="44">
        <v>28</v>
      </c>
      <c r="F1106" s="41"/>
      <c r="G1106" t="str">
        <f t="shared" si="80"/>
        <v/>
      </c>
      <c r="J1106" t="b">
        <f>IF(ISNUMBER(MATCH(D1106,Sheet1!$A$2:$A$976,0)),TRUE,FALSE)</f>
        <v>0</v>
      </c>
    </row>
    <row r="1107" spans="1:10" ht="20.25">
      <c r="A1107">
        <v>1101</v>
      </c>
      <c r="B1107" s="122" t="s">
        <v>163</v>
      </c>
      <c r="C1107" s="28"/>
      <c r="D1107" s="28"/>
      <c r="E1107" s="28"/>
      <c r="F1107" s="28"/>
      <c r="G1107" t="str">
        <f t="shared" si="80"/>
        <v/>
      </c>
      <c r="J1107" t="b">
        <f>IF(ISNUMBER(MATCH(D1107,Sheet1!$A$2:$A$976,0)),TRUE,FALSE)</f>
        <v>1</v>
      </c>
    </row>
    <row r="1108" spans="1:10" ht="21" thickBot="1">
      <c r="A1108">
        <v>1102</v>
      </c>
      <c r="B1108" s="116">
        <v>2014</v>
      </c>
      <c r="C1108" s="7">
        <v>2015</v>
      </c>
      <c r="D1108" s="7">
        <v>2016</v>
      </c>
      <c r="E1108" s="8"/>
      <c r="F1108" s="9"/>
      <c r="G1108" t="str">
        <f t="shared" si="80"/>
        <v/>
      </c>
      <c r="J1108" t="b">
        <f>IF(ISNUMBER(MATCH(D1108,Sheet1!$A$2:$A$976,0)),TRUE,FALSE)</f>
        <v>0</v>
      </c>
    </row>
    <row r="1109" spans="1:10" ht="20.25">
      <c r="A1109">
        <v>1103</v>
      </c>
      <c r="B1109" s="124"/>
      <c r="C1109" s="30"/>
      <c r="D1109" s="31"/>
      <c r="E1109" s="32" t="s">
        <v>155</v>
      </c>
      <c r="F1109" s="33"/>
      <c r="G1109" t="str">
        <f t="shared" si="80"/>
        <v/>
      </c>
      <c r="J1109" t="b">
        <f>IF(ISNUMBER(MATCH(D1109,Sheet1!$A$2:$A$976,0)),TRUE,FALSE)</f>
        <v>1</v>
      </c>
    </row>
    <row r="1110" spans="1:10" ht="20.25">
      <c r="A1110">
        <v>1104</v>
      </c>
      <c r="B1110" s="124"/>
      <c r="C1110" s="30"/>
      <c r="D1110" s="31"/>
      <c r="E1110" s="32" t="s">
        <v>164</v>
      </c>
      <c r="F1110" s="33"/>
      <c r="G1110" t="str">
        <f t="shared" si="80"/>
        <v/>
      </c>
      <c r="J1110" t="b">
        <f>IF(ISNUMBER(MATCH(D1110,Sheet1!$A$2:$A$976,0)),TRUE,FALSE)</f>
        <v>1</v>
      </c>
    </row>
    <row r="1111" spans="1:10" ht="20.25">
      <c r="A1111">
        <v>1105</v>
      </c>
      <c r="B1111" s="125">
        <v>2365100</v>
      </c>
      <c r="C1111" s="34">
        <v>2417100</v>
      </c>
      <c r="D1111" s="35">
        <v>2438000</v>
      </c>
      <c r="E1111" s="36" t="s">
        <v>12</v>
      </c>
      <c r="F1111" s="33">
        <v>1</v>
      </c>
      <c r="G1111" t="str">
        <f t="shared" si="80"/>
        <v>‏6111 לשכת המנכ"ל</v>
      </c>
      <c r="H1111" t="s">
        <v>940</v>
      </c>
      <c r="I1111">
        <f t="shared" ref="I1111:I1120" si="81">FIND(" ",G1111,1)</f>
        <v>6</v>
      </c>
      <c r="J1111" t="b">
        <f>IF(ISNUMBER(MATCH(D1111,Sheet1!$A$2:$A$976,0)),TRUE,FALSE)</f>
        <v>1</v>
      </c>
    </row>
    <row r="1112" spans="1:10" ht="20.25">
      <c r="A1112">
        <v>1106</v>
      </c>
      <c r="B1112" s="125">
        <v>0</v>
      </c>
      <c r="C1112" s="34">
        <v>0</v>
      </c>
      <c r="D1112" s="35">
        <v>0</v>
      </c>
      <c r="E1112" s="36" t="s">
        <v>13</v>
      </c>
      <c r="F1112" s="33">
        <v>2</v>
      </c>
      <c r="G1112" t="str">
        <f t="shared" si="80"/>
        <v>‏6111 לשכת המנכ"ל</v>
      </c>
      <c r="H1112" t="s">
        <v>940</v>
      </c>
      <c r="I1112">
        <f t="shared" si="81"/>
        <v>6</v>
      </c>
      <c r="J1112" t="b">
        <f>IF(ISNUMBER(MATCH(D1112,Sheet1!$A$2:$A$976,0)),TRUE,FALSE)</f>
        <v>1</v>
      </c>
    </row>
    <row r="1113" spans="1:10" ht="20.25">
      <c r="A1113">
        <v>1107</v>
      </c>
      <c r="B1113" s="125">
        <v>47700</v>
      </c>
      <c r="C1113" s="34">
        <v>44000</v>
      </c>
      <c r="D1113" s="35">
        <v>44000</v>
      </c>
      <c r="E1113" s="36" t="s">
        <v>14</v>
      </c>
      <c r="F1113" s="33">
        <v>3</v>
      </c>
      <c r="G1113" t="str">
        <f t="shared" si="80"/>
        <v>‏6111 לשכת המנכ"ל</v>
      </c>
      <c r="H1113" t="s">
        <v>940</v>
      </c>
      <c r="I1113">
        <f t="shared" si="81"/>
        <v>6</v>
      </c>
      <c r="J1113" t="b">
        <f>IF(ISNUMBER(MATCH(D1113,Sheet1!$A$2:$A$976,0)),TRUE,FALSE)</f>
        <v>1</v>
      </c>
    </row>
    <row r="1114" spans="1:10" ht="20.25">
      <c r="A1114">
        <v>1108</v>
      </c>
      <c r="B1114" s="125">
        <v>22500</v>
      </c>
      <c r="C1114" s="34">
        <v>26900</v>
      </c>
      <c r="D1114" s="35">
        <v>26900</v>
      </c>
      <c r="E1114" s="36" t="s">
        <v>15</v>
      </c>
      <c r="F1114" s="33">
        <v>4</v>
      </c>
      <c r="G1114" t="str">
        <f t="shared" si="80"/>
        <v>‏6111 לשכת המנכ"ל</v>
      </c>
      <c r="H1114" t="s">
        <v>940</v>
      </c>
      <c r="I1114">
        <f t="shared" si="81"/>
        <v>6</v>
      </c>
      <c r="J1114" t="b">
        <f>IF(ISNUMBER(MATCH(D1114,Sheet1!$A$2:$A$976,0)),TRUE,FALSE)</f>
        <v>1</v>
      </c>
    </row>
    <row r="1115" spans="1:10" ht="20.25">
      <c r="A1115">
        <v>1109</v>
      </c>
      <c r="B1115" s="125">
        <v>60500</v>
      </c>
      <c r="C1115" s="34">
        <v>77500</v>
      </c>
      <c r="D1115" s="35">
        <v>76200</v>
      </c>
      <c r="E1115" s="36" t="s">
        <v>16</v>
      </c>
      <c r="F1115" s="33">
        <v>5</v>
      </c>
      <c r="G1115" t="str">
        <f t="shared" si="80"/>
        <v>‏6111 לשכת המנכ"ל</v>
      </c>
      <c r="H1115" t="s">
        <v>940</v>
      </c>
      <c r="I1115">
        <f t="shared" si="81"/>
        <v>6</v>
      </c>
      <c r="J1115" t="b">
        <f>IF(ISNUMBER(MATCH(D1115,Sheet1!$A$2:$A$976,0)),TRUE,FALSE)</f>
        <v>1</v>
      </c>
    </row>
    <row r="1116" spans="1:10" ht="20.25">
      <c r="A1116">
        <v>1110</v>
      </c>
      <c r="B1116" s="125">
        <v>7100</v>
      </c>
      <c r="C1116" s="34">
        <v>11200</v>
      </c>
      <c r="D1116" s="35">
        <v>11200</v>
      </c>
      <c r="E1116" s="36" t="s">
        <v>17</v>
      </c>
      <c r="F1116" s="33">
        <v>6</v>
      </c>
      <c r="G1116" t="str">
        <f t="shared" si="80"/>
        <v>‏6111 לשכת המנכ"ל</v>
      </c>
      <c r="H1116" t="s">
        <v>940</v>
      </c>
      <c r="I1116">
        <f t="shared" si="81"/>
        <v>6</v>
      </c>
      <c r="J1116" t="b">
        <f>IF(ISNUMBER(MATCH(D1116,Sheet1!$A$2:$A$976,0)),TRUE,FALSE)</f>
        <v>1</v>
      </c>
    </row>
    <row r="1117" spans="1:10" ht="20.25">
      <c r="A1117">
        <v>1111</v>
      </c>
      <c r="B1117" s="125">
        <v>30500</v>
      </c>
      <c r="C1117" s="34">
        <v>34000</v>
      </c>
      <c r="D1117" s="35">
        <v>31000</v>
      </c>
      <c r="E1117" s="36" t="s">
        <v>18</v>
      </c>
      <c r="F1117" s="33">
        <v>7</v>
      </c>
      <c r="G1117" t="str">
        <f t="shared" si="80"/>
        <v>‏6111 לשכת המנכ"ל</v>
      </c>
      <c r="H1117" t="s">
        <v>940</v>
      </c>
      <c r="I1117">
        <f t="shared" si="81"/>
        <v>6</v>
      </c>
      <c r="J1117" t="b">
        <f>IF(ISNUMBER(MATCH(D1117,Sheet1!$A$2:$A$976,0)),TRUE,FALSE)</f>
        <v>1</v>
      </c>
    </row>
    <row r="1118" spans="1:10" ht="20.25">
      <c r="A1118">
        <v>1112</v>
      </c>
      <c r="B1118" s="125">
        <v>0</v>
      </c>
      <c r="C1118" s="34">
        <v>0</v>
      </c>
      <c r="D1118" s="35">
        <v>0</v>
      </c>
      <c r="E1118" s="36" t="s">
        <v>19</v>
      </c>
      <c r="F1118" s="33">
        <v>8</v>
      </c>
      <c r="G1118" t="str">
        <f t="shared" si="80"/>
        <v>‏6111 לשכת המנכ"ל</v>
      </c>
      <c r="H1118" t="s">
        <v>940</v>
      </c>
      <c r="I1118">
        <f t="shared" si="81"/>
        <v>6</v>
      </c>
      <c r="J1118" t="b">
        <f>IF(ISNUMBER(MATCH(D1118,Sheet1!$A$2:$A$976,0)),TRUE,FALSE)</f>
        <v>1</v>
      </c>
    </row>
    <row r="1119" spans="1:10" ht="20.25">
      <c r="A1119">
        <v>1113</v>
      </c>
      <c r="B1119" s="125">
        <v>0</v>
      </c>
      <c r="C1119" s="34">
        <v>0</v>
      </c>
      <c r="D1119" s="35">
        <v>0</v>
      </c>
      <c r="E1119" s="36" t="s">
        <v>20</v>
      </c>
      <c r="F1119" s="33">
        <v>9</v>
      </c>
      <c r="G1119" t="str">
        <f t="shared" si="80"/>
        <v>‏6111 לשכת המנכ"ל</v>
      </c>
      <c r="H1119" t="s">
        <v>940</v>
      </c>
      <c r="I1119">
        <f t="shared" si="81"/>
        <v>6</v>
      </c>
      <c r="J1119" t="b">
        <f>IF(ISNUMBER(MATCH(D1119,Sheet1!$A$2:$A$976,0)),TRUE,FALSE)</f>
        <v>1</v>
      </c>
    </row>
    <row r="1120" spans="1:10" ht="20.25">
      <c r="A1120">
        <v>1114</v>
      </c>
      <c r="B1120" s="125">
        <v>0</v>
      </c>
      <c r="C1120" s="34">
        <v>0</v>
      </c>
      <c r="D1120" s="35">
        <v>0</v>
      </c>
      <c r="E1120" s="36" t="s">
        <v>21</v>
      </c>
      <c r="F1120" s="33">
        <v>99</v>
      </c>
      <c r="G1120" t="str">
        <f t="shared" si="80"/>
        <v>‏6111 לשכת המנכ"ל</v>
      </c>
      <c r="H1120" t="s">
        <v>940</v>
      </c>
      <c r="I1120">
        <f t="shared" si="81"/>
        <v>6</v>
      </c>
      <c r="J1120" t="b">
        <f>IF(ISNUMBER(MATCH(D1120,Sheet1!$A$2:$A$976,0)),TRUE,FALSE)</f>
        <v>1</v>
      </c>
    </row>
    <row r="1121" spans="1:10" ht="20.25">
      <c r="A1121">
        <v>1115</v>
      </c>
      <c r="B1121" s="125">
        <v>2533400</v>
      </c>
      <c r="C1121" s="37">
        <v>2610700</v>
      </c>
      <c r="D1121" s="157">
        <v>2627300</v>
      </c>
      <c r="E1121" s="36" t="s">
        <v>22</v>
      </c>
      <c r="F1121" s="33"/>
      <c r="G1121" t="str">
        <f t="shared" si="80"/>
        <v/>
      </c>
      <c r="J1121" t="b">
        <f>IF(ISNUMBER(MATCH(D1121,Sheet1!$A$2:$A$976,0)),TRUE,FALSE)</f>
        <v>0</v>
      </c>
    </row>
    <row r="1122" spans="1:10" ht="20.25">
      <c r="A1122">
        <v>1116</v>
      </c>
      <c r="C1122" s="40">
        <v>2015</v>
      </c>
      <c r="D1122" s="40">
        <v>2016</v>
      </c>
      <c r="F1122" s="39"/>
      <c r="G1122" t="str">
        <f t="shared" si="80"/>
        <v/>
      </c>
      <c r="J1122" t="b">
        <f>IF(ISNUMBER(MATCH(D1122,Sheet1!$A$2:$A$976,0)),TRUE,FALSE)</f>
        <v>0</v>
      </c>
    </row>
    <row r="1123" spans="1:10" ht="20.25">
      <c r="A1123">
        <v>1117</v>
      </c>
      <c r="C1123" s="38"/>
      <c r="D1123" s="44">
        <v>29</v>
      </c>
      <c r="F1123" s="41"/>
      <c r="G1123" t="str">
        <f t="shared" si="80"/>
        <v/>
      </c>
      <c r="J1123" t="b">
        <f>IF(ISNUMBER(MATCH(D1123,Sheet1!$A$2:$A$976,0)),TRUE,FALSE)</f>
        <v>0</v>
      </c>
    </row>
    <row r="1124" spans="1:10" ht="20.25">
      <c r="A1124">
        <v>1118</v>
      </c>
      <c r="B1124" s="122" t="s">
        <v>165</v>
      </c>
      <c r="C1124" s="28"/>
      <c r="D1124" s="28"/>
      <c r="E1124" s="28"/>
      <c r="F1124" s="28"/>
      <c r="G1124" t="str">
        <f t="shared" si="80"/>
        <v/>
      </c>
      <c r="J1124" t="b">
        <f>IF(ISNUMBER(MATCH(D1124,Sheet1!$A$2:$A$976,0)),TRUE,FALSE)</f>
        <v>1</v>
      </c>
    </row>
    <row r="1125" spans="1:10" ht="21" thickBot="1">
      <c r="A1125">
        <v>1119</v>
      </c>
      <c r="B1125" s="116">
        <v>2014</v>
      </c>
      <c r="C1125" s="7">
        <v>2015</v>
      </c>
      <c r="D1125" s="7">
        <v>2016</v>
      </c>
      <c r="E1125" s="8"/>
      <c r="F1125" s="9"/>
      <c r="G1125" t="str">
        <f t="shared" si="80"/>
        <v/>
      </c>
      <c r="J1125" t="b">
        <f>IF(ISNUMBER(MATCH(D1125,Sheet1!$A$2:$A$976,0)),TRUE,FALSE)</f>
        <v>0</v>
      </c>
    </row>
    <row r="1126" spans="1:10" ht="20.25">
      <c r="A1126">
        <v>1120</v>
      </c>
      <c r="B1126" s="124"/>
      <c r="C1126" s="30"/>
      <c r="D1126" s="31"/>
      <c r="E1126" s="32" t="s">
        <v>155</v>
      </c>
      <c r="F1126" s="33"/>
      <c r="G1126" t="str">
        <f t="shared" si="80"/>
        <v/>
      </c>
      <c r="J1126" t="b">
        <f>IF(ISNUMBER(MATCH(D1126,Sheet1!$A$2:$A$976,0)),TRUE,FALSE)</f>
        <v>1</v>
      </c>
    </row>
    <row r="1127" spans="1:10" ht="20.25">
      <c r="A1127">
        <v>1121</v>
      </c>
      <c r="B1127" s="124"/>
      <c r="C1127" s="30"/>
      <c r="D1127" s="31"/>
      <c r="E1127" s="32" t="s">
        <v>166</v>
      </c>
      <c r="F1127" s="33"/>
      <c r="G1127" t="str">
        <f t="shared" si="80"/>
        <v/>
      </c>
      <c r="J1127" t="b">
        <f>IF(ISNUMBER(MATCH(D1127,Sheet1!$A$2:$A$976,0)),TRUE,FALSE)</f>
        <v>1</v>
      </c>
    </row>
    <row r="1128" spans="1:10" ht="20.25">
      <c r="A1128">
        <v>1122</v>
      </c>
      <c r="B1128" s="125">
        <v>38200</v>
      </c>
      <c r="C1128" s="34">
        <v>0</v>
      </c>
      <c r="D1128" s="35">
        <v>0</v>
      </c>
      <c r="E1128" s="36" t="s">
        <v>12</v>
      </c>
      <c r="F1128" s="33">
        <v>1</v>
      </c>
      <c r="G1128" t="str">
        <f t="shared" si="80"/>
        <v>‏61111 יחידה לפיתוח כלכלי</v>
      </c>
      <c r="H1128" t="s">
        <v>941</v>
      </c>
      <c r="I1128">
        <f t="shared" ref="I1128:I1137" si="82">FIND(" ",G1128,1)</f>
        <v>7</v>
      </c>
      <c r="J1128" t="b">
        <f>IF(ISNUMBER(MATCH(D1128,Sheet1!$A$2:$A$976,0)),TRUE,FALSE)</f>
        <v>1</v>
      </c>
    </row>
    <row r="1129" spans="1:10" ht="20.25">
      <c r="A1129">
        <v>1123</v>
      </c>
      <c r="B1129" s="125">
        <v>0</v>
      </c>
      <c r="C1129" s="34">
        <v>0</v>
      </c>
      <c r="D1129" s="35">
        <v>0</v>
      </c>
      <c r="E1129" s="36" t="s">
        <v>13</v>
      </c>
      <c r="F1129" s="33">
        <v>2</v>
      </c>
      <c r="G1129" t="str">
        <f t="shared" si="80"/>
        <v>‏61111 יחידה לפיתוח כלכלי</v>
      </c>
      <c r="H1129" t="s">
        <v>941</v>
      </c>
      <c r="I1129">
        <f t="shared" si="82"/>
        <v>7</v>
      </c>
      <c r="J1129" t="b">
        <f>IF(ISNUMBER(MATCH(D1129,Sheet1!$A$2:$A$976,0)),TRUE,FALSE)</f>
        <v>1</v>
      </c>
    </row>
    <row r="1130" spans="1:10" ht="20.25">
      <c r="A1130">
        <v>1124</v>
      </c>
      <c r="B1130" s="125">
        <v>6800</v>
      </c>
      <c r="C1130" s="34">
        <v>0</v>
      </c>
      <c r="D1130" s="35">
        <v>0</v>
      </c>
      <c r="E1130" s="36" t="s">
        <v>14</v>
      </c>
      <c r="F1130" s="33">
        <v>3</v>
      </c>
      <c r="G1130" t="str">
        <f t="shared" si="80"/>
        <v>‏61111 יחידה לפיתוח כלכלי</v>
      </c>
      <c r="H1130" t="s">
        <v>941</v>
      </c>
      <c r="I1130">
        <f t="shared" si="82"/>
        <v>7</v>
      </c>
      <c r="J1130" t="b">
        <f>IF(ISNUMBER(MATCH(D1130,Sheet1!$A$2:$A$976,0)),TRUE,FALSE)</f>
        <v>1</v>
      </c>
    </row>
    <row r="1131" spans="1:10" ht="20.25">
      <c r="A1131">
        <v>1125</v>
      </c>
      <c r="B1131" s="125">
        <v>3800</v>
      </c>
      <c r="C1131" s="34">
        <v>6500</v>
      </c>
      <c r="D1131" s="35">
        <v>6500</v>
      </c>
      <c r="E1131" s="36" t="s">
        <v>15</v>
      </c>
      <c r="F1131" s="33">
        <v>4</v>
      </c>
      <c r="G1131" t="str">
        <f t="shared" si="80"/>
        <v>‏61111 יחידה לפיתוח כלכלי</v>
      </c>
      <c r="H1131" t="s">
        <v>941</v>
      </c>
      <c r="I1131">
        <f t="shared" si="82"/>
        <v>7</v>
      </c>
      <c r="J1131" t="b">
        <f>IF(ISNUMBER(MATCH(D1131,Sheet1!$A$2:$A$976,0)),TRUE,FALSE)</f>
        <v>1</v>
      </c>
    </row>
    <row r="1132" spans="1:10" ht="20.25">
      <c r="A1132">
        <v>1126</v>
      </c>
      <c r="B1132" s="125">
        <v>0</v>
      </c>
      <c r="C1132" s="34">
        <v>28000</v>
      </c>
      <c r="D1132" s="35">
        <v>28000</v>
      </c>
      <c r="E1132" s="36" t="s">
        <v>16</v>
      </c>
      <c r="F1132" s="33">
        <v>5</v>
      </c>
      <c r="G1132" t="str">
        <f t="shared" si="80"/>
        <v>‏61111 יחידה לפיתוח כלכלי</v>
      </c>
      <c r="H1132" t="s">
        <v>941</v>
      </c>
      <c r="I1132">
        <f t="shared" si="82"/>
        <v>7</v>
      </c>
      <c r="J1132" t="b">
        <f>IF(ISNUMBER(MATCH(D1132,Sheet1!$A$2:$A$976,0)),TRUE,FALSE)</f>
        <v>1</v>
      </c>
    </row>
    <row r="1133" spans="1:10" ht="20.25">
      <c r="A1133">
        <v>1127</v>
      </c>
      <c r="B1133" s="125">
        <v>0</v>
      </c>
      <c r="C1133" s="34">
        <v>3000</v>
      </c>
      <c r="D1133" s="35">
        <v>3000</v>
      </c>
      <c r="E1133" s="36" t="s">
        <v>17</v>
      </c>
      <c r="F1133" s="33">
        <v>6</v>
      </c>
      <c r="G1133" t="str">
        <f t="shared" si="80"/>
        <v>‏61111 יחידה לפיתוח כלכלי</v>
      </c>
      <c r="H1133" t="s">
        <v>941</v>
      </c>
      <c r="I1133">
        <f t="shared" si="82"/>
        <v>7</v>
      </c>
      <c r="J1133" t="b">
        <f>IF(ISNUMBER(MATCH(D1133,Sheet1!$A$2:$A$976,0)),TRUE,FALSE)</f>
        <v>1</v>
      </c>
    </row>
    <row r="1134" spans="1:10" ht="20.25">
      <c r="A1134">
        <v>1128</v>
      </c>
      <c r="B1134" s="125">
        <v>102100</v>
      </c>
      <c r="C1134" s="34">
        <v>185500</v>
      </c>
      <c r="D1134" s="35">
        <v>179100</v>
      </c>
      <c r="E1134" s="36" t="s">
        <v>18</v>
      </c>
      <c r="F1134" s="33">
        <v>7</v>
      </c>
      <c r="G1134" t="str">
        <f t="shared" si="80"/>
        <v>‏61111 יחידה לפיתוח כלכלי</v>
      </c>
      <c r="H1134" t="s">
        <v>941</v>
      </c>
      <c r="I1134">
        <f t="shared" si="82"/>
        <v>7</v>
      </c>
      <c r="J1134" t="b">
        <f>IF(ISNUMBER(MATCH(D1134,Sheet1!$A$2:$A$976,0)),TRUE,FALSE)</f>
        <v>1</v>
      </c>
    </row>
    <row r="1135" spans="1:10" ht="20.25">
      <c r="A1135">
        <v>1129</v>
      </c>
      <c r="B1135" s="125">
        <v>0</v>
      </c>
      <c r="C1135" s="34">
        <v>0</v>
      </c>
      <c r="D1135" s="35">
        <v>0</v>
      </c>
      <c r="E1135" s="36" t="s">
        <v>19</v>
      </c>
      <c r="F1135" s="33">
        <v>8</v>
      </c>
      <c r="G1135" t="str">
        <f t="shared" si="80"/>
        <v>‏61111 יחידה לפיתוח כלכלי</v>
      </c>
      <c r="H1135" t="s">
        <v>941</v>
      </c>
      <c r="I1135">
        <f t="shared" si="82"/>
        <v>7</v>
      </c>
      <c r="J1135" t="b">
        <f>IF(ISNUMBER(MATCH(D1135,Sheet1!$A$2:$A$976,0)),TRUE,FALSE)</f>
        <v>1</v>
      </c>
    </row>
    <row r="1136" spans="1:10" ht="20.25">
      <c r="A1136">
        <v>1130</v>
      </c>
      <c r="B1136" s="125">
        <v>0</v>
      </c>
      <c r="C1136" s="34">
        <v>0</v>
      </c>
      <c r="D1136" s="35">
        <v>0</v>
      </c>
      <c r="E1136" s="36" t="s">
        <v>20</v>
      </c>
      <c r="F1136" s="33">
        <v>9</v>
      </c>
      <c r="G1136" t="str">
        <f t="shared" si="80"/>
        <v>‏61111 יחידה לפיתוח כלכלי</v>
      </c>
      <c r="H1136" t="s">
        <v>941</v>
      </c>
      <c r="I1136">
        <f t="shared" si="82"/>
        <v>7</v>
      </c>
      <c r="J1136" t="b">
        <f>IF(ISNUMBER(MATCH(D1136,Sheet1!$A$2:$A$976,0)),TRUE,FALSE)</f>
        <v>1</v>
      </c>
    </row>
    <row r="1137" spans="1:10" ht="20.25">
      <c r="A1137">
        <v>1131</v>
      </c>
      <c r="B1137" s="125">
        <v>0</v>
      </c>
      <c r="C1137" s="34">
        <v>0</v>
      </c>
      <c r="D1137" s="35">
        <v>0</v>
      </c>
      <c r="E1137" s="36" t="s">
        <v>21</v>
      </c>
      <c r="F1137" s="33">
        <v>99</v>
      </c>
      <c r="G1137" t="str">
        <f t="shared" si="80"/>
        <v>‏61111 יחידה לפיתוח כלכלי</v>
      </c>
      <c r="H1137" t="s">
        <v>941</v>
      </c>
      <c r="I1137">
        <f t="shared" si="82"/>
        <v>7</v>
      </c>
      <c r="J1137" t="b">
        <f>IF(ISNUMBER(MATCH(D1137,Sheet1!$A$2:$A$976,0)),TRUE,FALSE)</f>
        <v>1</v>
      </c>
    </row>
    <row r="1138" spans="1:10" ht="20.25">
      <c r="A1138">
        <v>1132</v>
      </c>
      <c r="B1138" s="125">
        <v>150900</v>
      </c>
      <c r="C1138" s="37">
        <v>223000</v>
      </c>
      <c r="D1138" s="157">
        <v>216600</v>
      </c>
      <c r="E1138" s="36" t="s">
        <v>22</v>
      </c>
      <c r="F1138" s="33"/>
      <c r="G1138" t="str">
        <f t="shared" si="80"/>
        <v/>
      </c>
      <c r="J1138" t="b">
        <f>IF(ISNUMBER(MATCH(D1138,Sheet1!$A$2:$A$976,0)),TRUE,FALSE)</f>
        <v>0</v>
      </c>
    </row>
    <row r="1139" spans="1:10" ht="20.25">
      <c r="A1139">
        <v>1133</v>
      </c>
      <c r="C1139" s="40">
        <v>2015</v>
      </c>
      <c r="D1139" s="40">
        <v>2016</v>
      </c>
      <c r="F1139" s="39"/>
      <c r="G1139" t="str">
        <f t="shared" si="80"/>
        <v/>
      </c>
      <c r="J1139" t="b">
        <f>IF(ISNUMBER(MATCH(D1139,Sheet1!$A$2:$A$976,0)),TRUE,FALSE)</f>
        <v>0</v>
      </c>
    </row>
    <row r="1140" spans="1:10" ht="20.25">
      <c r="A1140">
        <v>1134</v>
      </c>
      <c r="C1140" s="38"/>
      <c r="D1140" s="44">
        <v>30</v>
      </c>
      <c r="F1140" s="41"/>
      <c r="G1140" t="str">
        <f t="shared" si="80"/>
        <v/>
      </c>
      <c r="J1140" t="b">
        <f>IF(ISNUMBER(MATCH(D1140,Sheet1!$A$2:$A$976,0)),TRUE,FALSE)</f>
        <v>0</v>
      </c>
    </row>
    <row r="1141" spans="1:10" ht="20.25">
      <c r="A1141">
        <v>1135</v>
      </c>
      <c r="B1141" s="122" t="s">
        <v>167</v>
      </c>
      <c r="C1141" s="28"/>
      <c r="D1141" s="28"/>
      <c r="E1141" s="28"/>
      <c r="F1141" s="28"/>
      <c r="G1141" t="str">
        <f t="shared" si="80"/>
        <v/>
      </c>
      <c r="J1141" t="b">
        <f>IF(ISNUMBER(MATCH(D1141,Sheet1!$A$2:$A$976,0)),TRUE,FALSE)</f>
        <v>1</v>
      </c>
    </row>
    <row r="1142" spans="1:10" ht="21" thickBot="1">
      <c r="A1142">
        <v>1136</v>
      </c>
      <c r="B1142" s="116">
        <v>2014</v>
      </c>
      <c r="C1142" s="7">
        <v>2015</v>
      </c>
      <c r="D1142" s="7">
        <v>2016</v>
      </c>
      <c r="E1142" s="8"/>
      <c r="F1142" s="9"/>
      <c r="G1142" t="str">
        <f t="shared" si="80"/>
        <v/>
      </c>
      <c r="J1142" t="b">
        <f>IF(ISNUMBER(MATCH(D1142,Sheet1!$A$2:$A$976,0)),TRUE,FALSE)</f>
        <v>0</v>
      </c>
    </row>
    <row r="1143" spans="1:10" ht="20.25">
      <c r="A1143">
        <v>1137</v>
      </c>
      <c r="B1143" s="124"/>
      <c r="C1143" s="30"/>
      <c r="D1143" s="31"/>
      <c r="E1143" s="32" t="s">
        <v>155</v>
      </c>
      <c r="F1143" s="33"/>
      <c r="G1143" t="str">
        <f t="shared" si="80"/>
        <v/>
      </c>
      <c r="J1143" t="b">
        <f>IF(ISNUMBER(MATCH(D1143,Sheet1!$A$2:$A$976,0)),TRUE,FALSE)</f>
        <v>1</v>
      </c>
    </row>
    <row r="1144" spans="1:10" ht="20.25">
      <c r="A1144">
        <v>1138</v>
      </c>
      <c r="B1144" s="124"/>
      <c r="C1144" s="30"/>
      <c r="D1144" s="31"/>
      <c r="E1144" s="32" t="s">
        <v>168</v>
      </c>
      <c r="F1144" s="33"/>
      <c r="G1144" t="str">
        <f t="shared" si="80"/>
        <v/>
      </c>
      <c r="J1144" t="b">
        <f>IF(ISNUMBER(MATCH(D1144,Sheet1!$A$2:$A$976,0)),TRUE,FALSE)</f>
        <v>1</v>
      </c>
    </row>
    <row r="1145" spans="1:10" ht="20.25">
      <c r="A1145">
        <v>1139</v>
      </c>
      <c r="B1145" s="125">
        <v>2458500</v>
      </c>
      <c r="C1145" s="34">
        <v>2564000</v>
      </c>
      <c r="D1145" s="35">
        <v>2592000</v>
      </c>
      <c r="E1145" s="36" t="s">
        <v>12</v>
      </c>
      <c r="F1145" s="33">
        <v>1</v>
      </c>
      <c r="G1145" t="str">
        <f t="shared" si="80"/>
        <v>‏6121 מבקר העירייה</v>
      </c>
      <c r="H1145" t="s">
        <v>942</v>
      </c>
      <c r="I1145">
        <f t="shared" ref="I1145:I1154" si="83">FIND(" ",G1145,1)</f>
        <v>6</v>
      </c>
      <c r="J1145" t="b">
        <f>IF(ISNUMBER(MATCH(D1145,Sheet1!$A$2:$A$976,0)),TRUE,FALSE)</f>
        <v>1</v>
      </c>
    </row>
    <row r="1146" spans="1:10" ht="20.25">
      <c r="A1146">
        <v>1140</v>
      </c>
      <c r="B1146" s="125">
        <v>0</v>
      </c>
      <c r="C1146" s="34">
        <v>0</v>
      </c>
      <c r="D1146" s="35">
        <v>0</v>
      </c>
      <c r="E1146" s="36" t="s">
        <v>13</v>
      </c>
      <c r="F1146" s="33">
        <v>2</v>
      </c>
      <c r="G1146" t="str">
        <f t="shared" si="80"/>
        <v>‏6121 מבקר העירייה</v>
      </c>
      <c r="H1146" t="s">
        <v>942</v>
      </c>
      <c r="I1146">
        <f t="shared" si="83"/>
        <v>6</v>
      </c>
      <c r="J1146" t="b">
        <f>IF(ISNUMBER(MATCH(D1146,Sheet1!$A$2:$A$976,0)),TRUE,FALSE)</f>
        <v>1</v>
      </c>
    </row>
    <row r="1147" spans="1:10" ht="20.25">
      <c r="A1147">
        <v>1141</v>
      </c>
      <c r="B1147" s="125">
        <v>2900</v>
      </c>
      <c r="C1147" s="34">
        <v>8000</v>
      </c>
      <c r="D1147" s="35">
        <v>8000</v>
      </c>
      <c r="E1147" s="36" t="s">
        <v>14</v>
      </c>
      <c r="F1147" s="33">
        <v>3</v>
      </c>
      <c r="G1147" t="str">
        <f t="shared" si="80"/>
        <v>‏6121 מבקר העירייה</v>
      </c>
      <c r="H1147" t="s">
        <v>942</v>
      </c>
      <c r="I1147">
        <f t="shared" si="83"/>
        <v>6</v>
      </c>
      <c r="J1147" t="b">
        <f>IF(ISNUMBER(MATCH(D1147,Sheet1!$A$2:$A$976,0)),TRUE,FALSE)</f>
        <v>1</v>
      </c>
    </row>
    <row r="1148" spans="1:10" ht="20.25">
      <c r="A1148">
        <v>1142</v>
      </c>
      <c r="B1148" s="125">
        <v>13400</v>
      </c>
      <c r="C1148" s="34">
        <v>16600</v>
      </c>
      <c r="D1148" s="35">
        <v>16600</v>
      </c>
      <c r="E1148" s="36" t="s">
        <v>15</v>
      </c>
      <c r="F1148" s="33">
        <v>4</v>
      </c>
      <c r="G1148" t="str">
        <f t="shared" si="80"/>
        <v>‏6121 מבקר העירייה</v>
      </c>
      <c r="H1148" t="s">
        <v>942</v>
      </c>
      <c r="I1148">
        <f t="shared" si="83"/>
        <v>6</v>
      </c>
      <c r="J1148" t="b">
        <f>IF(ISNUMBER(MATCH(D1148,Sheet1!$A$2:$A$976,0)),TRUE,FALSE)</f>
        <v>1</v>
      </c>
    </row>
    <row r="1149" spans="1:10" ht="20.25">
      <c r="A1149">
        <v>1143</v>
      </c>
      <c r="B1149" s="125">
        <v>34600</v>
      </c>
      <c r="C1149" s="34">
        <v>37800</v>
      </c>
      <c r="D1149" s="35">
        <v>37800</v>
      </c>
      <c r="E1149" s="36" t="s">
        <v>16</v>
      </c>
      <c r="F1149" s="33">
        <v>5</v>
      </c>
      <c r="G1149" t="str">
        <f t="shared" si="80"/>
        <v>‏6121 מבקר העירייה</v>
      </c>
      <c r="H1149" t="s">
        <v>942</v>
      </c>
      <c r="I1149">
        <f t="shared" si="83"/>
        <v>6</v>
      </c>
      <c r="J1149" t="b">
        <f>IF(ISNUMBER(MATCH(D1149,Sheet1!$A$2:$A$976,0)),TRUE,FALSE)</f>
        <v>1</v>
      </c>
    </row>
    <row r="1150" spans="1:10" ht="20.25">
      <c r="A1150">
        <v>1144</v>
      </c>
      <c r="B1150" s="125">
        <v>1200</v>
      </c>
      <c r="C1150" s="34">
        <v>3200</v>
      </c>
      <c r="D1150" s="35">
        <v>3200</v>
      </c>
      <c r="E1150" s="36" t="s">
        <v>17</v>
      </c>
      <c r="F1150" s="33">
        <v>6</v>
      </c>
      <c r="G1150" t="str">
        <f t="shared" si="80"/>
        <v>‏6121 מבקר העירייה</v>
      </c>
      <c r="H1150" t="s">
        <v>942</v>
      </c>
      <c r="I1150">
        <f t="shared" si="83"/>
        <v>6</v>
      </c>
      <c r="J1150" t="b">
        <f>IF(ISNUMBER(MATCH(D1150,Sheet1!$A$2:$A$976,0)),TRUE,FALSE)</f>
        <v>1</v>
      </c>
    </row>
    <row r="1151" spans="1:10" ht="20.25">
      <c r="A1151">
        <v>1145</v>
      </c>
      <c r="B1151" s="125">
        <v>6200</v>
      </c>
      <c r="C1151" s="34">
        <v>17900</v>
      </c>
      <c r="D1151" s="35">
        <v>15700</v>
      </c>
      <c r="E1151" s="36" t="s">
        <v>18</v>
      </c>
      <c r="F1151" s="33">
        <v>7</v>
      </c>
      <c r="G1151" t="str">
        <f t="shared" si="80"/>
        <v>‏6121 מבקר העירייה</v>
      </c>
      <c r="H1151" t="s">
        <v>942</v>
      </c>
      <c r="I1151">
        <f t="shared" si="83"/>
        <v>6</v>
      </c>
      <c r="J1151" t="b">
        <f>IF(ISNUMBER(MATCH(D1151,Sheet1!$A$2:$A$976,0)),TRUE,FALSE)</f>
        <v>1</v>
      </c>
    </row>
    <row r="1152" spans="1:10" ht="20.25">
      <c r="A1152">
        <v>1146</v>
      </c>
      <c r="B1152" s="125">
        <v>0</v>
      </c>
      <c r="C1152" s="34">
        <v>0</v>
      </c>
      <c r="D1152" s="35">
        <v>0</v>
      </c>
      <c r="E1152" s="36" t="s">
        <v>19</v>
      </c>
      <c r="F1152" s="33">
        <v>8</v>
      </c>
      <c r="G1152" t="str">
        <f t="shared" si="80"/>
        <v>‏6121 מבקר העירייה</v>
      </c>
      <c r="H1152" t="s">
        <v>942</v>
      </c>
      <c r="I1152">
        <f t="shared" si="83"/>
        <v>6</v>
      </c>
      <c r="J1152" t="b">
        <f>IF(ISNUMBER(MATCH(D1152,Sheet1!$A$2:$A$976,0)),TRUE,FALSE)</f>
        <v>1</v>
      </c>
    </row>
    <row r="1153" spans="1:10" ht="20.25">
      <c r="A1153">
        <v>1147</v>
      </c>
      <c r="B1153" s="125">
        <v>0</v>
      </c>
      <c r="C1153" s="34">
        <v>0</v>
      </c>
      <c r="D1153" s="35">
        <v>0</v>
      </c>
      <c r="E1153" s="36" t="s">
        <v>20</v>
      </c>
      <c r="F1153" s="33">
        <v>9</v>
      </c>
      <c r="G1153" t="str">
        <f t="shared" si="80"/>
        <v>‏6121 מבקר העירייה</v>
      </c>
      <c r="H1153" t="s">
        <v>942</v>
      </c>
      <c r="I1153">
        <f t="shared" si="83"/>
        <v>6</v>
      </c>
      <c r="J1153" t="b">
        <f>IF(ISNUMBER(MATCH(D1153,Sheet1!$A$2:$A$976,0)),TRUE,FALSE)</f>
        <v>1</v>
      </c>
    </row>
    <row r="1154" spans="1:10" ht="20.25">
      <c r="A1154">
        <v>1148</v>
      </c>
      <c r="B1154" s="125">
        <v>0</v>
      </c>
      <c r="C1154" s="34">
        <v>0</v>
      </c>
      <c r="D1154" s="35">
        <v>0</v>
      </c>
      <c r="E1154" s="36" t="s">
        <v>21</v>
      </c>
      <c r="F1154" s="33">
        <v>99</v>
      </c>
      <c r="G1154" t="str">
        <f t="shared" si="80"/>
        <v>‏6121 מבקר העירייה</v>
      </c>
      <c r="H1154" t="s">
        <v>942</v>
      </c>
      <c r="I1154">
        <f t="shared" si="83"/>
        <v>6</v>
      </c>
      <c r="J1154" t="b">
        <f>IF(ISNUMBER(MATCH(D1154,Sheet1!$A$2:$A$976,0)),TRUE,FALSE)</f>
        <v>1</v>
      </c>
    </row>
    <row r="1155" spans="1:10" ht="20.25">
      <c r="A1155">
        <v>1149</v>
      </c>
      <c r="B1155" s="125">
        <v>2516800</v>
      </c>
      <c r="C1155" s="37">
        <v>2647500</v>
      </c>
      <c r="D1155" s="157">
        <v>2673300</v>
      </c>
      <c r="E1155" s="36" t="s">
        <v>22</v>
      </c>
      <c r="F1155" s="33"/>
      <c r="G1155" t="str">
        <f t="shared" si="80"/>
        <v/>
      </c>
      <c r="J1155" t="b">
        <f>IF(ISNUMBER(MATCH(D1155,Sheet1!$A$2:$A$976,0)),TRUE,FALSE)</f>
        <v>0</v>
      </c>
    </row>
    <row r="1156" spans="1:10" ht="20.25">
      <c r="A1156">
        <v>1150</v>
      </c>
      <c r="C1156" s="40">
        <v>2015</v>
      </c>
      <c r="D1156" s="40">
        <v>2016</v>
      </c>
      <c r="F1156" s="39"/>
      <c r="G1156" t="str">
        <f t="shared" si="80"/>
        <v/>
      </c>
      <c r="J1156" t="b">
        <f>IF(ISNUMBER(MATCH(D1156,Sheet1!$A$2:$A$976,0)),TRUE,FALSE)</f>
        <v>0</v>
      </c>
    </row>
    <row r="1157" spans="1:10" ht="20.25">
      <c r="A1157">
        <v>1151</v>
      </c>
      <c r="C1157" s="38"/>
      <c r="D1157" s="44">
        <v>31</v>
      </c>
      <c r="F1157" s="41"/>
      <c r="G1157" t="str">
        <f t="shared" si="80"/>
        <v/>
      </c>
      <c r="J1157" t="b">
        <f>IF(ISNUMBER(MATCH(D1157,Sheet1!$A$2:$A$976,0)),TRUE,FALSE)</f>
        <v>0</v>
      </c>
    </row>
    <row r="1158" spans="1:10" ht="20.25">
      <c r="A1158">
        <v>1152</v>
      </c>
      <c r="B1158" s="122" t="s">
        <v>169</v>
      </c>
      <c r="C1158" s="28"/>
      <c r="D1158" s="28"/>
      <c r="E1158" s="28"/>
      <c r="F1158" s="28"/>
      <c r="G1158" t="str">
        <f t="shared" si="80"/>
        <v/>
      </c>
      <c r="J1158" t="b">
        <f>IF(ISNUMBER(MATCH(D1158,Sheet1!$A$2:$A$976,0)),TRUE,FALSE)</f>
        <v>1</v>
      </c>
    </row>
    <row r="1159" spans="1:10" ht="21" thickBot="1">
      <c r="A1159">
        <v>1153</v>
      </c>
      <c r="B1159" s="116">
        <v>2014</v>
      </c>
      <c r="C1159" s="7">
        <v>2015</v>
      </c>
      <c r="D1159" s="7">
        <v>2016</v>
      </c>
      <c r="E1159" s="8"/>
      <c r="F1159" s="9"/>
      <c r="G1159" t="str">
        <f t="shared" si="80"/>
        <v/>
      </c>
      <c r="J1159" t="b">
        <f>IF(ISNUMBER(MATCH(D1159,Sheet1!$A$2:$A$976,0)),TRUE,FALSE)</f>
        <v>0</v>
      </c>
    </row>
    <row r="1160" spans="1:10" ht="20.25">
      <c r="A1160">
        <v>1154</v>
      </c>
      <c r="B1160" s="124"/>
      <c r="C1160" s="30"/>
      <c r="D1160" s="31"/>
      <c r="E1160" s="32" t="s">
        <v>155</v>
      </c>
      <c r="F1160" s="33"/>
      <c r="G1160" t="str">
        <f t="shared" si="80"/>
        <v/>
      </c>
      <c r="J1160" t="b">
        <f>IF(ISNUMBER(MATCH(D1160,Sheet1!$A$2:$A$976,0)),TRUE,FALSE)</f>
        <v>1</v>
      </c>
    </row>
    <row r="1161" spans="1:10" ht="20.25">
      <c r="A1161">
        <v>1155</v>
      </c>
      <c r="B1161" s="124"/>
      <c r="C1161" s="30"/>
      <c r="D1161" s="31"/>
      <c r="E1161" s="32" t="s">
        <v>170</v>
      </c>
      <c r="F1161" s="33"/>
      <c r="G1161" t="str">
        <f t="shared" si="80"/>
        <v/>
      </c>
      <c r="J1161" t="b">
        <f>IF(ISNUMBER(MATCH(D1161,Sheet1!$A$2:$A$976,0)),TRUE,FALSE)</f>
        <v>1</v>
      </c>
    </row>
    <row r="1162" spans="1:10" ht="20.25">
      <c r="A1162">
        <v>1156</v>
      </c>
      <c r="B1162" s="125">
        <v>2018600</v>
      </c>
      <c r="C1162" s="34">
        <v>2198200</v>
      </c>
      <c r="D1162" s="35">
        <v>2225200</v>
      </c>
      <c r="E1162" s="36" t="s">
        <v>12</v>
      </c>
      <c r="F1162" s="33">
        <v>1</v>
      </c>
      <c r="G1162" t="str">
        <f t="shared" ref="G1162:G1225" si="84">IF(F1162=1,E1161,IF(ISBLANK(F1162),"",G1161))</f>
        <v>‏614 אגף דוברות והסברה</v>
      </c>
      <c r="H1162" t="s">
        <v>943</v>
      </c>
      <c r="I1162">
        <f t="shared" ref="I1162:I1171" si="85">FIND(" ",G1162,1)</f>
        <v>5</v>
      </c>
      <c r="J1162" t="b">
        <f>IF(ISNUMBER(MATCH(D1162,Sheet1!$A$2:$A$976,0)),TRUE,FALSE)</f>
        <v>1</v>
      </c>
    </row>
    <row r="1163" spans="1:10" ht="20.25">
      <c r="A1163">
        <v>1157</v>
      </c>
      <c r="B1163" s="125">
        <v>0</v>
      </c>
      <c r="C1163" s="34">
        <v>0</v>
      </c>
      <c r="D1163" s="35">
        <v>0</v>
      </c>
      <c r="E1163" s="36" t="s">
        <v>13</v>
      </c>
      <c r="F1163" s="33">
        <v>2</v>
      </c>
      <c r="G1163" t="str">
        <f t="shared" si="84"/>
        <v>‏614 אגף דוברות והסברה</v>
      </c>
      <c r="H1163" t="s">
        <v>943</v>
      </c>
      <c r="I1163">
        <f t="shared" si="85"/>
        <v>5</v>
      </c>
      <c r="J1163" t="b">
        <f>IF(ISNUMBER(MATCH(D1163,Sheet1!$A$2:$A$976,0)),TRUE,FALSE)</f>
        <v>1</v>
      </c>
    </row>
    <row r="1164" spans="1:10" ht="20.25">
      <c r="A1164">
        <v>1158</v>
      </c>
      <c r="B1164" s="125">
        <v>237900</v>
      </c>
      <c r="C1164" s="34">
        <v>203800</v>
      </c>
      <c r="D1164" s="35">
        <v>203800</v>
      </c>
      <c r="E1164" s="36" t="s">
        <v>14</v>
      </c>
      <c r="F1164" s="33">
        <v>3</v>
      </c>
      <c r="G1164" t="str">
        <f t="shared" si="84"/>
        <v>‏614 אגף דוברות והסברה</v>
      </c>
      <c r="H1164" t="s">
        <v>943</v>
      </c>
      <c r="I1164">
        <f t="shared" si="85"/>
        <v>5</v>
      </c>
      <c r="J1164" t="b">
        <f>IF(ISNUMBER(MATCH(D1164,Sheet1!$A$2:$A$976,0)),TRUE,FALSE)</f>
        <v>1</v>
      </c>
    </row>
    <row r="1165" spans="1:10" ht="20.25">
      <c r="A1165">
        <v>1159</v>
      </c>
      <c r="B1165" s="125">
        <v>64900</v>
      </c>
      <c r="C1165" s="34">
        <v>70900</v>
      </c>
      <c r="D1165" s="35">
        <v>70900</v>
      </c>
      <c r="E1165" s="36" t="s">
        <v>15</v>
      </c>
      <c r="F1165" s="33">
        <v>4</v>
      </c>
      <c r="G1165" t="str">
        <f t="shared" si="84"/>
        <v>‏614 אגף דוברות והסברה</v>
      </c>
      <c r="H1165" t="s">
        <v>943</v>
      </c>
      <c r="I1165">
        <f t="shared" si="85"/>
        <v>5</v>
      </c>
      <c r="J1165" t="b">
        <f>IF(ISNUMBER(MATCH(D1165,Sheet1!$A$2:$A$976,0)),TRUE,FALSE)</f>
        <v>1</v>
      </c>
    </row>
    <row r="1166" spans="1:10" ht="20.25">
      <c r="A1166">
        <v>1160</v>
      </c>
      <c r="B1166" s="125">
        <v>92400</v>
      </c>
      <c r="C1166" s="34">
        <v>181600</v>
      </c>
      <c r="D1166" s="35">
        <v>181600</v>
      </c>
      <c r="E1166" s="36" t="s">
        <v>16</v>
      </c>
      <c r="F1166" s="33">
        <v>5</v>
      </c>
      <c r="G1166" t="str">
        <f t="shared" si="84"/>
        <v>‏614 אגף דוברות והסברה</v>
      </c>
      <c r="H1166" t="s">
        <v>943</v>
      </c>
      <c r="I1166">
        <f t="shared" si="85"/>
        <v>5</v>
      </c>
      <c r="J1166" t="b">
        <f>IF(ISNUMBER(MATCH(D1166,Sheet1!$A$2:$A$976,0)),TRUE,FALSE)</f>
        <v>1</v>
      </c>
    </row>
    <row r="1167" spans="1:10" ht="20.25">
      <c r="A1167">
        <v>1161</v>
      </c>
      <c r="B1167" s="125">
        <v>2700200</v>
      </c>
      <c r="C1167" s="34">
        <v>3667300</v>
      </c>
      <c r="D1167" s="35">
        <v>3553100</v>
      </c>
      <c r="E1167" s="36" t="s">
        <v>17</v>
      </c>
      <c r="F1167" s="33">
        <v>6</v>
      </c>
      <c r="G1167" t="str">
        <f t="shared" si="84"/>
        <v>‏614 אגף דוברות והסברה</v>
      </c>
      <c r="H1167" t="s">
        <v>943</v>
      </c>
      <c r="I1167">
        <f t="shared" si="85"/>
        <v>5</v>
      </c>
      <c r="J1167" t="b">
        <f>IF(ISNUMBER(MATCH(D1167,Sheet1!$A$2:$A$976,0)),TRUE,FALSE)</f>
        <v>1</v>
      </c>
    </row>
    <row r="1168" spans="1:10" ht="20.25">
      <c r="A1168">
        <v>1162</v>
      </c>
      <c r="B1168" s="125">
        <v>78100</v>
      </c>
      <c r="C1168" s="34">
        <v>80200</v>
      </c>
      <c r="D1168" s="35">
        <v>80200</v>
      </c>
      <c r="E1168" s="36" t="s">
        <v>18</v>
      </c>
      <c r="F1168" s="33">
        <v>7</v>
      </c>
      <c r="G1168" t="str">
        <f t="shared" si="84"/>
        <v>‏614 אגף דוברות והסברה</v>
      </c>
      <c r="H1168" t="s">
        <v>943</v>
      </c>
      <c r="I1168">
        <f t="shared" si="85"/>
        <v>5</v>
      </c>
      <c r="J1168" t="b">
        <f>IF(ISNUMBER(MATCH(D1168,Sheet1!$A$2:$A$976,0)),TRUE,FALSE)</f>
        <v>1</v>
      </c>
    </row>
    <row r="1169" spans="1:10" ht="20.25">
      <c r="A1169">
        <v>1163</v>
      </c>
      <c r="B1169" s="125">
        <v>0</v>
      </c>
      <c r="C1169" s="34">
        <v>0</v>
      </c>
      <c r="D1169" s="35">
        <v>0</v>
      </c>
      <c r="E1169" s="36" t="s">
        <v>19</v>
      </c>
      <c r="F1169" s="33">
        <v>8</v>
      </c>
      <c r="G1169" t="str">
        <f t="shared" si="84"/>
        <v>‏614 אגף דוברות והסברה</v>
      </c>
      <c r="H1169" t="s">
        <v>943</v>
      </c>
      <c r="I1169">
        <f t="shared" si="85"/>
        <v>5</v>
      </c>
      <c r="J1169" t="b">
        <f>IF(ISNUMBER(MATCH(D1169,Sheet1!$A$2:$A$976,0)),TRUE,FALSE)</f>
        <v>1</v>
      </c>
    </row>
    <row r="1170" spans="1:10" ht="20.25">
      <c r="A1170">
        <v>1164</v>
      </c>
      <c r="B1170" s="125">
        <v>0</v>
      </c>
      <c r="C1170" s="34">
        <v>0</v>
      </c>
      <c r="D1170" s="35">
        <v>0</v>
      </c>
      <c r="E1170" s="36" t="s">
        <v>20</v>
      </c>
      <c r="F1170" s="33">
        <v>9</v>
      </c>
      <c r="G1170" t="str">
        <f t="shared" si="84"/>
        <v>‏614 אגף דוברות והסברה</v>
      </c>
      <c r="H1170" t="s">
        <v>943</v>
      </c>
      <c r="I1170">
        <f t="shared" si="85"/>
        <v>5</v>
      </c>
      <c r="J1170" t="b">
        <f>IF(ISNUMBER(MATCH(D1170,Sheet1!$A$2:$A$976,0)),TRUE,FALSE)</f>
        <v>1</v>
      </c>
    </row>
    <row r="1171" spans="1:10" ht="20.25">
      <c r="A1171">
        <v>1165</v>
      </c>
      <c r="B1171" s="125">
        <v>0</v>
      </c>
      <c r="C1171" s="34">
        <v>0</v>
      </c>
      <c r="D1171" s="35">
        <v>0</v>
      </c>
      <c r="E1171" s="36" t="s">
        <v>21</v>
      </c>
      <c r="F1171" s="33">
        <v>99</v>
      </c>
      <c r="G1171" t="str">
        <f t="shared" si="84"/>
        <v>‏614 אגף דוברות והסברה</v>
      </c>
      <c r="H1171" t="s">
        <v>943</v>
      </c>
      <c r="I1171">
        <f t="shared" si="85"/>
        <v>5</v>
      </c>
      <c r="J1171" t="b">
        <f>IF(ISNUMBER(MATCH(D1171,Sheet1!$A$2:$A$976,0)),TRUE,FALSE)</f>
        <v>1</v>
      </c>
    </row>
    <row r="1172" spans="1:10" ht="20.25">
      <c r="A1172">
        <v>1166</v>
      </c>
      <c r="B1172" s="125">
        <v>5192100</v>
      </c>
      <c r="C1172" s="37">
        <v>6402000</v>
      </c>
      <c r="D1172" s="157">
        <v>6314800</v>
      </c>
      <c r="E1172" s="36" t="s">
        <v>22</v>
      </c>
      <c r="F1172" s="33"/>
      <c r="G1172" t="str">
        <f t="shared" si="84"/>
        <v/>
      </c>
      <c r="J1172" t="b">
        <f>IF(ISNUMBER(MATCH(D1172,Sheet1!$A$2:$A$976,0)),TRUE,FALSE)</f>
        <v>0</v>
      </c>
    </row>
    <row r="1173" spans="1:10" ht="20.25">
      <c r="A1173">
        <v>1167</v>
      </c>
      <c r="C1173" s="40">
        <v>2015</v>
      </c>
      <c r="D1173" s="40">
        <v>2016</v>
      </c>
      <c r="F1173" s="39"/>
      <c r="G1173" t="str">
        <f t="shared" si="84"/>
        <v/>
      </c>
      <c r="J1173" t="b">
        <f>IF(ISNUMBER(MATCH(D1173,Sheet1!$A$2:$A$976,0)),TRUE,FALSE)</f>
        <v>0</v>
      </c>
    </row>
    <row r="1174" spans="1:10" ht="20.25">
      <c r="A1174">
        <v>1168</v>
      </c>
      <c r="C1174" s="38"/>
      <c r="D1174" s="44">
        <v>32</v>
      </c>
      <c r="F1174" s="41"/>
      <c r="G1174" t="str">
        <f t="shared" si="84"/>
        <v/>
      </c>
      <c r="J1174" t="b">
        <f>IF(ISNUMBER(MATCH(D1174,Sheet1!$A$2:$A$976,0)),TRUE,FALSE)</f>
        <v>0</v>
      </c>
    </row>
    <row r="1175" spans="1:10" ht="20.25">
      <c r="A1175">
        <v>1169</v>
      </c>
      <c r="B1175" s="122" t="s">
        <v>171</v>
      </c>
      <c r="C1175" s="28"/>
      <c r="D1175" s="28"/>
      <c r="E1175" s="28"/>
      <c r="F1175" s="28"/>
      <c r="G1175" t="str">
        <f t="shared" si="84"/>
        <v/>
      </c>
      <c r="J1175" t="b">
        <f>IF(ISNUMBER(MATCH(D1175,Sheet1!$A$2:$A$976,0)),TRUE,FALSE)</f>
        <v>1</v>
      </c>
    </row>
    <row r="1176" spans="1:10" ht="21" thickBot="1">
      <c r="A1176">
        <v>1170</v>
      </c>
      <c r="B1176" s="116">
        <v>2014</v>
      </c>
      <c r="C1176" s="7">
        <v>2015</v>
      </c>
      <c r="D1176" s="7">
        <v>2016</v>
      </c>
      <c r="E1176" s="8"/>
      <c r="F1176" s="9"/>
      <c r="G1176" t="str">
        <f t="shared" si="84"/>
        <v/>
      </c>
      <c r="J1176" t="b">
        <f>IF(ISNUMBER(MATCH(D1176,Sheet1!$A$2:$A$976,0)),TRUE,FALSE)</f>
        <v>0</v>
      </c>
    </row>
    <row r="1177" spans="1:10" ht="20.25">
      <c r="A1177">
        <v>1171</v>
      </c>
      <c r="B1177" s="124"/>
      <c r="C1177" s="30"/>
      <c r="D1177" s="31"/>
      <c r="E1177" s="32" t="s">
        <v>155</v>
      </c>
      <c r="F1177" s="33"/>
      <c r="G1177" t="str">
        <f t="shared" si="84"/>
        <v/>
      </c>
      <c r="J1177" t="b">
        <f>IF(ISNUMBER(MATCH(D1177,Sheet1!$A$2:$A$976,0)),TRUE,FALSE)</f>
        <v>1</v>
      </c>
    </row>
    <row r="1178" spans="1:10" ht="20.25">
      <c r="A1178">
        <v>1172</v>
      </c>
      <c r="B1178" s="124"/>
      <c r="C1178" s="30"/>
      <c r="D1178" s="31"/>
      <c r="E1178" s="32" t="s">
        <v>172</v>
      </c>
      <c r="F1178" s="33"/>
      <c r="G1178" t="str">
        <f t="shared" si="84"/>
        <v/>
      </c>
      <c r="J1178" t="b">
        <f>IF(ISNUMBER(MATCH(D1178,Sheet1!$A$2:$A$976,0)),TRUE,FALSE)</f>
        <v>1</v>
      </c>
    </row>
    <row r="1179" spans="1:10" ht="20.25">
      <c r="A1179">
        <v>1173</v>
      </c>
      <c r="B1179" s="125">
        <v>10294300</v>
      </c>
      <c r="C1179" s="34">
        <v>10237100</v>
      </c>
      <c r="D1179" s="35">
        <v>10359200</v>
      </c>
      <c r="E1179" s="36" t="s">
        <v>12</v>
      </c>
      <c r="F1179" s="33">
        <v>1</v>
      </c>
      <c r="G1179" t="str">
        <f t="shared" si="84"/>
        <v>‏61711 השירות המשפטי</v>
      </c>
      <c r="H1179" t="s">
        <v>944</v>
      </c>
      <c r="I1179">
        <f t="shared" ref="I1179:I1188" si="86">FIND(" ",G1179,1)</f>
        <v>7</v>
      </c>
      <c r="J1179" t="b">
        <f>IF(ISNUMBER(MATCH(D1179,Sheet1!$A$2:$A$976,0)),TRUE,FALSE)</f>
        <v>1</v>
      </c>
    </row>
    <row r="1180" spans="1:10" ht="20.25">
      <c r="A1180">
        <v>1174</v>
      </c>
      <c r="B1180" s="125">
        <v>0</v>
      </c>
      <c r="C1180" s="34">
        <v>0</v>
      </c>
      <c r="D1180" s="35">
        <v>0</v>
      </c>
      <c r="E1180" s="36" t="s">
        <v>13</v>
      </c>
      <c r="F1180" s="33">
        <v>2</v>
      </c>
      <c r="G1180" t="str">
        <f t="shared" si="84"/>
        <v>‏61711 השירות המשפטי</v>
      </c>
      <c r="H1180" t="s">
        <v>944</v>
      </c>
      <c r="I1180">
        <f t="shared" si="86"/>
        <v>7</v>
      </c>
      <c r="J1180" t="b">
        <f>IF(ISNUMBER(MATCH(D1180,Sheet1!$A$2:$A$976,0)),TRUE,FALSE)</f>
        <v>1</v>
      </c>
    </row>
    <row r="1181" spans="1:10" ht="20.25">
      <c r="A1181">
        <v>1175</v>
      </c>
      <c r="B1181" s="125">
        <v>246800</v>
      </c>
      <c r="C1181" s="34">
        <v>273800</v>
      </c>
      <c r="D1181" s="35">
        <v>273800</v>
      </c>
      <c r="E1181" s="36" t="s">
        <v>14</v>
      </c>
      <c r="F1181" s="33">
        <v>3</v>
      </c>
      <c r="G1181" t="str">
        <f t="shared" si="84"/>
        <v>‏61711 השירות המשפטי</v>
      </c>
      <c r="H1181" t="s">
        <v>944</v>
      </c>
      <c r="I1181">
        <f t="shared" si="86"/>
        <v>7</v>
      </c>
      <c r="J1181" t="b">
        <f>IF(ISNUMBER(MATCH(D1181,Sheet1!$A$2:$A$976,0)),TRUE,FALSE)</f>
        <v>1</v>
      </c>
    </row>
    <row r="1182" spans="1:10" ht="20.25">
      <c r="A1182">
        <v>1176</v>
      </c>
      <c r="B1182" s="125">
        <v>77800</v>
      </c>
      <c r="C1182" s="34">
        <v>109000</v>
      </c>
      <c r="D1182" s="35">
        <v>100800</v>
      </c>
      <c r="E1182" s="36" t="s">
        <v>15</v>
      </c>
      <c r="F1182" s="33">
        <v>4</v>
      </c>
      <c r="G1182" t="str">
        <f t="shared" si="84"/>
        <v>‏61711 השירות המשפטי</v>
      </c>
      <c r="H1182" t="s">
        <v>944</v>
      </c>
      <c r="I1182">
        <f t="shared" si="86"/>
        <v>7</v>
      </c>
      <c r="J1182" t="b">
        <f>IF(ISNUMBER(MATCH(D1182,Sheet1!$A$2:$A$976,0)),TRUE,FALSE)</f>
        <v>1</v>
      </c>
    </row>
    <row r="1183" spans="1:10" ht="20.25">
      <c r="A1183">
        <v>1177</v>
      </c>
      <c r="B1183" s="125">
        <v>111800</v>
      </c>
      <c r="C1183" s="34">
        <v>139300</v>
      </c>
      <c r="D1183" s="35">
        <v>139300</v>
      </c>
      <c r="E1183" s="36" t="s">
        <v>16</v>
      </c>
      <c r="F1183" s="33">
        <v>5</v>
      </c>
      <c r="G1183" t="str">
        <f t="shared" si="84"/>
        <v>‏61711 השירות המשפטי</v>
      </c>
      <c r="H1183" t="s">
        <v>944</v>
      </c>
      <c r="I1183">
        <f t="shared" si="86"/>
        <v>7</v>
      </c>
      <c r="J1183" t="b">
        <f>IF(ISNUMBER(MATCH(D1183,Sheet1!$A$2:$A$976,0)),TRUE,FALSE)</f>
        <v>1</v>
      </c>
    </row>
    <row r="1184" spans="1:10" ht="20.25">
      <c r="A1184">
        <v>1178</v>
      </c>
      <c r="B1184" s="125">
        <v>4200</v>
      </c>
      <c r="C1184" s="34">
        <v>7000</v>
      </c>
      <c r="D1184" s="35">
        <v>7000</v>
      </c>
      <c r="E1184" s="36" t="s">
        <v>17</v>
      </c>
      <c r="F1184" s="33">
        <v>6</v>
      </c>
      <c r="G1184" t="str">
        <f t="shared" si="84"/>
        <v>‏61711 השירות המשפטי</v>
      </c>
      <c r="H1184" t="s">
        <v>944</v>
      </c>
      <c r="I1184">
        <f t="shared" si="86"/>
        <v>7</v>
      </c>
      <c r="J1184" t="b">
        <f>IF(ISNUMBER(MATCH(D1184,Sheet1!$A$2:$A$976,0)),TRUE,FALSE)</f>
        <v>1</v>
      </c>
    </row>
    <row r="1185" spans="1:10" ht="20.25">
      <c r="A1185">
        <v>1179</v>
      </c>
      <c r="B1185" s="125">
        <v>97700</v>
      </c>
      <c r="C1185" s="34">
        <v>59400</v>
      </c>
      <c r="D1185" s="35">
        <v>58600</v>
      </c>
      <c r="E1185" s="36" t="s">
        <v>18</v>
      </c>
      <c r="F1185" s="33">
        <v>7</v>
      </c>
      <c r="G1185" t="str">
        <f t="shared" si="84"/>
        <v>‏61711 השירות המשפטי</v>
      </c>
      <c r="H1185" t="s">
        <v>944</v>
      </c>
      <c r="I1185">
        <f t="shared" si="86"/>
        <v>7</v>
      </c>
      <c r="J1185" t="b">
        <f>IF(ISNUMBER(MATCH(D1185,Sheet1!$A$2:$A$976,0)),TRUE,FALSE)</f>
        <v>1</v>
      </c>
    </row>
    <row r="1186" spans="1:10" ht="20.25">
      <c r="A1186">
        <v>1180</v>
      </c>
      <c r="B1186" s="125">
        <v>0</v>
      </c>
      <c r="C1186" s="34">
        <v>0</v>
      </c>
      <c r="D1186" s="35">
        <v>0</v>
      </c>
      <c r="E1186" s="36" t="s">
        <v>19</v>
      </c>
      <c r="F1186" s="33">
        <v>8</v>
      </c>
      <c r="G1186" t="str">
        <f t="shared" si="84"/>
        <v>‏61711 השירות המשפטי</v>
      </c>
      <c r="H1186" t="s">
        <v>944</v>
      </c>
      <c r="I1186">
        <f t="shared" si="86"/>
        <v>7</v>
      </c>
      <c r="J1186" t="b">
        <f>IF(ISNUMBER(MATCH(D1186,Sheet1!$A$2:$A$976,0)),TRUE,FALSE)</f>
        <v>1</v>
      </c>
    </row>
    <row r="1187" spans="1:10" ht="20.25">
      <c r="A1187">
        <v>1181</v>
      </c>
      <c r="B1187" s="125">
        <v>0</v>
      </c>
      <c r="C1187" s="34">
        <v>0</v>
      </c>
      <c r="D1187" s="35">
        <v>0</v>
      </c>
      <c r="E1187" s="36" t="s">
        <v>20</v>
      </c>
      <c r="F1187" s="33">
        <v>9</v>
      </c>
      <c r="G1187" t="str">
        <f t="shared" si="84"/>
        <v>‏61711 השירות המשפטי</v>
      </c>
      <c r="H1187" t="s">
        <v>944</v>
      </c>
      <c r="I1187">
        <f t="shared" si="86"/>
        <v>7</v>
      </c>
      <c r="J1187" t="b">
        <f>IF(ISNUMBER(MATCH(D1187,Sheet1!$A$2:$A$976,0)),TRUE,FALSE)</f>
        <v>1</v>
      </c>
    </row>
    <row r="1188" spans="1:10" ht="20.25">
      <c r="A1188">
        <v>1182</v>
      </c>
      <c r="B1188" s="125">
        <v>0</v>
      </c>
      <c r="C1188" s="34">
        <v>0</v>
      </c>
      <c r="D1188" s="35">
        <v>0</v>
      </c>
      <c r="E1188" s="36" t="s">
        <v>21</v>
      </c>
      <c r="F1188" s="33">
        <v>99</v>
      </c>
      <c r="G1188" t="str">
        <f t="shared" si="84"/>
        <v>‏61711 השירות המשפטי</v>
      </c>
      <c r="H1188" t="s">
        <v>944</v>
      </c>
      <c r="I1188">
        <f t="shared" si="86"/>
        <v>7</v>
      </c>
      <c r="J1188" t="b">
        <f>IF(ISNUMBER(MATCH(D1188,Sheet1!$A$2:$A$976,0)),TRUE,FALSE)</f>
        <v>1</v>
      </c>
    </row>
    <row r="1189" spans="1:10" ht="20.25">
      <c r="A1189">
        <v>1183</v>
      </c>
      <c r="B1189" s="125">
        <v>10832600</v>
      </c>
      <c r="C1189" s="37">
        <v>10825600</v>
      </c>
      <c r="D1189" s="157">
        <v>10938700</v>
      </c>
      <c r="E1189" s="36" t="s">
        <v>22</v>
      </c>
      <c r="F1189" s="33"/>
      <c r="G1189" t="str">
        <f t="shared" si="84"/>
        <v/>
      </c>
      <c r="J1189" t="b">
        <f>IF(ISNUMBER(MATCH(D1189,Sheet1!$A$2:$A$976,0)),TRUE,FALSE)</f>
        <v>0</v>
      </c>
    </row>
    <row r="1190" spans="1:10" ht="20.25">
      <c r="A1190">
        <v>1184</v>
      </c>
      <c r="C1190" s="40">
        <v>2015</v>
      </c>
      <c r="D1190" s="40">
        <v>2016</v>
      </c>
      <c r="F1190" s="39"/>
      <c r="G1190" t="str">
        <f t="shared" si="84"/>
        <v/>
      </c>
      <c r="J1190" t="b">
        <f>IF(ISNUMBER(MATCH(D1190,Sheet1!$A$2:$A$976,0)),TRUE,FALSE)</f>
        <v>0</v>
      </c>
    </row>
    <row r="1191" spans="1:10" ht="20.25">
      <c r="A1191">
        <v>1185</v>
      </c>
      <c r="C1191" s="38"/>
      <c r="D1191" s="44">
        <v>33</v>
      </c>
      <c r="F1191" s="41"/>
      <c r="G1191" t="str">
        <f t="shared" si="84"/>
        <v/>
      </c>
      <c r="J1191" t="b">
        <f>IF(ISNUMBER(MATCH(D1191,Sheet1!$A$2:$A$976,0)),TRUE,FALSE)</f>
        <v>0</v>
      </c>
    </row>
    <row r="1192" spans="1:10" ht="20.25">
      <c r="A1192">
        <v>1186</v>
      </c>
      <c r="B1192" s="122" t="s">
        <v>173</v>
      </c>
      <c r="C1192" s="28"/>
      <c r="D1192" s="28"/>
      <c r="E1192" s="28"/>
      <c r="F1192" s="28"/>
      <c r="G1192" t="str">
        <f t="shared" si="84"/>
        <v/>
      </c>
      <c r="J1192" t="b">
        <f>IF(ISNUMBER(MATCH(D1192,Sheet1!$A$2:$A$976,0)),TRUE,FALSE)</f>
        <v>1</v>
      </c>
    </row>
    <row r="1193" spans="1:10" ht="21" thickBot="1">
      <c r="A1193">
        <v>1187</v>
      </c>
      <c r="B1193" s="116">
        <v>2014</v>
      </c>
      <c r="C1193" s="7">
        <v>2015</v>
      </c>
      <c r="D1193" s="7">
        <v>2016</v>
      </c>
      <c r="E1193" s="8"/>
      <c r="F1193" s="9"/>
      <c r="G1193" t="str">
        <f t="shared" si="84"/>
        <v/>
      </c>
      <c r="J1193" t="b">
        <f>IF(ISNUMBER(MATCH(D1193,Sheet1!$A$2:$A$976,0)),TRUE,FALSE)</f>
        <v>0</v>
      </c>
    </row>
    <row r="1194" spans="1:10" ht="20.25">
      <c r="A1194">
        <v>1188</v>
      </c>
      <c r="B1194" s="124"/>
      <c r="C1194" s="30"/>
      <c r="D1194" s="31"/>
      <c r="E1194" s="32" t="s">
        <v>155</v>
      </c>
      <c r="F1194" s="33"/>
      <c r="G1194" t="str">
        <f t="shared" si="84"/>
        <v/>
      </c>
      <c r="J1194" t="b">
        <f>IF(ISNUMBER(MATCH(D1194,Sheet1!$A$2:$A$976,0)),TRUE,FALSE)</f>
        <v>1</v>
      </c>
    </row>
    <row r="1195" spans="1:10" ht="20.25">
      <c r="A1195">
        <v>1189</v>
      </c>
      <c r="B1195" s="124"/>
      <c r="C1195" s="30"/>
      <c r="D1195" s="31"/>
      <c r="E1195" s="32" t="s">
        <v>174</v>
      </c>
      <c r="F1195" s="33"/>
      <c r="G1195" t="str">
        <f t="shared" si="84"/>
        <v/>
      </c>
      <c r="J1195" t="b">
        <f>IF(ISNUMBER(MATCH(D1195,Sheet1!$A$2:$A$976,0)),TRUE,FALSE)</f>
        <v>1</v>
      </c>
    </row>
    <row r="1196" spans="1:10" ht="20.25">
      <c r="A1196">
        <v>1190</v>
      </c>
      <c r="B1196" s="125">
        <v>2652300</v>
      </c>
      <c r="C1196" s="34">
        <v>2366200</v>
      </c>
      <c r="D1196" s="35">
        <v>2393200</v>
      </c>
      <c r="E1196" s="36" t="s">
        <v>12</v>
      </c>
      <c r="F1196" s="33">
        <v>1</v>
      </c>
      <c r="G1196" t="str">
        <f t="shared" si="84"/>
        <v>‏73112 עירונית קרית חיים</v>
      </c>
      <c r="H1196" t="s">
        <v>945</v>
      </c>
      <c r="I1196">
        <f t="shared" ref="I1196:I1205" si="87">FIND(" ",G1196,1)</f>
        <v>7</v>
      </c>
      <c r="J1196" t="b">
        <f>IF(ISNUMBER(MATCH(D1196,Sheet1!$A$2:$A$976,0)),TRUE,FALSE)</f>
        <v>1</v>
      </c>
    </row>
    <row r="1197" spans="1:10" ht="20.25">
      <c r="A1197">
        <v>1191</v>
      </c>
      <c r="B1197" s="125">
        <v>0</v>
      </c>
      <c r="C1197" s="34">
        <v>0</v>
      </c>
      <c r="D1197" s="35">
        <v>0</v>
      </c>
      <c r="E1197" s="36" t="s">
        <v>13</v>
      </c>
      <c r="F1197" s="33">
        <v>2</v>
      </c>
      <c r="G1197" t="str">
        <f t="shared" si="84"/>
        <v>‏73112 עירונית קרית חיים</v>
      </c>
      <c r="H1197" t="s">
        <v>945</v>
      </c>
      <c r="I1197">
        <f t="shared" si="87"/>
        <v>7</v>
      </c>
      <c r="J1197" t="b">
        <f>IF(ISNUMBER(MATCH(D1197,Sheet1!$A$2:$A$976,0)),TRUE,FALSE)</f>
        <v>1</v>
      </c>
    </row>
    <row r="1198" spans="1:10" ht="20.25">
      <c r="A1198">
        <v>1192</v>
      </c>
      <c r="B1198" s="125">
        <v>96400</v>
      </c>
      <c r="C1198" s="34">
        <v>105800</v>
      </c>
      <c r="D1198" s="35">
        <v>105800</v>
      </c>
      <c r="E1198" s="36" t="s">
        <v>14</v>
      </c>
      <c r="F1198" s="33">
        <v>3</v>
      </c>
      <c r="G1198" t="str">
        <f t="shared" si="84"/>
        <v>‏73112 עירונית קרית חיים</v>
      </c>
      <c r="H1198" t="s">
        <v>945</v>
      </c>
      <c r="I1198">
        <f t="shared" si="87"/>
        <v>7</v>
      </c>
      <c r="J1198" t="b">
        <f>IF(ISNUMBER(MATCH(D1198,Sheet1!$A$2:$A$976,0)),TRUE,FALSE)</f>
        <v>1</v>
      </c>
    </row>
    <row r="1199" spans="1:10" ht="20.25">
      <c r="A1199">
        <v>1193</v>
      </c>
      <c r="B1199" s="125">
        <v>69900</v>
      </c>
      <c r="C1199" s="34">
        <v>72000</v>
      </c>
      <c r="D1199" s="35">
        <v>72000</v>
      </c>
      <c r="E1199" s="36" t="s">
        <v>15</v>
      </c>
      <c r="F1199" s="33">
        <v>4</v>
      </c>
      <c r="G1199" t="str">
        <f t="shared" si="84"/>
        <v>‏73112 עירונית קרית חיים</v>
      </c>
      <c r="H1199" t="s">
        <v>945</v>
      </c>
      <c r="I1199">
        <f t="shared" si="87"/>
        <v>7</v>
      </c>
      <c r="J1199" t="b">
        <f>IF(ISNUMBER(MATCH(D1199,Sheet1!$A$2:$A$976,0)),TRUE,FALSE)</f>
        <v>1</v>
      </c>
    </row>
    <row r="1200" spans="1:10" ht="20.25">
      <c r="A1200">
        <v>1194</v>
      </c>
      <c r="B1200" s="125">
        <v>60700</v>
      </c>
      <c r="C1200" s="34">
        <v>78400</v>
      </c>
      <c r="D1200" s="35">
        <v>78400</v>
      </c>
      <c r="E1200" s="36" t="s">
        <v>16</v>
      </c>
      <c r="F1200" s="33">
        <v>5</v>
      </c>
      <c r="G1200" t="str">
        <f t="shared" si="84"/>
        <v>‏73112 עירונית קרית חיים</v>
      </c>
      <c r="H1200" t="s">
        <v>945</v>
      </c>
      <c r="I1200">
        <f t="shared" si="87"/>
        <v>7</v>
      </c>
      <c r="J1200" t="b">
        <f>IF(ISNUMBER(MATCH(D1200,Sheet1!$A$2:$A$976,0)),TRUE,FALSE)</f>
        <v>1</v>
      </c>
    </row>
    <row r="1201" spans="1:10" ht="20.25">
      <c r="A1201">
        <v>1195</v>
      </c>
      <c r="B1201" s="125">
        <v>6300</v>
      </c>
      <c r="C1201" s="34">
        <v>14700</v>
      </c>
      <c r="D1201" s="35">
        <v>14700</v>
      </c>
      <c r="E1201" s="36" t="s">
        <v>17</v>
      </c>
      <c r="F1201" s="33">
        <v>6</v>
      </c>
      <c r="G1201" t="str">
        <f t="shared" si="84"/>
        <v>‏73112 עירונית קרית חיים</v>
      </c>
      <c r="H1201" t="s">
        <v>945</v>
      </c>
      <c r="I1201">
        <f t="shared" si="87"/>
        <v>7</v>
      </c>
      <c r="J1201" t="b">
        <f>IF(ISNUMBER(MATCH(D1201,Sheet1!$A$2:$A$976,0)),TRUE,FALSE)</f>
        <v>1</v>
      </c>
    </row>
    <row r="1202" spans="1:10" ht="20.25">
      <c r="A1202">
        <v>1196</v>
      </c>
      <c r="B1202" s="125">
        <v>70100</v>
      </c>
      <c r="C1202" s="34">
        <v>60800</v>
      </c>
      <c r="D1202" s="35">
        <v>54300</v>
      </c>
      <c r="E1202" s="36" t="s">
        <v>18</v>
      </c>
      <c r="F1202" s="33">
        <v>7</v>
      </c>
      <c r="G1202" t="str">
        <f t="shared" si="84"/>
        <v>‏73112 עירונית קרית חיים</v>
      </c>
      <c r="H1202" t="s">
        <v>945</v>
      </c>
      <c r="I1202">
        <f t="shared" si="87"/>
        <v>7</v>
      </c>
      <c r="J1202" t="b">
        <f>IF(ISNUMBER(MATCH(D1202,Sheet1!$A$2:$A$976,0)),TRUE,FALSE)</f>
        <v>1</v>
      </c>
    </row>
    <row r="1203" spans="1:10" ht="20.25">
      <c r="A1203">
        <v>1197</v>
      </c>
      <c r="B1203" s="125">
        <v>0</v>
      </c>
      <c r="C1203" s="34">
        <v>0</v>
      </c>
      <c r="D1203" s="35">
        <v>0</v>
      </c>
      <c r="E1203" s="36" t="s">
        <v>19</v>
      </c>
      <c r="F1203" s="33">
        <v>8</v>
      </c>
      <c r="G1203" t="str">
        <f t="shared" si="84"/>
        <v>‏73112 עירונית קרית חיים</v>
      </c>
      <c r="H1203" t="s">
        <v>945</v>
      </c>
      <c r="I1203">
        <f t="shared" si="87"/>
        <v>7</v>
      </c>
      <c r="J1203" t="b">
        <f>IF(ISNUMBER(MATCH(D1203,Sheet1!$A$2:$A$976,0)),TRUE,FALSE)</f>
        <v>1</v>
      </c>
    </row>
    <row r="1204" spans="1:10" ht="20.25">
      <c r="A1204">
        <v>1198</v>
      </c>
      <c r="B1204" s="125">
        <v>0</v>
      </c>
      <c r="C1204" s="34">
        <v>0</v>
      </c>
      <c r="D1204" s="35">
        <v>0</v>
      </c>
      <c r="E1204" s="36" t="s">
        <v>20</v>
      </c>
      <c r="F1204" s="33">
        <v>9</v>
      </c>
      <c r="G1204" t="str">
        <f t="shared" si="84"/>
        <v>‏73112 עירונית קרית חיים</v>
      </c>
      <c r="H1204" t="s">
        <v>945</v>
      </c>
      <c r="I1204">
        <f t="shared" si="87"/>
        <v>7</v>
      </c>
      <c r="J1204" t="b">
        <f>IF(ISNUMBER(MATCH(D1204,Sheet1!$A$2:$A$976,0)),TRUE,FALSE)</f>
        <v>1</v>
      </c>
    </row>
    <row r="1205" spans="1:10" ht="20.25">
      <c r="A1205">
        <v>1199</v>
      </c>
      <c r="B1205" s="125">
        <v>0</v>
      </c>
      <c r="C1205" s="34">
        <v>0</v>
      </c>
      <c r="D1205" s="35">
        <v>0</v>
      </c>
      <c r="E1205" s="36" t="s">
        <v>21</v>
      </c>
      <c r="F1205" s="33">
        <v>99</v>
      </c>
      <c r="G1205" t="str">
        <f t="shared" si="84"/>
        <v>‏73112 עירונית קרית חיים</v>
      </c>
      <c r="H1205" t="s">
        <v>945</v>
      </c>
      <c r="I1205">
        <f t="shared" si="87"/>
        <v>7</v>
      </c>
      <c r="J1205" t="b">
        <f>IF(ISNUMBER(MATCH(D1205,Sheet1!$A$2:$A$976,0)),TRUE,FALSE)</f>
        <v>1</v>
      </c>
    </row>
    <row r="1206" spans="1:10" ht="20.25">
      <c r="A1206">
        <v>1200</v>
      </c>
      <c r="B1206" s="125">
        <v>2955700</v>
      </c>
      <c r="C1206" s="37">
        <v>2697900</v>
      </c>
      <c r="D1206" s="157">
        <v>2718400</v>
      </c>
      <c r="E1206" s="36" t="s">
        <v>22</v>
      </c>
      <c r="F1206" s="33"/>
      <c r="G1206" t="str">
        <f t="shared" si="84"/>
        <v/>
      </c>
      <c r="J1206" t="b">
        <f>IF(ISNUMBER(MATCH(D1206,Sheet1!$A$2:$A$976,0)),TRUE,FALSE)</f>
        <v>0</v>
      </c>
    </row>
    <row r="1207" spans="1:10" ht="20.25">
      <c r="A1207">
        <v>1201</v>
      </c>
      <c r="C1207" s="40">
        <v>2015</v>
      </c>
      <c r="D1207" s="40">
        <v>2016</v>
      </c>
      <c r="F1207" s="39"/>
      <c r="G1207" t="str">
        <f t="shared" si="84"/>
        <v/>
      </c>
      <c r="J1207" t="b">
        <f>IF(ISNUMBER(MATCH(D1207,Sheet1!$A$2:$A$976,0)),TRUE,FALSE)</f>
        <v>0</v>
      </c>
    </row>
    <row r="1208" spans="1:10" ht="20.25">
      <c r="A1208">
        <v>1202</v>
      </c>
      <c r="C1208" s="38"/>
      <c r="D1208" s="44">
        <v>34</v>
      </c>
      <c r="F1208" s="41"/>
      <c r="G1208" t="str">
        <f t="shared" si="84"/>
        <v/>
      </c>
      <c r="J1208" t="b">
        <f>IF(ISNUMBER(MATCH(D1208,Sheet1!$A$2:$A$976,0)),TRUE,FALSE)</f>
        <v>0</v>
      </c>
    </row>
    <row r="1209" spans="1:10" ht="20.25">
      <c r="A1209">
        <v>1203</v>
      </c>
      <c r="B1209" s="122" t="s">
        <v>175</v>
      </c>
      <c r="C1209" s="28"/>
      <c r="D1209" s="28"/>
      <c r="E1209" s="28"/>
      <c r="F1209" s="28"/>
      <c r="G1209" t="str">
        <f t="shared" si="84"/>
        <v/>
      </c>
      <c r="J1209" t="b">
        <f>IF(ISNUMBER(MATCH(D1209,Sheet1!$A$2:$A$976,0)),TRUE,FALSE)</f>
        <v>1</v>
      </c>
    </row>
    <row r="1210" spans="1:10" ht="21" thickBot="1">
      <c r="A1210">
        <v>1204</v>
      </c>
      <c r="B1210" s="116">
        <v>2014</v>
      </c>
      <c r="C1210" s="7">
        <v>2015</v>
      </c>
      <c r="D1210" s="7">
        <v>2016</v>
      </c>
      <c r="E1210" s="8"/>
      <c r="F1210" s="9"/>
      <c r="G1210" t="str">
        <f t="shared" si="84"/>
        <v/>
      </c>
      <c r="J1210" t="b">
        <f>IF(ISNUMBER(MATCH(D1210,Sheet1!$A$2:$A$976,0)),TRUE,FALSE)</f>
        <v>0</v>
      </c>
    </row>
    <row r="1211" spans="1:10" ht="20.25">
      <c r="A1211">
        <v>1205</v>
      </c>
      <c r="B1211" s="124"/>
      <c r="C1211" s="30"/>
      <c r="D1211" s="31"/>
      <c r="E1211" s="32" t="s">
        <v>155</v>
      </c>
      <c r="F1211" s="33"/>
      <c r="G1211" t="str">
        <f t="shared" si="84"/>
        <v/>
      </c>
      <c r="J1211" t="b">
        <f>IF(ISNUMBER(MATCH(D1211,Sheet1!$A$2:$A$976,0)),TRUE,FALSE)</f>
        <v>1</v>
      </c>
    </row>
    <row r="1212" spans="1:10" ht="20.25">
      <c r="A1212">
        <v>1206</v>
      </c>
      <c r="B1212" s="124"/>
      <c r="C1212" s="30"/>
      <c r="D1212" s="31"/>
      <c r="E1212" s="32" t="s">
        <v>176</v>
      </c>
      <c r="F1212" s="33"/>
      <c r="G1212" t="str">
        <f t="shared" si="84"/>
        <v/>
      </c>
      <c r="J1212" t="b">
        <f>IF(ISNUMBER(MATCH(D1212,Sheet1!$A$2:$A$976,0)),TRUE,FALSE)</f>
        <v>1</v>
      </c>
    </row>
    <row r="1213" spans="1:10" ht="20.25">
      <c r="A1213">
        <v>1207</v>
      </c>
      <c r="B1213" s="125">
        <v>1815900</v>
      </c>
      <c r="C1213" s="34">
        <v>1908800</v>
      </c>
      <c r="D1213" s="35">
        <v>1930800</v>
      </c>
      <c r="E1213" s="36" t="s">
        <v>12</v>
      </c>
      <c r="F1213" s="33">
        <v>1</v>
      </c>
      <c r="G1213" t="str">
        <f t="shared" si="84"/>
        <v>‏6131 יחידת מזכיר העיר</v>
      </c>
      <c r="H1213" t="s">
        <v>946</v>
      </c>
      <c r="I1213">
        <f t="shared" ref="I1213:I1222" si="88">FIND(" ",G1213,1)</f>
        <v>6</v>
      </c>
      <c r="J1213" t="b">
        <f>IF(ISNUMBER(MATCH(D1213,Sheet1!$A$2:$A$976,0)),TRUE,FALSE)</f>
        <v>1</v>
      </c>
    </row>
    <row r="1214" spans="1:10" ht="20.25">
      <c r="A1214">
        <v>1208</v>
      </c>
      <c r="B1214" s="125">
        <v>0</v>
      </c>
      <c r="C1214" s="34">
        <v>0</v>
      </c>
      <c r="D1214" s="35">
        <v>0</v>
      </c>
      <c r="E1214" s="36" t="s">
        <v>13</v>
      </c>
      <c r="F1214" s="33">
        <v>2</v>
      </c>
      <c r="G1214" t="str">
        <f t="shared" si="84"/>
        <v>‏6131 יחידת מזכיר העיר</v>
      </c>
      <c r="H1214" t="s">
        <v>946</v>
      </c>
      <c r="I1214">
        <f t="shared" si="88"/>
        <v>6</v>
      </c>
      <c r="J1214" t="b">
        <f>IF(ISNUMBER(MATCH(D1214,Sheet1!$A$2:$A$976,0)),TRUE,FALSE)</f>
        <v>1</v>
      </c>
    </row>
    <row r="1215" spans="1:10" ht="20.25">
      <c r="A1215">
        <v>1209</v>
      </c>
      <c r="B1215" s="125">
        <v>65700</v>
      </c>
      <c r="C1215" s="34">
        <v>49200</v>
      </c>
      <c r="D1215" s="35">
        <v>49200</v>
      </c>
      <c r="E1215" s="36" t="s">
        <v>14</v>
      </c>
      <c r="F1215" s="33">
        <v>3</v>
      </c>
      <c r="G1215" t="str">
        <f t="shared" si="84"/>
        <v>‏6131 יחידת מזכיר העיר</v>
      </c>
      <c r="H1215" t="s">
        <v>946</v>
      </c>
      <c r="I1215">
        <f t="shared" si="88"/>
        <v>6</v>
      </c>
      <c r="J1215" t="b">
        <f>IF(ISNUMBER(MATCH(D1215,Sheet1!$A$2:$A$976,0)),TRUE,FALSE)</f>
        <v>1</v>
      </c>
    </row>
    <row r="1216" spans="1:10" ht="20.25">
      <c r="A1216">
        <v>1210</v>
      </c>
      <c r="B1216" s="125">
        <v>14900</v>
      </c>
      <c r="C1216" s="34">
        <v>12500</v>
      </c>
      <c r="D1216" s="35">
        <v>10100</v>
      </c>
      <c r="E1216" s="36" t="s">
        <v>15</v>
      </c>
      <c r="F1216" s="33">
        <v>4</v>
      </c>
      <c r="G1216" t="str">
        <f t="shared" si="84"/>
        <v>‏6131 יחידת מזכיר העיר</v>
      </c>
      <c r="H1216" t="s">
        <v>946</v>
      </c>
      <c r="I1216">
        <f t="shared" si="88"/>
        <v>6</v>
      </c>
      <c r="J1216" t="b">
        <f>IF(ISNUMBER(MATCH(D1216,Sheet1!$A$2:$A$976,0)),TRUE,FALSE)</f>
        <v>1</v>
      </c>
    </row>
    <row r="1217" spans="1:10" ht="20.25">
      <c r="A1217">
        <v>1211</v>
      </c>
      <c r="B1217" s="125">
        <v>86700</v>
      </c>
      <c r="C1217" s="34">
        <v>68700</v>
      </c>
      <c r="D1217" s="35">
        <v>68700</v>
      </c>
      <c r="E1217" s="36" t="s">
        <v>16</v>
      </c>
      <c r="F1217" s="33">
        <v>5</v>
      </c>
      <c r="G1217" t="str">
        <f t="shared" si="84"/>
        <v>‏6131 יחידת מזכיר העיר</v>
      </c>
      <c r="H1217" t="s">
        <v>946</v>
      </c>
      <c r="I1217">
        <f t="shared" si="88"/>
        <v>6</v>
      </c>
      <c r="J1217" t="b">
        <f>IF(ISNUMBER(MATCH(D1217,Sheet1!$A$2:$A$976,0)),TRUE,FALSE)</f>
        <v>1</v>
      </c>
    </row>
    <row r="1218" spans="1:10" ht="20.25">
      <c r="A1218">
        <v>1212</v>
      </c>
      <c r="B1218" s="125">
        <v>700</v>
      </c>
      <c r="C1218" s="34">
        <v>1000</v>
      </c>
      <c r="D1218" s="35">
        <v>1000</v>
      </c>
      <c r="E1218" s="36" t="s">
        <v>17</v>
      </c>
      <c r="F1218" s="33">
        <v>6</v>
      </c>
      <c r="G1218" t="str">
        <f t="shared" si="84"/>
        <v>‏6131 יחידת מזכיר העיר</v>
      </c>
      <c r="H1218" t="s">
        <v>946</v>
      </c>
      <c r="I1218">
        <f t="shared" si="88"/>
        <v>6</v>
      </c>
      <c r="J1218" t="b">
        <f>IF(ISNUMBER(MATCH(D1218,Sheet1!$A$2:$A$976,0)),TRUE,FALSE)</f>
        <v>1</v>
      </c>
    </row>
    <row r="1219" spans="1:10" ht="20.25">
      <c r="A1219">
        <v>1213</v>
      </c>
      <c r="B1219" s="125">
        <v>1100</v>
      </c>
      <c r="C1219" s="34">
        <v>800</v>
      </c>
      <c r="D1219" s="35">
        <v>800</v>
      </c>
      <c r="E1219" s="36" t="s">
        <v>18</v>
      </c>
      <c r="F1219" s="33">
        <v>7</v>
      </c>
      <c r="G1219" t="str">
        <f t="shared" si="84"/>
        <v>‏6131 יחידת מזכיר העיר</v>
      </c>
      <c r="H1219" t="s">
        <v>946</v>
      </c>
      <c r="I1219">
        <f t="shared" si="88"/>
        <v>6</v>
      </c>
      <c r="J1219" t="b">
        <f>IF(ISNUMBER(MATCH(D1219,Sheet1!$A$2:$A$976,0)),TRUE,FALSE)</f>
        <v>1</v>
      </c>
    </row>
    <row r="1220" spans="1:10" ht="20.25">
      <c r="A1220">
        <v>1214</v>
      </c>
      <c r="B1220" s="125">
        <v>0</v>
      </c>
      <c r="C1220" s="34">
        <v>0</v>
      </c>
      <c r="D1220" s="35">
        <v>0</v>
      </c>
      <c r="E1220" s="36" t="s">
        <v>19</v>
      </c>
      <c r="F1220" s="33">
        <v>8</v>
      </c>
      <c r="G1220" t="str">
        <f t="shared" si="84"/>
        <v>‏6131 יחידת מזכיר העיר</v>
      </c>
      <c r="H1220" t="s">
        <v>946</v>
      </c>
      <c r="I1220">
        <f t="shared" si="88"/>
        <v>6</v>
      </c>
      <c r="J1220" t="b">
        <f>IF(ISNUMBER(MATCH(D1220,Sheet1!$A$2:$A$976,0)),TRUE,FALSE)</f>
        <v>1</v>
      </c>
    </row>
    <row r="1221" spans="1:10" ht="20.25">
      <c r="A1221">
        <v>1215</v>
      </c>
      <c r="B1221" s="125">
        <v>0</v>
      </c>
      <c r="C1221" s="34">
        <v>0</v>
      </c>
      <c r="D1221" s="35">
        <v>0</v>
      </c>
      <c r="E1221" s="36" t="s">
        <v>20</v>
      </c>
      <c r="F1221" s="33">
        <v>9</v>
      </c>
      <c r="G1221" t="str">
        <f t="shared" si="84"/>
        <v>‏6131 יחידת מזכיר העיר</v>
      </c>
      <c r="H1221" t="s">
        <v>946</v>
      </c>
      <c r="I1221">
        <f t="shared" si="88"/>
        <v>6</v>
      </c>
      <c r="J1221" t="b">
        <f>IF(ISNUMBER(MATCH(D1221,Sheet1!$A$2:$A$976,0)),TRUE,FALSE)</f>
        <v>1</v>
      </c>
    </row>
    <row r="1222" spans="1:10" ht="20.25">
      <c r="A1222">
        <v>1216</v>
      </c>
      <c r="B1222" s="125">
        <v>0</v>
      </c>
      <c r="C1222" s="34">
        <v>0</v>
      </c>
      <c r="D1222" s="35">
        <v>0</v>
      </c>
      <c r="E1222" s="36" t="s">
        <v>21</v>
      </c>
      <c r="F1222" s="33">
        <v>99</v>
      </c>
      <c r="G1222" t="str">
        <f t="shared" si="84"/>
        <v>‏6131 יחידת מזכיר העיר</v>
      </c>
      <c r="H1222" t="s">
        <v>946</v>
      </c>
      <c r="I1222">
        <f t="shared" si="88"/>
        <v>6</v>
      </c>
      <c r="J1222" t="b">
        <f>IF(ISNUMBER(MATCH(D1222,Sheet1!$A$2:$A$976,0)),TRUE,FALSE)</f>
        <v>1</v>
      </c>
    </row>
    <row r="1223" spans="1:10" ht="20.25">
      <c r="A1223">
        <v>1217</v>
      </c>
      <c r="B1223" s="125">
        <v>1985000</v>
      </c>
      <c r="C1223" s="37">
        <v>2041000</v>
      </c>
      <c r="D1223" s="157">
        <v>2060600</v>
      </c>
      <c r="E1223" s="36" t="s">
        <v>22</v>
      </c>
      <c r="F1223" s="33"/>
      <c r="G1223" t="str">
        <f t="shared" si="84"/>
        <v/>
      </c>
      <c r="J1223" t="b">
        <f>IF(ISNUMBER(MATCH(D1223,Sheet1!$A$2:$A$976,0)),TRUE,FALSE)</f>
        <v>0</v>
      </c>
    </row>
    <row r="1224" spans="1:10" ht="20.25">
      <c r="A1224">
        <v>1218</v>
      </c>
      <c r="C1224" s="40">
        <v>2015</v>
      </c>
      <c r="D1224" s="40">
        <v>2016</v>
      </c>
      <c r="F1224" s="39"/>
      <c r="G1224" t="str">
        <f t="shared" si="84"/>
        <v/>
      </c>
      <c r="J1224" t="b">
        <f>IF(ISNUMBER(MATCH(D1224,Sheet1!$A$2:$A$976,0)),TRUE,FALSE)</f>
        <v>0</v>
      </c>
    </row>
    <row r="1225" spans="1:10" ht="20.25">
      <c r="A1225">
        <v>1219</v>
      </c>
      <c r="C1225" s="38"/>
      <c r="D1225" s="44">
        <v>35</v>
      </c>
      <c r="F1225" s="41"/>
      <c r="G1225" t="str">
        <f t="shared" si="84"/>
        <v/>
      </c>
      <c r="J1225" t="b">
        <f>IF(ISNUMBER(MATCH(D1225,Sheet1!$A$2:$A$976,0)),TRUE,FALSE)</f>
        <v>0</v>
      </c>
    </row>
    <row r="1226" spans="1:10" ht="20.25">
      <c r="A1226">
        <v>1220</v>
      </c>
      <c r="B1226" s="122" t="s">
        <v>177</v>
      </c>
      <c r="C1226" s="28"/>
      <c r="D1226" s="28"/>
      <c r="E1226" s="28"/>
      <c r="F1226" s="28"/>
      <c r="G1226" t="str">
        <f t="shared" ref="G1226:G1289" si="89">IF(F1226=1,E1225,IF(ISBLANK(F1226),"",G1225))</f>
        <v/>
      </c>
      <c r="J1226" t="b">
        <f>IF(ISNUMBER(MATCH(D1226,Sheet1!$A$2:$A$976,0)),TRUE,FALSE)</f>
        <v>1</v>
      </c>
    </row>
    <row r="1227" spans="1:10" ht="21" thickBot="1">
      <c r="A1227">
        <v>1221</v>
      </c>
      <c r="B1227" s="116">
        <v>2014</v>
      </c>
      <c r="C1227" s="7">
        <v>2015</v>
      </c>
      <c r="D1227" s="7">
        <v>2016</v>
      </c>
      <c r="E1227" s="8"/>
      <c r="F1227" s="9"/>
      <c r="G1227" t="str">
        <f t="shared" si="89"/>
        <v/>
      </c>
      <c r="J1227" t="b">
        <f>IF(ISNUMBER(MATCH(D1227,Sheet1!$A$2:$A$976,0)),TRUE,FALSE)</f>
        <v>0</v>
      </c>
    </row>
    <row r="1228" spans="1:10" ht="20.25">
      <c r="A1228">
        <v>1222</v>
      </c>
      <c r="B1228" s="124"/>
      <c r="C1228" s="30"/>
      <c r="D1228" s="31"/>
      <c r="E1228" s="32" t="s">
        <v>155</v>
      </c>
      <c r="F1228" s="33"/>
      <c r="G1228" t="str">
        <f t="shared" si="89"/>
        <v/>
      </c>
      <c r="J1228" t="b">
        <f>IF(ISNUMBER(MATCH(D1228,Sheet1!$A$2:$A$976,0)),TRUE,FALSE)</f>
        <v>1</v>
      </c>
    </row>
    <row r="1229" spans="1:10" ht="20.25">
      <c r="A1229">
        <v>1223</v>
      </c>
      <c r="B1229" s="124"/>
      <c r="C1229" s="30"/>
      <c r="D1229" s="31"/>
      <c r="E1229" s="32" t="s">
        <v>178</v>
      </c>
      <c r="F1229" s="33"/>
      <c r="G1229" t="str">
        <f t="shared" si="89"/>
        <v/>
      </c>
      <c r="J1229" t="b">
        <f>IF(ISNUMBER(MATCH(D1229,Sheet1!$A$2:$A$976,0)),TRUE,FALSE)</f>
        <v>1</v>
      </c>
    </row>
    <row r="1230" spans="1:10" ht="20.25">
      <c r="A1230">
        <v>1224</v>
      </c>
      <c r="B1230" s="125">
        <v>714000</v>
      </c>
      <c r="C1230" s="34">
        <v>792000</v>
      </c>
      <c r="D1230" s="35">
        <v>801000</v>
      </c>
      <c r="E1230" s="36" t="s">
        <v>12</v>
      </c>
      <c r="F1230" s="33">
        <v>1</v>
      </c>
      <c r="G1230" t="str">
        <f t="shared" si="89"/>
        <v>‏613 מזכירות המועצה והוועדות</v>
      </c>
      <c r="H1230" t="s">
        <v>947</v>
      </c>
      <c r="I1230">
        <f t="shared" ref="I1230:I1239" si="90">FIND(" ",G1230,1)</f>
        <v>5</v>
      </c>
      <c r="J1230" t="b">
        <f>IF(ISNUMBER(MATCH(D1230,Sheet1!$A$2:$A$976,0)),TRUE,FALSE)</f>
        <v>1</v>
      </c>
    </row>
    <row r="1231" spans="1:10" ht="20.25">
      <c r="A1231">
        <v>1225</v>
      </c>
      <c r="B1231" s="125">
        <v>0</v>
      </c>
      <c r="C1231" s="34">
        <v>0</v>
      </c>
      <c r="D1231" s="35">
        <v>0</v>
      </c>
      <c r="E1231" s="36" t="s">
        <v>13</v>
      </c>
      <c r="F1231" s="33">
        <v>2</v>
      </c>
      <c r="G1231" t="str">
        <f t="shared" si="89"/>
        <v>‏613 מזכירות המועצה והוועדות</v>
      </c>
      <c r="H1231" t="s">
        <v>947</v>
      </c>
      <c r="I1231">
        <f t="shared" si="90"/>
        <v>5</v>
      </c>
      <c r="J1231" t="b">
        <f>IF(ISNUMBER(MATCH(D1231,Sheet1!$A$2:$A$976,0)),TRUE,FALSE)</f>
        <v>1</v>
      </c>
    </row>
    <row r="1232" spans="1:10" ht="20.25">
      <c r="A1232">
        <v>1226</v>
      </c>
      <c r="B1232" s="125">
        <v>21800</v>
      </c>
      <c r="C1232" s="34">
        <v>17000</v>
      </c>
      <c r="D1232" s="35">
        <v>17000</v>
      </c>
      <c r="E1232" s="36" t="s">
        <v>14</v>
      </c>
      <c r="F1232" s="33">
        <v>3</v>
      </c>
      <c r="G1232" t="str">
        <f t="shared" si="89"/>
        <v>‏613 מזכירות המועצה והוועדות</v>
      </c>
      <c r="H1232" t="s">
        <v>947</v>
      </c>
      <c r="I1232">
        <f t="shared" si="90"/>
        <v>5</v>
      </c>
      <c r="J1232" t="b">
        <f>IF(ISNUMBER(MATCH(D1232,Sheet1!$A$2:$A$976,0)),TRUE,FALSE)</f>
        <v>1</v>
      </c>
    </row>
    <row r="1233" spans="1:10" ht="20.25">
      <c r="A1233">
        <v>1227</v>
      </c>
      <c r="B1233" s="125">
        <v>73100</v>
      </c>
      <c r="C1233" s="34">
        <v>69600</v>
      </c>
      <c r="D1233" s="35">
        <v>69600</v>
      </c>
      <c r="E1233" s="36" t="s">
        <v>15</v>
      </c>
      <c r="F1233" s="33">
        <v>4</v>
      </c>
      <c r="G1233" t="str">
        <f t="shared" si="89"/>
        <v>‏613 מזכירות המועצה והוועדות</v>
      </c>
      <c r="H1233" t="s">
        <v>947</v>
      </c>
      <c r="I1233">
        <f t="shared" si="90"/>
        <v>5</v>
      </c>
      <c r="J1233" t="b">
        <f>IF(ISNUMBER(MATCH(D1233,Sheet1!$A$2:$A$976,0)),TRUE,FALSE)</f>
        <v>1</v>
      </c>
    </row>
    <row r="1234" spans="1:10" ht="20.25">
      <c r="A1234">
        <v>1228</v>
      </c>
      <c r="B1234" s="125">
        <v>25300</v>
      </c>
      <c r="C1234" s="34">
        <v>51700</v>
      </c>
      <c r="D1234" s="35">
        <v>51700</v>
      </c>
      <c r="E1234" s="36" t="s">
        <v>16</v>
      </c>
      <c r="F1234" s="33">
        <v>5</v>
      </c>
      <c r="G1234" t="str">
        <f t="shared" si="89"/>
        <v>‏613 מזכירות המועצה והוועדות</v>
      </c>
      <c r="H1234" t="s">
        <v>947</v>
      </c>
      <c r="I1234">
        <f t="shared" si="90"/>
        <v>5</v>
      </c>
      <c r="J1234" t="b">
        <f>IF(ISNUMBER(MATCH(D1234,Sheet1!$A$2:$A$976,0)),TRUE,FALSE)</f>
        <v>1</v>
      </c>
    </row>
    <row r="1235" spans="1:10" ht="20.25">
      <c r="A1235">
        <v>1229</v>
      </c>
      <c r="B1235" s="125">
        <v>200</v>
      </c>
      <c r="C1235" s="34">
        <v>500</v>
      </c>
      <c r="D1235" s="35">
        <v>500</v>
      </c>
      <c r="E1235" s="36" t="s">
        <v>17</v>
      </c>
      <c r="F1235" s="33">
        <v>6</v>
      </c>
      <c r="G1235" t="str">
        <f t="shared" si="89"/>
        <v>‏613 מזכירות המועצה והוועדות</v>
      </c>
      <c r="H1235" t="s">
        <v>947</v>
      </c>
      <c r="I1235">
        <f t="shared" si="90"/>
        <v>5</v>
      </c>
      <c r="J1235" t="b">
        <f>IF(ISNUMBER(MATCH(D1235,Sheet1!$A$2:$A$976,0)),TRUE,FALSE)</f>
        <v>1</v>
      </c>
    </row>
    <row r="1236" spans="1:10" ht="20.25">
      <c r="A1236">
        <v>1230</v>
      </c>
      <c r="B1236" s="125">
        <v>45700</v>
      </c>
      <c r="C1236" s="34">
        <v>47100</v>
      </c>
      <c r="D1236" s="35">
        <v>42300</v>
      </c>
      <c r="E1236" s="36" t="s">
        <v>18</v>
      </c>
      <c r="F1236" s="33">
        <v>7</v>
      </c>
      <c r="G1236" t="str">
        <f t="shared" si="89"/>
        <v>‏613 מזכירות המועצה והוועדות</v>
      </c>
      <c r="H1236" t="s">
        <v>947</v>
      </c>
      <c r="I1236">
        <f t="shared" si="90"/>
        <v>5</v>
      </c>
      <c r="J1236" t="b">
        <f>IF(ISNUMBER(MATCH(D1236,Sheet1!$A$2:$A$976,0)),TRUE,FALSE)</f>
        <v>1</v>
      </c>
    </row>
    <row r="1237" spans="1:10" ht="20.25">
      <c r="A1237">
        <v>1231</v>
      </c>
      <c r="B1237" s="125">
        <v>0</v>
      </c>
      <c r="C1237" s="34">
        <v>0</v>
      </c>
      <c r="D1237" s="35">
        <v>0</v>
      </c>
      <c r="E1237" s="36" t="s">
        <v>19</v>
      </c>
      <c r="F1237" s="33">
        <v>8</v>
      </c>
      <c r="G1237" t="str">
        <f t="shared" si="89"/>
        <v>‏613 מזכירות המועצה והוועדות</v>
      </c>
      <c r="H1237" t="s">
        <v>947</v>
      </c>
      <c r="I1237">
        <f t="shared" si="90"/>
        <v>5</v>
      </c>
      <c r="J1237" t="b">
        <f>IF(ISNUMBER(MATCH(D1237,Sheet1!$A$2:$A$976,0)),TRUE,FALSE)</f>
        <v>1</v>
      </c>
    </row>
    <row r="1238" spans="1:10" ht="20.25">
      <c r="A1238">
        <v>1232</v>
      </c>
      <c r="B1238" s="125">
        <v>0</v>
      </c>
      <c r="C1238" s="34">
        <v>0</v>
      </c>
      <c r="D1238" s="35">
        <v>0</v>
      </c>
      <c r="E1238" s="36" t="s">
        <v>20</v>
      </c>
      <c r="F1238" s="33">
        <v>9</v>
      </c>
      <c r="G1238" t="str">
        <f t="shared" si="89"/>
        <v>‏613 מזכירות המועצה והוועדות</v>
      </c>
      <c r="H1238" t="s">
        <v>947</v>
      </c>
      <c r="I1238">
        <f t="shared" si="90"/>
        <v>5</v>
      </c>
      <c r="J1238" t="b">
        <f>IF(ISNUMBER(MATCH(D1238,Sheet1!$A$2:$A$976,0)),TRUE,FALSE)</f>
        <v>1</v>
      </c>
    </row>
    <row r="1239" spans="1:10" ht="20.25">
      <c r="A1239">
        <v>1233</v>
      </c>
      <c r="B1239" s="125">
        <v>0</v>
      </c>
      <c r="C1239" s="34">
        <v>0</v>
      </c>
      <c r="D1239" s="35">
        <v>0</v>
      </c>
      <c r="E1239" s="36" t="s">
        <v>21</v>
      </c>
      <c r="F1239" s="33">
        <v>99</v>
      </c>
      <c r="G1239" t="str">
        <f t="shared" si="89"/>
        <v>‏613 מזכירות המועצה והוועדות</v>
      </c>
      <c r="H1239" t="s">
        <v>947</v>
      </c>
      <c r="I1239">
        <f t="shared" si="90"/>
        <v>5</v>
      </c>
      <c r="J1239" t="b">
        <f>IF(ISNUMBER(MATCH(D1239,Sheet1!$A$2:$A$976,0)),TRUE,FALSE)</f>
        <v>1</v>
      </c>
    </row>
    <row r="1240" spans="1:10" ht="20.25">
      <c r="A1240">
        <v>1234</v>
      </c>
      <c r="B1240" s="125">
        <v>880100</v>
      </c>
      <c r="C1240" s="37">
        <v>977900</v>
      </c>
      <c r="D1240" s="157">
        <v>982100</v>
      </c>
      <c r="E1240" s="36" t="s">
        <v>22</v>
      </c>
      <c r="F1240" s="33"/>
      <c r="G1240" t="str">
        <f t="shared" si="89"/>
        <v/>
      </c>
      <c r="J1240" t="b">
        <f>IF(ISNUMBER(MATCH(D1240,Sheet1!$A$2:$A$976,0)),TRUE,FALSE)</f>
        <v>0</v>
      </c>
    </row>
    <row r="1241" spans="1:10" ht="20.25">
      <c r="A1241">
        <v>1235</v>
      </c>
      <c r="C1241" s="40">
        <v>2015</v>
      </c>
      <c r="D1241" s="40">
        <v>2016</v>
      </c>
      <c r="F1241" s="39"/>
      <c r="G1241" t="str">
        <f t="shared" si="89"/>
        <v/>
      </c>
      <c r="J1241" t="b">
        <f>IF(ISNUMBER(MATCH(D1241,Sheet1!$A$2:$A$976,0)),TRUE,FALSE)</f>
        <v>0</v>
      </c>
    </row>
    <row r="1242" spans="1:10" ht="20.25">
      <c r="A1242">
        <v>1236</v>
      </c>
      <c r="C1242" s="38"/>
      <c r="D1242" s="44">
        <v>36</v>
      </c>
      <c r="F1242" s="41"/>
      <c r="G1242" t="str">
        <f t="shared" si="89"/>
        <v/>
      </c>
      <c r="J1242" t="b">
        <f>IF(ISNUMBER(MATCH(D1242,Sheet1!$A$2:$A$976,0)),TRUE,FALSE)</f>
        <v>0</v>
      </c>
    </row>
    <row r="1243" spans="1:10" ht="20.25">
      <c r="A1243">
        <v>1237</v>
      </c>
      <c r="B1243" s="122" t="s">
        <v>179</v>
      </c>
      <c r="C1243" s="28"/>
      <c r="D1243" s="28"/>
      <c r="E1243" s="28"/>
      <c r="F1243" s="28"/>
      <c r="G1243" t="str">
        <f t="shared" si="89"/>
        <v/>
      </c>
      <c r="J1243" t="b">
        <f>IF(ISNUMBER(MATCH(D1243,Sheet1!$A$2:$A$976,0)),TRUE,FALSE)</f>
        <v>1</v>
      </c>
    </row>
    <row r="1244" spans="1:10" ht="21" thickBot="1">
      <c r="A1244">
        <v>1238</v>
      </c>
      <c r="B1244" s="116">
        <v>2014</v>
      </c>
      <c r="C1244" s="7">
        <v>2015</v>
      </c>
      <c r="D1244" s="7">
        <v>2016</v>
      </c>
      <c r="E1244" s="8"/>
      <c r="F1244" s="9"/>
      <c r="G1244" t="str">
        <f t="shared" si="89"/>
        <v/>
      </c>
      <c r="J1244" t="b">
        <f>IF(ISNUMBER(MATCH(D1244,Sheet1!$A$2:$A$976,0)),TRUE,FALSE)</f>
        <v>0</v>
      </c>
    </row>
    <row r="1245" spans="1:10" ht="20.25">
      <c r="A1245">
        <v>1239</v>
      </c>
      <c r="B1245" s="124"/>
      <c r="C1245" s="30"/>
      <c r="D1245" s="31"/>
      <c r="E1245" s="32" t="s">
        <v>155</v>
      </c>
      <c r="F1245" s="33"/>
      <c r="G1245" t="str">
        <f t="shared" si="89"/>
        <v/>
      </c>
      <c r="J1245" t="b">
        <f>IF(ISNUMBER(MATCH(D1245,Sheet1!$A$2:$A$976,0)),TRUE,FALSE)</f>
        <v>1</v>
      </c>
    </row>
    <row r="1246" spans="1:10" ht="20.25">
      <c r="A1246">
        <v>1240</v>
      </c>
      <c r="B1246" s="124"/>
      <c r="C1246" s="30"/>
      <c r="D1246" s="31"/>
      <c r="E1246" s="32" t="s">
        <v>180</v>
      </c>
      <c r="F1246" s="33"/>
      <c r="G1246" t="str">
        <f t="shared" si="89"/>
        <v/>
      </c>
      <c r="J1246" t="b">
        <f>IF(ISNUMBER(MATCH(D1246,Sheet1!$A$2:$A$976,0)),TRUE,FALSE)</f>
        <v>1</v>
      </c>
    </row>
    <row r="1247" spans="1:10" ht="20.25">
      <c r="A1247">
        <v>1241</v>
      </c>
      <c r="B1247" s="125">
        <v>4301600</v>
      </c>
      <c r="C1247" s="34">
        <v>4043800</v>
      </c>
      <c r="D1247" s="35">
        <v>4223800</v>
      </c>
      <c r="E1247" s="36" t="s">
        <v>12</v>
      </c>
      <c r="F1247" s="33">
        <v>1</v>
      </c>
      <c r="G1247" t="str">
        <f t="shared" si="89"/>
        <v>‏6134 לשכות סגני רה"ע</v>
      </c>
      <c r="H1247" t="s">
        <v>948</v>
      </c>
      <c r="I1247">
        <f t="shared" ref="I1247:I1256" si="91">FIND(" ",G1247,1)</f>
        <v>6</v>
      </c>
      <c r="J1247" t="b">
        <f>IF(ISNUMBER(MATCH(D1247,Sheet1!$A$2:$A$976,0)),TRUE,FALSE)</f>
        <v>1</v>
      </c>
    </row>
    <row r="1248" spans="1:10" ht="20.25">
      <c r="A1248">
        <v>1242</v>
      </c>
      <c r="B1248" s="125">
        <v>0</v>
      </c>
      <c r="C1248" s="34">
        <v>0</v>
      </c>
      <c r="D1248" s="35">
        <v>0</v>
      </c>
      <c r="E1248" s="36" t="s">
        <v>13</v>
      </c>
      <c r="F1248" s="33">
        <v>2</v>
      </c>
      <c r="G1248" t="str">
        <f t="shared" si="89"/>
        <v>‏6134 לשכות סגני רה"ע</v>
      </c>
      <c r="H1248" t="s">
        <v>948</v>
      </c>
      <c r="I1248">
        <f t="shared" si="91"/>
        <v>6</v>
      </c>
      <c r="J1248" t="b">
        <f>IF(ISNUMBER(MATCH(D1248,Sheet1!$A$2:$A$976,0)),TRUE,FALSE)</f>
        <v>1</v>
      </c>
    </row>
    <row r="1249" spans="1:10" ht="20.25">
      <c r="A1249">
        <v>1243</v>
      </c>
      <c r="B1249" s="125">
        <v>38300</v>
      </c>
      <c r="C1249" s="34">
        <v>25200</v>
      </c>
      <c r="D1249" s="35">
        <v>25200</v>
      </c>
      <c r="E1249" s="36" t="s">
        <v>14</v>
      </c>
      <c r="F1249" s="33">
        <v>3</v>
      </c>
      <c r="G1249" t="str">
        <f t="shared" si="89"/>
        <v>‏6134 לשכות סגני רה"ע</v>
      </c>
      <c r="H1249" t="s">
        <v>948</v>
      </c>
      <c r="I1249">
        <f t="shared" si="91"/>
        <v>6</v>
      </c>
      <c r="J1249" t="b">
        <f>IF(ISNUMBER(MATCH(D1249,Sheet1!$A$2:$A$976,0)),TRUE,FALSE)</f>
        <v>1</v>
      </c>
    </row>
    <row r="1250" spans="1:10" ht="20.25">
      <c r="A1250">
        <v>1244</v>
      </c>
      <c r="B1250" s="125">
        <v>25500</v>
      </c>
      <c r="C1250" s="34">
        <v>25700</v>
      </c>
      <c r="D1250" s="35">
        <v>27700</v>
      </c>
      <c r="E1250" s="36" t="s">
        <v>15</v>
      </c>
      <c r="F1250" s="33">
        <v>4</v>
      </c>
      <c r="G1250" t="str">
        <f t="shared" si="89"/>
        <v>‏6134 לשכות סגני רה"ע</v>
      </c>
      <c r="H1250" t="s">
        <v>948</v>
      </c>
      <c r="I1250">
        <f t="shared" si="91"/>
        <v>6</v>
      </c>
      <c r="J1250" t="b">
        <f>IF(ISNUMBER(MATCH(D1250,Sheet1!$A$2:$A$976,0)),TRUE,FALSE)</f>
        <v>1</v>
      </c>
    </row>
    <row r="1251" spans="1:10" ht="20.25">
      <c r="A1251">
        <v>1245</v>
      </c>
      <c r="B1251" s="125">
        <v>77800</v>
      </c>
      <c r="C1251" s="34">
        <v>109000</v>
      </c>
      <c r="D1251" s="35">
        <v>105000</v>
      </c>
      <c r="E1251" s="36" t="s">
        <v>16</v>
      </c>
      <c r="F1251" s="33">
        <v>5</v>
      </c>
      <c r="G1251" t="str">
        <f t="shared" si="89"/>
        <v>‏6134 לשכות סגני רה"ע</v>
      </c>
      <c r="H1251" t="s">
        <v>948</v>
      </c>
      <c r="I1251">
        <f t="shared" si="91"/>
        <v>6</v>
      </c>
      <c r="J1251" t="b">
        <f>IF(ISNUMBER(MATCH(D1251,Sheet1!$A$2:$A$976,0)),TRUE,FALSE)</f>
        <v>1</v>
      </c>
    </row>
    <row r="1252" spans="1:10" ht="20.25">
      <c r="A1252">
        <v>1246</v>
      </c>
      <c r="B1252" s="125">
        <v>15900</v>
      </c>
      <c r="C1252" s="34">
        <v>19100</v>
      </c>
      <c r="D1252" s="35">
        <v>18900</v>
      </c>
      <c r="E1252" s="36" t="s">
        <v>17</v>
      </c>
      <c r="F1252" s="33">
        <v>6</v>
      </c>
      <c r="G1252" t="str">
        <f t="shared" si="89"/>
        <v>‏6134 לשכות סגני רה"ע</v>
      </c>
      <c r="H1252" t="s">
        <v>948</v>
      </c>
      <c r="I1252">
        <f t="shared" si="91"/>
        <v>6</v>
      </c>
      <c r="J1252" t="b">
        <f>IF(ISNUMBER(MATCH(D1252,Sheet1!$A$2:$A$976,0)),TRUE,FALSE)</f>
        <v>1</v>
      </c>
    </row>
    <row r="1253" spans="1:10" ht="20.25">
      <c r="A1253">
        <v>1247</v>
      </c>
      <c r="B1253" s="125">
        <v>12000</v>
      </c>
      <c r="C1253" s="34">
        <v>13300</v>
      </c>
      <c r="D1253" s="35">
        <v>10700</v>
      </c>
      <c r="E1253" s="36" t="s">
        <v>18</v>
      </c>
      <c r="F1253" s="33">
        <v>7</v>
      </c>
      <c r="G1253" t="str">
        <f t="shared" si="89"/>
        <v>‏6134 לשכות סגני רה"ע</v>
      </c>
      <c r="H1253" t="s">
        <v>948</v>
      </c>
      <c r="I1253">
        <f t="shared" si="91"/>
        <v>6</v>
      </c>
      <c r="J1253" t="b">
        <f>IF(ISNUMBER(MATCH(D1253,Sheet1!$A$2:$A$976,0)),TRUE,FALSE)</f>
        <v>1</v>
      </c>
    </row>
    <row r="1254" spans="1:10" ht="20.25">
      <c r="A1254">
        <v>1248</v>
      </c>
      <c r="B1254" s="125">
        <v>0</v>
      </c>
      <c r="C1254" s="34">
        <v>0</v>
      </c>
      <c r="D1254" s="35">
        <v>0</v>
      </c>
      <c r="E1254" s="36" t="s">
        <v>19</v>
      </c>
      <c r="F1254" s="33">
        <v>8</v>
      </c>
      <c r="G1254" t="str">
        <f t="shared" si="89"/>
        <v>‏6134 לשכות סגני רה"ע</v>
      </c>
      <c r="H1254" t="s">
        <v>948</v>
      </c>
      <c r="I1254">
        <f t="shared" si="91"/>
        <v>6</v>
      </c>
      <c r="J1254" t="b">
        <f>IF(ISNUMBER(MATCH(D1254,Sheet1!$A$2:$A$976,0)),TRUE,FALSE)</f>
        <v>1</v>
      </c>
    </row>
    <row r="1255" spans="1:10" ht="20.25">
      <c r="A1255">
        <v>1249</v>
      </c>
      <c r="B1255" s="125">
        <v>0</v>
      </c>
      <c r="C1255" s="34">
        <v>0</v>
      </c>
      <c r="D1255" s="35">
        <v>0</v>
      </c>
      <c r="E1255" s="36" t="s">
        <v>20</v>
      </c>
      <c r="F1255" s="33">
        <v>9</v>
      </c>
      <c r="G1255" t="str">
        <f t="shared" si="89"/>
        <v>‏6134 לשכות סגני רה"ע</v>
      </c>
      <c r="H1255" t="s">
        <v>948</v>
      </c>
      <c r="I1255">
        <f t="shared" si="91"/>
        <v>6</v>
      </c>
      <c r="J1255" t="b">
        <f>IF(ISNUMBER(MATCH(D1255,Sheet1!$A$2:$A$976,0)),TRUE,FALSE)</f>
        <v>1</v>
      </c>
    </row>
    <row r="1256" spans="1:10" ht="20.25">
      <c r="A1256">
        <v>1250</v>
      </c>
      <c r="B1256" s="125">
        <v>0</v>
      </c>
      <c r="C1256" s="34">
        <v>0</v>
      </c>
      <c r="D1256" s="35">
        <v>0</v>
      </c>
      <c r="E1256" s="36" t="s">
        <v>21</v>
      </c>
      <c r="F1256" s="33">
        <v>99</v>
      </c>
      <c r="G1256" t="str">
        <f t="shared" si="89"/>
        <v>‏6134 לשכות סגני רה"ע</v>
      </c>
      <c r="H1256" t="s">
        <v>948</v>
      </c>
      <c r="I1256">
        <f t="shared" si="91"/>
        <v>6</v>
      </c>
      <c r="J1256" t="b">
        <f>IF(ISNUMBER(MATCH(D1256,Sheet1!$A$2:$A$976,0)),TRUE,FALSE)</f>
        <v>1</v>
      </c>
    </row>
    <row r="1257" spans="1:10" ht="20.25">
      <c r="A1257">
        <v>1251</v>
      </c>
      <c r="B1257" s="125">
        <v>4471100</v>
      </c>
      <c r="C1257" s="37">
        <v>4236100</v>
      </c>
      <c r="D1257" s="157">
        <v>4411300</v>
      </c>
      <c r="E1257" s="36" t="s">
        <v>22</v>
      </c>
      <c r="F1257" s="33"/>
      <c r="G1257" t="str">
        <f t="shared" si="89"/>
        <v/>
      </c>
      <c r="J1257" t="b">
        <f>IF(ISNUMBER(MATCH(D1257,Sheet1!$A$2:$A$976,0)),TRUE,FALSE)</f>
        <v>0</v>
      </c>
    </row>
    <row r="1258" spans="1:10" ht="20.25">
      <c r="A1258">
        <v>1252</v>
      </c>
      <c r="C1258" s="40">
        <v>2015</v>
      </c>
      <c r="D1258" s="40">
        <v>2016</v>
      </c>
      <c r="F1258" s="39"/>
      <c r="G1258" t="str">
        <f t="shared" si="89"/>
        <v/>
      </c>
      <c r="J1258" t="b">
        <f>IF(ISNUMBER(MATCH(D1258,Sheet1!$A$2:$A$976,0)),TRUE,FALSE)</f>
        <v>0</v>
      </c>
    </row>
    <row r="1259" spans="1:10" ht="20.25">
      <c r="A1259">
        <v>1253</v>
      </c>
      <c r="C1259" s="38"/>
      <c r="D1259" s="44">
        <v>37</v>
      </c>
      <c r="F1259" s="41"/>
      <c r="G1259" t="str">
        <f t="shared" si="89"/>
        <v/>
      </c>
      <c r="J1259" t="b">
        <f>IF(ISNUMBER(MATCH(D1259,Sheet1!$A$2:$A$976,0)),TRUE,FALSE)</f>
        <v>0</v>
      </c>
    </row>
    <row r="1260" spans="1:10" ht="20.25">
      <c r="A1260">
        <v>1254</v>
      </c>
      <c r="B1260" s="122" t="s">
        <v>181</v>
      </c>
      <c r="C1260" s="28"/>
      <c r="D1260" s="28"/>
      <c r="E1260" s="28"/>
      <c r="F1260" s="28"/>
      <c r="G1260" t="str">
        <f t="shared" si="89"/>
        <v/>
      </c>
      <c r="J1260" t="b">
        <f>IF(ISNUMBER(MATCH(D1260,Sheet1!$A$2:$A$976,0)),TRUE,FALSE)</f>
        <v>1</v>
      </c>
    </row>
    <row r="1261" spans="1:10" ht="21" thickBot="1">
      <c r="A1261">
        <v>1255</v>
      </c>
      <c r="B1261" s="116">
        <v>2014</v>
      </c>
      <c r="C1261" s="7">
        <v>2015</v>
      </c>
      <c r="D1261" s="7">
        <v>2016</v>
      </c>
      <c r="E1261" s="8"/>
      <c r="F1261" s="9"/>
      <c r="G1261" t="str">
        <f t="shared" si="89"/>
        <v/>
      </c>
      <c r="J1261" t="b">
        <f>IF(ISNUMBER(MATCH(D1261,Sheet1!$A$2:$A$976,0)),TRUE,FALSE)</f>
        <v>0</v>
      </c>
    </row>
    <row r="1262" spans="1:10" ht="20.25">
      <c r="A1262">
        <v>1256</v>
      </c>
      <c r="B1262" s="124"/>
      <c r="C1262" s="30"/>
      <c r="D1262" s="31"/>
      <c r="E1262" s="32" t="s">
        <v>155</v>
      </c>
      <c r="F1262" s="33"/>
      <c r="G1262" t="str">
        <f t="shared" si="89"/>
        <v/>
      </c>
      <c r="J1262" t="b">
        <f>IF(ISNUMBER(MATCH(D1262,Sheet1!$A$2:$A$976,0)),TRUE,FALSE)</f>
        <v>1</v>
      </c>
    </row>
    <row r="1263" spans="1:10" ht="20.25">
      <c r="A1263">
        <v>1257</v>
      </c>
      <c r="B1263" s="124"/>
      <c r="C1263" s="30"/>
      <c r="D1263" s="31"/>
      <c r="E1263" s="32" t="s">
        <v>182</v>
      </c>
      <c r="F1263" s="33"/>
      <c r="G1263" t="str">
        <f t="shared" si="89"/>
        <v/>
      </c>
      <c r="J1263" t="b">
        <f>IF(ISNUMBER(MATCH(D1263,Sheet1!$A$2:$A$976,0)),TRUE,FALSE)</f>
        <v>1</v>
      </c>
    </row>
    <row r="1264" spans="1:10" ht="20.25">
      <c r="A1264">
        <v>1258</v>
      </c>
      <c r="B1264" s="125">
        <v>520700</v>
      </c>
      <c r="C1264" s="34">
        <v>502200</v>
      </c>
      <c r="D1264" s="35">
        <v>508200</v>
      </c>
      <c r="E1264" s="36" t="s">
        <v>12</v>
      </c>
      <c r="F1264" s="33">
        <v>1</v>
      </c>
      <c r="G1264" t="str">
        <f t="shared" si="89"/>
        <v>‏6133 היחידה לטקסים</v>
      </c>
      <c r="H1264" t="s">
        <v>949</v>
      </c>
      <c r="I1264">
        <f t="shared" ref="I1264:I1273" si="92">FIND(" ",G1264,1)</f>
        <v>6</v>
      </c>
      <c r="J1264" t="b">
        <f>IF(ISNUMBER(MATCH(D1264,Sheet1!$A$2:$A$976,0)),TRUE,FALSE)</f>
        <v>1</v>
      </c>
    </row>
    <row r="1265" spans="1:10" ht="20.25">
      <c r="A1265">
        <v>1259</v>
      </c>
      <c r="B1265" s="125">
        <v>0</v>
      </c>
      <c r="C1265" s="34">
        <v>0</v>
      </c>
      <c r="D1265" s="35">
        <v>0</v>
      </c>
      <c r="E1265" s="36" t="s">
        <v>13</v>
      </c>
      <c r="F1265" s="33">
        <v>2</v>
      </c>
      <c r="G1265" t="str">
        <f t="shared" si="89"/>
        <v>‏6133 היחידה לטקסים</v>
      </c>
      <c r="H1265" t="s">
        <v>949</v>
      </c>
      <c r="I1265">
        <f t="shared" si="92"/>
        <v>6</v>
      </c>
      <c r="J1265" t="b">
        <f>IF(ISNUMBER(MATCH(D1265,Sheet1!$A$2:$A$976,0)),TRUE,FALSE)</f>
        <v>1</v>
      </c>
    </row>
    <row r="1266" spans="1:10" ht="20.25">
      <c r="A1266">
        <v>1260</v>
      </c>
      <c r="B1266" s="125">
        <v>18700</v>
      </c>
      <c r="C1266" s="34">
        <v>23800</v>
      </c>
      <c r="D1266" s="35">
        <v>23800</v>
      </c>
      <c r="E1266" s="36" t="s">
        <v>14</v>
      </c>
      <c r="F1266" s="33">
        <v>3</v>
      </c>
      <c r="G1266" t="str">
        <f t="shared" si="89"/>
        <v>‏6133 היחידה לטקסים</v>
      </c>
      <c r="H1266" t="s">
        <v>949</v>
      </c>
      <c r="I1266">
        <f t="shared" si="92"/>
        <v>6</v>
      </c>
      <c r="J1266" t="b">
        <f>IF(ISNUMBER(MATCH(D1266,Sheet1!$A$2:$A$976,0)),TRUE,FALSE)</f>
        <v>1</v>
      </c>
    </row>
    <row r="1267" spans="1:10" ht="20.25">
      <c r="A1267">
        <v>1261</v>
      </c>
      <c r="B1267" s="125">
        <v>28000</v>
      </c>
      <c r="C1267" s="34">
        <v>19700</v>
      </c>
      <c r="D1267" s="35">
        <v>18900</v>
      </c>
      <c r="E1267" s="36" t="s">
        <v>15</v>
      </c>
      <c r="F1267" s="33">
        <v>4</v>
      </c>
      <c r="G1267" t="str">
        <f t="shared" si="89"/>
        <v>‏6133 היחידה לטקסים</v>
      </c>
      <c r="H1267" t="s">
        <v>949</v>
      </c>
      <c r="I1267">
        <f t="shared" si="92"/>
        <v>6</v>
      </c>
      <c r="J1267" t="b">
        <f>IF(ISNUMBER(MATCH(D1267,Sheet1!$A$2:$A$976,0)),TRUE,FALSE)</f>
        <v>1</v>
      </c>
    </row>
    <row r="1268" spans="1:10" ht="20.25">
      <c r="A1268">
        <v>1262</v>
      </c>
      <c r="B1268" s="125">
        <v>900</v>
      </c>
      <c r="C1268" s="34">
        <v>1700</v>
      </c>
      <c r="D1268" s="35">
        <v>2700</v>
      </c>
      <c r="E1268" s="36" t="s">
        <v>16</v>
      </c>
      <c r="F1268" s="33">
        <v>5</v>
      </c>
      <c r="G1268" t="str">
        <f t="shared" si="89"/>
        <v>‏6133 היחידה לטקסים</v>
      </c>
      <c r="H1268" t="s">
        <v>949</v>
      </c>
      <c r="I1268">
        <f t="shared" si="92"/>
        <v>6</v>
      </c>
      <c r="J1268" t="b">
        <f>IF(ISNUMBER(MATCH(D1268,Sheet1!$A$2:$A$976,0)),TRUE,FALSE)</f>
        <v>1</v>
      </c>
    </row>
    <row r="1269" spans="1:10" ht="20.25">
      <c r="A1269">
        <v>1263</v>
      </c>
      <c r="B1269" s="125">
        <v>2800</v>
      </c>
      <c r="C1269" s="34">
        <v>4000</v>
      </c>
      <c r="D1269" s="35">
        <v>3000</v>
      </c>
      <c r="E1269" s="36" t="s">
        <v>17</v>
      </c>
      <c r="F1269" s="33">
        <v>6</v>
      </c>
      <c r="G1269" t="str">
        <f t="shared" si="89"/>
        <v>‏6133 היחידה לטקסים</v>
      </c>
      <c r="H1269" t="s">
        <v>949</v>
      </c>
      <c r="I1269">
        <f t="shared" si="92"/>
        <v>6</v>
      </c>
      <c r="J1269" t="b">
        <f>IF(ISNUMBER(MATCH(D1269,Sheet1!$A$2:$A$976,0)),TRUE,FALSE)</f>
        <v>1</v>
      </c>
    </row>
    <row r="1270" spans="1:10" ht="20.25">
      <c r="A1270">
        <v>1264</v>
      </c>
      <c r="B1270" s="125">
        <v>100</v>
      </c>
      <c r="C1270" s="34">
        <v>2800</v>
      </c>
      <c r="D1270" s="35">
        <v>2800</v>
      </c>
      <c r="E1270" s="36" t="s">
        <v>18</v>
      </c>
      <c r="F1270" s="33">
        <v>7</v>
      </c>
      <c r="G1270" t="str">
        <f t="shared" si="89"/>
        <v>‏6133 היחידה לטקסים</v>
      </c>
      <c r="H1270" t="s">
        <v>949</v>
      </c>
      <c r="I1270">
        <f t="shared" si="92"/>
        <v>6</v>
      </c>
      <c r="J1270" t="b">
        <f>IF(ISNUMBER(MATCH(D1270,Sheet1!$A$2:$A$976,0)),TRUE,FALSE)</f>
        <v>1</v>
      </c>
    </row>
    <row r="1271" spans="1:10" ht="20.25">
      <c r="A1271">
        <v>1265</v>
      </c>
      <c r="B1271" s="125">
        <v>0</v>
      </c>
      <c r="C1271" s="34">
        <v>0</v>
      </c>
      <c r="D1271" s="35">
        <v>0</v>
      </c>
      <c r="E1271" s="36" t="s">
        <v>19</v>
      </c>
      <c r="F1271" s="33">
        <v>8</v>
      </c>
      <c r="G1271" t="str">
        <f t="shared" si="89"/>
        <v>‏6133 היחידה לטקסים</v>
      </c>
      <c r="H1271" t="s">
        <v>949</v>
      </c>
      <c r="I1271">
        <f t="shared" si="92"/>
        <v>6</v>
      </c>
      <c r="J1271" t="b">
        <f>IF(ISNUMBER(MATCH(D1271,Sheet1!$A$2:$A$976,0)),TRUE,FALSE)</f>
        <v>1</v>
      </c>
    </row>
    <row r="1272" spans="1:10" ht="20.25">
      <c r="A1272">
        <v>1266</v>
      </c>
      <c r="B1272" s="125">
        <v>0</v>
      </c>
      <c r="C1272" s="34">
        <v>0</v>
      </c>
      <c r="D1272" s="35">
        <v>0</v>
      </c>
      <c r="E1272" s="36" t="s">
        <v>20</v>
      </c>
      <c r="F1272" s="33">
        <v>9</v>
      </c>
      <c r="G1272" t="str">
        <f t="shared" si="89"/>
        <v>‏6133 היחידה לטקסים</v>
      </c>
      <c r="H1272" t="s">
        <v>949</v>
      </c>
      <c r="I1272">
        <f t="shared" si="92"/>
        <v>6</v>
      </c>
      <c r="J1272" t="b">
        <f>IF(ISNUMBER(MATCH(D1272,Sheet1!$A$2:$A$976,0)),TRUE,FALSE)</f>
        <v>1</v>
      </c>
    </row>
    <row r="1273" spans="1:10" ht="20.25">
      <c r="A1273">
        <v>1267</v>
      </c>
      <c r="B1273" s="125">
        <v>0</v>
      </c>
      <c r="C1273" s="34">
        <v>0</v>
      </c>
      <c r="D1273" s="35">
        <v>0</v>
      </c>
      <c r="E1273" s="36" t="s">
        <v>21</v>
      </c>
      <c r="F1273" s="33">
        <v>99</v>
      </c>
      <c r="G1273" t="str">
        <f t="shared" si="89"/>
        <v>‏6133 היחידה לטקסים</v>
      </c>
      <c r="H1273" t="s">
        <v>949</v>
      </c>
      <c r="I1273">
        <f t="shared" si="92"/>
        <v>6</v>
      </c>
      <c r="J1273" t="b">
        <f>IF(ISNUMBER(MATCH(D1273,Sheet1!$A$2:$A$976,0)),TRUE,FALSE)</f>
        <v>1</v>
      </c>
    </row>
    <row r="1274" spans="1:10" ht="20.25">
      <c r="A1274">
        <v>1268</v>
      </c>
      <c r="B1274" s="125">
        <v>571200</v>
      </c>
      <c r="C1274" s="37">
        <v>554200</v>
      </c>
      <c r="D1274" s="157">
        <v>559400</v>
      </c>
      <c r="E1274" s="36" t="s">
        <v>22</v>
      </c>
      <c r="F1274" s="33"/>
      <c r="G1274" t="str">
        <f t="shared" si="89"/>
        <v/>
      </c>
      <c r="J1274" t="b">
        <f>IF(ISNUMBER(MATCH(D1274,Sheet1!$A$2:$A$976,0)),TRUE,FALSE)</f>
        <v>0</v>
      </c>
    </row>
    <row r="1275" spans="1:10" ht="20.25">
      <c r="A1275">
        <v>1269</v>
      </c>
      <c r="C1275" s="40">
        <v>2015</v>
      </c>
      <c r="D1275" s="40">
        <v>2016</v>
      </c>
      <c r="F1275" s="39"/>
      <c r="G1275" t="str">
        <f t="shared" si="89"/>
        <v/>
      </c>
      <c r="J1275" t="b">
        <f>IF(ISNUMBER(MATCH(D1275,Sheet1!$A$2:$A$976,0)),TRUE,FALSE)</f>
        <v>0</v>
      </c>
    </row>
    <row r="1276" spans="1:10" ht="20.25">
      <c r="A1276">
        <v>1270</v>
      </c>
      <c r="C1276" s="38"/>
      <c r="D1276" s="44">
        <v>38</v>
      </c>
      <c r="F1276" s="41"/>
      <c r="G1276" t="str">
        <f t="shared" si="89"/>
        <v/>
      </c>
      <c r="J1276" t="b">
        <f>IF(ISNUMBER(MATCH(D1276,Sheet1!$A$2:$A$976,0)),TRUE,FALSE)</f>
        <v>0</v>
      </c>
    </row>
    <row r="1277" spans="1:10" ht="20.25">
      <c r="A1277">
        <v>1271</v>
      </c>
      <c r="B1277" s="122" t="s">
        <v>183</v>
      </c>
      <c r="C1277" s="28"/>
      <c r="D1277" s="28"/>
      <c r="E1277" s="28"/>
      <c r="F1277" s="28"/>
      <c r="G1277" t="str">
        <f t="shared" si="89"/>
        <v/>
      </c>
      <c r="J1277" t="b">
        <f>IF(ISNUMBER(MATCH(D1277,Sheet1!$A$2:$A$976,0)),TRUE,FALSE)</f>
        <v>1</v>
      </c>
    </row>
    <row r="1278" spans="1:10" ht="21" thickBot="1">
      <c r="A1278">
        <v>1272</v>
      </c>
      <c r="B1278" s="116">
        <v>2014</v>
      </c>
      <c r="C1278" s="7">
        <v>2015</v>
      </c>
      <c r="D1278" s="7">
        <v>2016</v>
      </c>
      <c r="E1278" s="8"/>
      <c r="F1278" s="9"/>
      <c r="G1278" t="str">
        <f t="shared" si="89"/>
        <v/>
      </c>
      <c r="J1278" t="b">
        <f>IF(ISNUMBER(MATCH(D1278,Sheet1!$A$2:$A$976,0)),TRUE,FALSE)</f>
        <v>0</v>
      </c>
    </row>
    <row r="1279" spans="1:10" ht="20.25">
      <c r="A1279">
        <v>1273</v>
      </c>
      <c r="B1279" s="124"/>
      <c r="C1279" s="30"/>
      <c r="D1279" s="31"/>
      <c r="E1279" s="32" t="s">
        <v>155</v>
      </c>
      <c r="F1279" s="33"/>
      <c r="G1279" t="str">
        <f t="shared" si="89"/>
        <v/>
      </c>
      <c r="J1279" t="b">
        <f>IF(ISNUMBER(MATCH(D1279,Sheet1!$A$2:$A$976,0)),TRUE,FALSE)</f>
        <v>1</v>
      </c>
    </row>
    <row r="1280" spans="1:10" ht="20.25">
      <c r="A1280">
        <v>1274</v>
      </c>
      <c r="B1280" s="124"/>
      <c r="C1280" s="30"/>
      <c r="D1280" s="31"/>
      <c r="E1280" s="32" t="s">
        <v>184</v>
      </c>
      <c r="F1280" s="33"/>
      <c r="G1280" t="str">
        <f t="shared" si="89"/>
        <v/>
      </c>
      <c r="J1280" t="b">
        <f>IF(ISNUMBER(MATCH(D1280,Sheet1!$A$2:$A$976,0)),TRUE,FALSE)</f>
        <v>1</v>
      </c>
    </row>
    <row r="1281" spans="1:10" ht="20.25">
      <c r="A1281">
        <v>1275</v>
      </c>
      <c r="B1281" s="125">
        <v>0</v>
      </c>
      <c r="C1281" s="34">
        <v>0</v>
      </c>
      <c r="D1281" s="35">
        <v>0</v>
      </c>
      <c r="E1281" s="36" t="s">
        <v>12</v>
      </c>
      <c r="F1281" s="33">
        <v>1</v>
      </c>
      <c r="G1281" t="str">
        <f t="shared" si="89"/>
        <v>‏7521 אירועי הנהלה</v>
      </c>
      <c r="H1281" t="s">
        <v>950</v>
      </c>
      <c r="I1281">
        <f t="shared" ref="I1281:I1290" si="93">FIND(" ",G1281,1)</f>
        <v>6</v>
      </c>
      <c r="J1281" t="b">
        <f>IF(ISNUMBER(MATCH(D1281,Sheet1!$A$2:$A$976,0)),TRUE,FALSE)</f>
        <v>1</v>
      </c>
    </row>
    <row r="1282" spans="1:10" ht="20.25">
      <c r="A1282">
        <v>1276</v>
      </c>
      <c r="B1282" s="125">
        <v>0</v>
      </c>
      <c r="C1282" s="34">
        <v>0</v>
      </c>
      <c r="D1282" s="35">
        <v>0</v>
      </c>
      <c r="E1282" s="36" t="s">
        <v>13</v>
      </c>
      <c r="F1282" s="33">
        <v>2</v>
      </c>
      <c r="G1282" t="str">
        <f t="shared" si="89"/>
        <v>‏7521 אירועי הנהלה</v>
      </c>
      <c r="H1282" t="s">
        <v>950</v>
      </c>
      <c r="I1282">
        <f t="shared" si="93"/>
        <v>6</v>
      </c>
      <c r="J1282" t="b">
        <f>IF(ISNUMBER(MATCH(D1282,Sheet1!$A$2:$A$976,0)),TRUE,FALSE)</f>
        <v>1</v>
      </c>
    </row>
    <row r="1283" spans="1:10" ht="20.25">
      <c r="A1283">
        <v>1277</v>
      </c>
      <c r="B1283" s="125">
        <v>0</v>
      </c>
      <c r="C1283" s="34">
        <v>0</v>
      </c>
      <c r="D1283" s="35">
        <v>0</v>
      </c>
      <c r="E1283" s="36" t="s">
        <v>14</v>
      </c>
      <c r="F1283" s="33">
        <v>3</v>
      </c>
      <c r="G1283" t="str">
        <f t="shared" si="89"/>
        <v>‏7521 אירועי הנהלה</v>
      </c>
      <c r="H1283" t="s">
        <v>950</v>
      </c>
      <c r="I1283">
        <f t="shared" si="93"/>
        <v>6</v>
      </c>
      <c r="J1283" t="b">
        <f>IF(ISNUMBER(MATCH(D1283,Sheet1!$A$2:$A$976,0)),TRUE,FALSE)</f>
        <v>1</v>
      </c>
    </row>
    <row r="1284" spans="1:10" ht="20.25">
      <c r="A1284">
        <v>1278</v>
      </c>
      <c r="B1284" s="125">
        <v>0</v>
      </c>
      <c r="C1284" s="34">
        <v>0</v>
      </c>
      <c r="D1284" s="35"/>
      <c r="E1284" s="36" t="s">
        <v>15</v>
      </c>
      <c r="F1284" s="33">
        <v>4</v>
      </c>
      <c r="G1284" t="str">
        <f t="shared" si="89"/>
        <v>‏7521 אירועי הנהלה</v>
      </c>
      <c r="H1284" t="s">
        <v>950</v>
      </c>
      <c r="I1284">
        <f t="shared" si="93"/>
        <v>6</v>
      </c>
      <c r="J1284" t="b">
        <f>IF(ISNUMBER(MATCH(D1284,Sheet1!$A$2:$A$976,0)),TRUE,FALSE)</f>
        <v>1</v>
      </c>
    </row>
    <row r="1285" spans="1:10" ht="20.25">
      <c r="A1285">
        <v>1279</v>
      </c>
      <c r="B1285" s="125">
        <v>0</v>
      </c>
      <c r="C1285" s="34">
        <v>0</v>
      </c>
      <c r="D1285" s="35">
        <v>0</v>
      </c>
      <c r="E1285" s="36" t="s">
        <v>16</v>
      </c>
      <c r="F1285" s="33">
        <v>5</v>
      </c>
      <c r="G1285" t="str">
        <f t="shared" si="89"/>
        <v>‏7521 אירועי הנהלה</v>
      </c>
      <c r="H1285" t="s">
        <v>950</v>
      </c>
      <c r="I1285">
        <f t="shared" si="93"/>
        <v>6</v>
      </c>
      <c r="J1285" t="b">
        <f>IF(ISNUMBER(MATCH(D1285,Sheet1!$A$2:$A$976,0)),TRUE,FALSE)</f>
        <v>1</v>
      </c>
    </row>
    <row r="1286" spans="1:10" ht="20.25">
      <c r="A1286">
        <v>1280</v>
      </c>
      <c r="B1286" s="125">
        <v>0</v>
      </c>
      <c r="C1286" s="34">
        <v>0</v>
      </c>
      <c r="D1286" s="35">
        <v>0</v>
      </c>
      <c r="E1286" s="36" t="s">
        <v>17</v>
      </c>
      <c r="F1286" s="33">
        <v>6</v>
      </c>
      <c r="G1286" t="str">
        <f t="shared" si="89"/>
        <v>‏7521 אירועי הנהלה</v>
      </c>
      <c r="H1286" t="s">
        <v>950</v>
      </c>
      <c r="I1286">
        <f t="shared" si="93"/>
        <v>6</v>
      </c>
      <c r="J1286" t="b">
        <f>IF(ISNUMBER(MATCH(D1286,Sheet1!$A$2:$A$976,0)),TRUE,FALSE)</f>
        <v>1</v>
      </c>
    </row>
    <row r="1287" spans="1:10" ht="20.25">
      <c r="A1287">
        <v>1281</v>
      </c>
      <c r="B1287" s="125">
        <v>947500</v>
      </c>
      <c r="C1287" s="34">
        <v>1099300</v>
      </c>
      <c r="D1287" s="35">
        <v>873600</v>
      </c>
      <c r="E1287" s="36" t="s">
        <v>18</v>
      </c>
      <c r="F1287" s="33">
        <v>7</v>
      </c>
      <c r="G1287" t="str">
        <f t="shared" si="89"/>
        <v>‏7521 אירועי הנהלה</v>
      </c>
      <c r="H1287" t="s">
        <v>950</v>
      </c>
      <c r="I1287">
        <f t="shared" si="93"/>
        <v>6</v>
      </c>
      <c r="J1287" t="b">
        <f>IF(ISNUMBER(MATCH(D1287,Sheet1!$A$2:$A$976,0)),TRUE,FALSE)</f>
        <v>1</v>
      </c>
    </row>
    <row r="1288" spans="1:10" ht="20.25">
      <c r="A1288">
        <v>1282</v>
      </c>
      <c r="B1288" s="125">
        <v>0</v>
      </c>
      <c r="C1288" s="34">
        <v>0</v>
      </c>
      <c r="D1288" s="35">
        <v>0</v>
      </c>
      <c r="E1288" s="36" t="s">
        <v>19</v>
      </c>
      <c r="F1288" s="33">
        <v>8</v>
      </c>
      <c r="G1288" t="str">
        <f t="shared" si="89"/>
        <v>‏7521 אירועי הנהלה</v>
      </c>
      <c r="H1288" t="s">
        <v>950</v>
      </c>
      <c r="I1288">
        <f t="shared" si="93"/>
        <v>6</v>
      </c>
      <c r="J1288" t="b">
        <f>IF(ISNUMBER(MATCH(D1288,Sheet1!$A$2:$A$976,0)),TRUE,FALSE)</f>
        <v>1</v>
      </c>
    </row>
    <row r="1289" spans="1:10" ht="20.25">
      <c r="A1289">
        <v>1283</v>
      </c>
      <c r="B1289" s="125">
        <v>0</v>
      </c>
      <c r="C1289" s="34">
        <v>0</v>
      </c>
      <c r="D1289" s="35">
        <v>0</v>
      </c>
      <c r="E1289" s="36" t="s">
        <v>20</v>
      </c>
      <c r="F1289" s="33">
        <v>9</v>
      </c>
      <c r="G1289" t="str">
        <f t="shared" si="89"/>
        <v>‏7521 אירועי הנהלה</v>
      </c>
      <c r="H1289" t="s">
        <v>950</v>
      </c>
      <c r="I1289">
        <f t="shared" si="93"/>
        <v>6</v>
      </c>
      <c r="J1289" t="b">
        <f>IF(ISNUMBER(MATCH(D1289,Sheet1!$A$2:$A$976,0)),TRUE,FALSE)</f>
        <v>1</v>
      </c>
    </row>
    <row r="1290" spans="1:10" ht="20.25">
      <c r="A1290">
        <v>1284</v>
      </c>
      <c r="B1290" s="125">
        <v>0</v>
      </c>
      <c r="C1290" s="34">
        <v>0</v>
      </c>
      <c r="D1290" s="35">
        <v>0</v>
      </c>
      <c r="E1290" s="36" t="s">
        <v>21</v>
      </c>
      <c r="F1290" s="33">
        <v>99</v>
      </c>
      <c r="G1290" t="str">
        <f t="shared" ref="G1290:G1353" si="94">IF(F1290=1,E1289,IF(ISBLANK(F1290),"",G1289))</f>
        <v>‏7521 אירועי הנהלה</v>
      </c>
      <c r="H1290" t="s">
        <v>950</v>
      </c>
      <c r="I1290">
        <f t="shared" si="93"/>
        <v>6</v>
      </c>
      <c r="J1290" t="b">
        <f>IF(ISNUMBER(MATCH(D1290,Sheet1!$A$2:$A$976,0)),TRUE,FALSE)</f>
        <v>1</v>
      </c>
    </row>
    <row r="1291" spans="1:10" ht="20.25">
      <c r="A1291">
        <v>1285</v>
      </c>
      <c r="B1291" s="125">
        <v>947500</v>
      </c>
      <c r="C1291" s="37">
        <v>1099300</v>
      </c>
      <c r="D1291" s="35">
        <v>873600</v>
      </c>
      <c r="E1291" s="36" t="s">
        <v>22</v>
      </c>
      <c r="F1291" s="33"/>
      <c r="G1291" t="str">
        <f t="shared" si="94"/>
        <v/>
      </c>
      <c r="J1291" t="b">
        <f>IF(ISNUMBER(MATCH(D1291,Sheet1!$A$2:$A$976,0)),TRUE,FALSE)</f>
        <v>1</v>
      </c>
    </row>
    <row r="1292" spans="1:10" ht="20.25">
      <c r="A1292">
        <v>1286</v>
      </c>
      <c r="C1292" s="40">
        <v>2015</v>
      </c>
      <c r="D1292" s="40">
        <v>2016</v>
      </c>
      <c r="F1292" s="39"/>
      <c r="G1292" t="str">
        <f t="shared" si="94"/>
        <v/>
      </c>
      <c r="J1292" t="b">
        <f>IF(ISNUMBER(MATCH(D1292,Sheet1!$A$2:$A$976,0)),TRUE,FALSE)</f>
        <v>0</v>
      </c>
    </row>
    <row r="1293" spans="1:10" ht="20.25">
      <c r="A1293">
        <v>1287</v>
      </c>
      <c r="C1293" s="38"/>
      <c r="D1293" s="44">
        <v>39</v>
      </c>
      <c r="F1293" s="41"/>
      <c r="G1293" t="str">
        <f t="shared" si="94"/>
        <v/>
      </c>
      <c r="J1293" t="b">
        <f>IF(ISNUMBER(MATCH(D1293,Sheet1!$A$2:$A$976,0)),TRUE,FALSE)</f>
        <v>0</v>
      </c>
    </row>
    <row r="1294" spans="1:10" ht="20.25">
      <c r="A1294">
        <v>1288</v>
      </c>
      <c r="B1294" s="122" t="s">
        <v>185</v>
      </c>
      <c r="C1294" s="28"/>
      <c r="D1294" s="28"/>
      <c r="E1294" s="28"/>
      <c r="F1294" s="28"/>
      <c r="G1294" t="str">
        <f t="shared" si="94"/>
        <v/>
      </c>
      <c r="J1294" t="b">
        <f>IF(ISNUMBER(MATCH(D1294,Sheet1!$A$2:$A$976,0)),TRUE,FALSE)</f>
        <v>1</v>
      </c>
    </row>
    <row r="1295" spans="1:10" ht="21" thickBot="1">
      <c r="A1295">
        <v>1289</v>
      </c>
      <c r="B1295" s="116">
        <v>2014</v>
      </c>
      <c r="C1295" s="7">
        <v>2015</v>
      </c>
      <c r="D1295" s="7">
        <v>2016</v>
      </c>
      <c r="E1295" s="8"/>
      <c r="F1295" s="9"/>
      <c r="G1295" t="str">
        <f t="shared" si="94"/>
        <v/>
      </c>
      <c r="J1295" t="b">
        <f>IF(ISNUMBER(MATCH(D1295,Sheet1!$A$2:$A$976,0)),TRUE,FALSE)</f>
        <v>0</v>
      </c>
    </row>
    <row r="1296" spans="1:10" ht="20.25">
      <c r="A1296">
        <v>1290</v>
      </c>
      <c r="B1296" s="124"/>
      <c r="C1296" s="30"/>
      <c r="D1296" s="31"/>
      <c r="E1296" s="32" t="s">
        <v>155</v>
      </c>
      <c r="F1296" s="33"/>
      <c r="G1296" t="str">
        <f t="shared" si="94"/>
        <v/>
      </c>
      <c r="J1296" t="b">
        <f>IF(ISNUMBER(MATCH(D1296,Sheet1!$A$2:$A$976,0)),TRUE,FALSE)</f>
        <v>1</v>
      </c>
    </row>
    <row r="1297" spans="1:10" ht="20.25">
      <c r="A1297">
        <v>1291</v>
      </c>
      <c r="B1297" s="124"/>
      <c r="C1297" s="30"/>
      <c r="D1297" s="31"/>
      <c r="E1297" s="32" t="s">
        <v>186</v>
      </c>
      <c r="F1297" s="33"/>
      <c r="G1297" t="str">
        <f t="shared" si="94"/>
        <v/>
      </c>
      <c r="J1297" t="b">
        <f>IF(ISNUMBER(MATCH(D1297,Sheet1!$A$2:$A$976,0)),TRUE,FALSE)</f>
        <v>1</v>
      </c>
    </row>
    <row r="1298" spans="1:10" ht="20.25">
      <c r="A1298">
        <v>1292</v>
      </c>
      <c r="B1298" s="125">
        <v>0</v>
      </c>
      <c r="C1298" s="34">
        <v>0</v>
      </c>
      <c r="D1298" s="35">
        <v>0</v>
      </c>
      <c r="E1298" s="36" t="s">
        <v>12</v>
      </c>
      <c r="F1298" s="33">
        <v>1</v>
      </c>
      <c r="G1298" t="str">
        <f t="shared" si="94"/>
        <v>‏7561 פיתוח יחסי חוץ</v>
      </c>
      <c r="H1298" t="s">
        <v>951</v>
      </c>
      <c r="I1298">
        <f t="shared" ref="I1298:I1307" si="95">FIND(" ",G1298,1)</f>
        <v>6</v>
      </c>
      <c r="J1298" t="b">
        <f>IF(ISNUMBER(MATCH(D1298,Sheet1!$A$2:$A$976,0)),TRUE,FALSE)</f>
        <v>1</v>
      </c>
    </row>
    <row r="1299" spans="1:10" ht="20.25">
      <c r="A1299">
        <v>1293</v>
      </c>
      <c r="B1299" s="125">
        <v>0</v>
      </c>
      <c r="C1299" s="34">
        <v>0</v>
      </c>
      <c r="D1299" s="35">
        <v>0</v>
      </c>
      <c r="E1299" s="36" t="s">
        <v>13</v>
      </c>
      <c r="F1299" s="33">
        <v>2</v>
      </c>
      <c r="G1299" t="str">
        <f t="shared" si="94"/>
        <v>‏7561 פיתוח יחסי חוץ</v>
      </c>
      <c r="H1299" t="s">
        <v>951</v>
      </c>
      <c r="I1299">
        <f t="shared" si="95"/>
        <v>6</v>
      </c>
      <c r="J1299" t="b">
        <f>IF(ISNUMBER(MATCH(D1299,Sheet1!$A$2:$A$976,0)),TRUE,FALSE)</f>
        <v>1</v>
      </c>
    </row>
    <row r="1300" spans="1:10" ht="20.25">
      <c r="A1300">
        <v>1294</v>
      </c>
      <c r="B1300" s="125">
        <v>0</v>
      </c>
      <c r="C1300" s="34">
        <v>0</v>
      </c>
      <c r="D1300" s="35">
        <v>0</v>
      </c>
      <c r="E1300" s="36" t="s">
        <v>14</v>
      </c>
      <c r="F1300" s="33">
        <v>3</v>
      </c>
      <c r="G1300" t="str">
        <f t="shared" si="94"/>
        <v>‏7561 פיתוח יחסי חוץ</v>
      </c>
      <c r="H1300" t="s">
        <v>951</v>
      </c>
      <c r="I1300">
        <f t="shared" si="95"/>
        <v>6</v>
      </c>
      <c r="J1300" t="b">
        <f>IF(ISNUMBER(MATCH(D1300,Sheet1!$A$2:$A$976,0)),TRUE,FALSE)</f>
        <v>1</v>
      </c>
    </row>
    <row r="1301" spans="1:10" ht="20.25">
      <c r="A1301">
        <v>1295</v>
      </c>
      <c r="B1301" s="125">
        <v>0</v>
      </c>
      <c r="C1301" s="34">
        <v>0</v>
      </c>
      <c r="D1301" s="35"/>
      <c r="E1301" s="36" t="s">
        <v>15</v>
      </c>
      <c r="F1301" s="33">
        <v>4</v>
      </c>
      <c r="G1301" t="str">
        <f t="shared" si="94"/>
        <v>‏7561 פיתוח יחסי חוץ</v>
      </c>
      <c r="H1301" t="s">
        <v>951</v>
      </c>
      <c r="I1301">
        <f t="shared" si="95"/>
        <v>6</v>
      </c>
      <c r="J1301" t="b">
        <f>IF(ISNUMBER(MATCH(D1301,Sheet1!$A$2:$A$976,0)),TRUE,FALSE)</f>
        <v>1</v>
      </c>
    </row>
    <row r="1302" spans="1:10" ht="20.25">
      <c r="A1302">
        <v>1296</v>
      </c>
      <c r="B1302" s="125">
        <v>0</v>
      </c>
      <c r="C1302" s="34">
        <v>0</v>
      </c>
      <c r="D1302" s="35">
        <v>0</v>
      </c>
      <c r="E1302" s="36" t="s">
        <v>16</v>
      </c>
      <c r="F1302" s="33">
        <v>5</v>
      </c>
      <c r="G1302" t="str">
        <f t="shared" si="94"/>
        <v>‏7561 פיתוח יחסי חוץ</v>
      </c>
      <c r="H1302" t="s">
        <v>951</v>
      </c>
      <c r="I1302">
        <f t="shared" si="95"/>
        <v>6</v>
      </c>
      <c r="J1302" t="b">
        <f>IF(ISNUMBER(MATCH(D1302,Sheet1!$A$2:$A$976,0)),TRUE,FALSE)</f>
        <v>1</v>
      </c>
    </row>
    <row r="1303" spans="1:10" ht="20.25">
      <c r="A1303">
        <v>1297</v>
      </c>
      <c r="B1303" s="125">
        <v>0</v>
      </c>
      <c r="C1303" s="34">
        <v>0</v>
      </c>
      <c r="D1303" s="35">
        <v>0</v>
      </c>
      <c r="E1303" s="36" t="s">
        <v>17</v>
      </c>
      <c r="F1303" s="33">
        <v>6</v>
      </c>
      <c r="G1303" t="str">
        <f t="shared" si="94"/>
        <v>‏7561 פיתוח יחסי חוץ</v>
      </c>
      <c r="H1303" t="s">
        <v>951</v>
      </c>
      <c r="I1303">
        <f t="shared" si="95"/>
        <v>6</v>
      </c>
      <c r="J1303" t="b">
        <f>IF(ISNUMBER(MATCH(D1303,Sheet1!$A$2:$A$976,0)),TRUE,FALSE)</f>
        <v>1</v>
      </c>
    </row>
    <row r="1304" spans="1:10" ht="20.25">
      <c r="A1304">
        <v>1298</v>
      </c>
      <c r="B1304" s="125">
        <v>847500</v>
      </c>
      <c r="C1304" s="34">
        <v>936000</v>
      </c>
      <c r="D1304" s="35">
        <v>909300</v>
      </c>
      <c r="E1304" s="36" t="s">
        <v>18</v>
      </c>
      <c r="F1304" s="33">
        <v>7</v>
      </c>
      <c r="G1304" t="str">
        <f t="shared" si="94"/>
        <v>‏7561 פיתוח יחסי חוץ</v>
      </c>
      <c r="H1304" t="s">
        <v>951</v>
      </c>
      <c r="I1304">
        <f t="shared" si="95"/>
        <v>6</v>
      </c>
      <c r="J1304" t="b">
        <f>IF(ISNUMBER(MATCH(D1304,Sheet1!$A$2:$A$976,0)),TRUE,FALSE)</f>
        <v>1</v>
      </c>
    </row>
    <row r="1305" spans="1:10" ht="20.25">
      <c r="A1305">
        <v>1299</v>
      </c>
      <c r="B1305" s="125">
        <v>0</v>
      </c>
      <c r="C1305" s="34">
        <v>0</v>
      </c>
      <c r="D1305" s="35">
        <v>0</v>
      </c>
      <c r="E1305" s="36" t="s">
        <v>19</v>
      </c>
      <c r="F1305" s="33">
        <v>8</v>
      </c>
      <c r="G1305" t="str">
        <f t="shared" si="94"/>
        <v>‏7561 פיתוח יחסי חוץ</v>
      </c>
      <c r="H1305" t="s">
        <v>951</v>
      </c>
      <c r="I1305">
        <f t="shared" si="95"/>
        <v>6</v>
      </c>
      <c r="J1305" t="b">
        <f>IF(ISNUMBER(MATCH(D1305,Sheet1!$A$2:$A$976,0)),TRUE,FALSE)</f>
        <v>1</v>
      </c>
    </row>
    <row r="1306" spans="1:10" ht="20.25">
      <c r="A1306">
        <v>1300</v>
      </c>
      <c r="B1306" s="125">
        <v>0</v>
      </c>
      <c r="C1306" s="34">
        <v>0</v>
      </c>
      <c r="D1306" s="35">
        <v>0</v>
      </c>
      <c r="E1306" s="36" t="s">
        <v>20</v>
      </c>
      <c r="F1306" s="33">
        <v>9</v>
      </c>
      <c r="G1306" t="str">
        <f t="shared" si="94"/>
        <v>‏7561 פיתוח יחסי חוץ</v>
      </c>
      <c r="H1306" t="s">
        <v>951</v>
      </c>
      <c r="I1306">
        <f t="shared" si="95"/>
        <v>6</v>
      </c>
      <c r="J1306" t="b">
        <f>IF(ISNUMBER(MATCH(D1306,Sheet1!$A$2:$A$976,0)),TRUE,FALSE)</f>
        <v>1</v>
      </c>
    </row>
    <row r="1307" spans="1:10" ht="20.25">
      <c r="A1307">
        <v>1301</v>
      </c>
      <c r="B1307" s="125">
        <v>0</v>
      </c>
      <c r="C1307" s="34">
        <v>0</v>
      </c>
      <c r="D1307" s="35">
        <v>0</v>
      </c>
      <c r="E1307" s="36" t="s">
        <v>21</v>
      </c>
      <c r="F1307" s="33">
        <v>99</v>
      </c>
      <c r="G1307" t="str">
        <f t="shared" si="94"/>
        <v>‏7561 פיתוח יחסי חוץ</v>
      </c>
      <c r="H1307" t="s">
        <v>951</v>
      </c>
      <c r="I1307">
        <f t="shared" si="95"/>
        <v>6</v>
      </c>
      <c r="J1307" t="b">
        <f>IF(ISNUMBER(MATCH(D1307,Sheet1!$A$2:$A$976,0)),TRUE,FALSE)</f>
        <v>1</v>
      </c>
    </row>
    <row r="1308" spans="1:10" ht="20.25">
      <c r="A1308">
        <v>1302</v>
      </c>
      <c r="B1308" s="125">
        <v>847500</v>
      </c>
      <c r="C1308" s="37">
        <v>936000</v>
      </c>
      <c r="D1308" s="35">
        <v>909300</v>
      </c>
      <c r="E1308" s="36" t="s">
        <v>22</v>
      </c>
      <c r="F1308" s="33"/>
      <c r="G1308" t="str">
        <f t="shared" si="94"/>
        <v/>
      </c>
      <c r="J1308" t="b">
        <f>IF(ISNUMBER(MATCH(D1308,Sheet1!$A$2:$A$976,0)),TRUE,FALSE)</f>
        <v>1</v>
      </c>
    </row>
    <row r="1309" spans="1:10" ht="20.25">
      <c r="A1309">
        <v>1303</v>
      </c>
      <c r="C1309" s="40">
        <v>2015</v>
      </c>
      <c r="D1309" s="40">
        <v>2016</v>
      </c>
      <c r="F1309" s="39"/>
      <c r="G1309" t="str">
        <f t="shared" si="94"/>
        <v/>
      </c>
      <c r="J1309" t="b">
        <f>IF(ISNUMBER(MATCH(D1309,Sheet1!$A$2:$A$976,0)),TRUE,FALSE)</f>
        <v>0</v>
      </c>
    </row>
    <row r="1310" spans="1:10" ht="20.25">
      <c r="A1310">
        <v>1304</v>
      </c>
      <c r="C1310" s="38"/>
      <c r="D1310" s="44">
        <v>40</v>
      </c>
      <c r="F1310" s="41"/>
      <c r="G1310" t="str">
        <f t="shared" si="94"/>
        <v/>
      </c>
      <c r="J1310" t="b">
        <f>IF(ISNUMBER(MATCH(D1310,Sheet1!$A$2:$A$976,0)),TRUE,FALSE)</f>
        <v>0</v>
      </c>
    </row>
    <row r="1311" spans="1:10" ht="20.25">
      <c r="A1311">
        <v>1305</v>
      </c>
      <c r="B1311" s="122" t="s">
        <v>187</v>
      </c>
      <c r="C1311" s="28"/>
      <c r="D1311" s="28"/>
      <c r="E1311" s="28"/>
      <c r="F1311" s="28"/>
      <c r="G1311" t="str">
        <f t="shared" si="94"/>
        <v/>
      </c>
      <c r="J1311" t="b">
        <f>IF(ISNUMBER(MATCH(D1311,Sheet1!$A$2:$A$976,0)),TRUE,FALSE)</f>
        <v>1</v>
      </c>
    </row>
    <row r="1312" spans="1:10" ht="21" thickBot="1">
      <c r="A1312">
        <v>1306</v>
      </c>
      <c r="B1312" s="116">
        <v>2014</v>
      </c>
      <c r="C1312" s="7">
        <v>2015</v>
      </c>
      <c r="D1312" s="7">
        <v>2016</v>
      </c>
      <c r="E1312" s="8"/>
      <c r="F1312" s="9"/>
      <c r="G1312" t="str">
        <f t="shared" si="94"/>
        <v/>
      </c>
      <c r="J1312" t="b">
        <f>IF(ISNUMBER(MATCH(D1312,Sheet1!$A$2:$A$976,0)),TRUE,FALSE)</f>
        <v>0</v>
      </c>
    </row>
    <row r="1313" spans="1:10" ht="20.25">
      <c r="A1313">
        <v>1307</v>
      </c>
      <c r="B1313" s="124"/>
      <c r="C1313" s="30"/>
      <c r="D1313" s="31"/>
      <c r="E1313" s="32" t="s">
        <v>155</v>
      </c>
      <c r="F1313" s="33"/>
      <c r="G1313" t="str">
        <f t="shared" si="94"/>
        <v/>
      </c>
      <c r="J1313" t="b">
        <f>IF(ISNUMBER(MATCH(D1313,Sheet1!$A$2:$A$976,0)),TRUE,FALSE)</f>
        <v>1</v>
      </c>
    </row>
    <row r="1314" spans="1:10" ht="20.25">
      <c r="A1314">
        <v>1308</v>
      </c>
      <c r="B1314" s="124"/>
      <c r="C1314" s="30"/>
      <c r="D1314" s="31"/>
      <c r="E1314" s="32" t="s">
        <v>188</v>
      </c>
      <c r="F1314" s="33"/>
      <c r="G1314" t="str">
        <f t="shared" si="94"/>
        <v/>
      </c>
      <c r="J1314" t="b">
        <f>IF(ISNUMBER(MATCH(D1314,Sheet1!$A$2:$A$976,0)),TRUE,FALSE)</f>
        <v>1</v>
      </c>
    </row>
    <row r="1315" spans="1:10" ht="20.25">
      <c r="A1315">
        <v>1309</v>
      </c>
      <c r="B1315" s="125">
        <v>1609200</v>
      </c>
      <c r="C1315" s="34">
        <v>1207000</v>
      </c>
      <c r="D1315" s="35">
        <v>1221000</v>
      </c>
      <c r="E1315" s="36" t="s">
        <v>12</v>
      </c>
      <c r="F1315" s="33">
        <v>1</v>
      </c>
      <c r="G1315" t="str">
        <f t="shared" si="94"/>
        <v>‏6181 תאו"ם</v>
      </c>
      <c r="H1315" t="s">
        <v>952</v>
      </c>
      <c r="I1315">
        <f t="shared" ref="I1315:I1324" si="96">FIND(" ",G1315,1)</f>
        <v>6</v>
      </c>
      <c r="J1315" t="b">
        <f>IF(ISNUMBER(MATCH(D1315,Sheet1!$A$2:$A$976,0)),TRUE,FALSE)</f>
        <v>1</v>
      </c>
    </row>
    <row r="1316" spans="1:10" ht="20.25">
      <c r="A1316">
        <v>1310</v>
      </c>
      <c r="B1316" s="125">
        <v>0</v>
      </c>
      <c r="C1316" s="34">
        <v>0</v>
      </c>
      <c r="D1316" s="35">
        <v>0</v>
      </c>
      <c r="E1316" s="36" t="s">
        <v>13</v>
      </c>
      <c r="F1316" s="33">
        <v>2</v>
      </c>
      <c r="G1316" t="str">
        <f t="shared" si="94"/>
        <v>‏6181 תאו"ם</v>
      </c>
      <c r="H1316" t="s">
        <v>952</v>
      </c>
      <c r="I1316">
        <f t="shared" si="96"/>
        <v>6</v>
      </c>
      <c r="J1316" t="b">
        <f>IF(ISNUMBER(MATCH(D1316,Sheet1!$A$2:$A$976,0)),TRUE,FALSE)</f>
        <v>1</v>
      </c>
    </row>
    <row r="1317" spans="1:10" ht="20.25">
      <c r="A1317">
        <v>1311</v>
      </c>
      <c r="B1317" s="125">
        <v>23000</v>
      </c>
      <c r="C1317" s="34">
        <v>26000</v>
      </c>
      <c r="D1317" s="35">
        <v>26000</v>
      </c>
      <c r="E1317" s="36" t="s">
        <v>14</v>
      </c>
      <c r="F1317" s="33">
        <v>3</v>
      </c>
      <c r="G1317" t="str">
        <f t="shared" si="94"/>
        <v>‏6181 תאו"ם</v>
      </c>
      <c r="H1317" t="s">
        <v>952</v>
      </c>
      <c r="I1317">
        <f t="shared" si="96"/>
        <v>6</v>
      </c>
      <c r="J1317" t="b">
        <f>IF(ISNUMBER(MATCH(D1317,Sheet1!$A$2:$A$976,0)),TRUE,FALSE)</f>
        <v>1</v>
      </c>
    </row>
    <row r="1318" spans="1:10" ht="20.25">
      <c r="A1318">
        <v>1312</v>
      </c>
      <c r="B1318" s="125">
        <v>0</v>
      </c>
      <c r="C1318" s="34">
        <v>26300</v>
      </c>
      <c r="D1318" s="35">
        <v>24200</v>
      </c>
      <c r="E1318" s="36" t="s">
        <v>15</v>
      </c>
      <c r="F1318" s="33">
        <v>4</v>
      </c>
      <c r="G1318" t="str">
        <f t="shared" si="94"/>
        <v>‏6181 תאו"ם</v>
      </c>
      <c r="H1318" t="s">
        <v>952</v>
      </c>
      <c r="I1318">
        <f t="shared" si="96"/>
        <v>6</v>
      </c>
      <c r="J1318" t="b">
        <f>IF(ISNUMBER(MATCH(D1318,Sheet1!$A$2:$A$976,0)),TRUE,FALSE)</f>
        <v>1</v>
      </c>
    </row>
    <row r="1319" spans="1:10" ht="20.25">
      <c r="A1319">
        <v>1313</v>
      </c>
      <c r="B1319" s="125">
        <v>0</v>
      </c>
      <c r="C1319" s="34">
        <v>16700</v>
      </c>
      <c r="D1319" s="35">
        <v>19000</v>
      </c>
      <c r="E1319" s="36" t="s">
        <v>16</v>
      </c>
      <c r="F1319" s="33">
        <v>5</v>
      </c>
      <c r="G1319" t="str">
        <f t="shared" si="94"/>
        <v>‏6181 תאו"ם</v>
      </c>
      <c r="H1319" t="s">
        <v>952</v>
      </c>
      <c r="I1319">
        <f t="shared" si="96"/>
        <v>6</v>
      </c>
      <c r="J1319" t="b">
        <f>IF(ISNUMBER(MATCH(D1319,Sheet1!$A$2:$A$976,0)),TRUE,FALSE)</f>
        <v>1</v>
      </c>
    </row>
    <row r="1320" spans="1:10" ht="20.25">
      <c r="A1320">
        <v>1314</v>
      </c>
      <c r="B1320" s="125">
        <v>0</v>
      </c>
      <c r="C1320" s="34">
        <v>1200</v>
      </c>
      <c r="D1320" s="35">
        <v>1200</v>
      </c>
      <c r="E1320" s="36" t="s">
        <v>17</v>
      </c>
      <c r="F1320" s="33">
        <v>6</v>
      </c>
      <c r="G1320" t="str">
        <f t="shared" si="94"/>
        <v>‏6181 תאו"ם</v>
      </c>
      <c r="H1320" t="s">
        <v>952</v>
      </c>
      <c r="I1320">
        <f t="shared" si="96"/>
        <v>6</v>
      </c>
      <c r="J1320" t="b">
        <f>IF(ISNUMBER(MATCH(D1320,Sheet1!$A$2:$A$976,0)),TRUE,FALSE)</f>
        <v>1</v>
      </c>
    </row>
    <row r="1321" spans="1:10" ht="20.25">
      <c r="A1321">
        <v>1315</v>
      </c>
      <c r="B1321" s="125">
        <v>0</v>
      </c>
      <c r="C1321" s="34">
        <v>57900</v>
      </c>
      <c r="D1321" s="35">
        <v>55400</v>
      </c>
      <c r="E1321" s="36" t="s">
        <v>18</v>
      </c>
      <c r="F1321" s="33">
        <v>7</v>
      </c>
      <c r="G1321" t="str">
        <f t="shared" si="94"/>
        <v>‏6181 תאו"ם</v>
      </c>
      <c r="H1321" t="s">
        <v>952</v>
      </c>
      <c r="I1321">
        <f t="shared" si="96"/>
        <v>6</v>
      </c>
      <c r="J1321" t="b">
        <f>IF(ISNUMBER(MATCH(D1321,Sheet1!$A$2:$A$976,0)),TRUE,FALSE)</f>
        <v>1</v>
      </c>
    </row>
    <row r="1322" spans="1:10" ht="20.25">
      <c r="A1322">
        <v>1316</v>
      </c>
      <c r="B1322" s="125">
        <v>0</v>
      </c>
      <c r="C1322" s="34">
        <v>540000</v>
      </c>
      <c r="D1322" s="35">
        <v>524000</v>
      </c>
      <c r="E1322" s="36" t="s">
        <v>189</v>
      </c>
      <c r="F1322" s="33">
        <v>8</v>
      </c>
      <c r="G1322" t="str">
        <f t="shared" si="94"/>
        <v>‏6181 תאו"ם</v>
      </c>
      <c r="H1322" t="s">
        <v>952</v>
      </c>
      <c r="I1322">
        <f t="shared" si="96"/>
        <v>6</v>
      </c>
      <c r="J1322" t="b">
        <f>IF(ISNUMBER(MATCH(D1322,Sheet1!$A$2:$A$976,0)),TRUE,FALSE)</f>
        <v>1</v>
      </c>
    </row>
    <row r="1323" spans="1:10" ht="20.25">
      <c r="A1323">
        <v>1317</v>
      </c>
      <c r="B1323" s="125">
        <v>0</v>
      </c>
      <c r="C1323" s="34">
        <v>0</v>
      </c>
      <c r="D1323" s="35">
        <v>0</v>
      </c>
      <c r="E1323" s="36" t="s">
        <v>20</v>
      </c>
      <c r="F1323" s="33">
        <v>9</v>
      </c>
      <c r="G1323" t="str">
        <f t="shared" si="94"/>
        <v>‏6181 תאו"ם</v>
      </c>
      <c r="H1323" t="s">
        <v>952</v>
      </c>
      <c r="I1323">
        <f t="shared" si="96"/>
        <v>6</v>
      </c>
      <c r="J1323" t="b">
        <f>IF(ISNUMBER(MATCH(D1323,Sheet1!$A$2:$A$976,0)),TRUE,FALSE)</f>
        <v>1</v>
      </c>
    </row>
    <row r="1324" spans="1:10" ht="20.25">
      <c r="A1324">
        <v>1318</v>
      </c>
      <c r="B1324" s="125">
        <v>0</v>
      </c>
      <c r="C1324" s="34">
        <v>0</v>
      </c>
      <c r="D1324" s="35">
        <v>0</v>
      </c>
      <c r="E1324" s="36" t="s">
        <v>21</v>
      </c>
      <c r="F1324" s="33">
        <v>99</v>
      </c>
      <c r="G1324" t="str">
        <f t="shared" si="94"/>
        <v>‏6181 תאו"ם</v>
      </c>
      <c r="H1324" t="s">
        <v>952</v>
      </c>
      <c r="I1324">
        <f t="shared" si="96"/>
        <v>6</v>
      </c>
      <c r="J1324" t="b">
        <f>IF(ISNUMBER(MATCH(D1324,Sheet1!$A$2:$A$976,0)),TRUE,FALSE)</f>
        <v>1</v>
      </c>
    </row>
    <row r="1325" spans="1:10" ht="20.25">
      <c r="A1325">
        <v>1319</v>
      </c>
      <c r="B1325" s="125">
        <v>1632200</v>
      </c>
      <c r="C1325" s="37">
        <v>1875100</v>
      </c>
      <c r="D1325" s="157">
        <v>1870800</v>
      </c>
      <c r="E1325" s="36" t="s">
        <v>22</v>
      </c>
      <c r="F1325" s="33"/>
      <c r="G1325" t="str">
        <f t="shared" si="94"/>
        <v/>
      </c>
      <c r="J1325" t="b">
        <f>IF(ISNUMBER(MATCH(D1325,Sheet1!$A$2:$A$976,0)),TRUE,FALSE)</f>
        <v>0</v>
      </c>
    </row>
    <row r="1326" spans="1:10" ht="20.25">
      <c r="A1326">
        <v>1320</v>
      </c>
      <c r="C1326" s="40">
        <v>2015</v>
      </c>
      <c r="D1326" s="40">
        <v>2016</v>
      </c>
      <c r="F1326" s="39"/>
      <c r="G1326" t="str">
        <f t="shared" si="94"/>
        <v/>
      </c>
      <c r="J1326" t="b">
        <f>IF(ISNUMBER(MATCH(D1326,Sheet1!$A$2:$A$976,0)),TRUE,FALSE)</f>
        <v>0</v>
      </c>
    </row>
    <row r="1327" spans="1:10" ht="20.25">
      <c r="A1327">
        <v>1321</v>
      </c>
      <c r="C1327" s="38"/>
      <c r="D1327" s="44">
        <v>41</v>
      </c>
      <c r="F1327" s="41"/>
      <c r="G1327" t="str">
        <f t="shared" si="94"/>
        <v/>
      </c>
      <c r="J1327" t="b">
        <f>IF(ISNUMBER(MATCH(D1327,Sheet1!$A$2:$A$976,0)),TRUE,FALSE)</f>
        <v>0</v>
      </c>
    </row>
    <row r="1328" spans="1:10" ht="20.25">
      <c r="A1328">
        <v>1322</v>
      </c>
      <c r="B1328" s="122" t="s">
        <v>190</v>
      </c>
      <c r="C1328" s="28"/>
      <c r="D1328" s="28"/>
      <c r="E1328" s="28"/>
      <c r="F1328" s="28"/>
      <c r="G1328" t="str">
        <f t="shared" si="94"/>
        <v/>
      </c>
      <c r="J1328" t="b">
        <f>IF(ISNUMBER(MATCH(D1328,Sheet1!$A$2:$A$976,0)),TRUE,FALSE)</f>
        <v>1</v>
      </c>
    </row>
    <row r="1329" spans="1:10" ht="21" thickBot="1">
      <c r="A1329">
        <v>1323</v>
      </c>
      <c r="B1329" s="116">
        <v>2014</v>
      </c>
      <c r="C1329" s="7">
        <v>2015</v>
      </c>
      <c r="D1329" s="7">
        <v>2016</v>
      </c>
      <c r="E1329" s="8"/>
      <c r="F1329" s="9"/>
      <c r="G1329" t="str">
        <f t="shared" si="94"/>
        <v/>
      </c>
      <c r="J1329" t="b">
        <f>IF(ISNUMBER(MATCH(D1329,Sheet1!$A$2:$A$976,0)),TRUE,FALSE)</f>
        <v>0</v>
      </c>
    </row>
    <row r="1330" spans="1:10" ht="20.25">
      <c r="A1330">
        <v>1324</v>
      </c>
      <c r="B1330" s="124"/>
      <c r="C1330" s="30"/>
      <c r="D1330" s="31"/>
      <c r="E1330" s="32" t="s">
        <v>155</v>
      </c>
      <c r="F1330" s="33"/>
      <c r="G1330" t="str">
        <f t="shared" si="94"/>
        <v/>
      </c>
      <c r="J1330" t="b">
        <f>IF(ISNUMBER(MATCH(D1330,Sheet1!$A$2:$A$976,0)),TRUE,FALSE)</f>
        <v>1</v>
      </c>
    </row>
    <row r="1331" spans="1:10" ht="20.25">
      <c r="A1331">
        <v>1325</v>
      </c>
      <c r="B1331" s="124"/>
      <c r="C1331" s="30"/>
      <c r="D1331" s="31"/>
      <c r="E1331" s="32" t="s">
        <v>191</v>
      </c>
      <c r="F1331" s="33"/>
      <c r="G1331" t="str">
        <f t="shared" si="94"/>
        <v/>
      </c>
      <c r="J1331" t="b">
        <f>IF(ISNUMBER(MATCH(D1331,Sheet1!$A$2:$A$976,0)),TRUE,FALSE)</f>
        <v>1</v>
      </c>
    </row>
    <row r="1332" spans="1:10" ht="20.25">
      <c r="A1332">
        <v>1326</v>
      </c>
      <c r="B1332" s="125">
        <v>707100</v>
      </c>
      <c r="C1332" s="34">
        <v>772100</v>
      </c>
      <c r="D1332" s="35">
        <v>781100</v>
      </c>
      <c r="E1332" s="36" t="s">
        <v>12</v>
      </c>
      <c r="F1332" s="33">
        <v>1</v>
      </c>
      <c r="G1332" t="str">
        <f t="shared" si="94"/>
        <v>‏618 מחקר וסטטיסטיקה</v>
      </c>
      <c r="H1332" t="s">
        <v>954</v>
      </c>
      <c r="I1332">
        <f t="shared" ref="I1332:I1341" si="97">FIND(" ",G1332,1)</f>
        <v>5</v>
      </c>
      <c r="J1332" t="b">
        <f>IF(ISNUMBER(MATCH(D1332,Sheet1!$A$2:$A$976,0)),TRUE,FALSE)</f>
        <v>1</v>
      </c>
    </row>
    <row r="1333" spans="1:10" ht="20.25">
      <c r="A1333">
        <v>1327</v>
      </c>
      <c r="B1333" s="125">
        <v>0</v>
      </c>
      <c r="C1333" s="34">
        <v>0</v>
      </c>
      <c r="D1333" s="35">
        <v>0</v>
      </c>
      <c r="E1333" s="36" t="s">
        <v>13</v>
      </c>
      <c r="F1333" s="33">
        <v>2</v>
      </c>
      <c r="G1333" t="str">
        <f t="shared" si="94"/>
        <v>‏618 מחקר וסטטיסטיקה</v>
      </c>
      <c r="H1333" t="s">
        <v>954</v>
      </c>
      <c r="I1333">
        <f t="shared" si="97"/>
        <v>5</v>
      </c>
      <c r="J1333" t="b">
        <f>IF(ISNUMBER(MATCH(D1333,Sheet1!$A$2:$A$976,0)),TRUE,FALSE)</f>
        <v>1</v>
      </c>
    </row>
    <row r="1334" spans="1:10" ht="20.25">
      <c r="A1334">
        <v>1328</v>
      </c>
      <c r="B1334" s="125">
        <v>3300</v>
      </c>
      <c r="C1334" s="34">
        <v>4900</v>
      </c>
      <c r="D1334" s="35">
        <v>4900</v>
      </c>
      <c r="E1334" s="36" t="s">
        <v>14</v>
      </c>
      <c r="F1334" s="33">
        <v>3</v>
      </c>
      <c r="G1334" t="str">
        <f t="shared" si="94"/>
        <v>‏618 מחקר וסטטיסטיקה</v>
      </c>
      <c r="H1334" t="s">
        <v>954</v>
      </c>
      <c r="I1334">
        <f t="shared" si="97"/>
        <v>5</v>
      </c>
      <c r="J1334" t="b">
        <f>IF(ISNUMBER(MATCH(D1334,Sheet1!$A$2:$A$976,0)),TRUE,FALSE)</f>
        <v>1</v>
      </c>
    </row>
    <row r="1335" spans="1:10" ht="20.25">
      <c r="A1335">
        <v>1329</v>
      </c>
      <c r="B1335" s="125">
        <v>17500</v>
      </c>
      <c r="C1335" s="34">
        <v>16000</v>
      </c>
      <c r="D1335" s="35">
        <v>15000</v>
      </c>
      <c r="E1335" s="36" t="s">
        <v>15</v>
      </c>
      <c r="F1335" s="33">
        <v>4</v>
      </c>
      <c r="G1335" t="str">
        <f t="shared" si="94"/>
        <v>‏618 מחקר וסטטיסטיקה</v>
      </c>
      <c r="H1335" t="s">
        <v>954</v>
      </c>
      <c r="I1335">
        <f t="shared" si="97"/>
        <v>5</v>
      </c>
      <c r="J1335" t="b">
        <f>IF(ISNUMBER(MATCH(D1335,Sheet1!$A$2:$A$976,0)),TRUE,FALSE)</f>
        <v>1</v>
      </c>
    </row>
    <row r="1336" spans="1:10" ht="20.25">
      <c r="A1336">
        <v>1330</v>
      </c>
      <c r="B1336" s="125">
        <v>2400</v>
      </c>
      <c r="C1336" s="34">
        <v>4300</v>
      </c>
      <c r="D1336" s="35">
        <v>4300</v>
      </c>
      <c r="E1336" s="36" t="s">
        <v>16</v>
      </c>
      <c r="F1336" s="33">
        <v>5</v>
      </c>
      <c r="G1336" t="str">
        <f t="shared" si="94"/>
        <v>‏618 מחקר וסטטיסטיקה</v>
      </c>
      <c r="H1336" t="s">
        <v>954</v>
      </c>
      <c r="I1336">
        <f t="shared" si="97"/>
        <v>5</v>
      </c>
      <c r="J1336" t="b">
        <f>IF(ISNUMBER(MATCH(D1336,Sheet1!$A$2:$A$976,0)),TRUE,FALSE)</f>
        <v>1</v>
      </c>
    </row>
    <row r="1337" spans="1:10" ht="20.25">
      <c r="A1337">
        <v>1331</v>
      </c>
      <c r="B1337" s="125">
        <v>1000</v>
      </c>
      <c r="C1337" s="34">
        <v>1500</v>
      </c>
      <c r="D1337" s="35">
        <v>1500</v>
      </c>
      <c r="E1337" s="36" t="s">
        <v>17</v>
      </c>
      <c r="F1337" s="33">
        <v>6</v>
      </c>
      <c r="G1337" t="str">
        <f t="shared" si="94"/>
        <v>‏618 מחקר וסטטיסטיקה</v>
      </c>
      <c r="H1337" t="s">
        <v>954</v>
      </c>
      <c r="I1337">
        <f t="shared" si="97"/>
        <v>5</v>
      </c>
      <c r="J1337" t="b">
        <f>IF(ISNUMBER(MATCH(D1337,Sheet1!$A$2:$A$976,0)),TRUE,FALSE)</f>
        <v>1</v>
      </c>
    </row>
    <row r="1338" spans="1:10" ht="20.25">
      <c r="A1338">
        <v>1332</v>
      </c>
      <c r="B1338" s="125">
        <v>98900</v>
      </c>
      <c r="C1338" s="34">
        <v>130100</v>
      </c>
      <c r="D1338" s="35">
        <v>126800</v>
      </c>
      <c r="E1338" s="36" t="s">
        <v>18</v>
      </c>
      <c r="F1338" s="33">
        <v>7</v>
      </c>
      <c r="G1338" t="str">
        <f t="shared" si="94"/>
        <v>‏618 מחקר וסטטיסטיקה</v>
      </c>
      <c r="H1338" t="s">
        <v>954</v>
      </c>
      <c r="I1338">
        <f t="shared" si="97"/>
        <v>5</v>
      </c>
      <c r="J1338" t="b">
        <f>IF(ISNUMBER(MATCH(D1338,Sheet1!$A$2:$A$976,0)),TRUE,FALSE)</f>
        <v>1</v>
      </c>
    </row>
    <row r="1339" spans="1:10" ht="20.25">
      <c r="A1339">
        <v>1333</v>
      </c>
      <c r="B1339" s="125">
        <v>0</v>
      </c>
      <c r="C1339" s="34">
        <v>0</v>
      </c>
      <c r="D1339" s="35">
        <v>0</v>
      </c>
      <c r="E1339" s="36" t="s">
        <v>19</v>
      </c>
      <c r="F1339" s="33">
        <v>8</v>
      </c>
      <c r="G1339" t="str">
        <f t="shared" si="94"/>
        <v>‏618 מחקר וסטטיסטיקה</v>
      </c>
      <c r="H1339" t="s">
        <v>954</v>
      </c>
      <c r="I1339">
        <f t="shared" si="97"/>
        <v>5</v>
      </c>
      <c r="J1339" t="b">
        <f>IF(ISNUMBER(MATCH(D1339,Sheet1!$A$2:$A$976,0)),TRUE,FALSE)</f>
        <v>1</v>
      </c>
    </row>
    <row r="1340" spans="1:10" ht="20.25">
      <c r="A1340">
        <v>1334</v>
      </c>
      <c r="B1340" s="125">
        <v>0</v>
      </c>
      <c r="C1340" s="34">
        <v>0</v>
      </c>
      <c r="D1340" s="35">
        <v>0</v>
      </c>
      <c r="E1340" s="36" t="s">
        <v>20</v>
      </c>
      <c r="F1340" s="33">
        <v>9</v>
      </c>
      <c r="G1340" t="str">
        <f t="shared" si="94"/>
        <v>‏618 מחקר וסטטיסטיקה</v>
      </c>
      <c r="H1340" t="s">
        <v>954</v>
      </c>
      <c r="I1340">
        <f t="shared" si="97"/>
        <v>5</v>
      </c>
      <c r="J1340" t="b">
        <f>IF(ISNUMBER(MATCH(D1340,Sheet1!$A$2:$A$976,0)),TRUE,FALSE)</f>
        <v>1</v>
      </c>
    </row>
    <row r="1341" spans="1:10" ht="20.25">
      <c r="A1341">
        <v>1335</v>
      </c>
      <c r="B1341" s="125">
        <v>0</v>
      </c>
      <c r="C1341" s="34">
        <v>0</v>
      </c>
      <c r="D1341" s="35">
        <v>0</v>
      </c>
      <c r="E1341" s="36" t="s">
        <v>21</v>
      </c>
      <c r="F1341" s="33">
        <v>99</v>
      </c>
      <c r="G1341" t="str">
        <f t="shared" si="94"/>
        <v>‏618 מחקר וסטטיסטיקה</v>
      </c>
      <c r="H1341" t="s">
        <v>954</v>
      </c>
      <c r="I1341">
        <f t="shared" si="97"/>
        <v>5</v>
      </c>
      <c r="J1341" t="b">
        <f>IF(ISNUMBER(MATCH(D1341,Sheet1!$A$2:$A$976,0)),TRUE,FALSE)</f>
        <v>1</v>
      </c>
    </row>
    <row r="1342" spans="1:10" ht="20.25">
      <c r="A1342">
        <v>1336</v>
      </c>
      <c r="B1342" s="125">
        <v>830200</v>
      </c>
      <c r="C1342" s="37">
        <v>928900</v>
      </c>
      <c r="D1342" s="157">
        <v>933600</v>
      </c>
      <c r="E1342" s="36" t="s">
        <v>22</v>
      </c>
      <c r="F1342" s="33"/>
      <c r="G1342" t="str">
        <f t="shared" si="94"/>
        <v/>
      </c>
      <c r="J1342" t="b">
        <f>IF(ISNUMBER(MATCH(D1342,Sheet1!$A$2:$A$976,0)),TRUE,FALSE)</f>
        <v>0</v>
      </c>
    </row>
    <row r="1343" spans="1:10" ht="20.25">
      <c r="A1343">
        <v>1337</v>
      </c>
      <c r="C1343" s="40">
        <v>2015</v>
      </c>
      <c r="D1343" s="40">
        <v>2016</v>
      </c>
      <c r="F1343" s="39"/>
      <c r="G1343" t="str">
        <f t="shared" si="94"/>
        <v/>
      </c>
      <c r="J1343" t="b">
        <f>IF(ISNUMBER(MATCH(D1343,Sheet1!$A$2:$A$976,0)),TRUE,FALSE)</f>
        <v>0</v>
      </c>
    </row>
    <row r="1344" spans="1:10" ht="20.25">
      <c r="A1344">
        <v>1338</v>
      </c>
      <c r="C1344" s="38"/>
      <c r="D1344" s="44">
        <v>42</v>
      </c>
      <c r="F1344" s="41"/>
      <c r="G1344" t="str">
        <f t="shared" si="94"/>
        <v/>
      </c>
      <c r="J1344" t="b">
        <f>IF(ISNUMBER(MATCH(D1344,Sheet1!$A$2:$A$976,0)),TRUE,FALSE)</f>
        <v>0</v>
      </c>
    </row>
    <row r="1345" spans="1:10" ht="20.25">
      <c r="A1345">
        <v>1339</v>
      </c>
      <c r="B1345" s="122" t="s">
        <v>192</v>
      </c>
      <c r="C1345" s="28"/>
      <c r="D1345" s="28"/>
      <c r="E1345" s="28"/>
      <c r="F1345" s="28"/>
      <c r="G1345" t="str">
        <f t="shared" si="94"/>
        <v/>
      </c>
      <c r="J1345" t="b">
        <f>IF(ISNUMBER(MATCH(D1345,Sheet1!$A$2:$A$976,0)),TRUE,FALSE)</f>
        <v>1</v>
      </c>
    </row>
    <row r="1346" spans="1:10" ht="21" thickBot="1">
      <c r="A1346">
        <v>1340</v>
      </c>
      <c r="B1346" s="116">
        <v>2014</v>
      </c>
      <c r="C1346" s="7">
        <v>2015</v>
      </c>
      <c r="D1346" s="7">
        <v>2016</v>
      </c>
      <c r="E1346" s="8"/>
      <c r="F1346" s="9"/>
      <c r="G1346" t="str">
        <f t="shared" si="94"/>
        <v/>
      </c>
      <c r="J1346" t="b">
        <f>IF(ISNUMBER(MATCH(D1346,Sheet1!$A$2:$A$976,0)),TRUE,FALSE)</f>
        <v>0</v>
      </c>
    </row>
    <row r="1347" spans="1:10" ht="20.25">
      <c r="A1347">
        <v>1341</v>
      </c>
      <c r="B1347" s="124"/>
      <c r="C1347" s="30"/>
      <c r="D1347" s="31"/>
      <c r="E1347" s="32" t="s">
        <v>155</v>
      </c>
      <c r="F1347" s="33"/>
      <c r="G1347" t="str">
        <f t="shared" si="94"/>
        <v/>
      </c>
      <c r="J1347" t="b">
        <f>IF(ISNUMBER(MATCH(D1347,Sheet1!$A$2:$A$976,0)),TRUE,FALSE)</f>
        <v>1</v>
      </c>
    </row>
    <row r="1348" spans="1:10" ht="20.25">
      <c r="A1348">
        <v>1342</v>
      </c>
      <c r="B1348" s="124"/>
      <c r="C1348" s="30"/>
      <c r="D1348" s="31"/>
      <c r="E1348" s="32" t="s">
        <v>193</v>
      </c>
      <c r="F1348" s="33"/>
      <c r="G1348" t="str">
        <f t="shared" si="94"/>
        <v/>
      </c>
      <c r="J1348" t="b">
        <f>IF(ISNUMBER(MATCH(D1348,Sheet1!$A$2:$A$976,0)),TRUE,FALSE)</f>
        <v>1</v>
      </c>
    </row>
    <row r="1349" spans="1:10" ht="20.25">
      <c r="A1349">
        <v>1343</v>
      </c>
      <c r="B1349" s="125">
        <v>0</v>
      </c>
      <c r="C1349" s="34">
        <v>0</v>
      </c>
      <c r="D1349" s="35">
        <v>0</v>
      </c>
      <c r="E1349" s="36" t="s">
        <v>12</v>
      </c>
      <c r="F1349" s="33">
        <v>1</v>
      </c>
      <c r="G1349" t="str">
        <f t="shared" si="94"/>
        <v>‏7522 המועצה לאזרחים ותיקים</v>
      </c>
      <c r="H1349" t="s">
        <v>955</v>
      </c>
      <c r="I1349">
        <f t="shared" ref="I1349:I1358" si="98">FIND(" ",G1349,1)</f>
        <v>6</v>
      </c>
      <c r="J1349" t="b">
        <f>IF(ISNUMBER(MATCH(D1349,Sheet1!$A$2:$A$976,0)),TRUE,FALSE)</f>
        <v>1</v>
      </c>
    </row>
    <row r="1350" spans="1:10" ht="20.25">
      <c r="A1350">
        <v>1344</v>
      </c>
      <c r="B1350" s="125">
        <v>0</v>
      </c>
      <c r="C1350" s="34">
        <v>0</v>
      </c>
      <c r="D1350" s="35">
        <v>0</v>
      </c>
      <c r="E1350" s="36" t="s">
        <v>13</v>
      </c>
      <c r="F1350" s="33">
        <v>2</v>
      </c>
      <c r="G1350" t="str">
        <f t="shared" si="94"/>
        <v>‏7522 המועצה לאזרחים ותיקים</v>
      </c>
      <c r="H1350" t="s">
        <v>955</v>
      </c>
      <c r="I1350">
        <f t="shared" si="98"/>
        <v>6</v>
      </c>
      <c r="J1350" t="b">
        <f>IF(ISNUMBER(MATCH(D1350,Sheet1!$A$2:$A$976,0)),TRUE,FALSE)</f>
        <v>1</v>
      </c>
    </row>
    <row r="1351" spans="1:10" ht="20.25">
      <c r="A1351">
        <v>1345</v>
      </c>
      <c r="B1351" s="125">
        <v>0</v>
      </c>
      <c r="C1351" s="34">
        <v>0</v>
      </c>
      <c r="D1351" s="35">
        <v>0</v>
      </c>
      <c r="E1351" s="36" t="s">
        <v>14</v>
      </c>
      <c r="F1351" s="33">
        <v>3</v>
      </c>
      <c r="G1351" t="str">
        <f t="shared" si="94"/>
        <v>‏7522 המועצה לאזרחים ותיקים</v>
      </c>
      <c r="H1351" t="s">
        <v>955</v>
      </c>
      <c r="I1351">
        <f t="shared" si="98"/>
        <v>6</v>
      </c>
      <c r="J1351" t="b">
        <f>IF(ISNUMBER(MATCH(D1351,Sheet1!$A$2:$A$976,0)),TRUE,FALSE)</f>
        <v>1</v>
      </c>
    </row>
    <row r="1352" spans="1:10" ht="20.25">
      <c r="A1352">
        <v>1346</v>
      </c>
      <c r="B1352" s="125">
        <v>0</v>
      </c>
      <c r="C1352" s="34">
        <v>0</v>
      </c>
      <c r="D1352" s="35"/>
      <c r="E1352" s="36" t="s">
        <v>15</v>
      </c>
      <c r="F1352" s="33">
        <v>4</v>
      </c>
      <c r="G1352" t="str">
        <f t="shared" si="94"/>
        <v>‏7522 המועצה לאזרחים ותיקים</v>
      </c>
      <c r="H1352" t="s">
        <v>955</v>
      </c>
      <c r="I1352">
        <f t="shared" si="98"/>
        <v>6</v>
      </c>
      <c r="J1352" t="b">
        <f>IF(ISNUMBER(MATCH(D1352,Sheet1!$A$2:$A$976,0)),TRUE,FALSE)</f>
        <v>1</v>
      </c>
    </row>
    <row r="1353" spans="1:10" ht="20.25">
      <c r="A1353">
        <v>1347</v>
      </c>
      <c r="B1353" s="125">
        <v>0</v>
      </c>
      <c r="C1353" s="34">
        <v>0</v>
      </c>
      <c r="D1353" s="35">
        <v>0</v>
      </c>
      <c r="E1353" s="36" t="s">
        <v>16</v>
      </c>
      <c r="F1353" s="33">
        <v>5</v>
      </c>
      <c r="G1353" t="str">
        <f t="shared" si="94"/>
        <v>‏7522 המועצה לאזרחים ותיקים</v>
      </c>
      <c r="H1353" t="s">
        <v>955</v>
      </c>
      <c r="I1353">
        <f t="shared" si="98"/>
        <v>6</v>
      </c>
      <c r="J1353" t="b">
        <f>IF(ISNUMBER(MATCH(D1353,Sheet1!$A$2:$A$976,0)),TRUE,FALSE)</f>
        <v>1</v>
      </c>
    </row>
    <row r="1354" spans="1:10" ht="20.25">
      <c r="A1354">
        <v>1348</v>
      </c>
      <c r="B1354" s="125">
        <v>0</v>
      </c>
      <c r="C1354" s="34">
        <v>0</v>
      </c>
      <c r="D1354" s="35">
        <v>0</v>
      </c>
      <c r="E1354" s="36" t="s">
        <v>17</v>
      </c>
      <c r="F1354" s="33">
        <v>6</v>
      </c>
      <c r="G1354" t="str">
        <f t="shared" ref="G1354:G1417" si="99">IF(F1354=1,E1353,IF(ISBLANK(F1354),"",G1353))</f>
        <v>‏7522 המועצה לאזרחים ותיקים</v>
      </c>
      <c r="H1354" t="s">
        <v>955</v>
      </c>
      <c r="I1354">
        <f t="shared" si="98"/>
        <v>6</v>
      </c>
      <c r="J1354" t="b">
        <f>IF(ISNUMBER(MATCH(D1354,Sheet1!$A$2:$A$976,0)),TRUE,FALSE)</f>
        <v>1</v>
      </c>
    </row>
    <row r="1355" spans="1:10" ht="20.25">
      <c r="A1355">
        <v>1349</v>
      </c>
      <c r="B1355" s="125">
        <v>14000</v>
      </c>
      <c r="C1355" s="34">
        <v>14800</v>
      </c>
      <c r="D1355" s="35">
        <v>14400</v>
      </c>
      <c r="E1355" s="36" t="s">
        <v>18</v>
      </c>
      <c r="F1355" s="33">
        <v>7</v>
      </c>
      <c r="G1355" t="str">
        <f t="shared" si="99"/>
        <v>‏7522 המועצה לאזרחים ותיקים</v>
      </c>
      <c r="H1355" t="s">
        <v>955</v>
      </c>
      <c r="I1355">
        <f t="shared" si="98"/>
        <v>6</v>
      </c>
      <c r="J1355" t="b">
        <f>IF(ISNUMBER(MATCH(D1355,Sheet1!$A$2:$A$976,0)),TRUE,FALSE)</f>
        <v>1</v>
      </c>
    </row>
    <row r="1356" spans="1:10" ht="20.25">
      <c r="A1356">
        <v>1350</v>
      </c>
      <c r="B1356" s="125">
        <v>0</v>
      </c>
      <c r="C1356" s="34">
        <v>0</v>
      </c>
      <c r="D1356" s="35">
        <v>0</v>
      </c>
      <c r="E1356" s="36" t="s">
        <v>19</v>
      </c>
      <c r="F1356" s="33">
        <v>8</v>
      </c>
      <c r="G1356" t="str">
        <f t="shared" si="99"/>
        <v>‏7522 המועצה לאזרחים ותיקים</v>
      </c>
      <c r="H1356" t="s">
        <v>955</v>
      </c>
      <c r="I1356">
        <f t="shared" si="98"/>
        <v>6</v>
      </c>
      <c r="J1356" t="b">
        <f>IF(ISNUMBER(MATCH(D1356,Sheet1!$A$2:$A$976,0)),TRUE,FALSE)</f>
        <v>1</v>
      </c>
    </row>
    <row r="1357" spans="1:10" ht="20.25">
      <c r="A1357">
        <v>1351</v>
      </c>
      <c r="B1357" s="125">
        <v>0</v>
      </c>
      <c r="C1357" s="34">
        <v>0</v>
      </c>
      <c r="D1357" s="35">
        <v>0</v>
      </c>
      <c r="E1357" s="36" t="s">
        <v>20</v>
      </c>
      <c r="F1357" s="33">
        <v>9</v>
      </c>
      <c r="G1357" t="str">
        <f t="shared" si="99"/>
        <v>‏7522 המועצה לאזרחים ותיקים</v>
      </c>
      <c r="H1357" t="s">
        <v>955</v>
      </c>
      <c r="I1357">
        <f t="shared" si="98"/>
        <v>6</v>
      </c>
      <c r="J1357" t="b">
        <f>IF(ISNUMBER(MATCH(D1357,Sheet1!$A$2:$A$976,0)),TRUE,FALSE)</f>
        <v>1</v>
      </c>
    </row>
    <row r="1358" spans="1:10" ht="20.25">
      <c r="A1358">
        <v>1352</v>
      </c>
      <c r="B1358" s="125">
        <v>0</v>
      </c>
      <c r="C1358" s="34">
        <v>0</v>
      </c>
      <c r="D1358" s="35">
        <v>0</v>
      </c>
      <c r="E1358" s="36" t="s">
        <v>21</v>
      </c>
      <c r="F1358" s="33">
        <v>99</v>
      </c>
      <c r="G1358" t="str">
        <f t="shared" si="99"/>
        <v>‏7522 המועצה לאזרחים ותיקים</v>
      </c>
      <c r="H1358" t="s">
        <v>955</v>
      </c>
      <c r="I1358">
        <f t="shared" si="98"/>
        <v>6</v>
      </c>
      <c r="J1358" t="b">
        <f>IF(ISNUMBER(MATCH(D1358,Sheet1!$A$2:$A$976,0)),TRUE,FALSE)</f>
        <v>1</v>
      </c>
    </row>
    <row r="1359" spans="1:10" ht="20.25">
      <c r="A1359">
        <v>1353</v>
      </c>
      <c r="B1359" s="125">
        <v>14000</v>
      </c>
      <c r="C1359" s="37">
        <v>14800</v>
      </c>
      <c r="D1359" s="35">
        <v>14400</v>
      </c>
      <c r="E1359" s="36" t="s">
        <v>22</v>
      </c>
      <c r="F1359" s="33"/>
      <c r="G1359" t="str">
        <f t="shared" si="99"/>
        <v/>
      </c>
      <c r="J1359" t="b">
        <f>IF(ISNUMBER(MATCH(D1359,Sheet1!$A$2:$A$976,0)),TRUE,FALSE)</f>
        <v>1</v>
      </c>
    </row>
    <row r="1360" spans="1:10" ht="20.25">
      <c r="A1360">
        <v>1354</v>
      </c>
      <c r="C1360" s="40">
        <v>2015</v>
      </c>
      <c r="D1360" s="40">
        <v>2016</v>
      </c>
      <c r="F1360" s="39"/>
      <c r="G1360" t="str">
        <f t="shared" si="99"/>
        <v/>
      </c>
      <c r="J1360" t="b">
        <f>IF(ISNUMBER(MATCH(D1360,Sheet1!$A$2:$A$976,0)),TRUE,FALSE)</f>
        <v>0</v>
      </c>
    </row>
    <row r="1361" spans="1:10" ht="20.25">
      <c r="A1361">
        <v>1355</v>
      </c>
      <c r="C1361" s="38"/>
      <c r="D1361" s="44">
        <v>43</v>
      </c>
      <c r="F1361" s="41"/>
      <c r="G1361" t="str">
        <f t="shared" si="99"/>
        <v/>
      </c>
      <c r="J1361" t="b">
        <f>IF(ISNUMBER(MATCH(D1361,Sheet1!$A$2:$A$976,0)),TRUE,FALSE)</f>
        <v>0</v>
      </c>
    </row>
    <row r="1362" spans="1:10" ht="20.25">
      <c r="A1362">
        <v>1356</v>
      </c>
      <c r="B1362" s="122" t="s">
        <v>194</v>
      </c>
      <c r="C1362" s="28"/>
      <c r="D1362" s="28"/>
      <c r="E1362" s="28"/>
      <c r="F1362" s="28"/>
      <c r="G1362" t="str">
        <f t="shared" si="99"/>
        <v/>
      </c>
      <c r="J1362" t="b">
        <f>IF(ISNUMBER(MATCH(D1362,Sheet1!$A$2:$A$976,0)),TRUE,FALSE)</f>
        <v>1</v>
      </c>
    </row>
    <row r="1363" spans="1:10" ht="21" thickBot="1">
      <c r="A1363">
        <v>1357</v>
      </c>
      <c r="B1363" s="116">
        <v>2014</v>
      </c>
      <c r="C1363" s="7">
        <v>2015</v>
      </c>
      <c r="D1363" s="7">
        <v>2016</v>
      </c>
      <c r="E1363" s="8"/>
      <c r="F1363" s="9"/>
      <c r="G1363" t="str">
        <f t="shared" si="99"/>
        <v/>
      </c>
      <c r="J1363" t="b">
        <f>IF(ISNUMBER(MATCH(D1363,Sheet1!$A$2:$A$976,0)),TRUE,FALSE)</f>
        <v>0</v>
      </c>
    </row>
    <row r="1364" spans="1:10" ht="20.25">
      <c r="A1364">
        <v>1358</v>
      </c>
      <c r="B1364" s="124"/>
      <c r="C1364" s="30"/>
      <c r="D1364" s="31"/>
      <c r="E1364" s="32" t="s">
        <v>155</v>
      </c>
      <c r="F1364" s="33"/>
      <c r="G1364" t="str">
        <f t="shared" si="99"/>
        <v/>
      </c>
      <c r="J1364" t="b">
        <f>IF(ISNUMBER(MATCH(D1364,Sheet1!$A$2:$A$976,0)),TRUE,FALSE)</f>
        <v>1</v>
      </c>
    </row>
    <row r="1365" spans="1:10" ht="20.25">
      <c r="A1365">
        <v>1359</v>
      </c>
      <c r="B1365" s="124"/>
      <c r="C1365" s="30"/>
      <c r="D1365" s="31"/>
      <c r="E1365" s="32" t="s">
        <v>195</v>
      </c>
      <c r="F1365" s="33"/>
      <c r="G1365" t="str">
        <f t="shared" si="99"/>
        <v/>
      </c>
      <c r="J1365" t="b">
        <f>IF(ISNUMBER(MATCH(D1365,Sheet1!$A$2:$A$976,0)),TRUE,FALSE)</f>
        <v>1</v>
      </c>
    </row>
    <row r="1366" spans="1:10" ht="20.25">
      <c r="A1366">
        <v>1360</v>
      </c>
      <c r="B1366" s="125">
        <v>2932900</v>
      </c>
      <c r="C1366" s="34">
        <v>2619600</v>
      </c>
      <c r="D1366" s="35">
        <v>2650600</v>
      </c>
      <c r="E1366" s="36" t="s">
        <v>12</v>
      </c>
      <c r="F1366" s="33">
        <v>1</v>
      </c>
      <c r="G1366" t="str">
        <f t="shared" si="99"/>
        <v>‏938 מחלקת משק</v>
      </c>
      <c r="H1366" t="s">
        <v>956</v>
      </c>
      <c r="I1366">
        <f t="shared" ref="I1366:I1375" si="100">FIND(" ",G1366,1)</f>
        <v>5</v>
      </c>
      <c r="J1366" t="b">
        <f>IF(ISNUMBER(MATCH(D1366,Sheet1!$A$2:$A$976,0)),TRUE,FALSE)</f>
        <v>1</v>
      </c>
    </row>
    <row r="1367" spans="1:10" ht="20.25">
      <c r="A1367">
        <v>1361</v>
      </c>
      <c r="B1367" s="125">
        <v>0</v>
      </c>
      <c r="C1367" s="34">
        <v>0</v>
      </c>
      <c r="D1367" s="35">
        <v>0</v>
      </c>
      <c r="E1367" s="36" t="s">
        <v>13</v>
      </c>
      <c r="F1367" s="33">
        <v>2</v>
      </c>
      <c r="G1367" t="str">
        <f t="shared" si="99"/>
        <v>‏938 מחלקת משק</v>
      </c>
      <c r="H1367" t="s">
        <v>956</v>
      </c>
      <c r="I1367">
        <f t="shared" si="100"/>
        <v>5</v>
      </c>
      <c r="J1367" t="b">
        <f>IF(ISNUMBER(MATCH(D1367,Sheet1!$A$2:$A$976,0)),TRUE,FALSE)</f>
        <v>1</v>
      </c>
    </row>
    <row r="1368" spans="1:10" ht="20.25">
      <c r="A1368">
        <v>1362</v>
      </c>
      <c r="B1368" s="125">
        <v>185100</v>
      </c>
      <c r="C1368" s="34">
        <v>175400</v>
      </c>
      <c r="D1368" s="35">
        <v>175400</v>
      </c>
      <c r="E1368" s="36" t="s">
        <v>14</v>
      </c>
      <c r="F1368" s="33">
        <v>3</v>
      </c>
      <c r="G1368" t="str">
        <f t="shared" si="99"/>
        <v>‏938 מחלקת משק</v>
      </c>
      <c r="H1368" t="s">
        <v>956</v>
      </c>
      <c r="I1368">
        <f t="shared" si="100"/>
        <v>5</v>
      </c>
      <c r="J1368" t="b">
        <f>IF(ISNUMBER(MATCH(D1368,Sheet1!$A$2:$A$976,0)),TRUE,FALSE)</f>
        <v>1</v>
      </c>
    </row>
    <row r="1369" spans="1:10" ht="20.25">
      <c r="A1369">
        <v>1363</v>
      </c>
      <c r="B1369" s="125">
        <v>3408100</v>
      </c>
      <c r="C1369" s="34">
        <v>1896900</v>
      </c>
      <c r="D1369" s="35">
        <v>1843400</v>
      </c>
      <c r="E1369" s="36" t="s">
        <v>15</v>
      </c>
      <c r="F1369" s="33">
        <v>4</v>
      </c>
      <c r="G1369" t="str">
        <f t="shared" si="99"/>
        <v>‏938 מחלקת משק</v>
      </c>
      <c r="H1369" t="s">
        <v>956</v>
      </c>
      <c r="I1369">
        <f t="shared" si="100"/>
        <v>5</v>
      </c>
      <c r="J1369" t="b">
        <f>IF(ISNUMBER(MATCH(D1369,Sheet1!$A$2:$A$976,0)),TRUE,FALSE)</f>
        <v>1</v>
      </c>
    </row>
    <row r="1370" spans="1:10" ht="20.25">
      <c r="A1370">
        <v>1364</v>
      </c>
      <c r="B1370" s="125">
        <v>40500</v>
      </c>
      <c r="C1370" s="34">
        <v>47600</v>
      </c>
      <c r="D1370" s="35">
        <v>46600</v>
      </c>
      <c r="E1370" s="36" t="s">
        <v>16</v>
      </c>
      <c r="F1370" s="33">
        <v>5</v>
      </c>
      <c r="G1370" t="str">
        <f t="shared" si="99"/>
        <v>‏938 מחלקת משק</v>
      </c>
      <c r="H1370" t="s">
        <v>956</v>
      </c>
      <c r="I1370">
        <f t="shared" si="100"/>
        <v>5</v>
      </c>
      <c r="J1370" t="b">
        <f>IF(ISNUMBER(MATCH(D1370,Sheet1!$A$2:$A$976,0)),TRUE,FALSE)</f>
        <v>1</v>
      </c>
    </row>
    <row r="1371" spans="1:10" ht="20.25">
      <c r="A1371">
        <v>1365</v>
      </c>
      <c r="B1371" s="125">
        <v>541700</v>
      </c>
      <c r="C1371" s="34">
        <v>564600</v>
      </c>
      <c r="D1371" s="35">
        <v>548500</v>
      </c>
      <c r="E1371" s="36" t="s">
        <v>17</v>
      </c>
      <c r="F1371" s="33">
        <v>6</v>
      </c>
      <c r="G1371" t="str">
        <f t="shared" si="99"/>
        <v>‏938 מחלקת משק</v>
      </c>
      <c r="H1371" t="s">
        <v>956</v>
      </c>
      <c r="I1371">
        <f t="shared" si="100"/>
        <v>5</v>
      </c>
      <c r="J1371" t="b">
        <f>IF(ISNUMBER(MATCH(D1371,Sheet1!$A$2:$A$976,0)),TRUE,FALSE)</f>
        <v>1</v>
      </c>
    </row>
    <row r="1372" spans="1:10" ht="20.25">
      <c r="A1372">
        <v>1366</v>
      </c>
      <c r="B1372" s="125">
        <v>2613500</v>
      </c>
      <c r="C1372" s="34">
        <v>3262800</v>
      </c>
      <c r="D1372" s="35">
        <v>3168400</v>
      </c>
      <c r="E1372" s="36" t="s">
        <v>18</v>
      </c>
      <c r="F1372" s="33">
        <v>7</v>
      </c>
      <c r="G1372" t="str">
        <f t="shared" si="99"/>
        <v>‏938 מחלקת משק</v>
      </c>
      <c r="H1372" t="s">
        <v>956</v>
      </c>
      <c r="I1372">
        <f t="shared" si="100"/>
        <v>5</v>
      </c>
      <c r="J1372" t="b">
        <f>IF(ISNUMBER(MATCH(D1372,Sheet1!$A$2:$A$976,0)),TRUE,FALSE)</f>
        <v>1</v>
      </c>
    </row>
    <row r="1373" spans="1:10" ht="20.25">
      <c r="A1373">
        <v>1367</v>
      </c>
      <c r="B1373" s="125">
        <v>0</v>
      </c>
      <c r="C1373" s="34">
        <v>0</v>
      </c>
      <c r="D1373" s="35">
        <v>0</v>
      </c>
      <c r="E1373" s="36" t="s">
        <v>19</v>
      </c>
      <c r="F1373" s="33">
        <v>8</v>
      </c>
      <c r="G1373" t="str">
        <f t="shared" si="99"/>
        <v>‏938 מחלקת משק</v>
      </c>
      <c r="H1373" t="s">
        <v>956</v>
      </c>
      <c r="I1373">
        <f t="shared" si="100"/>
        <v>5</v>
      </c>
      <c r="J1373" t="b">
        <f>IF(ISNUMBER(MATCH(D1373,Sheet1!$A$2:$A$976,0)),TRUE,FALSE)</f>
        <v>1</v>
      </c>
    </row>
    <row r="1374" spans="1:10" ht="20.25">
      <c r="A1374">
        <v>1368</v>
      </c>
      <c r="B1374" s="125">
        <v>0</v>
      </c>
      <c r="C1374" s="34">
        <v>0</v>
      </c>
      <c r="D1374" s="35">
        <v>0</v>
      </c>
      <c r="E1374" s="36" t="s">
        <v>20</v>
      </c>
      <c r="F1374" s="33">
        <v>9</v>
      </c>
      <c r="G1374" t="str">
        <f t="shared" si="99"/>
        <v>‏938 מחלקת משק</v>
      </c>
      <c r="H1374" t="s">
        <v>956</v>
      </c>
      <c r="I1374">
        <f t="shared" si="100"/>
        <v>5</v>
      </c>
      <c r="J1374" t="b">
        <f>IF(ISNUMBER(MATCH(D1374,Sheet1!$A$2:$A$976,0)),TRUE,FALSE)</f>
        <v>1</v>
      </c>
    </row>
    <row r="1375" spans="1:10" ht="20.25">
      <c r="A1375">
        <v>1369</v>
      </c>
      <c r="B1375" s="125">
        <v>0</v>
      </c>
      <c r="C1375" s="34">
        <v>0</v>
      </c>
      <c r="D1375" s="35">
        <v>0</v>
      </c>
      <c r="E1375" s="36" t="s">
        <v>21</v>
      </c>
      <c r="F1375" s="33">
        <v>99</v>
      </c>
      <c r="G1375" t="str">
        <f t="shared" si="99"/>
        <v>‏938 מחלקת משק</v>
      </c>
      <c r="H1375" t="s">
        <v>956</v>
      </c>
      <c r="I1375">
        <f t="shared" si="100"/>
        <v>5</v>
      </c>
      <c r="J1375" t="b">
        <f>IF(ISNUMBER(MATCH(D1375,Sheet1!$A$2:$A$976,0)),TRUE,FALSE)</f>
        <v>1</v>
      </c>
    </row>
    <row r="1376" spans="1:10" ht="20.25">
      <c r="A1376">
        <v>1370</v>
      </c>
      <c r="B1376" s="125">
        <v>9721800</v>
      </c>
      <c r="C1376" s="37">
        <v>8566900</v>
      </c>
      <c r="D1376" s="157">
        <v>8432900</v>
      </c>
      <c r="E1376" s="36" t="s">
        <v>22</v>
      </c>
      <c r="F1376" s="33"/>
      <c r="G1376" t="str">
        <f t="shared" si="99"/>
        <v/>
      </c>
      <c r="J1376" t="b">
        <f>IF(ISNUMBER(MATCH(D1376,Sheet1!$A$2:$A$976,0)),TRUE,FALSE)</f>
        <v>0</v>
      </c>
    </row>
    <row r="1377" spans="1:10" ht="20.25">
      <c r="A1377">
        <v>1371</v>
      </c>
      <c r="C1377" s="40">
        <v>2015</v>
      </c>
      <c r="D1377" s="40">
        <v>2016</v>
      </c>
      <c r="F1377" s="39"/>
      <c r="G1377" t="str">
        <f t="shared" si="99"/>
        <v/>
      </c>
      <c r="J1377" t="b">
        <f>IF(ISNUMBER(MATCH(D1377,Sheet1!$A$2:$A$976,0)),TRUE,FALSE)</f>
        <v>0</v>
      </c>
    </row>
    <row r="1378" spans="1:10" ht="20.25">
      <c r="A1378">
        <v>1372</v>
      </c>
      <c r="C1378" s="38"/>
      <c r="D1378" s="44">
        <v>44</v>
      </c>
      <c r="F1378" s="41"/>
      <c r="G1378" t="str">
        <f t="shared" si="99"/>
        <v/>
      </c>
      <c r="J1378" t="b">
        <f>IF(ISNUMBER(MATCH(D1378,Sheet1!$A$2:$A$976,0)),TRUE,FALSE)</f>
        <v>0</v>
      </c>
    </row>
    <row r="1379" spans="1:10" ht="20.25">
      <c r="A1379">
        <v>1373</v>
      </c>
      <c r="B1379" s="122" t="s">
        <v>196</v>
      </c>
      <c r="C1379" s="28"/>
      <c r="D1379" s="28"/>
      <c r="E1379" s="28"/>
      <c r="F1379" s="28"/>
      <c r="G1379" t="str">
        <f t="shared" si="99"/>
        <v/>
      </c>
      <c r="J1379" t="b">
        <f>IF(ISNUMBER(MATCH(D1379,Sheet1!$A$2:$A$976,0)),TRUE,FALSE)</f>
        <v>1</v>
      </c>
    </row>
    <row r="1380" spans="1:10" ht="21" thickBot="1">
      <c r="A1380">
        <v>1374</v>
      </c>
      <c r="B1380" s="116">
        <v>2014</v>
      </c>
      <c r="C1380" s="7">
        <v>2015</v>
      </c>
      <c r="D1380" s="7">
        <v>2016</v>
      </c>
      <c r="E1380" s="8"/>
      <c r="F1380" s="9"/>
      <c r="G1380" t="str">
        <f t="shared" si="99"/>
        <v/>
      </c>
      <c r="J1380" t="b">
        <f>IF(ISNUMBER(MATCH(D1380,Sheet1!$A$2:$A$976,0)),TRUE,FALSE)</f>
        <v>0</v>
      </c>
    </row>
    <row r="1381" spans="1:10" ht="20.25">
      <c r="A1381">
        <v>1375</v>
      </c>
      <c r="B1381" s="124"/>
      <c r="C1381" s="30"/>
      <c r="D1381" s="31"/>
      <c r="E1381" s="32" t="s">
        <v>155</v>
      </c>
      <c r="F1381" s="33"/>
      <c r="G1381" t="str">
        <f t="shared" si="99"/>
        <v/>
      </c>
      <c r="J1381" t="b">
        <f>IF(ISNUMBER(MATCH(D1381,Sheet1!$A$2:$A$976,0)),TRUE,FALSE)</f>
        <v>1</v>
      </c>
    </row>
    <row r="1382" spans="1:10" ht="20.25">
      <c r="A1382">
        <v>1376</v>
      </c>
      <c r="B1382" s="124"/>
      <c r="C1382" s="30"/>
      <c r="D1382" s="31"/>
      <c r="E1382" s="32" t="s">
        <v>197</v>
      </c>
      <c r="F1382" s="33"/>
      <c r="G1382" t="str">
        <f t="shared" si="99"/>
        <v/>
      </c>
      <c r="J1382" t="b">
        <f>IF(ISNUMBER(MATCH(D1382,Sheet1!$A$2:$A$976,0)),TRUE,FALSE)</f>
        <v>1</v>
      </c>
    </row>
    <row r="1383" spans="1:10" ht="20.25">
      <c r="A1383">
        <v>1377</v>
      </c>
      <c r="B1383" s="125">
        <v>7395100</v>
      </c>
      <c r="C1383" s="34">
        <v>7569000</v>
      </c>
      <c r="D1383" s="35">
        <v>7655000</v>
      </c>
      <c r="E1383" s="36" t="s">
        <v>12</v>
      </c>
      <c r="F1383" s="33">
        <v>1</v>
      </c>
      <c r="G1383" t="str">
        <f t="shared" si="99"/>
        <v>‏615 אגף משאבי אנוש</v>
      </c>
      <c r="H1383" t="s">
        <v>958</v>
      </c>
      <c r="I1383">
        <f t="shared" ref="I1383:I1392" si="101">FIND(" ",G1383,1)</f>
        <v>5</v>
      </c>
      <c r="J1383" t="b">
        <f>IF(ISNUMBER(MATCH(D1383,Sheet1!$A$2:$A$976,0)),TRUE,FALSE)</f>
        <v>1</v>
      </c>
    </row>
    <row r="1384" spans="1:10" ht="20.25">
      <c r="A1384">
        <v>1378</v>
      </c>
      <c r="B1384" s="125">
        <v>0</v>
      </c>
      <c r="C1384" s="34">
        <v>0</v>
      </c>
      <c r="D1384" s="35">
        <v>0</v>
      </c>
      <c r="E1384" s="36" t="s">
        <v>13</v>
      </c>
      <c r="F1384" s="33">
        <v>2</v>
      </c>
      <c r="G1384" t="str">
        <f t="shared" si="99"/>
        <v>‏615 אגף משאבי אנוש</v>
      </c>
      <c r="H1384" t="s">
        <v>958</v>
      </c>
      <c r="I1384">
        <f t="shared" si="101"/>
        <v>5</v>
      </c>
      <c r="J1384" t="b">
        <f>IF(ISNUMBER(MATCH(D1384,Sheet1!$A$2:$A$976,0)),TRUE,FALSE)</f>
        <v>1</v>
      </c>
    </row>
    <row r="1385" spans="1:10" ht="20.25">
      <c r="A1385">
        <v>1379</v>
      </c>
      <c r="B1385" s="125">
        <v>179200</v>
      </c>
      <c r="C1385" s="34">
        <v>180000</v>
      </c>
      <c r="D1385" s="35">
        <v>180000</v>
      </c>
      <c r="E1385" s="36" t="s">
        <v>14</v>
      </c>
      <c r="F1385" s="33">
        <v>3</v>
      </c>
      <c r="G1385" t="str">
        <f t="shared" si="99"/>
        <v>‏615 אגף משאבי אנוש</v>
      </c>
      <c r="H1385" t="s">
        <v>958</v>
      </c>
      <c r="I1385">
        <f t="shared" si="101"/>
        <v>5</v>
      </c>
      <c r="J1385" t="b">
        <f>IF(ISNUMBER(MATCH(D1385,Sheet1!$A$2:$A$976,0)),TRUE,FALSE)</f>
        <v>1</v>
      </c>
    </row>
    <row r="1386" spans="1:10" ht="20.25">
      <c r="A1386">
        <v>1380</v>
      </c>
      <c r="B1386" s="125">
        <v>71700</v>
      </c>
      <c r="C1386" s="34">
        <v>71000</v>
      </c>
      <c r="D1386" s="35">
        <v>68000</v>
      </c>
      <c r="E1386" s="36" t="s">
        <v>15</v>
      </c>
      <c r="F1386" s="33">
        <v>4</v>
      </c>
      <c r="G1386" t="str">
        <f t="shared" si="99"/>
        <v>‏615 אגף משאבי אנוש</v>
      </c>
      <c r="H1386" t="s">
        <v>958</v>
      </c>
      <c r="I1386">
        <f t="shared" si="101"/>
        <v>5</v>
      </c>
      <c r="J1386" t="b">
        <f>IF(ISNUMBER(MATCH(D1386,Sheet1!$A$2:$A$976,0)),TRUE,FALSE)</f>
        <v>1</v>
      </c>
    </row>
    <row r="1387" spans="1:10" ht="20.25">
      <c r="A1387">
        <v>1381</v>
      </c>
      <c r="B1387" s="125">
        <v>102000</v>
      </c>
      <c r="C1387" s="34">
        <v>110800</v>
      </c>
      <c r="D1387" s="35">
        <v>110800</v>
      </c>
      <c r="E1387" s="36" t="s">
        <v>16</v>
      </c>
      <c r="F1387" s="33">
        <v>5</v>
      </c>
      <c r="G1387" t="str">
        <f t="shared" si="99"/>
        <v>‏615 אגף משאבי אנוש</v>
      </c>
      <c r="H1387" t="s">
        <v>958</v>
      </c>
      <c r="I1387">
        <f t="shared" si="101"/>
        <v>5</v>
      </c>
      <c r="J1387" t="b">
        <f>IF(ISNUMBER(MATCH(D1387,Sheet1!$A$2:$A$976,0)),TRUE,FALSE)</f>
        <v>1</v>
      </c>
    </row>
    <row r="1388" spans="1:10" ht="20.25">
      <c r="A1388">
        <v>1382</v>
      </c>
      <c r="B1388" s="125">
        <v>11100</v>
      </c>
      <c r="C1388" s="34">
        <v>16800</v>
      </c>
      <c r="D1388" s="35">
        <v>16800</v>
      </c>
      <c r="E1388" s="36" t="s">
        <v>17</v>
      </c>
      <c r="F1388" s="33">
        <v>6</v>
      </c>
      <c r="G1388" t="str">
        <f t="shared" si="99"/>
        <v>‏615 אגף משאבי אנוש</v>
      </c>
      <c r="H1388" t="s">
        <v>958</v>
      </c>
      <c r="I1388">
        <f t="shared" si="101"/>
        <v>5</v>
      </c>
      <c r="J1388" t="b">
        <f>IF(ISNUMBER(MATCH(D1388,Sheet1!$A$2:$A$976,0)),TRUE,FALSE)</f>
        <v>1</v>
      </c>
    </row>
    <row r="1389" spans="1:10" ht="20.25">
      <c r="A1389">
        <v>1383</v>
      </c>
      <c r="B1389" s="125">
        <v>4400</v>
      </c>
      <c r="C1389" s="34">
        <v>6100</v>
      </c>
      <c r="D1389" s="35">
        <v>3300</v>
      </c>
      <c r="E1389" s="36" t="s">
        <v>18</v>
      </c>
      <c r="F1389" s="33">
        <v>7</v>
      </c>
      <c r="G1389" t="str">
        <f t="shared" si="99"/>
        <v>‏615 אגף משאבי אנוש</v>
      </c>
      <c r="H1389" t="s">
        <v>958</v>
      </c>
      <c r="I1389">
        <f t="shared" si="101"/>
        <v>5</v>
      </c>
      <c r="J1389" t="b">
        <f>IF(ISNUMBER(MATCH(D1389,Sheet1!$A$2:$A$976,0)),TRUE,FALSE)</f>
        <v>1</v>
      </c>
    </row>
    <row r="1390" spans="1:10" ht="20.25">
      <c r="A1390">
        <v>1384</v>
      </c>
      <c r="B1390" s="125">
        <v>0</v>
      </c>
      <c r="C1390" s="34">
        <v>0</v>
      </c>
      <c r="D1390" s="35">
        <v>0</v>
      </c>
      <c r="E1390" s="36" t="s">
        <v>19</v>
      </c>
      <c r="F1390" s="33">
        <v>8</v>
      </c>
      <c r="G1390" t="str">
        <f t="shared" si="99"/>
        <v>‏615 אגף משאבי אנוש</v>
      </c>
      <c r="H1390" t="s">
        <v>958</v>
      </c>
      <c r="I1390">
        <f t="shared" si="101"/>
        <v>5</v>
      </c>
      <c r="J1390" t="b">
        <f>IF(ISNUMBER(MATCH(D1390,Sheet1!$A$2:$A$976,0)),TRUE,FALSE)</f>
        <v>1</v>
      </c>
    </row>
    <row r="1391" spans="1:10" ht="20.25">
      <c r="A1391">
        <v>1385</v>
      </c>
      <c r="B1391" s="125">
        <v>0</v>
      </c>
      <c r="C1391" s="34">
        <v>0</v>
      </c>
      <c r="D1391" s="35">
        <v>0</v>
      </c>
      <c r="E1391" s="36" t="s">
        <v>20</v>
      </c>
      <c r="F1391" s="33">
        <v>9</v>
      </c>
      <c r="G1391" t="str">
        <f t="shared" si="99"/>
        <v>‏615 אגף משאבי אנוש</v>
      </c>
      <c r="H1391" t="s">
        <v>958</v>
      </c>
      <c r="I1391">
        <f t="shared" si="101"/>
        <v>5</v>
      </c>
      <c r="J1391" t="b">
        <f>IF(ISNUMBER(MATCH(D1391,Sheet1!$A$2:$A$976,0)),TRUE,FALSE)</f>
        <v>1</v>
      </c>
    </row>
    <row r="1392" spans="1:10" ht="20.25">
      <c r="A1392">
        <v>1386</v>
      </c>
      <c r="B1392" s="125">
        <v>0</v>
      </c>
      <c r="C1392" s="34">
        <v>0</v>
      </c>
      <c r="D1392" s="35">
        <v>0</v>
      </c>
      <c r="E1392" s="36" t="s">
        <v>21</v>
      </c>
      <c r="F1392" s="33">
        <v>99</v>
      </c>
      <c r="G1392" t="str">
        <f t="shared" si="99"/>
        <v>‏615 אגף משאבי אנוש</v>
      </c>
      <c r="H1392" t="s">
        <v>958</v>
      </c>
      <c r="I1392">
        <f t="shared" si="101"/>
        <v>5</v>
      </c>
      <c r="J1392" t="b">
        <f>IF(ISNUMBER(MATCH(D1392,Sheet1!$A$2:$A$976,0)),TRUE,FALSE)</f>
        <v>1</v>
      </c>
    </row>
    <row r="1393" spans="1:10" ht="20.25">
      <c r="A1393">
        <v>1387</v>
      </c>
      <c r="B1393" s="125">
        <v>7763500</v>
      </c>
      <c r="C1393" s="37">
        <v>7953700</v>
      </c>
      <c r="D1393" s="157">
        <v>8033900</v>
      </c>
      <c r="E1393" s="36" t="s">
        <v>22</v>
      </c>
      <c r="F1393" s="33"/>
      <c r="G1393" t="str">
        <f t="shared" si="99"/>
        <v/>
      </c>
      <c r="J1393" t="b">
        <f>IF(ISNUMBER(MATCH(D1393,Sheet1!$A$2:$A$976,0)),TRUE,FALSE)</f>
        <v>0</v>
      </c>
    </row>
    <row r="1394" spans="1:10" ht="20.25">
      <c r="A1394">
        <v>1388</v>
      </c>
      <c r="C1394" s="40">
        <v>2015</v>
      </c>
      <c r="D1394" s="40">
        <v>2016</v>
      </c>
      <c r="F1394" s="39"/>
      <c r="G1394" t="str">
        <f t="shared" si="99"/>
        <v/>
      </c>
      <c r="J1394" t="b">
        <f>IF(ISNUMBER(MATCH(D1394,Sheet1!$A$2:$A$976,0)),TRUE,FALSE)</f>
        <v>0</v>
      </c>
    </row>
    <row r="1395" spans="1:10" ht="20.25">
      <c r="A1395">
        <v>1389</v>
      </c>
      <c r="C1395" s="38"/>
      <c r="D1395" s="44">
        <v>45</v>
      </c>
      <c r="F1395" s="41"/>
      <c r="G1395" t="str">
        <f t="shared" si="99"/>
        <v/>
      </c>
      <c r="J1395" t="b">
        <f>IF(ISNUMBER(MATCH(D1395,Sheet1!$A$2:$A$976,0)),TRUE,FALSE)</f>
        <v>0</v>
      </c>
    </row>
    <row r="1396" spans="1:10" ht="20.25">
      <c r="A1396">
        <v>1390</v>
      </c>
      <c r="B1396" s="122" t="s">
        <v>198</v>
      </c>
      <c r="C1396" s="28"/>
      <c r="D1396" s="28"/>
      <c r="E1396" s="28"/>
      <c r="F1396" s="28"/>
      <c r="G1396" t="str">
        <f t="shared" si="99"/>
        <v/>
      </c>
      <c r="J1396" t="b">
        <f>IF(ISNUMBER(MATCH(D1396,Sheet1!$A$2:$A$976,0)),TRUE,FALSE)</f>
        <v>1</v>
      </c>
    </row>
    <row r="1397" spans="1:10" ht="21" thickBot="1">
      <c r="A1397">
        <v>1391</v>
      </c>
      <c r="B1397" s="116">
        <v>2014</v>
      </c>
      <c r="C1397" s="7">
        <v>2015</v>
      </c>
      <c r="D1397" s="7">
        <v>2016</v>
      </c>
      <c r="E1397" s="8"/>
      <c r="F1397" s="9"/>
      <c r="G1397" t="str">
        <f t="shared" si="99"/>
        <v/>
      </c>
      <c r="J1397" t="b">
        <f>IF(ISNUMBER(MATCH(D1397,Sheet1!$A$2:$A$976,0)),TRUE,FALSE)</f>
        <v>0</v>
      </c>
    </row>
    <row r="1398" spans="1:10" ht="20.25">
      <c r="A1398">
        <v>1392</v>
      </c>
      <c r="B1398" s="124"/>
      <c r="C1398" s="30"/>
      <c r="D1398" s="31"/>
      <c r="E1398" s="32" t="s">
        <v>155</v>
      </c>
      <c r="F1398" s="33"/>
      <c r="G1398" t="str">
        <f t="shared" si="99"/>
        <v/>
      </c>
      <c r="J1398" t="b">
        <f>IF(ISNUMBER(MATCH(D1398,Sheet1!$A$2:$A$976,0)),TRUE,FALSE)</f>
        <v>1</v>
      </c>
    </row>
    <row r="1399" spans="1:10" ht="20.25">
      <c r="A1399">
        <v>1393</v>
      </c>
      <c r="B1399" s="124"/>
      <c r="C1399" s="30"/>
      <c r="D1399" s="31"/>
      <c r="E1399" s="32" t="s">
        <v>199</v>
      </c>
      <c r="F1399" s="33"/>
      <c r="G1399" t="str">
        <f t="shared" si="99"/>
        <v/>
      </c>
      <c r="J1399" t="b">
        <f>IF(ISNUMBER(MATCH(D1399,Sheet1!$A$2:$A$976,0)),TRUE,FALSE)</f>
        <v>1</v>
      </c>
    </row>
    <row r="1400" spans="1:10" ht="20.25">
      <c r="A1400">
        <v>1394</v>
      </c>
      <c r="B1400" s="124"/>
      <c r="C1400" s="30"/>
      <c r="D1400" s="31"/>
      <c r="E1400" s="32" t="s">
        <v>200</v>
      </c>
      <c r="F1400" s="33"/>
      <c r="G1400" t="str">
        <f t="shared" si="99"/>
        <v/>
      </c>
      <c r="J1400" t="b">
        <f>IF(ISNUMBER(MATCH(D1400,Sheet1!$A$2:$A$976,0)),TRUE,FALSE)</f>
        <v>1</v>
      </c>
    </row>
    <row r="1401" spans="1:10" ht="20.25">
      <c r="A1401">
        <v>1395</v>
      </c>
      <c r="B1401" s="125">
        <v>0</v>
      </c>
      <c r="C1401" s="34">
        <v>0</v>
      </c>
      <c r="D1401" s="35">
        <v>0</v>
      </c>
      <c r="E1401" s="36" t="s">
        <v>12</v>
      </c>
      <c r="F1401" s="33">
        <v>1</v>
      </c>
      <c r="G1401" t="str">
        <f t="shared" si="99"/>
        <v>‏76811 השתלמות עובדים</v>
      </c>
      <c r="H1401" t="s">
        <v>959</v>
      </c>
      <c r="I1401">
        <f t="shared" ref="I1401:I1410" si="102">FIND(" ",G1401,1)</f>
        <v>7</v>
      </c>
      <c r="J1401" t="b">
        <f>IF(ISNUMBER(MATCH(D1401,Sheet1!$A$2:$A$976,0)),TRUE,FALSE)</f>
        <v>1</v>
      </c>
    </row>
    <row r="1402" spans="1:10" ht="20.25">
      <c r="A1402">
        <v>1396</v>
      </c>
      <c r="B1402" s="125">
        <v>0</v>
      </c>
      <c r="C1402" s="34">
        <v>0</v>
      </c>
      <c r="D1402" s="35">
        <v>0</v>
      </c>
      <c r="E1402" s="36" t="s">
        <v>13</v>
      </c>
      <c r="F1402" s="33">
        <v>2</v>
      </c>
      <c r="G1402" t="str">
        <f t="shared" si="99"/>
        <v>‏76811 השתלמות עובדים</v>
      </c>
      <c r="H1402" t="s">
        <v>959</v>
      </c>
      <c r="I1402">
        <f t="shared" si="102"/>
        <v>7</v>
      </c>
      <c r="J1402" t="b">
        <f>IF(ISNUMBER(MATCH(D1402,Sheet1!$A$2:$A$976,0)),TRUE,FALSE)</f>
        <v>1</v>
      </c>
    </row>
    <row r="1403" spans="1:10" ht="20.25">
      <c r="A1403">
        <v>1397</v>
      </c>
      <c r="B1403" s="125">
        <v>0</v>
      </c>
      <c r="C1403" s="34">
        <v>0</v>
      </c>
      <c r="D1403" s="35">
        <v>0</v>
      </c>
      <c r="E1403" s="36" t="s">
        <v>14</v>
      </c>
      <c r="F1403" s="33">
        <v>3</v>
      </c>
      <c r="G1403" t="str">
        <f t="shared" si="99"/>
        <v>‏76811 השתלמות עובדים</v>
      </c>
      <c r="H1403" t="s">
        <v>959</v>
      </c>
      <c r="I1403">
        <f t="shared" si="102"/>
        <v>7</v>
      </c>
      <c r="J1403" t="b">
        <f>IF(ISNUMBER(MATCH(D1403,Sheet1!$A$2:$A$976,0)),TRUE,FALSE)</f>
        <v>1</v>
      </c>
    </row>
    <row r="1404" spans="1:10" ht="20.25">
      <c r="A1404">
        <v>1398</v>
      </c>
      <c r="B1404" s="125">
        <v>0</v>
      </c>
      <c r="C1404" s="34">
        <v>0</v>
      </c>
      <c r="D1404" s="35">
        <v>0</v>
      </c>
      <c r="E1404" s="36" t="s">
        <v>15</v>
      </c>
      <c r="F1404" s="33">
        <v>4</v>
      </c>
      <c r="G1404" t="str">
        <f t="shared" si="99"/>
        <v>‏76811 השתלמות עובדים</v>
      </c>
      <c r="H1404" t="s">
        <v>959</v>
      </c>
      <c r="I1404">
        <f t="shared" si="102"/>
        <v>7</v>
      </c>
      <c r="J1404" t="b">
        <f>IF(ISNUMBER(MATCH(D1404,Sheet1!$A$2:$A$976,0)),TRUE,FALSE)</f>
        <v>1</v>
      </c>
    </row>
    <row r="1405" spans="1:10" ht="20.25">
      <c r="A1405">
        <v>1399</v>
      </c>
      <c r="B1405" s="125">
        <v>0</v>
      </c>
      <c r="C1405" s="34">
        <v>0</v>
      </c>
      <c r="D1405" s="35">
        <v>0</v>
      </c>
      <c r="E1405" s="36" t="s">
        <v>16</v>
      </c>
      <c r="F1405" s="33">
        <v>5</v>
      </c>
      <c r="G1405" t="str">
        <f t="shared" si="99"/>
        <v>‏76811 השתלמות עובדים</v>
      </c>
      <c r="H1405" t="s">
        <v>959</v>
      </c>
      <c r="I1405">
        <f t="shared" si="102"/>
        <v>7</v>
      </c>
      <c r="J1405" t="b">
        <f>IF(ISNUMBER(MATCH(D1405,Sheet1!$A$2:$A$976,0)),TRUE,FALSE)</f>
        <v>1</v>
      </c>
    </row>
    <row r="1406" spans="1:10" ht="20.25">
      <c r="A1406">
        <v>1400</v>
      </c>
      <c r="B1406" s="125">
        <v>0</v>
      </c>
      <c r="C1406" s="34">
        <v>0</v>
      </c>
      <c r="D1406" s="35">
        <v>0</v>
      </c>
      <c r="E1406" s="36" t="s">
        <v>17</v>
      </c>
      <c r="F1406" s="33">
        <v>6</v>
      </c>
      <c r="G1406" t="str">
        <f t="shared" si="99"/>
        <v>‏76811 השתלמות עובדים</v>
      </c>
      <c r="H1406" t="s">
        <v>959</v>
      </c>
      <c r="I1406">
        <f t="shared" si="102"/>
        <v>7</v>
      </c>
      <c r="J1406" t="b">
        <f>IF(ISNUMBER(MATCH(D1406,Sheet1!$A$2:$A$976,0)),TRUE,FALSE)</f>
        <v>1</v>
      </c>
    </row>
    <row r="1407" spans="1:10" ht="20.25">
      <c r="A1407">
        <v>1401</v>
      </c>
      <c r="B1407" s="125">
        <v>0</v>
      </c>
      <c r="C1407" s="34">
        <v>0</v>
      </c>
      <c r="D1407" s="35">
        <v>0</v>
      </c>
      <c r="E1407" s="36" t="s">
        <v>201</v>
      </c>
      <c r="F1407" s="33">
        <v>7</v>
      </c>
      <c r="G1407" t="str">
        <f t="shared" si="99"/>
        <v>‏76811 השתלמות עובדים</v>
      </c>
      <c r="H1407" t="s">
        <v>959</v>
      </c>
      <c r="I1407">
        <f t="shared" si="102"/>
        <v>7</v>
      </c>
      <c r="J1407" t="b">
        <f>IF(ISNUMBER(MATCH(D1407,Sheet1!$A$2:$A$976,0)),TRUE,FALSE)</f>
        <v>1</v>
      </c>
    </row>
    <row r="1408" spans="1:10" ht="20.25">
      <c r="A1408">
        <v>1402</v>
      </c>
      <c r="B1408" s="125">
        <v>913800</v>
      </c>
      <c r="C1408" s="34">
        <v>1135000</v>
      </c>
      <c r="D1408" s="35">
        <v>1102600</v>
      </c>
      <c r="E1408" s="36" t="s">
        <v>19</v>
      </c>
      <c r="F1408" s="33">
        <v>8</v>
      </c>
      <c r="G1408" t="str">
        <f t="shared" si="99"/>
        <v>‏76811 השתלמות עובדים</v>
      </c>
      <c r="H1408" t="s">
        <v>959</v>
      </c>
      <c r="I1408">
        <f t="shared" si="102"/>
        <v>7</v>
      </c>
      <c r="J1408" t="b">
        <f>IF(ISNUMBER(MATCH(D1408,Sheet1!$A$2:$A$976,0)),TRUE,FALSE)</f>
        <v>1</v>
      </c>
    </row>
    <row r="1409" spans="1:10" ht="20.25">
      <c r="A1409">
        <v>1403</v>
      </c>
      <c r="B1409" s="125">
        <v>0</v>
      </c>
      <c r="C1409" s="34">
        <v>0</v>
      </c>
      <c r="D1409" s="35">
        <v>0</v>
      </c>
      <c r="E1409" s="36" t="s">
        <v>20</v>
      </c>
      <c r="F1409" s="33">
        <v>9</v>
      </c>
      <c r="G1409" t="str">
        <f t="shared" si="99"/>
        <v>‏76811 השתלמות עובדים</v>
      </c>
      <c r="H1409" t="s">
        <v>959</v>
      </c>
      <c r="I1409">
        <f t="shared" si="102"/>
        <v>7</v>
      </c>
      <c r="J1409" t="b">
        <f>IF(ISNUMBER(MATCH(D1409,Sheet1!$A$2:$A$976,0)),TRUE,FALSE)</f>
        <v>1</v>
      </c>
    </row>
    <row r="1410" spans="1:10" ht="20.25">
      <c r="A1410">
        <v>1404</v>
      </c>
      <c r="B1410" s="125">
        <v>0</v>
      </c>
      <c r="C1410" s="34">
        <v>0</v>
      </c>
      <c r="D1410" s="35">
        <v>0</v>
      </c>
      <c r="E1410" s="36" t="s">
        <v>21</v>
      </c>
      <c r="F1410" s="33">
        <v>99</v>
      </c>
      <c r="G1410" t="str">
        <f t="shared" si="99"/>
        <v>‏76811 השתלמות עובדים</v>
      </c>
      <c r="H1410" t="s">
        <v>959</v>
      </c>
      <c r="I1410">
        <f t="shared" si="102"/>
        <v>7</v>
      </c>
      <c r="J1410" t="b">
        <f>IF(ISNUMBER(MATCH(D1410,Sheet1!$A$2:$A$976,0)),TRUE,FALSE)</f>
        <v>1</v>
      </c>
    </row>
    <row r="1411" spans="1:10" ht="20.25">
      <c r="A1411">
        <v>1405</v>
      </c>
      <c r="B1411" s="125">
        <v>913800</v>
      </c>
      <c r="C1411" s="37">
        <v>1135000</v>
      </c>
      <c r="D1411" s="35">
        <v>1102600</v>
      </c>
      <c r="E1411" s="36" t="s">
        <v>22</v>
      </c>
      <c r="F1411" s="33"/>
      <c r="G1411" t="str">
        <f t="shared" si="99"/>
        <v/>
      </c>
      <c r="J1411" t="b">
        <f>IF(ISNUMBER(MATCH(D1411,Sheet1!$A$2:$A$976,0)),TRUE,FALSE)</f>
        <v>1</v>
      </c>
    </row>
    <row r="1412" spans="1:10" ht="20.25">
      <c r="A1412">
        <v>1406</v>
      </c>
      <c r="C1412" s="40">
        <v>2015</v>
      </c>
      <c r="D1412" s="40">
        <v>2016</v>
      </c>
      <c r="F1412" s="39"/>
      <c r="G1412" t="str">
        <f t="shared" si="99"/>
        <v/>
      </c>
      <c r="J1412" t="b">
        <f>IF(ISNUMBER(MATCH(D1412,Sheet1!$A$2:$A$976,0)),TRUE,FALSE)</f>
        <v>0</v>
      </c>
    </row>
    <row r="1413" spans="1:10" ht="20.25">
      <c r="A1413">
        <v>1407</v>
      </c>
      <c r="C1413" s="38"/>
      <c r="D1413" s="44">
        <v>46</v>
      </c>
      <c r="F1413" s="41"/>
      <c r="G1413" t="str">
        <f t="shared" si="99"/>
        <v/>
      </c>
      <c r="J1413" t="b">
        <f>IF(ISNUMBER(MATCH(D1413,Sheet1!$A$2:$A$976,0)),TRUE,FALSE)</f>
        <v>0</v>
      </c>
    </row>
    <row r="1414" spans="1:10" ht="20.25">
      <c r="A1414">
        <v>1408</v>
      </c>
      <c r="B1414" s="122" t="s">
        <v>202</v>
      </c>
      <c r="C1414" s="28"/>
      <c r="D1414" s="28"/>
      <c r="E1414" s="28"/>
      <c r="F1414" s="28"/>
      <c r="G1414" t="str">
        <f t="shared" si="99"/>
        <v/>
      </c>
      <c r="J1414" t="b">
        <f>IF(ISNUMBER(MATCH(D1414,Sheet1!$A$2:$A$976,0)),TRUE,FALSE)</f>
        <v>1</v>
      </c>
    </row>
    <row r="1415" spans="1:10" ht="21" thickBot="1">
      <c r="A1415">
        <v>1409</v>
      </c>
      <c r="B1415" s="116">
        <v>2014</v>
      </c>
      <c r="C1415" s="7">
        <v>2015</v>
      </c>
      <c r="D1415" s="7">
        <v>2016</v>
      </c>
      <c r="E1415" s="8"/>
      <c r="F1415" s="9"/>
      <c r="G1415" t="str">
        <f t="shared" si="99"/>
        <v/>
      </c>
      <c r="J1415" t="b">
        <f>IF(ISNUMBER(MATCH(D1415,Sheet1!$A$2:$A$976,0)),TRUE,FALSE)</f>
        <v>0</v>
      </c>
    </row>
    <row r="1416" spans="1:10" ht="20.25">
      <c r="A1416">
        <v>1410</v>
      </c>
      <c r="B1416" s="124"/>
      <c r="C1416" s="30"/>
      <c r="D1416" s="31"/>
      <c r="E1416" s="32" t="s">
        <v>155</v>
      </c>
      <c r="F1416" s="33"/>
      <c r="G1416" t="str">
        <f t="shared" si="99"/>
        <v/>
      </c>
      <c r="J1416" t="b">
        <f>IF(ISNUMBER(MATCH(D1416,Sheet1!$A$2:$A$976,0)),TRUE,FALSE)</f>
        <v>1</v>
      </c>
    </row>
    <row r="1417" spans="1:10" ht="20.25">
      <c r="A1417">
        <v>1411</v>
      </c>
      <c r="B1417" s="124"/>
      <c r="C1417" s="30"/>
      <c r="D1417" s="31"/>
      <c r="E1417" s="32" t="s">
        <v>199</v>
      </c>
      <c r="F1417" s="33"/>
      <c r="G1417" t="str">
        <f t="shared" si="99"/>
        <v/>
      </c>
      <c r="J1417" t="b">
        <f>IF(ISNUMBER(MATCH(D1417,Sheet1!$A$2:$A$976,0)),TRUE,FALSE)</f>
        <v>1</v>
      </c>
    </row>
    <row r="1418" spans="1:10" ht="20.25">
      <c r="A1418">
        <v>1412</v>
      </c>
      <c r="B1418" s="124"/>
      <c r="C1418" s="30"/>
      <c r="D1418" s="31"/>
      <c r="E1418" s="32" t="s">
        <v>203</v>
      </c>
      <c r="F1418" s="33"/>
      <c r="G1418" t="str">
        <f t="shared" ref="G1418:G1481" si="103">IF(F1418=1,E1417,IF(ISBLANK(F1418),"",G1417))</f>
        <v/>
      </c>
      <c r="J1418" t="b">
        <f>IF(ISNUMBER(MATCH(D1418,Sheet1!$A$2:$A$976,0)),TRUE,FALSE)</f>
        <v>1</v>
      </c>
    </row>
    <row r="1419" spans="1:10" ht="20.25">
      <c r="A1419">
        <v>1413</v>
      </c>
      <c r="B1419" s="125">
        <v>0</v>
      </c>
      <c r="C1419" s="34">
        <v>0</v>
      </c>
      <c r="D1419" s="35">
        <v>0</v>
      </c>
      <c r="E1419" s="36" t="s">
        <v>12</v>
      </c>
      <c r="F1419" s="33">
        <v>1</v>
      </c>
      <c r="G1419" t="str">
        <f t="shared" si="103"/>
        <v>‏768112 השתלמות מצילים</v>
      </c>
      <c r="H1419" t="s">
        <v>961</v>
      </c>
      <c r="I1419">
        <f t="shared" ref="I1419:I1428" si="104">FIND(" ",G1419,1)</f>
        <v>8</v>
      </c>
      <c r="J1419" t="b">
        <f>IF(ISNUMBER(MATCH(D1419,Sheet1!$A$2:$A$976,0)),TRUE,FALSE)</f>
        <v>1</v>
      </c>
    </row>
    <row r="1420" spans="1:10" ht="20.25">
      <c r="A1420">
        <v>1414</v>
      </c>
      <c r="B1420" s="125">
        <v>0</v>
      </c>
      <c r="C1420" s="34">
        <v>0</v>
      </c>
      <c r="D1420" s="35">
        <v>0</v>
      </c>
      <c r="E1420" s="36" t="s">
        <v>13</v>
      </c>
      <c r="F1420" s="33">
        <v>2</v>
      </c>
      <c r="G1420" t="str">
        <f t="shared" si="103"/>
        <v>‏768112 השתלמות מצילים</v>
      </c>
      <c r="H1420" t="s">
        <v>961</v>
      </c>
      <c r="I1420">
        <f t="shared" si="104"/>
        <v>8</v>
      </c>
      <c r="J1420" t="b">
        <f>IF(ISNUMBER(MATCH(D1420,Sheet1!$A$2:$A$976,0)),TRUE,FALSE)</f>
        <v>1</v>
      </c>
    </row>
    <row r="1421" spans="1:10" ht="20.25">
      <c r="A1421">
        <v>1415</v>
      </c>
      <c r="B1421" s="125">
        <v>0</v>
      </c>
      <c r="C1421" s="34">
        <v>0</v>
      </c>
      <c r="D1421" s="35">
        <v>0</v>
      </c>
      <c r="E1421" s="36" t="s">
        <v>14</v>
      </c>
      <c r="F1421" s="33">
        <v>3</v>
      </c>
      <c r="G1421" t="str">
        <f t="shared" si="103"/>
        <v>‏768112 השתלמות מצילים</v>
      </c>
      <c r="H1421" t="s">
        <v>961</v>
      </c>
      <c r="I1421">
        <f t="shared" si="104"/>
        <v>8</v>
      </c>
      <c r="J1421" t="b">
        <f>IF(ISNUMBER(MATCH(D1421,Sheet1!$A$2:$A$976,0)),TRUE,FALSE)</f>
        <v>1</v>
      </c>
    </row>
    <row r="1422" spans="1:10" ht="20.25">
      <c r="A1422">
        <v>1416</v>
      </c>
      <c r="B1422" s="125">
        <v>0</v>
      </c>
      <c r="C1422" s="34">
        <v>0</v>
      </c>
      <c r="D1422" s="35">
        <v>0</v>
      </c>
      <c r="E1422" s="36" t="s">
        <v>15</v>
      </c>
      <c r="F1422" s="33">
        <v>4</v>
      </c>
      <c r="G1422" t="str">
        <f t="shared" si="103"/>
        <v>‏768112 השתלמות מצילים</v>
      </c>
      <c r="H1422" t="s">
        <v>961</v>
      </c>
      <c r="I1422">
        <f t="shared" si="104"/>
        <v>8</v>
      </c>
      <c r="J1422" t="b">
        <f>IF(ISNUMBER(MATCH(D1422,Sheet1!$A$2:$A$976,0)),TRUE,FALSE)</f>
        <v>1</v>
      </c>
    </row>
    <row r="1423" spans="1:10" ht="20.25">
      <c r="A1423">
        <v>1417</v>
      </c>
      <c r="B1423" s="125">
        <v>0</v>
      </c>
      <c r="C1423" s="34">
        <v>0</v>
      </c>
      <c r="D1423" s="35">
        <v>0</v>
      </c>
      <c r="E1423" s="36" t="s">
        <v>16</v>
      </c>
      <c r="F1423" s="33">
        <v>5</v>
      </c>
      <c r="G1423" t="str">
        <f t="shared" si="103"/>
        <v>‏768112 השתלמות מצילים</v>
      </c>
      <c r="H1423" t="s">
        <v>961</v>
      </c>
      <c r="I1423">
        <f t="shared" si="104"/>
        <v>8</v>
      </c>
      <c r="J1423" t="b">
        <f>IF(ISNUMBER(MATCH(D1423,Sheet1!$A$2:$A$976,0)),TRUE,FALSE)</f>
        <v>1</v>
      </c>
    </row>
    <row r="1424" spans="1:10" ht="20.25">
      <c r="A1424">
        <v>1418</v>
      </c>
      <c r="B1424" s="125">
        <v>0</v>
      </c>
      <c r="C1424" s="34">
        <v>0</v>
      </c>
      <c r="D1424" s="35">
        <v>0</v>
      </c>
      <c r="E1424" s="36" t="s">
        <v>17</v>
      </c>
      <c r="F1424" s="33">
        <v>6</v>
      </c>
      <c r="G1424" t="str">
        <f t="shared" si="103"/>
        <v>‏768112 השתלמות מצילים</v>
      </c>
      <c r="H1424" t="s">
        <v>961</v>
      </c>
      <c r="I1424">
        <f t="shared" si="104"/>
        <v>8</v>
      </c>
      <c r="J1424" t="b">
        <f>IF(ISNUMBER(MATCH(D1424,Sheet1!$A$2:$A$976,0)),TRUE,FALSE)</f>
        <v>1</v>
      </c>
    </row>
    <row r="1425" spans="1:10" ht="20.25">
      <c r="A1425">
        <v>1419</v>
      </c>
      <c r="B1425" s="125">
        <v>0</v>
      </c>
      <c r="C1425" s="34">
        <v>0</v>
      </c>
      <c r="D1425" s="35">
        <v>0</v>
      </c>
      <c r="E1425" s="36" t="s">
        <v>18</v>
      </c>
      <c r="F1425" s="33">
        <v>7</v>
      </c>
      <c r="G1425" t="str">
        <f t="shared" si="103"/>
        <v>‏768112 השתלמות מצילים</v>
      </c>
      <c r="H1425" t="s">
        <v>961</v>
      </c>
      <c r="I1425">
        <f t="shared" si="104"/>
        <v>8</v>
      </c>
      <c r="J1425" t="b">
        <f>IF(ISNUMBER(MATCH(D1425,Sheet1!$A$2:$A$976,0)),TRUE,FALSE)</f>
        <v>1</v>
      </c>
    </row>
    <row r="1426" spans="1:10" ht="20.25">
      <c r="A1426">
        <v>1420</v>
      </c>
      <c r="B1426" s="125">
        <v>67400</v>
      </c>
      <c r="C1426" s="34">
        <v>75000</v>
      </c>
      <c r="D1426" s="35">
        <v>72900</v>
      </c>
      <c r="E1426" s="36" t="s">
        <v>19</v>
      </c>
      <c r="F1426" s="33">
        <v>8</v>
      </c>
      <c r="G1426" t="str">
        <f t="shared" si="103"/>
        <v>‏768112 השתלמות מצילים</v>
      </c>
      <c r="H1426" t="s">
        <v>961</v>
      </c>
      <c r="I1426">
        <f t="shared" si="104"/>
        <v>8</v>
      </c>
      <c r="J1426" t="b">
        <f>IF(ISNUMBER(MATCH(D1426,Sheet1!$A$2:$A$976,0)),TRUE,FALSE)</f>
        <v>1</v>
      </c>
    </row>
    <row r="1427" spans="1:10" ht="20.25">
      <c r="A1427">
        <v>1421</v>
      </c>
      <c r="B1427" s="125">
        <v>0</v>
      </c>
      <c r="C1427" s="34">
        <v>0</v>
      </c>
      <c r="D1427" s="35">
        <v>0</v>
      </c>
      <c r="E1427" s="36" t="s">
        <v>20</v>
      </c>
      <c r="F1427" s="33">
        <v>9</v>
      </c>
      <c r="G1427" t="str">
        <f t="shared" si="103"/>
        <v>‏768112 השתלמות מצילים</v>
      </c>
      <c r="H1427" t="s">
        <v>961</v>
      </c>
      <c r="I1427">
        <f t="shared" si="104"/>
        <v>8</v>
      </c>
      <c r="J1427" t="b">
        <f>IF(ISNUMBER(MATCH(D1427,Sheet1!$A$2:$A$976,0)),TRUE,FALSE)</f>
        <v>1</v>
      </c>
    </row>
    <row r="1428" spans="1:10" ht="20.25">
      <c r="A1428">
        <v>1422</v>
      </c>
      <c r="B1428" s="125">
        <v>0</v>
      </c>
      <c r="C1428" s="34">
        <v>0</v>
      </c>
      <c r="D1428" s="35">
        <v>0</v>
      </c>
      <c r="E1428" s="36" t="s">
        <v>21</v>
      </c>
      <c r="F1428" s="33">
        <v>99</v>
      </c>
      <c r="G1428" t="str">
        <f t="shared" si="103"/>
        <v>‏768112 השתלמות מצילים</v>
      </c>
      <c r="H1428" t="s">
        <v>961</v>
      </c>
      <c r="I1428">
        <f t="shared" si="104"/>
        <v>8</v>
      </c>
      <c r="J1428" t="b">
        <f>IF(ISNUMBER(MATCH(D1428,Sheet1!$A$2:$A$976,0)),TRUE,FALSE)</f>
        <v>1</v>
      </c>
    </row>
    <row r="1429" spans="1:10" ht="20.25">
      <c r="A1429">
        <v>1423</v>
      </c>
      <c r="B1429" s="125">
        <v>67400</v>
      </c>
      <c r="C1429" s="37">
        <v>75000</v>
      </c>
      <c r="D1429" s="35">
        <v>72900</v>
      </c>
      <c r="E1429" s="36" t="s">
        <v>22</v>
      </c>
      <c r="F1429" s="33"/>
      <c r="G1429" t="str">
        <f t="shared" si="103"/>
        <v/>
      </c>
      <c r="J1429" t="b">
        <f>IF(ISNUMBER(MATCH(D1429,Sheet1!$A$2:$A$976,0)),TRUE,FALSE)</f>
        <v>1</v>
      </c>
    </row>
    <row r="1430" spans="1:10" ht="20.25">
      <c r="A1430">
        <v>1424</v>
      </c>
      <c r="C1430" s="40">
        <v>2015</v>
      </c>
      <c r="D1430" s="40">
        <v>2016</v>
      </c>
      <c r="F1430" s="39"/>
      <c r="G1430" t="str">
        <f t="shared" si="103"/>
        <v/>
      </c>
      <c r="J1430" t="b">
        <f>IF(ISNUMBER(MATCH(D1430,Sheet1!$A$2:$A$976,0)),TRUE,FALSE)</f>
        <v>0</v>
      </c>
    </row>
    <row r="1431" spans="1:10" ht="20.25">
      <c r="A1431">
        <v>1425</v>
      </c>
      <c r="C1431" s="38"/>
      <c r="D1431" s="44">
        <v>47</v>
      </c>
      <c r="F1431" s="41"/>
      <c r="G1431" t="str">
        <f t="shared" si="103"/>
        <v/>
      </c>
      <c r="J1431" t="b">
        <f>IF(ISNUMBER(MATCH(D1431,Sheet1!$A$2:$A$976,0)),TRUE,FALSE)</f>
        <v>0</v>
      </c>
    </row>
    <row r="1432" spans="1:10" ht="20.25">
      <c r="A1432">
        <v>1426</v>
      </c>
      <c r="B1432" s="122" t="s">
        <v>204</v>
      </c>
      <c r="C1432" s="28"/>
      <c r="D1432" s="28"/>
      <c r="E1432" s="28"/>
      <c r="F1432" s="28"/>
      <c r="G1432" t="str">
        <f t="shared" si="103"/>
        <v/>
      </c>
      <c r="J1432" t="b">
        <f>IF(ISNUMBER(MATCH(D1432,Sheet1!$A$2:$A$976,0)),TRUE,FALSE)</f>
        <v>1</v>
      </c>
    </row>
    <row r="1433" spans="1:10" ht="21" thickBot="1">
      <c r="A1433">
        <v>1427</v>
      </c>
      <c r="B1433" s="116">
        <v>2014</v>
      </c>
      <c r="C1433" s="7">
        <v>2015</v>
      </c>
      <c r="D1433" s="7">
        <v>2016</v>
      </c>
      <c r="E1433" s="8"/>
      <c r="F1433" s="9"/>
      <c r="G1433" t="str">
        <f t="shared" si="103"/>
        <v/>
      </c>
      <c r="J1433" t="b">
        <f>IF(ISNUMBER(MATCH(D1433,Sheet1!$A$2:$A$976,0)),TRUE,FALSE)</f>
        <v>0</v>
      </c>
    </row>
    <row r="1434" spans="1:10" ht="20.25">
      <c r="A1434">
        <v>1428</v>
      </c>
      <c r="B1434" s="124"/>
      <c r="C1434" s="30"/>
      <c r="D1434" s="31"/>
      <c r="E1434" s="32" t="s">
        <v>155</v>
      </c>
      <c r="F1434" s="33"/>
      <c r="G1434" t="str">
        <f t="shared" si="103"/>
        <v/>
      </c>
      <c r="J1434" t="b">
        <f>IF(ISNUMBER(MATCH(D1434,Sheet1!$A$2:$A$976,0)),TRUE,FALSE)</f>
        <v>1</v>
      </c>
    </row>
    <row r="1435" spans="1:10" ht="20.25">
      <c r="A1435">
        <v>1429</v>
      </c>
      <c r="B1435" s="124"/>
      <c r="C1435" s="30"/>
      <c r="D1435" s="31"/>
      <c r="E1435" s="32" t="s">
        <v>199</v>
      </c>
      <c r="F1435" s="33"/>
      <c r="G1435" t="str">
        <f t="shared" si="103"/>
        <v/>
      </c>
      <c r="J1435" t="b">
        <f>IF(ISNUMBER(MATCH(D1435,Sheet1!$A$2:$A$976,0)),TRUE,FALSE)</f>
        <v>1</v>
      </c>
    </row>
    <row r="1436" spans="1:10" ht="20.25">
      <c r="A1436">
        <v>1430</v>
      </c>
      <c r="B1436" s="124"/>
      <c r="C1436" s="30"/>
      <c r="D1436" s="31"/>
      <c r="E1436" s="32" t="s">
        <v>205</v>
      </c>
      <c r="F1436" s="33"/>
      <c r="G1436" t="str">
        <f t="shared" si="103"/>
        <v/>
      </c>
      <c r="J1436" t="b">
        <f>IF(ISNUMBER(MATCH(D1436,Sheet1!$A$2:$A$976,0)),TRUE,FALSE)</f>
        <v>1</v>
      </c>
    </row>
    <row r="1437" spans="1:10" ht="20.25">
      <c r="A1437">
        <v>1431</v>
      </c>
      <c r="B1437" s="125">
        <v>0</v>
      </c>
      <c r="C1437" s="34">
        <v>0</v>
      </c>
      <c r="D1437" s="35">
        <v>0</v>
      </c>
      <c r="E1437" s="36" t="s">
        <v>12</v>
      </c>
      <c r="F1437" s="33">
        <v>1</v>
      </c>
      <c r="G1437" t="str">
        <f t="shared" si="103"/>
        <v>‏76813 מכרזי כח אדם</v>
      </c>
      <c r="H1437" t="s">
        <v>962</v>
      </c>
      <c r="I1437">
        <f t="shared" ref="I1437:I1446" si="105">FIND(" ",G1437,1)</f>
        <v>7</v>
      </c>
      <c r="J1437" t="b">
        <f>IF(ISNUMBER(MATCH(D1437,Sheet1!$A$2:$A$976,0)),TRUE,FALSE)</f>
        <v>1</v>
      </c>
    </row>
    <row r="1438" spans="1:10" ht="20.25">
      <c r="A1438">
        <v>1432</v>
      </c>
      <c r="B1438" s="125">
        <v>0</v>
      </c>
      <c r="C1438" s="34">
        <v>0</v>
      </c>
      <c r="D1438" s="35">
        <v>0</v>
      </c>
      <c r="E1438" s="36" t="s">
        <v>13</v>
      </c>
      <c r="F1438" s="33">
        <v>2</v>
      </c>
      <c r="G1438" t="str">
        <f t="shared" si="103"/>
        <v>‏76813 מכרזי כח אדם</v>
      </c>
      <c r="H1438" t="s">
        <v>962</v>
      </c>
      <c r="I1438">
        <f t="shared" si="105"/>
        <v>7</v>
      </c>
      <c r="J1438" t="b">
        <f>IF(ISNUMBER(MATCH(D1438,Sheet1!$A$2:$A$976,0)),TRUE,FALSE)</f>
        <v>1</v>
      </c>
    </row>
    <row r="1439" spans="1:10" ht="20.25">
      <c r="A1439">
        <v>1433</v>
      </c>
      <c r="B1439" s="125">
        <v>0</v>
      </c>
      <c r="C1439" s="34">
        <v>0</v>
      </c>
      <c r="D1439" s="35">
        <v>0</v>
      </c>
      <c r="E1439" s="36" t="s">
        <v>14</v>
      </c>
      <c r="F1439" s="33">
        <v>3</v>
      </c>
      <c r="G1439" t="str">
        <f t="shared" si="103"/>
        <v>‏76813 מכרזי כח אדם</v>
      </c>
      <c r="H1439" t="s">
        <v>962</v>
      </c>
      <c r="I1439">
        <f t="shared" si="105"/>
        <v>7</v>
      </c>
      <c r="J1439" t="b">
        <f>IF(ISNUMBER(MATCH(D1439,Sheet1!$A$2:$A$976,0)),TRUE,FALSE)</f>
        <v>1</v>
      </c>
    </row>
    <row r="1440" spans="1:10" ht="20.25">
      <c r="A1440">
        <v>1434</v>
      </c>
      <c r="B1440" s="125">
        <v>0</v>
      </c>
      <c r="C1440" s="34">
        <v>0</v>
      </c>
      <c r="D1440" s="35">
        <v>0</v>
      </c>
      <c r="E1440" s="36" t="s">
        <v>15</v>
      </c>
      <c r="F1440" s="33">
        <v>4</v>
      </c>
      <c r="G1440" t="str">
        <f t="shared" si="103"/>
        <v>‏76813 מכרזי כח אדם</v>
      </c>
      <c r="H1440" t="s">
        <v>962</v>
      </c>
      <c r="I1440">
        <f t="shared" si="105"/>
        <v>7</v>
      </c>
      <c r="J1440" t="b">
        <f>IF(ISNUMBER(MATCH(D1440,Sheet1!$A$2:$A$976,0)),TRUE,FALSE)</f>
        <v>1</v>
      </c>
    </row>
    <row r="1441" spans="1:10" ht="20.25">
      <c r="A1441">
        <v>1435</v>
      </c>
      <c r="B1441" s="125">
        <v>0</v>
      </c>
      <c r="C1441" s="34">
        <v>0</v>
      </c>
      <c r="D1441" s="35">
        <v>0</v>
      </c>
      <c r="E1441" s="36" t="s">
        <v>16</v>
      </c>
      <c r="F1441" s="33">
        <v>5</v>
      </c>
      <c r="G1441" t="str">
        <f t="shared" si="103"/>
        <v>‏76813 מכרזי כח אדם</v>
      </c>
      <c r="H1441" t="s">
        <v>962</v>
      </c>
      <c r="I1441">
        <f t="shared" si="105"/>
        <v>7</v>
      </c>
      <c r="J1441" t="b">
        <f>IF(ISNUMBER(MATCH(D1441,Sheet1!$A$2:$A$976,0)),TRUE,FALSE)</f>
        <v>1</v>
      </c>
    </row>
    <row r="1442" spans="1:10" ht="20.25">
      <c r="A1442">
        <v>1436</v>
      </c>
      <c r="B1442" s="125">
        <v>0</v>
      </c>
      <c r="C1442" s="34">
        <v>0</v>
      </c>
      <c r="D1442" s="35">
        <v>0</v>
      </c>
      <c r="E1442" s="36" t="s">
        <v>17</v>
      </c>
      <c r="F1442" s="33">
        <v>6</v>
      </c>
      <c r="G1442" t="str">
        <f t="shared" si="103"/>
        <v>‏76813 מכרזי כח אדם</v>
      </c>
      <c r="H1442" t="s">
        <v>962</v>
      </c>
      <c r="I1442">
        <f t="shared" si="105"/>
        <v>7</v>
      </c>
      <c r="J1442" t="b">
        <f>IF(ISNUMBER(MATCH(D1442,Sheet1!$A$2:$A$976,0)),TRUE,FALSE)</f>
        <v>1</v>
      </c>
    </row>
    <row r="1443" spans="1:10" ht="20.25">
      <c r="A1443">
        <v>1437</v>
      </c>
      <c r="B1443" s="125">
        <v>0</v>
      </c>
      <c r="C1443" s="34">
        <v>25500</v>
      </c>
      <c r="D1443" s="35">
        <v>24800</v>
      </c>
      <c r="E1443" s="36" t="s">
        <v>18</v>
      </c>
      <c r="F1443" s="33">
        <v>7</v>
      </c>
      <c r="G1443" t="str">
        <f t="shared" si="103"/>
        <v>‏76813 מכרזי כח אדם</v>
      </c>
      <c r="H1443" t="s">
        <v>962</v>
      </c>
      <c r="I1443">
        <f t="shared" si="105"/>
        <v>7</v>
      </c>
      <c r="J1443" t="b">
        <f>IF(ISNUMBER(MATCH(D1443,Sheet1!$A$2:$A$976,0)),TRUE,FALSE)</f>
        <v>1</v>
      </c>
    </row>
    <row r="1444" spans="1:10" ht="20.25">
      <c r="A1444">
        <v>1438</v>
      </c>
      <c r="B1444" s="125">
        <v>0</v>
      </c>
      <c r="C1444" s="34">
        <v>0</v>
      </c>
      <c r="D1444" s="35">
        <v>0</v>
      </c>
      <c r="E1444" s="36" t="s">
        <v>19</v>
      </c>
      <c r="F1444" s="33">
        <v>8</v>
      </c>
      <c r="G1444" t="str">
        <f t="shared" si="103"/>
        <v>‏76813 מכרזי כח אדם</v>
      </c>
      <c r="H1444" t="s">
        <v>962</v>
      </c>
      <c r="I1444">
        <f t="shared" si="105"/>
        <v>7</v>
      </c>
      <c r="J1444" t="b">
        <f>IF(ISNUMBER(MATCH(D1444,Sheet1!$A$2:$A$976,0)),TRUE,FALSE)</f>
        <v>1</v>
      </c>
    </row>
    <row r="1445" spans="1:10" ht="20.25">
      <c r="A1445">
        <v>1439</v>
      </c>
      <c r="B1445" s="125">
        <v>0</v>
      </c>
      <c r="C1445" s="34">
        <v>0</v>
      </c>
      <c r="D1445" s="35">
        <v>0</v>
      </c>
      <c r="E1445" s="36" t="s">
        <v>20</v>
      </c>
      <c r="F1445" s="33">
        <v>9</v>
      </c>
      <c r="G1445" t="str">
        <f t="shared" si="103"/>
        <v>‏76813 מכרזי כח אדם</v>
      </c>
      <c r="H1445" t="s">
        <v>962</v>
      </c>
      <c r="I1445">
        <f t="shared" si="105"/>
        <v>7</v>
      </c>
      <c r="J1445" t="b">
        <f>IF(ISNUMBER(MATCH(D1445,Sheet1!$A$2:$A$976,0)),TRUE,FALSE)</f>
        <v>1</v>
      </c>
    </row>
    <row r="1446" spans="1:10" ht="20.25">
      <c r="A1446">
        <v>1440</v>
      </c>
      <c r="B1446" s="125">
        <v>0</v>
      </c>
      <c r="C1446" s="34">
        <v>0</v>
      </c>
      <c r="D1446" s="35">
        <v>0</v>
      </c>
      <c r="E1446" s="36" t="s">
        <v>21</v>
      </c>
      <c r="F1446" s="33">
        <v>99</v>
      </c>
      <c r="G1446" t="str">
        <f t="shared" si="103"/>
        <v>‏76813 מכרזי כח אדם</v>
      </c>
      <c r="H1446" t="s">
        <v>962</v>
      </c>
      <c r="I1446">
        <f t="shared" si="105"/>
        <v>7</v>
      </c>
      <c r="J1446" t="b">
        <f>IF(ISNUMBER(MATCH(D1446,Sheet1!$A$2:$A$976,0)),TRUE,FALSE)</f>
        <v>1</v>
      </c>
    </row>
    <row r="1447" spans="1:10" ht="20.25">
      <c r="A1447">
        <v>1441</v>
      </c>
      <c r="B1447" s="125">
        <v>0</v>
      </c>
      <c r="C1447" s="37">
        <v>25500</v>
      </c>
      <c r="D1447" s="35">
        <v>24800</v>
      </c>
      <c r="E1447" s="36" t="s">
        <v>22</v>
      </c>
      <c r="F1447" s="33"/>
      <c r="G1447" t="str">
        <f t="shared" si="103"/>
        <v/>
      </c>
      <c r="J1447" t="b">
        <f>IF(ISNUMBER(MATCH(D1447,Sheet1!$A$2:$A$976,0)),TRUE,FALSE)</f>
        <v>1</v>
      </c>
    </row>
    <row r="1448" spans="1:10" ht="20.25">
      <c r="A1448">
        <v>1442</v>
      </c>
      <c r="C1448" s="40">
        <v>2015</v>
      </c>
      <c r="D1448" s="40">
        <v>2016</v>
      </c>
      <c r="F1448" s="39"/>
      <c r="G1448" t="str">
        <f t="shared" si="103"/>
        <v/>
      </c>
      <c r="J1448" t="b">
        <f>IF(ISNUMBER(MATCH(D1448,Sheet1!$A$2:$A$976,0)),TRUE,FALSE)</f>
        <v>0</v>
      </c>
    </row>
    <row r="1449" spans="1:10" ht="20.25">
      <c r="A1449">
        <v>1443</v>
      </c>
      <c r="C1449" s="38"/>
      <c r="D1449" s="44">
        <v>48</v>
      </c>
      <c r="F1449" s="41"/>
      <c r="G1449" t="str">
        <f t="shared" si="103"/>
        <v/>
      </c>
      <c r="J1449" t="b">
        <f>IF(ISNUMBER(MATCH(D1449,Sheet1!$A$2:$A$976,0)),TRUE,FALSE)</f>
        <v>0</v>
      </c>
    </row>
    <row r="1450" spans="1:10" ht="20.25">
      <c r="A1450">
        <v>1444</v>
      </c>
      <c r="B1450" s="122" t="s">
        <v>206</v>
      </c>
      <c r="C1450" s="28"/>
      <c r="D1450" s="28"/>
      <c r="E1450" s="28"/>
      <c r="F1450" s="28"/>
      <c r="G1450" t="str">
        <f t="shared" si="103"/>
        <v/>
      </c>
      <c r="J1450" t="b">
        <f>IF(ISNUMBER(MATCH(D1450,Sheet1!$A$2:$A$976,0)),TRUE,FALSE)</f>
        <v>1</v>
      </c>
    </row>
    <row r="1451" spans="1:10" ht="21" thickBot="1">
      <c r="A1451">
        <v>1445</v>
      </c>
      <c r="B1451" s="116">
        <v>2014</v>
      </c>
      <c r="C1451" s="7">
        <v>2015</v>
      </c>
      <c r="D1451" s="7">
        <v>2016</v>
      </c>
      <c r="E1451" s="8"/>
      <c r="F1451" s="9"/>
      <c r="G1451" t="str">
        <f t="shared" si="103"/>
        <v/>
      </c>
      <c r="J1451" t="b">
        <f>IF(ISNUMBER(MATCH(D1451,Sheet1!$A$2:$A$976,0)),TRUE,FALSE)</f>
        <v>0</v>
      </c>
    </row>
    <row r="1452" spans="1:10" ht="20.25">
      <c r="A1452">
        <v>1446</v>
      </c>
      <c r="B1452" s="124"/>
      <c r="C1452" s="30"/>
      <c r="D1452" s="31"/>
      <c r="E1452" s="32" t="s">
        <v>155</v>
      </c>
      <c r="F1452" s="33"/>
      <c r="G1452" t="str">
        <f t="shared" si="103"/>
        <v/>
      </c>
      <c r="J1452" t="b">
        <f>IF(ISNUMBER(MATCH(D1452,Sheet1!$A$2:$A$976,0)),TRUE,FALSE)</f>
        <v>1</v>
      </c>
    </row>
    <row r="1453" spans="1:10" ht="20.25">
      <c r="A1453">
        <v>1447</v>
      </c>
      <c r="B1453" s="124"/>
      <c r="C1453" s="30"/>
      <c r="D1453" s="31"/>
      <c r="E1453" s="32" t="s">
        <v>199</v>
      </c>
      <c r="F1453" s="33"/>
      <c r="G1453" t="str">
        <f t="shared" si="103"/>
        <v/>
      </c>
      <c r="J1453" t="b">
        <f>IF(ISNUMBER(MATCH(D1453,Sheet1!$A$2:$A$976,0)),TRUE,FALSE)</f>
        <v>1</v>
      </c>
    </row>
    <row r="1454" spans="1:10" ht="20.25">
      <c r="A1454">
        <v>1448</v>
      </c>
      <c r="B1454" s="124"/>
      <c r="C1454" s="30"/>
      <c r="D1454" s="31"/>
      <c r="E1454" s="32" t="s">
        <v>207</v>
      </c>
      <c r="F1454" s="33"/>
      <c r="G1454" t="str">
        <f t="shared" si="103"/>
        <v/>
      </c>
      <c r="J1454" t="b">
        <f>IF(ISNUMBER(MATCH(D1454,Sheet1!$A$2:$A$976,0)),TRUE,FALSE)</f>
        <v>1</v>
      </c>
    </row>
    <row r="1455" spans="1:10" ht="20.25">
      <c r="A1455">
        <v>1449</v>
      </c>
      <c r="B1455" s="125">
        <v>0</v>
      </c>
      <c r="C1455" s="34">
        <v>0</v>
      </c>
      <c r="D1455" s="35">
        <v>0</v>
      </c>
      <c r="E1455" s="36" t="s">
        <v>12</v>
      </c>
      <c r="F1455" s="33">
        <v>1</v>
      </c>
      <c r="G1455" t="str">
        <f t="shared" si="103"/>
        <v>‏7682 פרסי עבודה וייעול</v>
      </c>
      <c r="H1455" t="s">
        <v>963</v>
      </c>
      <c r="I1455">
        <f t="shared" ref="I1455:I1464" si="106">FIND(" ",G1455,1)</f>
        <v>6</v>
      </c>
      <c r="J1455" t="b">
        <f>IF(ISNUMBER(MATCH(D1455,Sheet1!$A$2:$A$976,0)),TRUE,FALSE)</f>
        <v>1</v>
      </c>
    </row>
    <row r="1456" spans="1:10" ht="20.25">
      <c r="A1456">
        <v>1450</v>
      </c>
      <c r="B1456" s="125">
        <v>0</v>
      </c>
      <c r="C1456" s="34">
        <v>0</v>
      </c>
      <c r="D1456" s="35">
        <v>0</v>
      </c>
      <c r="E1456" s="36" t="s">
        <v>13</v>
      </c>
      <c r="F1456" s="33">
        <v>2</v>
      </c>
      <c r="G1456" t="str">
        <f t="shared" si="103"/>
        <v>‏7682 פרסי עבודה וייעול</v>
      </c>
      <c r="H1456" t="s">
        <v>963</v>
      </c>
      <c r="I1456">
        <f t="shared" si="106"/>
        <v>6</v>
      </c>
      <c r="J1456" t="b">
        <f>IF(ISNUMBER(MATCH(D1456,Sheet1!$A$2:$A$976,0)),TRUE,FALSE)</f>
        <v>1</v>
      </c>
    </row>
    <row r="1457" spans="1:10" ht="20.25">
      <c r="A1457">
        <v>1451</v>
      </c>
      <c r="B1457" s="125">
        <v>0</v>
      </c>
      <c r="C1457" s="34">
        <v>0</v>
      </c>
      <c r="D1457" s="35">
        <v>0</v>
      </c>
      <c r="E1457" s="36" t="s">
        <v>14</v>
      </c>
      <c r="F1457" s="33">
        <v>3</v>
      </c>
      <c r="G1457" t="str">
        <f t="shared" si="103"/>
        <v>‏7682 פרסי עבודה וייעול</v>
      </c>
      <c r="H1457" t="s">
        <v>963</v>
      </c>
      <c r="I1457">
        <f t="shared" si="106"/>
        <v>6</v>
      </c>
      <c r="J1457" t="b">
        <f>IF(ISNUMBER(MATCH(D1457,Sheet1!$A$2:$A$976,0)),TRUE,FALSE)</f>
        <v>1</v>
      </c>
    </row>
    <row r="1458" spans="1:10" ht="20.25">
      <c r="A1458">
        <v>1452</v>
      </c>
      <c r="B1458" s="125">
        <v>0</v>
      </c>
      <c r="C1458" s="34">
        <v>0</v>
      </c>
      <c r="D1458" s="35">
        <v>0</v>
      </c>
      <c r="E1458" s="36" t="s">
        <v>15</v>
      </c>
      <c r="F1458" s="33">
        <v>4</v>
      </c>
      <c r="G1458" t="str">
        <f t="shared" si="103"/>
        <v>‏7682 פרסי עבודה וייעול</v>
      </c>
      <c r="H1458" t="s">
        <v>963</v>
      </c>
      <c r="I1458">
        <f t="shared" si="106"/>
        <v>6</v>
      </c>
      <c r="J1458" t="b">
        <f>IF(ISNUMBER(MATCH(D1458,Sheet1!$A$2:$A$976,0)),TRUE,FALSE)</f>
        <v>1</v>
      </c>
    </row>
    <row r="1459" spans="1:10" ht="20.25">
      <c r="A1459">
        <v>1453</v>
      </c>
      <c r="B1459" s="125">
        <v>0</v>
      </c>
      <c r="C1459" s="34">
        <v>0</v>
      </c>
      <c r="D1459" s="35">
        <v>0</v>
      </c>
      <c r="E1459" s="36" t="s">
        <v>16</v>
      </c>
      <c r="F1459" s="33">
        <v>5</v>
      </c>
      <c r="G1459" t="str">
        <f t="shared" si="103"/>
        <v>‏7682 פרסי עבודה וייעול</v>
      </c>
      <c r="H1459" t="s">
        <v>963</v>
      </c>
      <c r="I1459">
        <f t="shared" si="106"/>
        <v>6</v>
      </c>
      <c r="J1459" t="b">
        <f>IF(ISNUMBER(MATCH(D1459,Sheet1!$A$2:$A$976,0)),TRUE,FALSE)</f>
        <v>1</v>
      </c>
    </row>
    <row r="1460" spans="1:10" ht="20.25">
      <c r="A1460">
        <v>1454</v>
      </c>
      <c r="B1460" s="125">
        <v>0</v>
      </c>
      <c r="C1460" s="34">
        <v>0</v>
      </c>
      <c r="D1460" s="35">
        <v>0</v>
      </c>
      <c r="E1460" s="36" t="s">
        <v>17</v>
      </c>
      <c r="F1460" s="33">
        <v>6</v>
      </c>
      <c r="G1460" t="str">
        <f t="shared" si="103"/>
        <v>‏7682 פרסי עבודה וייעול</v>
      </c>
      <c r="H1460" t="s">
        <v>963</v>
      </c>
      <c r="I1460">
        <f t="shared" si="106"/>
        <v>6</v>
      </c>
      <c r="J1460" t="b">
        <f>IF(ISNUMBER(MATCH(D1460,Sheet1!$A$2:$A$976,0)),TRUE,FALSE)</f>
        <v>1</v>
      </c>
    </row>
    <row r="1461" spans="1:10" ht="20.25">
      <c r="A1461">
        <v>1455</v>
      </c>
      <c r="B1461" s="125">
        <v>0</v>
      </c>
      <c r="C1461" s="34">
        <v>0</v>
      </c>
      <c r="D1461" s="35">
        <v>0</v>
      </c>
      <c r="E1461" s="36" t="s">
        <v>18</v>
      </c>
      <c r="F1461" s="33">
        <v>7</v>
      </c>
      <c r="G1461" t="str">
        <f t="shared" si="103"/>
        <v>‏7682 פרסי עבודה וייעול</v>
      </c>
      <c r="H1461" t="s">
        <v>963</v>
      </c>
      <c r="I1461">
        <f t="shared" si="106"/>
        <v>6</v>
      </c>
      <c r="J1461" t="b">
        <f>IF(ISNUMBER(MATCH(D1461,Sheet1!$A$2:$A$976,0)),TRUE,FALSE)</f>
        <v>1</v>
      </c>
    </row>
    <row r="1462" spans="1:10" ht="20.25">
      <c r="A1462">
        <v>1456</v>
      </c>
      <c r="B1462" s="125">
        <v>119200</v>
      </c>
      <c r="C1462" s="34">
        <v>125000</v>
      </c>
      <c r="D1462" s="35">
        <v>121400</v>
      </c>
      <c r="E1462" s="36" t="s">
        <v>19</v>
      </c>
      <c r="F1462" s="33">
        <v>8</v>
      </c>
      <c r="G1462" t="str">
        <f t="shared" si="103"/>
        <v>‏7682 פרסי עבודה וייעול</v>
      </c>
      <c r="H1462" t="s">
        <v>963</v>
      </c>
      <c r="I1462">
        <f t="shared" si="106"/>
        <v>6</v>
      </c>
      <c r="J1462" t="b">
        <f>IF(ISNUMBER(MATCH(D1462,Sheet1!$A$2:$A$976,0)),TRUE,FALSE)</f>
        <v>1</v>
      </c>
    </row>
    <row r="1463" spans="1:10" ht="20.25">
      <c r="A1463">
        <v>1457</v>
      </c>
      <c r="B1463" s="125">
        <v>0</v>
      </c>
      <c r="C1463" s="34">
        <v>0</v>
      </c>
      <c r="D1463" s="35">
        <v>0</v>
      </c>
      <c r="E1463" s="36" t="s">
        <v>20</v>
      </c>
      <c r="F1463" s="33">
        <v>9</v>
      </c>
      <c r="G1463" t="str">
        <f t="shared" si="103"/>
        <v>‏7682 פרסי עבודה וייעול</v>
      </c>
      <c r="H1463" t="s">
        <v>963</v>
      </c>
      <c r="I1463">
        <f t="shared" si="106"/>
        <v>6</v>
      </c>
      <c r="J1463" t="b">
        <f>IF(ISNUMBER(MATCH(D1463,Sheet1!$A$2:$A$976,0)),TRUE,FALSE)</f>
        <v>1</v>
      </c>
    </row>
    <row r="1464" spans="1:10" ht="20.25">
      <c r="A1464">
        <v>1458</v>
      </c>
      <c r="B1464" s="125">
        <v>0</v>
      </c>
      <c r="C1464" s="34">
        <v>0</v>
      </c>
      <c r="D1464" s="35">
        <v>0</v>
      </c>
      <c r="E1464" s="36" t="s">
        <v>21</v>
      </c>
      <c r="F1464" s="33">
        <v>99</v>
      </c>
      <c r="G1464" t="str">
        <f t="shared" si="103"/>
        <v>‏7682 פרסי עבודה וייעול</v>
      </c>
      <c r="H1464" t="s">
        <v>963</v>
      </c>
      <c r="I1464">
        <f t="shared" si="106"/>
        <v>6</v>
      </c>
      <c r="J1464" t="b">
        <f>IF(ISNUMBER(MATCH(D1464,Sheet1!$A$2:$A$976,0)),TRUE,FALSE)</f>
        <v>1</v>
      </c>
    </row>
    <row r="1465" spans="1:10" ht="20.25">
      <c r="A1465">
        <v>1459</v>
      </c>
      <c r="B1465" s="125">
        <v>119200</v>
      </c>
      <c r="C1465" s="37">
        <v>125000</v>
      </c>
      <c r="D1465" s="35">
        <v>121400</v>
      </c>
      <c r="E1465" s="36" t="s">
        <v>22</v>
      </c>
      <c r="F1465" s="33"/>
      <c r="G1465" t="str">
        <f t="shared" si="103"/>
        <v/>
      </c>
      <c r="J1465" t="b">
        <f>IF(ISNUMBER(MATCH(D1465,Sheet1!$A$2:$A$976,0)),TRUE,FALSE)</f>
        <v>1</v>
      </c>
    </row>
    <row r="1466" spans="1:10" ht="20.25">
      <c r="A1466">
        <v>1460</v>
      </c>
      <c r="C1466" s="40">
        <v>2015</v>
      </c>
      <c r="D1466" s="40">
        <v>2016</v>
      </c>
      <c r="F1466" s="39"/>
      <c r="G1466" t="str">
        <f t="shared" si="103"/>
        <v/>
      </c>
      <c r="J1466" t="b">
        <f>IF(ISNUMBER(MATCH(D1466,Sheet1!$A$2:$A$976,0)),TRUE,FALSE)</f>
        <v>0</v>
      </c>
    </row>
    <row r="1467" spans="1:10" ht="20.25">
      <c r="A1467">
        <v>1461</v>
      </c>
      <c r="C1467" s="38"/>
      <c r="D1467" s="44">
        <v>49</v>
      </c>
      <c r="F1467" s="41"/>
      <c r="G1467" t="str">
        <f t="shared" si="103"/>
        <v/>
      </c>
      <c r="J1467" t="b">
        <f>IF(ISNUMBER(MATCH(D1467,Sheet1!$A$2:$A$976,0)),TRUE,FALSE)</f>
        <v>0</v>
      </c>
    </row>
    <row r="1468" spans="1:10" ht="20.25">
      <c r="A1468">
        <v>1462</v>
      </c>
      <c r="B1468" s="122" t="s">
        <v>208</v>
      </c>
      <c r="C1468" s="28"/>
      <c r="D1468" s="28"/>
      <c r="E1468" s="28"/>
      <c r="F1468" s="28"/>
      <c r="G1468" t="str">
        <f t="shared" si="103"/>
        <v/>
      </c>
      <c r="J1468" t="b">
        <f>IF(ISNUMBER(MATCH(D1468,Sheet1!$A$2:$A$976,0)),TRUE,FALSE)</f>
        <v>1</v>
      </c>
    </row>
    <row r="1469" spans="1:10" ht="21" thickBot="1">
      <c r="A1469">
        <v>1463</v>
      </c>
      <c r="B1469" s="116">
        <v>2014</v>
      </c>
      <c r="C1469" s="7">
        <v>2015</v>
      </c>
      <c r="D1469" s="7">
        <v>2016</v>
      </c>
      <c r="E1469" s="8"/>
      <c r="F1469" s="9"/>
      <c r="G1469" t="str">
        <f t="shared" si="103"/>
        <v/>
      </c>
      <c r="J1469" t="b">
        <f>IF(ISNUMBER(MATCH(D1469,Sheet1!$A$2:$A$976,0)),TRUE,FALSE)</f>
        <v>0</v>
      </c>
    </row>
    <row r="1470" spans="1:10" ht="20.25">
      <c r="A1470">
        <v>1464</v>
      </c>
      <c r="B1470" s="124"/>
      <c r="C1470" s="30"/>
      <c r="D1470" s="31"/>
      <c r="E1470" s="32" t="s">
        <v>155</v>
      </c>
      <c r="F1470" s="33"/>
      <c r="G1470" t="str">
        <f t="shared" si="103"/>
        <v/>
      </c>
      <c r="J1470" t="b">
        <f>IF(ISNUMBER(MATCH(D1470,Sheet1!$A$2:$A$976,0)),TRUE,FALSE)</f>
        <v>1</v>
      </c>
    </row>
    <row r="1471" spans="1:10" ht="20.25">
      <c r="A1471">
        <v>1465</v>
      </c>
      <c r="B1471" s="124"/>
      <c r="C1471" s="30"/>
      <c r="D1471" s="31"/>
      <c r="E1471" s="32" t="s">
        <v>199</v>
      </c>
      <c r="F1471" s="33"/>
      <c r="G1471" t="str">
        <f t="shared" si="103"/>
        <v/>
      </c>
      <c r="J1471" t="b">
        <f>IF(ISNUMBER(MATCH(D1471,Sheet1!$A$2:$A$976,0)),TRUE,FALSE)</f>
        <v>1</v>
      </c>
    </row>
    <row r="1472" spans="1:10" ht="20.25">
      <c r="A1472">
        <v>1466</v>
      </c>
      <c r="B1472" s="124"/>
      <c r="C1472" s="30"/>
      <c r="D1472" s="31"/>
      <c r="E1472" s="32" t="s">
        <v>209</v>
      </c>
      <c r="F1472" s="33"/>
      <c r="G1472" t="str">
        <f t="shared" si="103"/>
        <v/>
      </c>
      <c r="J1472" t="b">
        <f>IF(ISNUMBER(MATCH(D1472,Sheet1!$A$2:$A$976,0)),TRUE,FALSE)</f>
        <v>1</v>
      </c>
    </row>
    <row r="1473" spans="1:10" ht="20.25">
      <c r="A1473">
        <v>1467</v>
      </c>
      <c r="B1473" s="125">
        <v>0</v>
      </c>
      <c r="C1473" s="34">
        <v>0</v>
      </c>
      <c r="D1473" s="35">
        <v>0</v>
      </c>
      <c r="E1473" s="36" t="s">
        <v>12</v>
      </c>
      <c r="F1473" s="33">
        <v>1</v>
      </c>
      <c r="G1473" t="str">
        <f t="shared" si="103"/>
        <v>‏7687 טקסים לפנסיונרים</v>
      </c>
      <c r="H1473" t="s">
        <v>964</v>
      </c>
      <c r="I1473">
        <f t="shared" ref="I1473:I1482" si="107">FIND(" ",G1473,1)</f>
        <v>6</v>
      </c>
      <c r="J1473" t="b">
        <f>IF(ISNUMBER(MATCH(D1473,Sheet1!$A$2:$A$976,0)),TRUE,FALSE)</f>
        <v>1</v>
      </c>
    </row>
    <row r="1474" spans="1:10" ht="20.25">
      <c r="A1474">
        <v>1468</v>
      </c>
      <c r="B1474" s="125">
        <v>0</v>
      </c>
      <c r="C1474" s="34">
        <v>0</v>
      </c>
      <c r="D1474" s="35">
        <v>0</v>
      </c>
      <c r="E1474" s="36" t="s">
        <v>13</v>
      </c>
      <c r="F1474" s="33">
        <v>2</v>
      </c>
      <c r="G1474" t="str">
        <f t="shared" si="103"/>
        <v>‏7687 טקסים לפנסיונרים</v>
      </c>
      <c r="H1474" t="s">
        <v>964</v>
      </c>
      <c r="I1474">
        <f t="shared" si="107"/>
        <v>6</v>
      </c>
      <c r="J1474" t="b">
        <f>IF(ISNUMBER(MATCH(D1474,Sheet1!$A$2:$A$976,0)),TRUE,FALSE)</f>
        <v>1</v>
      </c>
    </row>
    <row r="1475" spans="1:10" ht="20.25">
      <c r="A1475">
        <v>1469</v>
      </c>
      <c r="B1475" s="125">
        <v>0</v>
      </c>
      <c r="C1475" s="34">
        <v>0</v>
      </c>
      <c r="D1475" s="35">
        <v>0</v>
      </c>
      <c r="E1475" s="36" t="s">
        <v>14</v>
      </c>
      <c r="F1475" s="33">
        <v>3</v>
      </c>
      <c r="G1475" t="str">
        <f t="shared" si="103"/>
        <v>‏7687 טקסים לפנסיונרים</v>
      </c>
      <c r="H1475" t="s">
        <v>964</v>
      </c>
      <c r="I1475">
        <f t="shared" si="107"/>
        <v>6</v>
      </c>
      <c r="J1475" t="b">
        <f>IF(ISNUMBER(MATCH(D1475,Sheet1!$A$2:$A$976,0)),TRUE,FALSE)</f>
        <v>1</v>
      </c>
    </row>
    <row r="1476" spans="1:10" ht="20.25">
      <c r="A1476">
        <v>1470</v>
      </c>
      <c r="B1476" s="125">
        <v>0</v>
      </c>
      <c r="C1476" s="34">
        <v>0</v>
      </c>
      <c r="D1476" s="35">
        <v>0</v>
      </c>
      <c r="E1476" s="36" t="s">
        <v>15</v>
      </c>
      <c r="F1476" s="33">
        <v>4</v>
      </c>
      <c r="G1476" t="str">
        <f t="shared" si="103"/>
        <v>‏7687 טקסים לפנסיונרים</v>
      </c>
      <c r="H1476" t="s">
        <v>964</v>
      </c>
      <c r="I1476">
        <f t="shared" si="107"/>
        <v>6</v>
      </c>
      <c r="J1476" t="b">
        <f>IF(ISNUMBER(MATCH(D1476,Sheet1!$A$2:$A$976,0)),TRUE,FALSE)</f>
        <v>1</v>
      </c>
    </row>
    <row r="1477" spans="1:10" ht="20.25">
      <c r="A1477">
        <v>1471</v>
      </c>
      <c r="B1477" s="125">
        <v>0</v>
      </c>
      <c r="C1477" s="34">
        <v>0</v>
      </c>
      <c r="D1477" s="35">
        <v>0</v>
      </c>
      <c r="E1477" s="36" t="s">
        <v>16</v>
      </c>
      <c r="F1477" s="33">
        <v>5</v>
      </c>
      <c r="G1477" t="str">
        <f t="shared" si="103"/>
        <v>‏7687 טקסים לפנסיונרים</v>
      </c>
      <c r="H1477" t="s">
        <v>964</v>
      </c>
      <c r="I1477">
        <f t="shared" si="107"/>
        <v>6</v>
      </c>
      <c r="J1477" t="b">
        <f>IF(ISNUMBER(MATCH(D1477,Sheet1!$A$2:$A$976,0)),TRUE,FALSE)</f>
        <v>1</v>
      </c>
    </row>
    <row r="1478" spans="1:10" ht="20.25">
      <c r="A1478">
        <v>1472</v>
      </c>
      <c r="B1478" s="125">
        <v>0</v>
      </c>
      <c r="C1478" s="34">
        <v>0</v>
      </c>
      <c r="D1478" s="35">
        <v>0</v>
      </c>
      <c r="E1478" s="36" t="s">
        <v>17</v>
      </c>
      <c r="F1478" s="33">
        <v>6</v>
      </c>
      <c r="G1478" t="str">
        <f t="shared" si="103"/>
        <v>‏7687 טקסים לפנסיונרים</v>
      </c>
      <c r="H1478" t="s">
        <v>964</v>
      </c>
      <c r="I1478">
        <f t="shared" si="107"/>
        <v>6</v>
      </c>
      <c r="J1478" t="b">
        <f>IF(ISNUMBER(MATCH(D1478,Sheet1!$A$2:$A$976,0)),TRUE,FALSE)</f>
        <v>1</v>
      </c>
    </row>
    <row r="1479" spans="1:10" ht="20.25">
      <c r="A1479">
        <v>1473</v>
      </c>
      <c r="B1479" s="125">
        <v>70000</v>
      </c>
      <c r="C1479" s="34">
        <v>70000</v>
      </c>
      <c r="D1479" s="35">
        <v>68000</v>
      </c>
      <c r="E1479" s="36" t="s">
        <v>18</v>
      </c>
      <c r="F1479" s="33">
        <v>7</v>
      </c>
      <c r="G1479" t="str">
        <f t="shared" si="103"/>
        <v>‏7687 טקסים לפנסיונרים</v>
      </c>
      <c r="H1479" t="s">
        <v>964</v>
      </c>
      <c r="I1479">
        <f t="shared" si="107"/>
        <v>6</v>
      </c>
      <c r="J1479" t="b">
        <f>IF(ISNUMBER(MATCH(D1479,Sheet1!$A$2:$A$976,0)),TRUE,FALSE)</f>
        <v>1</v>
      </c>
    </row>
    <row r="1480" spans="1:10" ht="20.25">
      <c r="A1480">
        <v>1474</v>
      </c>
      <c r="B1480" s="125">
        <v>0</v>
      </c>
      <c r="C1480" s="34">
        <v>0</v>
      </c>
      <c r="D1480" s="35">
        <v>0</v>
      </c>
      <c r="E1480" s="36" t="s">
        <v>19</v>
      </c>
      <c r="F1480" s="33">
        <v>8</v>
      </c>
      <c r="G1480" t="str">
        <f t="shared" si="103"/>
        <v>‏7687 טקסים לפנסיונרים</v>
      </c>
      <c r="H1480" t="s">
        <v>964</v>
      </c>
      <c r="I1480">
        <f t="shared" si="107"/>
        <v>6</v>
      </c>
      <c r="J1480" t="b">
        <f>IF(ISNUMBER(MATCH(D1480,Sheet1!$A$2:$A$976,0)),TRUE,FALSE)</f>
        <v>1</v>
      </c>
    </row>
    <row r="1481" spans="1:10" ht="20.25">
      <c r="A1481">
        <v>1475</v>
      </c>
      <c r="B1481" s="125">
        <v>0</v>
      </c>
      <c r="C1481" s="34">
        <v>0</v>
      </c>
      <c r="D1481" s="35">
        <v>0</v>
      </c>
      <c r="E1481" s="36" t="s">
        <v>20</v>
      </c>
      <c r="F1481" s="33">
        <v>9</v>
      </c>
      <c r="G1481" t="str">
        <f t="shared" si="103"/>
        <v>‏7687 טקסים לפנסיונרים</v>
      </c>
      <c r="H1481" t="s">
        <v>964</v>
      </c>
      <c r="I1481">
        <f t="shared" si="107"/>
        <v>6</v>
      </c>
      <c r="J1481" t="b">
        <f>IF(ISNUMBER(MATCH(D1481,Sheet1!$A$2:$A$976,0)),TRUE,FALSE)</f>
        <v>1</v>
      </c>
    </row>
    <row r="1482" spans="1:10" ht="20.25">
      <c r="A1482">
        <v>1476</v>
      </c>
      <c r="B1482" s="125">
        <v>0</v>
      </c>
      <c r="C1482" s="34">
        <v>0</v>
      </c>
      <c r="D1482" s="35">
        <v>0</v>
      </c>
      <c r="E1482" s="36" t="s">
        <v>21</v>
      </c>
      <c r="F1482" s="33">
        <v>99</v>
      </c>
      <c r="G1482" t="str">
        <f t="shared" ref="G1482:G1545" si="108">IF(F1482=1,E1481,IF(ISBLANK(F1482),"",G1481))</f>
        <v>‏7687 טקסים לפנסיונרים</v>
      </c>
      <c r="H1482" t="s">
        <v>964</v>
      </c>
      <c r="I1482">
        <f t="shared" si="107"/>
        <v>6</v>
      </c>
      <c r="J1482" t="b">
        <f>IF(ISNUMBER(MATCH(D1482,Sheet1!$A$2:$A$976,0)),TRUE,FALSE)</f>
        <v>1</v>
      </c>
    </row>
    <row r="1483" spans="1:10" ht="20.25">
      <c r="A1483">
        <v>1477</v>
      </c>
      <c r="B1483" s="125">
        <v>70000</v>
      </c>
      <c r="C1483" s="37">
        <v>70000</v>
      </c>
      <c r="D1483" s="35">
        <v>68000</v>
      </c>
      <c r="E1483" s="36" t="s">
        <v>22</v>
      </c>
      <c r="F1483" s="33"/>
      <c r="G1483" t="str">
        <f t="shared" si="108"/>
        <v/>
      </c>
      <c r="J1483" t="b">
        <f>IF(ISNUMBER(MATCH(D1483,Sheet1!$A$2:$A$976,0)),TRUE,FALSE)</f>
        <v>1</v>
      </c>
    </row>
    <row r="1484" spans="1:10" ht="20.25">
      <c r="A1484">
        <v>1478</v>
      </c>
      <c r="C1484" s="40">
        <v>2015</v>
      </c>
      <c r="D1484" s="40">
        <v>2016</v>
      </c>
      <c r="F1484" s="39"/>
      <c r="G1484" t="str">
        <f t="shared" si="108"/>
        <v/>
      </c>
      <c r="J1484" t="b">
        <f>IF(ISNUMBER(MATCH(D1484,Sheet1!$A$2:$A$976,0)),TRUE,FALSE)</f>
        <v>0</v>
      </c>
    </row>
    <row r="1485" spans="1:10" ht="20.25">
      <c r="A1485">
        <v>1479</v>
      </c>
      <c r="C1485" s="38"/>
      <c r="D1485" s="44">
        <v>50</v>
      </c>
      <c r="F1485" s="41"/>
      <c r="G1485" t="str">
        <f t="shared" si="108"/>
        <v/>
      </c>
      <c r="J1485" t="b">
        <f>IF(ISNUMBER(MATCH(D1485,Sheet1!$A$2:$A$976,0)),TRUE,FALSE)</f>
        <v>0</v>
      </c>
    </row>
    <row r="1486" spans="1:10" ht="20.25">
      <c r="A1486">
        <v>1480</v>
      </c>
      <c r="B1486" s="122" t="s">
        <v>210</v>
      </c>
      <c r="C1486" s="28"/>
      <c r="D1486" s="28"/>
      <c r="E1486" s="28"/>
      <c r="F1486" s="28"/>
      <c r="G1486" t="str">
        <f t="shared" si="108"/>
        <v/>
      </c>
      <c r="J1486" t="b">
        <f>IF(ISNUMBER(MATCH(D1486,Sheet1!$A$2:$A$976,0)),TRUE,FALSE)</f>
        <v>1</v>
      </c>
    </row>
    <row r="1487" spans="1:10" ht="21" thickBot="1">
      <c r="A1487">
        <v>1481</v>
      </c>
      <c r="B1487" s="116">
        <v>2014</v>
      </c>
      <c r="C1487" s="7">
        <v>2015</v>
      </c>
      <c r="D1487" s="7">
        <v>2016</v>
      </c>
      <c r="E1487" s="8"/>
      <c r="F1487" s="9"/>
      <c r="G1487" t="str">
        <f t="shared" si="108"/>
        <v/>
      </c>
      <c r="J1487" t="b">
        <f>IF(ISNUMBER(MATCH(D1487,Sheet1!$A$2:$A$976,0)),TRUE,FALSE)</f>
        <v>0</v>
      </c>
    </row>
    <row r="1488" spans="1:10" ht="20.25">
      <c r="A1488">
        <v>1482</v>
      </c>
      <c r="B1488" s="124"/>
      <c r="C1488" s="30"/>
      <c r="D1488" s="31"/>
      <c r="E1488" s="32" t="s">
        <v>155</v>
      </c>
      <c r="F1488" s="33"/>
      <c r="G1488" t="str">
        <f t="shared" si="108"/>
        <v/>
      </c>
      <c r="J1488" t="b">
        <f>IF(ISNUMBER(MATCH(D1488,Sheet1!$A$2:$A$976,0)),TRUE,FALSE)</f>
        <v>1</v>
      </c>
    </row>
    <row r="1489" spans="1:10" ht="20.25">
      <c r="A1489">
        <v>1483</v>
      </c>
      <c r="B1489" s="124"/>
      <c r="C1489" s="30"/>
      <c r="D1489" s="31"/>
      <c r="E1489" s="32" t="s">
        <v>199</v>
      </c>
      <c r="F1489" s="33"/>
      <c r="G1489" t="str">
        <f t="shared" si="108"/>
        <v/>
      </c>
      <c r="J1489" t="b">
        <f>IF(ISNUMBER(MATCH(D1489,Sheet1!$A$2:$A$976,0)),TRUE,FALSE)</f>
        <v>1</v>
      </c>
    </row>
    <row r="1490" spans="1:10" ht="20.25">
      <c r="A1490">
        <v>1484</v>
      </c>
      <c r="B1490" s="124"/>
      <c r="C1490" s="30"/>
      <c r="D1490" s="31"/>
      <c r="E1490" s="32" t="s">
        <v>211</v>
      </c>
      <c r="F1490" s="33"/>
      <c r="G1490" t="str">
        <f t="shared" si="108"/>
        <v/>
      </c>
      <c r="J1490" t="b">
        <f>IF(ISNUMBER(MATCH(D1490,Sheet1!$A$2:$A$976,0)),TRUE,FALSE)</f>
        <v>1</v>
      </c>
    </row>
    <row r="1491" spans="1:10" ht="20.25">
      <c r="A1491">
        <v>1485</v>
      </c>
      <c r="B1491" s="125">
        <v>0</v>
      </c>
      <c r="C1491" s="34">
        <v>0</v>
      </c>
      <c r="D1491" s="35">
        <v>0</v>
      </c>
      <c r="E1491" s="36" t="s">
        <v>12</v>
      </c>
      <c r="F1491" s="33">
        <v>1</v>
      </c>
      <c r="G1491" t="str">
        <f t="shared" si="108"/>
        <v>‏7689 בדיקת עובדים</v>
      </c>
      <c r="H1491" t="s">
        <v>965</v>
      </c>
      <c r="I1491">
        <f t="shared" ref="I1491:I1500" si="109">FIND(" ",G1491,1)</f>
        <v>6</v>
      </c>
      <c r="J1491" t="b">
        <f>IF(ISNUMBER(MATCH(D1491,Sheet1!$A$2:$A$976,0)),TRUE,FALSE)</f>
        <v>1</v>
      </c>
    </row>
    <row r="1492" spans="1:10" ht="20.25">
      <c r="A1492">
        <v>1486</v>
      </c>
      <c r="B1492" s="125">
        <v>0</v>
      </c>
      <c r="C1492" s="34">
        <v>0</v>
      </c>
      <c r="D1492" s="35">
        <v>0</v>
      </c>
      <c r="E1492" s="36" t="s">
        <v>13</v>
      </c>
      <c r="F1492" s="33">
        <v>2</v>
      </c>
      <c r="G1492" t="str">
        <f t="shared" si="108"/>
        <v>‏7689 בדיקת עובדים</v>
      </c>
      <c r="H1492" t="s">
        <v>965</v>
      </c>
      <c r="I1492">
        <f t="shared" si="109"/>
        <v>6</v>
      </c>
      <c r="J1492" t="b">
        <f>IF(ISNUMBER(MATCH(D1492,Sheet1!$A$2:$A$976,0)),TRUE,FALSE)</f>
        <v>1</v>
      </c>
    </row>
    <row r="1493" spans="1:10" ht="20.25">
      <c r="A1493">
        <v>1487</v>
      </c>
      <c r="B1493" s="125">
        <v>0</v>
      </c>
      <c r="C1493" s="34">
        <v>0</v>
      </c>
      <c r="D1493" s="35">
        <v>0</v>
      </c>
      <c r="E1493" s="36" t="s">
        <v>14</v>
      </c>
      <c r="F1493" s="33">
        <v>3</v>
      </c>
      <c r="G1493" t="str">
        <f t="shared" si="108"/>
        <v>‏7689 בדיקת עובדים</v>
      </c>
      <c r="H1493" t="s">
        <v>965</v>
      </c>
      <c r="I1493">
        <f t="shared" si="109"/>
        <v>6</v>
      </c>
      <c r="J1493" t="b">
        <f>IF(ISNUMBER(MATCH(D1493,Sheet1!$A$2:$A$976,0)),TRUE,FALSE)</f>
        <v>1</v>
      </c>
    </row>
    <row r="1494" spans="1:10" ht="20.25">
      <c r="A1494">
        <v>1488</v>
      </c>
      <c r="B1494" s="125">
        <v>0</v>
      </c>
      <c r="C1494" s="34">
        <v>0</v>
      </c>
      <c r="D1494" s="35">
        <v>0</v>
      </c>
      <c r="E1494" s="36" t="s">
        <v>15</v>
      </c>
      <c r="F1494" s="33">
        <v>4</v>
      </c>
      <c r="G1494" t="str">
        <f t="shared" si="108"/>
        <v>‏7689 בדיקת עובדים</v>
      </c>
      <c r="H1494" t="s">
        <v>965</v>
      </c>
      <c r="I1494">
        <f t="shared" si="109"/>
        <v>6</v>
      </c>
      <c r="J1494" t="b">
        <f>IF(ISNUMBER(MATCH(D1494,Sheet1!$A$2:$A$976,0)),TRUE,FALSE)</f>
        <v>1</v>
      </c>
    </row>
    <row r="1495" spans="1:10" ht="20.25">
      <c r="A1495">
        <v>1489</v>
      </c>
      <c r="B1495" s="125">
        <v>0</v>
      </c>
      <c r="C1495" s="34">
        <v>0</v>
      </c>
      <c r="D1495" s="35">
        <v>0</v>
      </c>
      <c r="E1495" s="36" t="s">
        <v>16</v>
      </c>
      <c r="F1495" s="33">
        <v>5</v>
      </c>
      <c r="G1495" t="str">
        <f t="shared" si="108"/>
        <v>‏7689 בדיקת עובדים</v>
      </c>
      <c r="H1495" t="s">
        <v>965</v>
      </c>
      <c r="I1495">
        <f t="shared" si="109"/>
        <v>6</v>
      </c>
      <c r="J1495" t="b">
        <f>IF(ISNUMBER(MATCH(D1495,Sheet1!$A$2:$A$976,0)),TRUE,FALSE)</f>
        <v>1</v>
      </c>
    </row>
    <row r="1496" spans="1:10" ht="20.25">
      <c r="A1496">
        <v>1490</v>
      </c>
      <c r="B1496" s="125">
        <v>43400</v>
      </c>
      <c r="C1496" s="34">
        <v>105000</v>
      </c>
      <c r="D1496" s="35">
        <v>102000</v>
      </c>
      <c r="E1496" s="36" t="s">
        <v>17</v>
      </c>
      <c r="F1496" s="33">
        <v>6</v>
      </c>
      <c r="G1496" t="str">
        <f t="shared" si="108"/>
        <v>‏7689 בדיקת עובדים</v>
      </c>
      <c r="H1496" t="s">
        <v>965</v>
      </c>
      <c r="I1496">
        <f t="shared" si="109"/>
        <v>6</v>
      </c>
      <c r="J1496" t="b">
        <f>IF(ISNUMBER(MATCH(D1496,Sheet1!$A$2:$A$976,0)),TRUE,FALSE)</f>
        <v>1</v>
      </c>
    </row>
    <row r="1497" spans="1:10" ht="20.25">
      <c r="A1497">
        <v>1491</v>
      </c>
      <c r="B1497" s="125">
        <v>0</v>
      </c>
      <c r="C1497" s="34">
        <v>0</v>
      </c>
      <c r="D1497" s="35">
        <v>0</v>
      </c>
      <c r="E1497" s="36" t="s">
        <v>18</v>
      </c>
      <c r="F1497" s="33">
        <v>7</v>
      </c>
      <c r="G1497" t="str">
        <f t="shared" si="108"/>
        <v>‏7689 בדיקת עובדים</v>
      </c>
      <c r="H1497" t="s">
        <v>965</v>
      </c>
      <c r="I1497">
        <f t="shared" si="109"/>
        <v>6</v>
      </c>
      <c r="J1497" t="b">
        <f>IF(ISNUMBER(MATCH(D1497,Sheet1!$A$2:$A$976,0)),TRUE,FALSE)</f>
        <v>1</v>
      </c>
    </row>
    <row r="1498" spans="1:10" ht="20.25">
      <c r="A1498">
        <v>1492</v>
      </c>
      <c r="B1498" s="125">
        <v>0</v>
      </c>
      <c r="C1498" s="34">
        <v>0</v>
      </c>
      <c r="D1498" s="35">
        <v>0</v>
      </c>
      <c r="E1498" s="36" t="s">
        <v>19</v>
      </c>
      <c r="F1498" s="33">
        <v>8</v>
      </c>
      <c r="G1498" t="str">
        <f t="shared" si="108"/>
        <v>‏7689 בדיקת עובדים</v>
      </c>
      <c r="H1498" t="s">
        <v>965</v>
      </c>
      <c r="I1498">
        <f t="shared" si="109"/>
        <v>6</v>
      </c>
      <c r="J1498" t="b">
        <f>IF(ISNUMBER(MATCH(D1498,Sheet1!$A$2:$A$976,0)),TRUE,FALSE)</f>
        <v>1</v>
      </c>
    </row>
    <row r="1499" spans="1:10" ht="20.25">
      <c r="A1499">
        <v>1493</v>
      </c>
      <c r="B1499" s="125">
        <v>0</v>
      </c>
      <c r="C1499" s="34">
        <v>0</v>
      </c>
      <c r="D1499" s="35">
        <v>0</v>
      </c>
      <c r="E1499" s="36" t="s">
        <v>20</v>
      </c>
      <c r="F1499" s="33">
        <v>9</v>
      </c>
      <c r="G1499" t="str">
        <f t="shared" si="108"/>
        <v>‏7689 בדיקת עובדים</v>
      </c>
      <c r="H1499" t="s">
        <v>965</v>
      </c>
      <c r="I1499">
        <f t="shared" si="109"/>
        <v>6</v>
      </c>
      <c r="J1499" t="b">
        <f>IF(ISNUMBER(MATCH(D1499,Sheet1!$A$2:$A$976,0)),TRUE,FALSE)</f>
        <v>1</v>
      </c>
    </row>
    <row r="1500" spans="1:10" ht="20.25">
      <c r="A1500">
        <v>1494</v>
      </c>
      <c r="B1500" s="125">
        <v>0</v>
      </c>
      <c r="C1500" s="34">
        <v>0</v>
      </c>
      <c r="D1500" s="35">
        <v>0</v>
      </c>
      <c r="E1500" s="36" t="s">
        <v>21</v>
      </c>
      <c r="F1500" s="33">
        <v>99</v>
      </c>
      <c r="G1500" t="str">
        <f t="shared" si="108"/>
        <v>‏7689 בדיקת עובדים</v>
      </c>
      <c r="H1500" t="s">
        <v>965</v>
      </c>
      <c r="I1500">
        <f t="shared" si="109"/>
        <v>6</v>
      </c>
      <c r="J1500" t="b">
        <f>IF(ISNUMBER(MATCH(D1500,Sheet1!$A$2:$A$976,0)),TRUE,FALSE)</f>
        <v>1</v>
      </c>
    </row>
    <row r="1501" spans="1:10" ht="20.25">
      <c r="A1501">
        <v>1495</v>
      </c>
      <c r="B1501" s="125">
        <v>43400</v>
      </c>
      <c r="C1501" s="37">
        <v>105000</v>
      </c>
      <c r="D1501" s="35">
        <v>102000</v>
      </c>
      <c r="E1501" s="36" t="s">
        <v>22</v>
      </c>
      <c r="F1501" s="33"/>
      <c r="G1501" t="str">
        <f t="shared" si="108"/>
        <v/>
      </c>
      <c r="J1501" t="b">
        <f>IF(ISNUMBER(MATCH(D1501,Sheet1!$A$2:$A$976,0)),TRUE,FALSE)</f>
        <v>1</v>
      </c>
    </row>
    <row r="1502" spans="1:10" ht="20.25">
      <c r="A1502">
        <v>1496</v>
      </c>
      <c r="C1502" s="40">
        <v>2015</v>
      </c>
      <c r="D1502" s="40">
        <v>2016</v>
      </c>
      <c r="F1502" s="39"/>
      <c r="G1502" t="str">
        <f t="shared" si="108"/>
        <v/>
      </c>
      <c r="J1502" t="b">
        <f>IF(ISNUMBER(MATCH(D1502,Sheet1!$A$2:$A$976,0)),TRUE,FALSE)</f>
        <v>0</v>
      </c>
    </row>
    <row r="1503" spans="1:10" ht="20.25">
      <c r="A1503">
        <v>1497</v>
      </c>
      <c r="C1503" s="38"/>
      <c r="D1503" s="44">
        <v>51</v>
      </c>
      <c r="F1503" s="41"/>
      <c r="G1503" t="str">
        <f t="shared" si="108"/>
        <v/>
      </c>
      <c r="J1503" t="b">
        <f>IF(ISNUMBER(MATCH(D1503,Sheet1!$A$2:$A$976,0)),TRUE,FALSE)</f>
        <v>0</v>
      </c>
    </row>
    <row r="1504" spans="1:10" ht="20.25">
      <c r="A1504">
        <v>1498</v>
      </c>
      <c r="B1504" s="122" t="s">
        <v>212</v>
      </c>
      <c r="C1504" s="28"/>
      <c r="D1504" s="28"/>
      <c r="E1504" s="28"/>
      <c r="F1504" s="28"/>
      <c r="G1504" t="str">
        <f t="shared" si="108"/>
        <v/>
      </c>
      <c r="J1504" t="b">
        <f>IF(ISNUMBER(MATCH(D1504,Sheet1!$A$2:$A$976,0)),TRUE,FALSE)</f>
        <v>1</v>
      </c>
    </row>
    <row r="1505" spans="1:10" ht="21" thickBot="1">
      <c r="A1505">
        <v>1499</v>
      </c>
      <c r="B1505" s="116">
        <v>2014</v>
      </c>
      <c r="C1505" s="7">
        <v>2015</v>
      </c>
      <c r="D1505" s="7">
        <v>2016</v>
      </c>
      <c r="E1505" s="8"/>
      <c r="F1505" s="9"/>
      <c r="G1505" t="str">
        <f t="shared" si="108"/>
        <v/>
      </c>
      <c r="J1505" t="b">
        <f>IF(ISNUMBER(MATCH(D1505,Sheet1!$A$2:$A$976,0)),TRUE,FALSE)</f>
        <v>0</v>
      </c>
    </row>
    <row r="1506" spans="1:10" ht="20.25">
      <c r="A1506">
        <v>1500</v>
      </c>
      <c r="B1506" s="124"/>
      <c r="C1506" s="30"/>
      <c r="D1506" s="31"/>
      <c r="E1506" s="32" t="s">
        <v>155</v>
      </c>
      <c r="F1506" s="33"/>
      <c r="G1506" t="str">
        <f t="shared" si="108"/>
        <v/>
      </c>
      <c r="J1506" t="b">
        <f>IF(ISNUMBER(MATCH(D1506,Sheet1!$A$2:$A$976,0)),TRUE,FALSE)</f>
        <v>1</v>
      </c>
    </row>
    <row r="1507" spans="1:10" ht="20.25">
      <c r="A1507">
        <v>1501</v>
      </c>
      <c r="B1507" s="124"/>
      <c r="C1507" s="30"/>
      <c r="D1507" s="31"/>
      <c r="E1507" s="32" t="s">
        <v>199</v>
      </c>
      <c r="F1507" s="33"/>
      <c r="G1507" t="str">
        <f t="shared" si="108"/>
        <v/>
      </c>
      <c r="J1507" t="b">
        <f>IF(ISNUMBER(MATCH(D1507,Sheet1!$A$2:$A$976,0)),TRUE,FALSE)</f>
        <v>1</v>
      </c>
    </row>
    <row r="1508" spans="1:10" ht="20.25">
      <c r="A1508">
        <v>1502</v>
      </c>
      <c r="B1508" s="124"/>
      <c r="C1508" s="30"/>
      <c r="D1508" s="31"/>
      <c r="E1508" s="32" t="s">
        <v>213</v>
      </c>
      <c r="F1508" s="33"/>
      <c r="G1508" t="str">
        <f t="shared" si="108"/>
        <v/>
      </c>
      <c r="J1508" t="b">
        <f>IF(ISNUMBER(MATCH(D1508,Sheet1!$A$2:$A$976,0)),TRUE,FALSE)</f>
        <v>1</v>
      </c>
    </row>
    <row r="1509" spans="1:10" ht="20.25">
      <c r="A1509">
        <v>1503</v>
      </c>
      <c r="B1509" s="124"/>
      <c r="C1509" s="30"/>
      <c r="D1509" s="31"/>
      <c r="E1509" s="32" t="s">
        <v>1240</v>
      </c>
      <c r="F1509" s="33"/>
      <c r="G1509" t="str">
        <f t="shared" si="108"/>
        <v/>
      </c>
      <c r="J1509" t="b">
        <f>IF(ISNUMBER(MATCH(D1509,Sheet1!$A$2:$A$976,0)),TRUE,FALSE)</f>
        <v>1</v>
      </c>
    </row>
    <row r="1510" spans="1:10" ht="20.25">
      <c r="A1510">
        <v>1504</v>
      </c>
      <c r="B1510" s="125">
        <v>0</v>
      </c>
      <c r="C1510" s="34">
        <v>0</v>
      </c>
      <c r="D1510" s="35">
        <v>0</v>
      </c>
      <c r="E1510" s="36" t="s">
        <v>12</v>
      </c>
      <c r="F1510" s="33">
        <v>1</v>
      </c>
      <c r="G1510" t="str">
        <f t="shared" si="108"/>
        <v>‏7684 מבדקי קבלת עובדים חדשים</v>
      </c>
      <c r="H1510" t="s">
        <v>1252</v>
      </c>
      <c r="I1510">
        <f t="shared" ref="I1510:I1519" si="110">FIND(" ",G1510,1)</f>
        <v>6</v>
      </c>
      <c r="J1510" t="b">
        <f>IF(ISNUMBER(MATCH(D1510,Sheet1!$A$2:$A$976,0)),TRUE,FALSE)</f>
        <v>1</v>
      </c>
    </row>
    <row r="1511" spans="1:10" ht="20.25">
      <c r="A1511">
        <v>1505</v>
      </c>
      <c r="B1511" s="125">
        <v>0</v>
      </c>
      <c r="C1511" s="34">
        <v>0</v>
      </c>
      <c r="D1511" s="35">
        <v>0</v>
      </c>
      <c r="E1511" s="36" t="s">
        <v>13</v>
      </c>
      <c r="F1511" s="33">
        <v>2</v>
      </c>
      <c r="G1511" t="str">
        <f t="shared" si="108"/>
        <v>‏7684 מבדקי קבלת עובדים חדשים</v>
      </c>
      <c r="H1511" t="s">
        <v>1252</v>
      </c>
      <c r="I1511">
        <f t="shared" si="110"/>
        <v>6</v>
      </c>
      <c r="J1511" t="b">
        <f>IF(ISNUMBER(MATCH(D1511,Sheet1!$A$2:$A$976,0)),TRUE,FALSE)</f>
        <v>1</v>
      </c>
    </row>
    <row r="1512" spans="1:10" ht="20.25">
      <c r="A1512">
        <v>1506</v>
      </c>
      <c r="B1512" s="125">
        <v>0</v>
      </c>
      <c r="C1512" s="34">
        <v>0</v>
      </c>
      <c r="D1512" s="35">
        <v>0</v>
      </c>
      <c r="E1512" s="36" t="s">
        <v>14</v>
      </c>
      <c r="F1512" s="33">
        <v>3</v>
      </c>
      <c r="G1512" t="str">
        <f t="shared" si="108"/>
        <v>‏7684 מבדקי קבלת עובדים חדשים</v>
      </c>
      <c r="H1512" t="s">
        <v>1252</v>
      </c>
      <c r="I1512">
        <f t="shared" si="110"/>
        <v>6</v>
      </c>
      <c r="J1512" t="b">
        <f>IF(ISNUMBER(MATCH(D1512,Sheet1!$A$2:$A$976,0)),TRUE,FALSE)</f>
        <v>1</v>
      </c>
    </row>
    <row r="1513" spans="1:10" ht="20.25">
      <c r="A1513">
        <v>1507</v>
      </c>
      <c r="B1513" s="125">
        <v>0</v>
      </c>
      <c r="C1513" s="34">
        <v>0</v>
      </c>
      <c r="D1513" s="35">
        <v>0</v>
      </c>
      <c r="E1513" s="36" t="s">
        <v>15</v>
      </c>
      <c r="F1513" s="33">
        <v>4</v>
      </c>
      <c r="G1513" t="str">
        <f t="shared" si="108"/>
        <v>‏7684 מבדקי קבלת עובדים חדשים</v>
      </c>
      <c r="H1513" t="s">
        <v>1252</v>
      </c>
      <c r="I1513">
        <f t="shared" si="110"/>
        <v>6</v>
      </c>
      <c r="J1513" t="b">
        <f>IF(ISNUMBER(MATCH(D1513,Sheet1!$A$2:$A$976,0)),TRUE,FALSE)</f>
        <v>1</v>
      </c>
    </row>
    <row r="1514" spans="1:10" ht="20.25">
      <c r="A1514">
        <v>1508</v>
      </c>
      <c r="B1514" s="125">
        <v>0</v>
      </c>
      <c r="C1514" s="34">
        <v>0</v>
      </c>
      <c r="D1514" s="35">
        <v>0</v>
      </c>
      <c r="E1514" s="36" t="s">
        <v>16</v>
      </c>
      <c r="F1514" s="33">
        <v>5</v>
      </c>
      <c r="G1514" t="str">
        <f t="shared" si="108"/>
        <v>‏7684 מבדקי קבלת עובדים חדשים</v>
      </c>
      <c r="H1514" t="s">
        <v>1252</v>
      </c>
      <c r="I1514">
        <f t="shared" si="110"/>
        <v>6</v>
      </c>
      <c r="J1514" t="b">
        <f>IF(ISNUMBER(MATCH(D1514,Sheet1!$A$2:$A$976,0)),TRUE,FALSE)</f>
        <v>1</v>
      </c>
    </row>
    <row r="1515" spans="1:10" ht="20.25">
      <c r="A1515">
        <v>1509</v>
      </c>
      <c r="B1515" s="125">
        <v>0</v>
      </c>
      <c r="C1515" s="34">
        <v>0</v>
      </c>
      <c r="D1515" s="35">
        <v>0</v>
      </c>
      <c r="E1515" s="36" t="s">
        <v>17</v>
      </c>
      <c r="F1515" s="33">
        <v>6</v>
      </c>
      <c r="G1515" t="str">
        <f t="shared" si="108"/>
        <v>‏7684 מבדקי קבלת עובדים חדשים</v>
      </c>
      <c r="H1515" t="s">
        <v>1252</v>
      </c>
      <c r="I1515">
        <f t="shared" si="110"/>
        <v>6</v>
      </c>
      <c r="J1515" t="b">
        <f>IF(ISNUMBER(MATCH(D1515,Sheet1!$A$2:$A$976,0)),TRUE,FALSE)</f>
        <v>1</v>
      </c>
    </row>
    <row r="1516" spans="1:10" ht="20.25">
      <c r="A1516">
        <v>1510</v>
      </c>
      <c r="B1516" s="125">
        <v>205400</v>
      </c>
      <c r="C1516" s="34">
        <v>381000</v>
      </c>
      <c r="D1516" s="35">
        <v>370100</v>
      </c>
      <c r="E1516" s="36" t="s">
        <v>18</v>
      </c>
      <c r="F1516" s="33">
        <v>7</v>
      </c>
      <c r="G1516" t="str">
        <f t="shared" si="108"/>
        <v>‏7684 מבדקי קבלת עובדים חדשים</v>
      </c>
      <c r="H1516" t="s">
        <v>1252</v>
      </c>
      <c r="I1516">
        <f t="shared" si="110"/>
        <v>6</v>
      </c>
      <c r="J1516" t="b">
        <f>IF(ISNUMBER(MATCH(D1516,Sheet1!$A$2:$A$976,0)),TRUE,FALSE)</f>
        <v>1</v>
      </c>
    </row>
    <row r="1517" spans="1:10" ht="20.25">
      <c r="A1517">
        <v>1511</v>
      </c>
      <c r="B1517" s="125">
        <v>0</v>
      </c>
      <c r="C1517" s="34">
        <v>0</v>
      </c>
      <c r="D1517" s="35">
        <v>0</v>
      </c>
      <c r="E1517" s="36" t="s">
        <v>19</v>
      </c>
      <c r="F1517" s="33">
        <v>8</v>
      </c>
      <c r="G1517" t="str">
        <f t="shared" si="108"/>
        <v>‏7684 מבדקי קבלת עובדים חדשים</v>
      </c>
      <c r="H1517" t="s">
        <v>1252</v>
      </c>
      <c r="I1517">
        <f t="shared" si="110"/>
        <v>6</v>
      </c>
      <c r="J1517" t="b">
        <f>IF(ISNUMBER(MATCH(D1517,Sheet1!$A$2:$A$976,0)),TRUE,FALSE)</f>
        <v>1</v>
      </c>
    </row>
    <row r="1518" spans="1:10" ht="20.25">
      <c r="A1518">
        <v>1512</v>
      </c>
      <c r="B1518" s="125">
        <v>0</v>
      </c>
      <c r="C1518" s="34">
        <v>0</v>
      </c>
      <c r="D1518" s="35">
        <v>0</v>
      </c>
      <c r="E1518" s="36" t="s">
        <v>20</v>
      </c>
      <c r="F1518" s="33">
        <v>9</v>
      </c>
      <c r="G1518" t="str">
        <f t="shared" si="108"/>
        <v>‏7684 מבדקי קבלת עובדים חדשים</v>
      </c>
      <c r="H1518" t="s">
        <v>1252</v>
      </c>
      <c r="I1518">
        <f t="shared" si="110"/>
        <v>6</v>
      </c>
      <c r="J1518" t="b">
        <f>IF(ISNUMBER(MATCH(D1518,Sheet1!$A$2:$A$976,0)),TRUE,FALSE)</f>
        <v>1</v>
      </c>
    </row>
    <row r="1519" spans="1:10" ht="20.25">
      <c r="A1519">
        <v>1513</v>
      </c>
      <c r="B1519" s="125">
        <v>0</v>
      </c>
      <c r="C1519" s="34">
        <v>0</v>
      </c>
      <c r="D1519" s="35">
        <v>0</v>
      </c>
      <c r="E1519" s="36" t="s">
        <v>21</v>
      </c>
      <c r="F1519" s="33">
        <v>99</v>
      </c>
      <c r="G1519" t="str">
        <f t="shared" si="108"/>
        <v>‏7684 מבדקי קבלת עובדים חדשים</v>
      </c>
      <c r="H1519" t="s">
        <v>1252</v>
      </c>
      <c r="I1519">
        <f t="shared" si="110"/>
        <v>6</v>
      </c>
      <c r="J1519" t="b">
        <f>IF(ISNUMBER(MATCH(D1519,Sheet1!$A$2:$A$976,0)),TRUE,FALSE)</f>
        <v>1</v>
      </c>
    </row>
    <row r="1520" spans="1:10" ht="20.25">
      <c r="A1520">
        <v>1514</v>
      </c>
      <c r="B1520" s="125">
        <v>205400</v>
      </c>
      <c r="C1520" s="37">
        <v>381000</v>
      </c>
      <c r="D1520" s="35">
        <v>370100</v>
      </c>
      <c r="E1520" s="36" t="s">
        <v>22</v>
      </c>
      <c r="F1520" s="33"/>
      <c r="G1520" t="str">
        <f t="shared" si="108"/>
        <v/>
      </c>
      <c r="J1520" t="b">
        <f>IF(ISNUMBER(MATCH(D1520,Sheet1!$A$2:$A$976,0)),TRUE,FALSE)</f>
        <v>1</v>
      </c>
    </row>
    <row r="1521" spans="1:10" ht="20.25">
      <c r="A1521">
        <v>1515</v>
      </c>
      <c r="C1521" s="40">
        <v>2015</v>
      </c>
      <c r="D1521" s="40">
        <v>2016</v>
      </c>
      <c r="F1521" s="39"/>
      <c r="G1521" t="str">
        <f t="shared" si="108"/>
        <v/>
      </c>
      <c r="J1521" t="b">
        <f>IF(ISNUMBER(MATCH(D1521,Sheet1!$A$2:$A$976,0)),TRUE,FALSE)</f>
        <v>0</v>
      </c>
    </row>
    <row r="1522" spans="1:10" ht="20.25">
      <c r="A1522">
        <v>1516</v>
      </c>
      <c r="C1522" s="38"/>
      <c r="D1522" s="44">
        <v>52</v>
      </c>
      <c r="F1522" s="41"/>
      <c r="G1522" t="str">
        <f t="shared" si="108"/>
        <v/>
      </c>
      <c r="J1522" t="b">
        <f>IF(ISNUMBER(MATCH(D1522,Sheet1!$A$2:$A$976,0)),TRUE,FALSE)</f>
        <v>0</v>
      </c>
    </row>
    <row r="1523" spans="1:10" ht="20.25">
      <c r="A1523">
        <v>1517</v>
      </c>
      <c r="B1523" s="122" t="s">
        <v>215</v>
      </c>
      <c r="C1523" s="28"/>
      <c r="D1523" s="28"/>
      <c r="E1523" s="28"/>
      <c r="F1523" s="28"/>
      <c r="G1523" t="str">
        <f t="shared" si="108"/>
        <v/>
      </c>
      <c r="J1523" t="b">
        <f>IF(ISNUMBER(MATCH(D1523,Sheet1!$A$2:$A$976,0)),TRUE,FALSE)</f>
        <v>1</v>
      </c>
    </row>
    <row r="1524" spans="1:10" ht="21" thickBot="1">
      <c r="A1524">
        <v>1518</v>
      </c>
      <c r="B1524" s="116">
        <v>2014</v>
      </c>
      <c r="C1524" s="7">
        <v>2015</v>
      </c>
      <c r="D1524" s="7">
        <v>2016</v>
      </c>
      <c r="E1524" s="8"/>
      <c r="F1524" s="9"/>
      <c r="G1524" t="str">
        <f t="shared" si="108"/>
        <v/>
      </c>
      <c r="J1524" t="b">
        <f>IF(ISNUMBER(MATCH(D1524,Sheet1!$A$2:$A$976,0)),TRUE,FALSE)</f>
        <v>0</v>
      </c>
    </row>
    <row r="1525" spans="1:10" ht="20.25">
      <c r="A1525">
        <v>1519</v>
      </c>
      <c r="B1525" s="124"/>
      <c r="C1525" s="30"/>
      <c r="D1525" s="31"/>
      <c r="E1525" s="32" t="s">
        <v>155</v>
      </c>
      <c r="F1525" s="33"/>
      <c r="G1525" t="str">
        <f t="shared" si="108"/>
        <v/>
      </c>
      <c r="J1525" t="b">
        <f>IF(ISNUMBER(MATCH(D1525,Sheet1!$A$2:$A$976,0)),TRUE,FALSE)</f>
        <v>1</v>
      </c>
    </row>
    <row r="1526" spans="1:10" ht="20.25">
      <c r="A1526">
        <v>1520</v>
      </c>
      <c r="B1526" s="124"/>
      <c r="C1526" s="30"/>
      <c r="D1526" s="31"/>
      <c r="E1526" s="32" t="s">
        <v>199</v>
      </c>
      <c r="F1526" s="33"/>
      <c r="G1526" t="str">
        <f t="shared" si="108"/>
        <v/>
      </c>
      <c r="J1526" t="b">
        <f>IF(ISNUMBER(MATCH(D1526,Sheet1!$A$2:$A$976,0)),TRUE,FALSE)</f>
        <v>1</v>
      </c>
    </row>
    <row r="1527" spans="1:10" ht="20.25">
      <c r="A1527">
        <v>1521</v>
      </c>
      <c r="B1527" s="124"/>
      <c r="C1527" s="30"/>
      <c r="D1527" s="31"/>
      <c r="E1527" s="32" t="s">
        <v>216</v>
      </c>
      <c r="F1527" s="33"/>
      <c r="G1527" t="str">
        <f t="shared" si="108"/>
        <v/>
      </c>
      <c r="J1527" t="b">
        <f>IF(ISNUMBER(MATCH(D1527,Sheet1!$A$2:$A$976,0)),TRUE,FALSE)</f>
        <v>1</v>
      </c>
    </row>
    <row r="1528" spans="1:10" ht="20.25">
      <c r="A1528">
        <v>1522</v>
      </c>
      <c r="B1528" s="125">
        <v>0</v>
      </c>
      <c r="C1528" s="34">
        <v>0</v>
      </c>
      <c r="D1528" s="35">
        <v>0</v>
      </c>
      <c r="E1528" s="36" t="s">
        <v>12</v>
      </c>
      <c r="F1528" s="33">
        <v>1</v>
      </c>
      <c r="G1528" t="str">
        <f t="shared" si="108"/>
        <v>‏76844 קנית שעונים לותיקים</v>
      </c>
      <c r="H1528" t="s">
        <v>966</v>
      </c>
      <c r="I1528">
        <f t="shared" ref="I1528:I1537" si="111">FIND(" ",G1528,1)</f>
        <v>7</v>
      </c>
      <c r="J1528" t="b">
        <f>IF(ISNUMBER(MATCH(D1528,Sheet1!$A$2:$A$976,0)),TRUE,FALSE)</f>
        <v>1</v>
      </c>
    </row>
    <row r="1529" spans="1:10" ht="20.25">
      <c r="A1529">
        <v>1523</v>
      </c>
      <c r="B1529" s="125">
        <v>0</v>
      </c>
      <c r="C1529" s="34">
        <v>0</v>
      </c>
      <c r="D1529" s="35">
        <v>0</v>
      </c>
      <c r="E1529" s="36" t="s">
        <v>13</v>
      </c>
      <c r="F1529" s="33">
        <v>2</v>
      </c>
      <c r="G1529" t="str">
        <f t="shared" si="108"/>
        <v>‏76844 קנית שעונים לותיקים</v>
      </c>
      <c r="H1529" t="s">
        <v>966</v>
      </c>
      <c r="I1529">
        <f t="shared" si="111"/>
        <v>7</v>
      </c>
      <c r="J1529" t="b">
        <f>IF(ISNUMBER(MATCH(D1529,Sheet1!$A$2:$A$976,0)),TRUE,FALSE)</f>
        <v>1</v>
      </c>
    </row>
    <row r="1530" spans="1:10" ht="20.25">
      <c r="A1530">
        <v>1524</v>
      </c>
      <c r="B1530" s="125">
        <v>0</v>
      </c>
      <c r="C1530" s="34">
        <v>0</v>
      </c>
      <c r="D1530" s="35">
        <v>0</v>
      </c>
      <c r="E1530" s="36" t="s">
        <v>14</v>
      </c>
      <c r="F1530" s="33">
        <v>3</v>
      </c>
      <c r="G1530" t="str">
        <f t="shared" si="108"/>
        <v>‏76844 קנית שעונים לותיקים</v>
      </c>
      <c r="H1530" t="s">
        <v>966</v>
      </c>
      <c r="I1530">
        <f t="shared" si="111"/>
        <v>7</v>
      </c>
      <c r="J1530" t="b">
        <f>IF(ISNUMBER(MATCH(D1530,Sheet1!$A$2:$A$976,0)),TRUE,FALSE)</f>
        <v>1</v>
      </c>
    </row>
    <row r="1531" spans="1:10" ht="20.25">
      <c r="A1531">
        <v>1525</v>
      </c>
      <c r="B1531" s="125">
        <v>0</v>
      </c>
      <c r="C1531" s="34">
        <v>0</v>
      </c>
      <c r="D1531" s="35">
        <v>0</v>
      </c>
      <c r="E1531" s="36" t="s">
        <v>15</v>
      </c>
      <c r="F1531" s="33">
        <v>4</v>
      </c>
      <c r="G1531" t="str">
        <f t="shared" si="108"/>
        <v>‏76844 קנית שעונים לותיקים</v>
      </c>
      <c r="H1531" t="s">
        <v>966</v>
      </c>
      <c r="I1531">
        <f t="shared" si="111"/>
        <v>7</v>
      </c>
      <c r="J1531" t="b">
        <f>IF(ISNUMBER(MATCH(D1531,Sheet1!$A$2:$A$976,0)),TRUE,FALSE)</f>
        <v>1</v>
      </c>
    </row>
    <row r="1532" spans="1:10" ht="20.25">
      <c r="A1532">
        <v>1526</v>
      </c>
      <c r="B1532" s="125">
        <v>0</v>
      </c>
      <c r="C1532" s="34">
        <v>0</v>
      </c>
      <c r="D1532" s="35">
        <v>0</v>
      </c>
      <c r="E1532" s="36" t="s">
        <v>16</v>
      </c>
      <c r="F1532" s="33">
        <v>5</v>
      </c>
      <c r="G1532" t="str">
        <f t="shared" si="108"/>
        <v>‏76844 קנית שעונים לותיקים</v>
      </c>
      <c r="H1532" t="s">
        <v>966</v>
      </c>
      <c r="I1532">
        <f t="shared" si="111"/>
        <v>7</v>
      </c>
      <c r="J1532" t="b">
        <f>IF(ISNUMBER(MATCH(D1532,Sheet1!$A$2:$A$976,0)),TRUE,FALSE)</f>
        <v>1</v>
      </c>
    </row>
    <row r="1533" spans="1:10" ht="20.25">
      <c r="A1533">
        <v>1527</v>
      </c>
      <c r="B1533" s="125">
        <v>65100</v>
      </c>
      <c r="C1533" s="34">
        <v>68000</v>
      </c>
      <c r="D1533" s="35">
        <v>66100</v>
      </c>
      <c r="E1533" s="36" t="s">
        <v>17</v>
      </c>
      <c r="F1533" s="33">
        <v>6</v>
      </c>
      <c r="G1533" t="str">
        <f t="shared" si="108"/>
        <v>‏76844 קנית שעונים לותיקים</v>
      </c>
      <c r="H1533" t="s">
        <v>966</v>
      </c>
      <c r="I1533">
        <f t="shared" si="111"/>
        <v>7</v>
      </c>
      <c r="J1533" t="b">
        <f>IF(ISNUMBER(MATCH(D1533,Sheet1!$A$2:$A$976,0)),TRUE,FALSE)</f>
        <v>1</v>
      </c>
    </row>
    <row r="1534" spans="1:10" ht="20.25">
      <c r="A1534">
        <v>1528</v>
      </c>
      <c r="B1534" s="125">
        <v>0</v>
      </c>
      <c r="C1534" s="34">
        <v>0</v>
      </c>
      <c r="D1534" s="35">
        <v>0</v>
      </c>
      <c r="E1534" s="36" t="s">
        <v>18</v>
      </c>
      <c r="F1534" s="33">
        <v>7</v>
      </c>
      <c r="G1534" t="str">
        <f t="shared" si="108"/>
        <v>‏76844 קנית שעונים לותיקים</v>
      </c>
      <c r="H1534" t="s">
        <v>966</v>
      </c>
      <c r="I1534">
        <f t="shared" si="111"/>
        <v>7</v>
      </c>
      <c r="J1534" t="b">
        <f>IF(ISNUMBER(MATCH(D1534,Sheet1!$A$2:$A$976,0)),TRUE,FALSE)</f>
        <v>1</v>
      </c>
    </row>
    <row r="1535" spans="1:10" ht="20.25">
      <c r="A1535">
        <v>1529</v>
      </c>
      <c r="B1535" s="125">
        <v>0</v>
      </c>
      <c r="C1535" s="34">
        <v>0</v>
      </c>
      <c r="D1535" s="35">
        <v>0</v>
      </c>
      <c r="E1535" s="36" t="s">
        <v>19</v>
      </c>
      <c r="F1535" s="33">
        <v>8</v>
      </c>
      <c r="G1535" t="str">
        <f t="shared" si="108"/>
        <v>‏76844 קנית שעונים לותיקים</v>
      </c>
      <c r="H1535" t="s">
        <v>966</v>
      </c>
      <c r="I1535">
        <f t="shared" si="111"/>
        <v>7</v>
      </c>
      <c r="J1535" t="b">
        <f>IF(ISNUMBER(MATCH(D1535,Sheet1!$A$2:$A$976,0)),TRUE,FALSE)</f>
        <v>1</v>
      </c>
    </row>
    <row r="1536" spans="1:10" ht="20.25">
      <c r="A1536">
        <v>1530</v>
      </c>
      <c r="B1536" s="125">
        <v>0</v>
      </c>
      <c r="C1536" s="34">
        <v>0</v>
      </c>
      <c r="D1536" s="35">
        <v>0</v>
      </c>
      <c r="E1536" s="36" t="s">
        <v>20</v>
      </c>
      <c r="F1536" s="33">
        <v>9</v>
      </c>
      <c r="G1536" t="str">
        <f t="shared" si="108"/>
        <v>‏76844 קנית שעונים לותיקים</v>
      </c>
      <c r="H1536" t="s">
        <v>966</v>
      </c>
      <c r="I1536">
        <f t="shared" si="111"/>
        <v>7</v>
      </c>
      <c r="J1536" t="b">
        <f>IF(ISNUMBER(MATCH(D1536,Sheet1!$A$2:$A$976,0)),TRUE,FALSE)</f>
        <v>1</v>
      </c>
    </row>
    <row r="1537" spans="1:10" ht="20.25">
      <c r="A1537">
        <v>1531</v>
      </c>
      <c r="B1537" s="125">
        <v>0</v>
      </c>
      <c r="C1537" s="34">
        <v>0</v>
      </c>
      <c r="D1537" s="35">
        <v>0</v>
      </c>
      <c r="E1537" s="36" t="s">
        <v>21</v>
      </c>
      <c r="F1537" s="33">
        <v>99</v>
      </c>
      <c r="G1537" t="str">
        <f t="shared" si="108"/>
        <v>‏76844 קנית שעונים לותיקים</v>
      </c>
      <c r="H1537" t="s">
        <v>966</v>
      </c>
      <c r="I1537">
        <f t="shared" si="111"/>
        <v>7</v>
      </c>
      <c r="J1537" t="b">
        <f>IF(ISNUMBER(MATCH(D1537,Sheet1!$A$2:$A$976,0)),TRUE,FALSE)</f>
        <v>1</v>
      </c>
    </row>
    <row r="1538" spans="1:10" ht="20.25">
      <c r="A1538">
        <v>1532</v>
      </c>
      <c r="B1538" s="125">
        <v>65100</v>
      </c>
      <c r="C1538" s="37">
        <v>68000</v>
      </c>
      <c r="D1538" s="35">
        <v>66100</v>
      </c>
      <c r="E1538" s="36" t="s">
        <v>22</v>
      </c>
      <c r="F1538" s="33"/>
      <c r="G1538" t="str">
        <f t="shared" si="108"/>
        <v/>
      </c>
      <c r="J1538" t="b">
        <f>IF(ISNUMBER(MATCH(D1538,Sheet1!$A$2:$A$976,0)),TRUE,FALSE)</f>
        <v>1</v>
      </c>
    </row>
    <row r="1539" spans="1:10" ht="20.25">
      <c r="A1539">
        <v>1533</v>
      </c>
      <c r="C1539" s="40">
        <v>2015</v>
      </c>
      <c r="D1539" s="40">
        <v>2016</v>
      </c>
      <c r="F1539" s="39"/>
      <c r="G1539" t="str">
        <f t="shared" si="108"/>
        <v/>
      </c>
      <c r="J1539" t="b">
        <f>IF(ISNUMBER(MATCH(D1539,Sheet1!$A$2:$A$976,0)),TRUE,FALSE)</f>
        <v>0</v>
      </c>
    </row>
    <row r="1540" spans="1:10" ht="20.25">
      <c r="A1540">
        <v>1534</v>
      </c>
      <c r="C1540" s="38"/>
      <c r="D1540" s="44">
        <v>53</v>
      </c>
      <c r="F1540" s="41"/>
      <c r="G1540" t="str">
        <f t="shared" si="108"/>
        <v/>
      </c>
      <c r="J1540" t="b">
        <f>IF(ISNUMBER(MATCH(D1540,Sheet1!$A$2:$A$976,0)),TRUE,FALSE)</f>
        <v>0</v>
      </c>
    </row>
    <row r="1541" spans="1:10" ht="20.25">
      <c r="A1541">
        <v>1535</v>
      </c>
      <c r="B1541" s="122" t="s">
        <v>217</v>
      </c>
      <c r="C1541" s="28"/>
      <c r="D1541" s="28"/>
      <c r="E1541" s="28"/>
      <c r="F1541" s="28"/>
      <c r="G1541" t="str">
        <f t="shared" si="108"/>
        <v/>
      </c>
      <c r="J1541" t="b">
        <f>IF(ISNUMBER(MATCH(D1541,Sheet1!$A$2:$A$976,0)),TRUE,FALSE)</f>
        <v>1</v>
      </c>
    </row>
    <row r="1542" spans="1:10" ht="21" thickBot="1">
      <c r="A1542">
        <v>1536</v>
      </c>
      <c r="B1542" s="116">
        <v>2014</v>
      </c>
      <c r="C1542" s="7">
        <v>2015</v>
      </c>
      <c r="D1542" s="7">
        <v>2016</v>
      </c>
      <c r="E1542" s="8"/>
      <c r="F1542" s="9"/>
      <c r="G1542" t="str">
        <f t="shared" si="108"/>
        <v/>
      </c>
      <c r="J1542" t="b">
        <f>IF(ISNUMBER(MATCH(D1542,Sheet1!$A$2:$A$976,0)),TRUE,FALSE)</f>
        <v>0</v>
      </c>
    </row>
    <row r="1543" spans="1:10" ht="20.25">
      <c r="A1543">
        <v>1537</v>
      </c>
      <c r="B1543" s="124"/>
      <c r="C1543" s="30"/>
      <c r="D1543" s="31"/>
      <c r="E1543" s="32" t="s">
        <v>155</v>
      </c>
      <c r="F1543" s="33"/>
      <c r="G1543" t="str">
        <f t="shared" si="108"/>
        <v/>
      </c>
      <c r="J1543" t="b">
        <f>IF(ISNUMBER(MATCH(D1543,Sheet1!$A$2:$A$976,0)),TRUE,FALSE)</f>
        <v>1</v>
      </c>
    </row>
    <row r="1544" spans="1:10" ht="20.25">
      <c r="A1544">
        <v>1538</v>
      </c>
      <c r="B1544" s="124"/>
      <c r="C1544" s="30"/>
      <c r="D1544" s="31"/>
      <c r="E1544" s="32" t="s">
        <v>199</v>
      </c>
      <c r="F1544" s="33"/>
      <c r="G1544" t="str">
        <f t="shared" si="108"/>
        <v/>
      </c>
      <c r="J1544" t="b">
        <f>IF(ISNUMBER(MATCH(D1544,Sheet1!$A$2:$A$976,0)),TRUE,FALSE)</f>
        <v>1</v>
      </c>
    </row>
    <row r="1545" spans="1:10" ht="20.25">
      <c r="A1545">
        <v>1539</v>
      </c>
      <c r="B1545" s="124"/>
      <c r="C1545" s="30"/>
      <c r="D1545" s="31"/>
      <c r="E1545" s="32" t="s">
        <v>218</v>
      </c>
      <c r="F1545" s="33"/>
      <c r="G1545" t="str">
        <f t="shared" si="108"/>
        <v/>
      </c>
      <c r="J1545" t="b">
        <f>IF(ISNUMBER(MATCH(D1545,Sheet1!$A$2:$A$976,0)),TRUE,FALSE)</f>
        <v>1</v>
      </c>
    </row>
    <row r="1546" spans="1:10" ht="20.25">
      <c r="A1546">
        <v>1540</v>
      </c>
      <c r="B1546" s="125">
        <v>0</v>
      </c>
      <c r="C1546" s="34">
        <v>0</v>
      </c>
      <c r="D1546" s="35">
        <v>0</v>
      </c>
      <c r="E1546" s="36" t="s">
        <v>12</v>
      </c>
      <c r="F1546" s="33">
        <v>1</v>
      </c>
      <c r="G1546" t="str">
        <f t="shared" ref="G1546:G1609" si="112">IF(F1546=1,E1545,IF(ISBLANK(F1546),"",G1545))</f>
        <v>‏76891 פרסומים ומידע</v>
      </c>
      <c r="H1546" t="s">
        <v>967</v>
      </c>
      <c r="I1546">
        <f t="shared" ref="I1546:I1555" si="113">FIND(" ",G1546,1)</f>
        <v>7</v>
      </c>
      <c r="J1546" t="b">
        <f>IF(ISNUMBER(MATCH(D1546,Sheet1!$A$2:$A$976,0)),TRUE,FALSE)</f>
        <v>1</v>
      </c>
    </row>
    <row r="1547" spans="1:10" ht="20.25">
      <c r="A1547">
        <v>1541</v>
      </c>
      <c r="B1547" s="125">
        <v>0</v>
      </c>
      <c r="C1547" s="34">
        <v>0</v>
      </c>
      <c r="D1547" s="35">
        <v>0</v>
      </c>
      <c r="E1547" s="36" t="s">
        <v>13</v>
      </c>
      <c r="F1547" s="33">
        <v>2</v>
      </c>
      <c r="G1547" t="str">
        <f t="shared" si="112"/>
        <v>‏76891 פרסומים ומידע</v>
      </c>
      <c r="H1547" t="s">
        <v>967</v>
      </c>
      <c r="I1547">
        <f t="shared" si="113"/>
        <v>7</v>
      </c>
      <c r="J1547" t="b">
        <f>IF(ISNUMBER(MATCH(D1547,Sheet1!$A$2:$A$976,0)),TRUE,FALSE)</f>
        <v>1</v>
      </c>
    </row>
    <row r="1548" spans="1:10" ht="20.25">
      <c r="A1548">
        <v>1542</v>
      </c>
      <c r="B1548" s="125">
        <v>0</v>
      </c>
      <c r="C1548" s="34">
        <v>0</v>
      </c>
      <c r="D1548" s="35">
        <v>0</v>
      </c>
      <c r="E1548" s="36" t="s">
        <v>14</v>
      </c>
      <c r="F1548" s="33">
        <v>3</v>
      </c>
      <c r="G1548" t="str">
        <f t="shared" si="112"/>
        <v>‏76891 פרסומים ומידע</v>
      </c>
      <c r="H1548" t="s">
        <v>967</v>
      </c>
      <c r="I1548">
        <f t="shared" si="113"/>
        <v>7</v>
      </c>
      <c r="J1548" t="b">
        <f>IF(ISNUMBER(MATCH(D1548,Sheet1!$A$2:$A$976,0)),TRUE,FALSE)</f>
        <v>1</v>
      </c>
    </row>
    <row r="1549" spans="1:10" ht="20.25">
      <c r="A1549">
        <v>1543</v>
      </c>
      <c r="B1549" s="125">
        <v>0</v>
      </c>
      <c r="C1549" s="34">
        <v>0</v>
      </c>
      <c r="D1549" s="35">
        <v>0</v>
      </c>
      <c r="E1549" s="36" t="s">
        <v>15</v>
      </c>
      <c r="F1549" s="33">
        <v>4</v>
      </c>
      <c r="G1549" t="str">
        <f t="shared" si="112"/>
        <v>‏76891 פרסומים ומידע</v>
      </c>
      <c r="H1549" t="s">
        <v>967</v>
      </c>
      <c r="I1549">
        <f t="shared" si="113"/>
        <v>7</v>
      </c>
      <c r="J1549" t="b">
        <f>IF(ISNUMBER(MATCH(D1549,Sheet1!$A$2:$A$976,0)),TRUE,FALSE)</f>
        <v>1</v>
      </c>
    </row>
    <row r="1550" spans="1:10" ht="20.25">
      <c r="A1550">
        <v>1544</v>
      </c>
      <c r="B1550" s="125">
        <v>0</v>
      </c>
      <c r="C1550" s="34">
        <v>0</v>
      </c>
      <c r="D1550" s="35">
        <v>0</v>
      </c>
      <c r="E1550" s="36" t="s">
        <v>16</v>
      </c>
      <c r="F1550" s="33">
        <v>5</v>
      </c>
      <c r="G1550" t="str">
        <f t="shared" si="112"/>
        <v>‏76891 פרסומים ומידע</v>
      </c>
      <c r="H1550" t="s">
        <v>967</v>
      </c>
      <c r="I1550">
        <f t="shared" si="113"/>
        <v>7</v>
      </c>
      <c r="J1550" t="b">
        <f>IF(ISNUMBER(MATCH(D1550,Sheet1!$A$2:$A$976,0)),TRUE,FALSE)</f>
        <v>1</v>
      </c>
    </row>
    <row r="1551" spans="1:10" ht="20.25">
      <c r="A1551">
        <v>1545</v>
      </c>
      <c r="B1551" s="125">
        <v>0</v>
      </c>
      <c r="C1551" s="34">
        <v>0</v>
      </c>
      <c r="D1551" s="35">
        <v>0</v>
      </c>
      <c r="E1551" s="36" t="s">
        <v>17</v>
      </c>
      <c r="F1551" s="33">
        <v>6</v>
      </c>
      <c r="G1551" t="str">
        <f t="shared" si="112"/>
        <v>‏76891 פרסומים ומידע</v>
      </c>
      <c r="H1551" t="s">
        <v>967</v>
      </c>
      <c r="I1551">
        <f t="shared" si="113"/>
        <v>7</v>
      </c>
      <c r="J1551" t="b">
        <f>IF(ISNUMBER(MATCH(D1551,Sheet1!$A$2:$A$976,0)),TRUE,FALSE)</f>
        <v>1</v>
      </c>
    </row>
    <row r="1552" spans="1:10" ht="20.25">
      <c r="A1552">
        <v>1546</v>
      </c>
      <c r="B1552" s="125">
        <v>35000</v>
      </c>
      <c r="C1552" s="34">
        <v>46000</v>
      </c>
      <c r="D1552" s="35">
        <v>44700</v>
      </c>
      <c r="E1552" s="36" t="s">
        <v>18</v>
      </c>
      <c r="F1552" s="33">
        <v>7</v>
      </c>
      <c r="G1552" t="str">
        <f t="shared" si="112"/>
        <v>‏76891 פרסומים ומידע</v>
      </c>
      <c r="H1552" t="s">
        <v>967</v>
      </c>
      <c r="I1552">
        <f t="shared" si="113"/>
        <v>7</v>
      </c>
      <c r="J1552" t="b">
        <f>IF(ISNUMBER(MATCH(D1552,Sheet1!$A$2:$A$976,0)),TRUE,FALSE)</f>
        <v>1</v>
      </c>
    </row>
    <row r="1553" spans="1:10" ht="20.25">
      <c r="A1553">
        <v>1547</v>
      </c>
      <c r="B1553" s="125">
        <v>0</v>
      </c>
      <c r="C1553" s="34">
        <v>0</v>
      </c>
      <c r="D1553" s="35">
        <v>0</v>
      </c>
      <c r="E1553" s="36" t="s">
        <v>19</v>
      </c>
      <c r="F1553" s="33">
        <v>8</v>
      </c>
      <c r="G1553" t="str">
        <f t="shared" si="112"/>
        <v>‏76891 פרסומים ומידע</v>
      </c>
      <c r="H1553" t="s">
        <v>967</v>
      </c>
      <c r="I1553">
        <f t="shared" si="113"/>
        <v>7</v>
      </c>
      <c r="J1553" t="b">
        <f>IF(ISNUMBER(MATCH(D1553,Sheet1!$A$2:$A$976,0)),TRUE,FALSE)</f>
        <v>1</v>
      </c>
    </row>
    <row r="1554" spans="1:10" ht="20.25">
      <c r="A1554">
        <v>1548</v>
      </c>
      <c r="B1554" s="125">
        <v>0</v>
      </c>
      <c r="C1554" s="34">
        <v>0</v>
      </c>
      <c r="D1554" s="35">
        <v>0</v>
      </c>
      <c r="E1554" s="36" t="s">
        <v>20</v>
      </c>
      <c r="F1554" s="33">
        <v>9</v>
      </c>
      <c r="G1554" t="str">
        <f t="shared" si="112"/>
        <v>‏76891 פרסומים ומידע</v>
      </c>
      <c r="H1554" t="s">
        <v>967</v>
      </c>
      <c r="I1554">
        <f t="shared" si="113"/>
        <v>7</v>
      </c>
      <c r="J1554" t="b">
        <f>IF(ISNUMBER(MATCH(D1554,Sheet1!$A$2:$A$976,0)),TRUE,FALSE)</f>
        <v>1</v>
      </c>
    </row>
    <row r="1555" spans="1:10" ht="20.25">
      <c r="A1555">
        <v>1549</v>
      </c>
      <c r="B1555" s="125">
        <v>0</v>
      </c>
      <c r="C1555" s="34">
        <v>0</v>
      </c>
      <c r="D1555" s="35">
        <v>0</v>
      </c>
      <c r="E1555" s="36" t="s">
        <v>21</v>
      </c>
      <c r="F1555" s="33">
        <v>99</v>
      </c>
      <c r="G1555" t="str">
        <f t="shared" si="112"/>
        <v>‏76891 פרסומים ומידע</v>
      </c>
      <c r="H1555" t="s">
        <v>967</v>
      </c>
      <c r="I1555">
        <f t="shared" si="113"/>
        <v>7</v>
      </c>
      <c r="J1555" t="b">
        <f>IF(ISNUMBER(MATCH(D1555,Sheet1!$A$2:$A$976,0)),TRUE,FALSE)</f>
        <v>1</v>
      </c>
    </row>
    <row r="1556" spans="1:10" ht="20.25">
      <c r="A1556">
        <v>1550</v>
      </c>
      <c r="B1556" s="125">
        <v>35000</v>
      </c>
      <c r="C1556" s="37">
        <v>46000</v>
      </c>
      <c r="D1556" s="35">
        <v>44700</v>
      </c>
      <c r="E1556" s="36" t="s">
        <v>22</v>
      </c>
      <c r="F1556" s="33"/>
      <c r="G1556" t="str">
        <f t="shared" si="112"/>
        <v/>
      </c>
      <c r="J1556" t="b">
        <f>IF(ISNUMBER(MATCH(D1556,Sheet1!$A$2:$A$976,0)),TRUE,FALSE)</f>
        <v>1</v>
      </c>
    </row>
    <row r="1557" spans="1:10" ht="20.25">
      <c r="A1557">
        <v>1551</v>
      </c>
      <c r="C1557" s="40">
        <v>2015</v>
      </c>
      <c r="D1557" s="40">
        <v>2016</v>
      </c>
      <c r="F1557" s="39"/>
      <c r="G1557" t="str">
        <f t="shared" si="112"/>
        <v/>
      </c>
      <c r="J1557" t="b">
        <f>IF(ISNUMBER(MATCH(D1557,Sheet1!$A$2:$A$976,0)),TRUE,FALSE)</f>
        <v>0</v>
      </c>
    </row>
    <row r="1558" spans="1:10" ht="20.25">
      <c r="A1558">
        <v>1552</v>
      </c>
      <c r="C1558" s="38"/>
      <c r="D1558" s="44">
        <v>54</v>
      </c>
      <c r="F1558" s="41"/>
      <c r="G1558" t="str">
        <f t="shared" si="112"/>
        <v/>
      </c>
      <c r="J1558" t="b">
        <f>IF(ISNUMBER(MATCH(D1558,Sheet1!$A$2:$A$976,0)),TRUE,FALSE)</f>
        <v>0</v>
      </c>
    </row>
    <row r="1559" spans="1:10" ht="20.25">
      <c r="A1559">
        <v>1553</v>
      </c>
      <c r="B1559" s="122" t="s">
        <v>219</v>
      </c>
      <c r="C1559" s="28"/>
      <c r="D1559" s="28"/>
      <c r="E1559" s="28"/>
      <c r="F1559" s="28"/>
      <c r="G1559" t="str">
        <f t="shared" si="112"/>
        <v/>
      </c>
      <c r="J1559" t="b">
        <f>IF(ISNUMBER(MATCH(D1559,Sheet1!$A$2:$A$976,0)),TRUE,FALSE)</f>
        <v>1</v>
      </c>
    </row>
    <row r="1560" spans="1:10" ht="21" thickBot="1">
      <c r="A1560">
        <v>1554</v>
      </c>
      <c r="B1560" s="116">
        <v>2014</v>
      </c>
      <c r="C1560" s="7">
        <v>2015</v>
      </c>
      <c r="D1560" s="7">
        <v>2016</v>
      </c>
      <c r="E1560" s="8"/>
      <c r="F1560" s="9"/>
      <c r="G1560" t="str">
        <f t="shared" si="112"/>
        <v/>
      </c>
      <c r="J1560" t="b">
        <f>IF(ISNUMBER(MATCH(D1560,Sheet1!$A$2:$A$976,0)),TRUE,FALSE)</f>
        <v>0</v>
      </c>
    </row>
    <row r="1561" spans="1:10" ht="20.25">
      <c r="A1561">
        <v>1555</v>
      </c>
      <c r="B1561" s="124"/>
      <c r="C1561" s="30"/>
      <c r="D1561" s="31"/>
      <c r="E1561" s="32" t="s">
        <v>155</v>
      </c>
      <c r="F1561" s="33"/>
      <c r="G1561" t="str">
        <f t="shared" si="112"/>
        <v/>
      </c>
      <c r="J1561" t="b">
        <f>IF(ISNUMBER(MATCH(D1561,Sheet1!$A$2:$A$976,0)),TRUE,FALSE)</f>
        <v>1</v>
      </c>
    </row>
    <row r="1562" spans="1:10" ht="20.25">
      <c r="A1562">
        <v>1556</v>
      </c>
      <c r="B1562" s="124"/>
      <c r="C1562" s="30"/>
      <c r="D1562" s="31"/>
      <c r="E1562" s="32" t="s">
        <v>220</v>
      </c>
      <c r="F1562" s="33"/>
      <c r="G1562" t="str">
        <f t="shared" si="112"/>
        <v/>
      </c>
      <c r="J1562" t="b">
        <f>IF(ISNUMBER(MATCH(D1562,Sheet1!$A$2:$A$976,0)),TRUE,FALSE)</f>
        <v>1</v>
      </c>
    </row>
    <row r="1563" spans="1:10" ht="20.25">
      <c r="A1563">
        <v>1557</v>
      </c>
      <c r="B1563" s="125">
        <v>2802000</v>
      </c>
      <c r="C1563" s="34">
        <v>3142000</v>
      </c>
      <c r="D1563" s="35">
        <v>3019000</v>
      </c>
      <c r="E1563" s="36" t="s">
        <v>12</v>
      </c>
      <c r="F1563" s="33">
        <v>1</v>
      </c>
      <c r="G1563" t="str">
        <f t="shared" si="112"/>
        <v>‏621400 מח' התשלומים</v>
      </c>
      <c r="H1563" t="s">
        <v>968</v>
      </c>
      <c r="I1563">
        <f t="shared" ref="I1563:I1572" si="114">FIND(" ",G1563,1)</f>
        <v>8</v>
      </c>
      <c r="J1563" t="b">
        <f>IF(ISNUMBER(MATCH(D1563,Sheet1!$A$2:$A$976,0)),TRUE,FALSE)</f>
        <v>1</v>
      </c>
    </row>
    <row r="1564" spans="1:10" ht="20.25">
      <c r="A1564">
        <v>1558</v>
      </c>
      <c r="B1564" s="125">
        <v>0</v>
      </c>
      <c r="C1564" s="34">
        <v>0</v>
      </c>
      <c r="D1564" s="35">
        <v>0</v>
      </c>
      <c r="E1564" s="36" t="s">
        <v>13</v>
      </c>
      <c r="F1564" s="33">
        <v>2</v>
      </c>
      <c r="G1564" t="str">
        <f t="shared" si="112"/>
        <v>‏621400 מח' התשלומים</v>
      </c>
      <c r="H1564" t="s">
        <v>968</v>
      </c>
      <c r="I1564">
        <f t="shared" si="114"/>
        <v>8</v>
      </c>
      <c r="J1564" t="b">
        <f>IF(ISNUMBER(MATCH(D1564,Sheet1!$A$2:$A$976,0)),TRUE,FALSE)</f>
        <v>1</v>
      </c>
    </row>
    <row r="1565" spans="1:10" ht="20.25">
      <c r="A1565">
        <v>1559</v>
      </c>
      <c r="B1565" s="125">
        <v>187900</v>
      </c>
      <c r="C1565" s="34">
        <v>226000</v>
      </c>
      <c r="D1565" s="35">
        <v>226000</v>
      </c>
      <c r="E1565" s="36" t="s">
        <v>14</v>
      </c>
      <c r="F1565" s="33">
        <v>3</v>
      </c>
      <c r="G1565" t="str">
        <f t="shared" si="112"/>
        <v>‏621400 מח' התשלומים</v>
      </c>
      <c r="H1565" t="s">
        <v>968</v>
      </c>
      <c r="I1565">
        <f t="shared" si="114"/>
        <v>8</v>
      </c>
      <c r="J1565" t="b">
        <f>IF(ISNUMBER(MATCH(D1565,Sheet1!$A$2:$A$976,0)),TRUE,FALSE)</f>
        <v>1</v>
      </c>
    </row>
    <row r="1566" spans="1:10" ht="20.25">
      <c r="A1566">
        <v>1560</v>
      </c>
      <c r="B1566" s="125">
        <v>34600</v>
      </c>
      <c r="C1566" s="34">
        <v>35200</v>
      </c>
      <c r="D1566" s="35">
        <v>33600</v>
      </c>
      <c r="E1566" s="36" t="s">
        <v>15</v>
      </c>
      <c r="F1566" s="33">
        <v>4</v>
      </c>
      <c r="G1566" t="str">
        <f t="shared" si="112"/>
        <v>‏621400 מח' התשלומים</v>
      </c>
      <c r="H1566" t="s">
        <v>968</v>
      </c>
      <c r="I1566">
        <f t="shared" si="114"/>
        <v>8</v>
      </c>
      <c r="J1566" t="b">
        <f>IF(ISNUMBER(MATCH(D1566,Sheet1!$A$2:$A$976,0)),TRUE,FALSE)</f>
        <v>1</v>
      </c>
    </row>
    <row r="1567" spans="1:10" ht="20.25">
      <c r="A1567">
        <v>1561</v>
      </c>
      <c r="B1567" s="125">
        <v>20800</v>
      </c>
      <c r="C1567" s="34">
        <v>49400</v>
      </c>
      <c r="D1567" s="35">
        <v>49200</v>
      </c>
      <c r="E1567" s="36" t="s">
        <v>16</v>
      </c>
      <c r="F1567" s="33">
        <v>5</v>
      </c>
      <c r="G1567" t="str">
        <f t="shared" si="112"/>
        <v>‏621400 מח' התשלומים</v>
      </c>
      <c r="H1567" t="s">
        <v>968</v>
      </c>
      <c r="I1567">
        <f t="shared" si="114"/>
        <v>8</v>
      </c>
      <c r="J1567" t="b">
        <f>IF(ISNUMBER(MATCH(D1567,Sheet1!$A$2:$A$976,0)),TRUE,FALSE)</f>
        <v>1</v>
      </c>
    </row>
    <row r="1568" spans="1:10" ht="20.25">
      <c r="A1568">
        <v>1562</v>
      </c>
      <c r="B1568" s="125">
        <v>2200</v>
      </c>
      <c r="C1568" s="34">
        <v>3800</v>
      </c>
      <c r="D1568" s="35">
        <v>3800</v>
      </c>
      <c r="E1568" s="36" t="s">
        <v>17</v>
      </c>
      <c r="F1568" s="33">
        <v>6</v>
      </c>
      <c r="G1568" t="str">
        <f t="shared" si="112"/>
        <v>‏621400 מח' התשלומים</v>
      </c>
      <c r="H1568" t="s">
        <v>968</v>
      </c>
      <c r="I1568">
        <f t="shared" si="114"/>
        <v>8</v>
      </c>
      <c r="J1568" t="b">
        <f>IF(ISNUMBER(MATCH(D1568,Sheet1!$A$2:$A$976,0)),TRUE,FALSE)</f>
        <v>1</v>
      </c>
    </row>
    <row r="1569" spans="1:10" ht="20.25">
      <c r="A1569">
        <v>1563</v>
      </c>
      <c r="B1569" s="125">
        <v>0</v>
      </c>
      <c r="C1569" s="34">
        <v>2200</v>
      </c>
      <c r="D1569" s="35">
        <v>1400</v>
      </c>
      <c r="E1569" s="36" t="s">
        <v>18</v>
      </c>
      <c r="F1569" s="33">
        <v>7</v>
      </c>
      <c r="G1569" t="str">
        <f t="shared" si="112"/>
        <v>‏621400 מח' התשלומים</v>
      </c>
      <c r="H1569" t="s">
        <v>968</v>
      </c>
      <c r="I1569">
        <f t="shared" si="114"/>
        <v>8</v>
      </c>
      <c r="J1569" t="b">
        <f>IF(ISNUMBER(MATCH(D1569,Sheet1!$A$2:$A$976,0)),TRUE,FALSE)</f>
        <v>1</v>
      </c>
    </row>
    <row r="1570" spans="1:10" ht="20.25">
      <c r="A1570">
        <v>1564</v>
      </c>
      <c r="B1570" s="125">
        <v>0</v>
      </c>
      <c r="C1570" s="34">
        <v>0</v>
      </c>
      <c r="D1570" s="35">
        <v>0</v>
      </c>
      <c r="E1570" s="36" t="s">
        <v>19</v>
      </c>
      <c r="F1570" s="33">
        <v>8</v>
      </c>
      <c r="G1570" t="str">
        <f t="shared" si="112"/>
        <v>‏621400 מח' התשלומים</v>
      </c>
      <c r="H1570" t="s">
        <v>968</v>
      </c>
      <c r="I1570">
        <f t="shared" si="114"/>
        <v>8</v>
      </c>
      <c r="J1570" t="b">
        <f>IF(ISNUMBER(MATCH(D1570,Sheet1!$A$2:$A$976,0)),TRUE,FALSE)</f>
        <v>1</v>
      </c>
    </row>
    <row r="1571" spans="1:10" ht="20.25">
      <c r="A1571">
        <v>1565</v>
      </c>
      <c r="B1571" s="125">
        <v>0</v>
      </c>
      <c r="C1571" s="34">
        <v>0</v>
      </c>
      <c r="D1571" s="35">
        <v>0</v>
      </c>
      <c r="E1571" s="36" t="s">
        <v>20</v>
      </c>
      <c r="F1571" s="33">
        <v>9</v>
      </c>
      <c r="G1571" t="str">
        <f t="shared" si="112"/>
        <v>‏621400 מח' התשלומים</v>
      </c>
      <c r="H1571" t="s">
        <v>968</v>
      </c>
      <c r="I1571">
        <f t="shared" si="114"/>
        <v>8</v>
      </c>
      <c r="J1571" t="b">
        <f>IF(ISNUMBER(MATCH(D1571,Sheet1!$A$2:$A$976,0)),TRUE,FALSE)</f>
        <v>1</v>
      </c>
    </row>
    <row r="1572" spans="1:10" ht="20.25">
      <c r="A1572">
        <v>1566</v>
      </c>
      <c r="B1572" s="125">
        <v>0</v>
      </c>
      <c r="C1572" s="34">
        <v>0</v>
      </c>
      <c r="D1572" s="35">
        <v>0</v>
      </c>
      <c r="E1572" s="36" t="s">
        <v>21</v>
      </c>
      <c r="F1572" s="33">
        <v>99</v>
      </c>
      <c r="G1572" t="str">
        <f t="shared" si="112"/>
        <v>‏621400 מח' התשלומים</v>
      </c>
      <c r="H1572" t="s">
        <v>968</v>
      </c>
      <c r="I1572">
        <f t="shared" si="114"/>
        <v>8</v>
      </c>
      <c r="J1572" t="b">
        <f>IF(ISNUMBER(MATCH(D1572,Sheet1!$A$2:$A$976,0)),TRUE,FALSE)</f>
        <v>1</v>
      </c>
    </row>
    <row r="1573" spans="1:10" ht="20.25">
      <c r="A1573">
        <v>1567</v>
      </c>
      <c r="B1573" s="125">
        <v>3047500</v>
      </c>
      <c r="C1573" s="37">
        <v>3458600</v>
      </c>
      <c r="D1573" s="157">
        <v>3333000</v>
      </c>
      <c r="E1573" s="36" t="s">
        <v>22</v>
      </c>
      <c r="F1573" s="33"/>
      <c r="G1573" t="str">
        <f t="shared" si="112"/>
        <v/>
      </c>
      <c r="J1573" t="b">
        <f>IF(ISNUMBER(MATCH(D1573,Sheet1!$A$2:$A$976,0)),TRUE,FALSE)</f>
        <v>0</v>
      </c>
    </row>
    <row r="1574" spans="1:10" ht="20.25">
      <c r="A1574">
        <v>1568</v>
      </c>
      <c r="C1574" s="40">
        <v>2015</v>
      </c>
      <c r="D1574" s="40">
        <v>2016</v>
      </c>
      <c r="F1574" s="39"/>
      <c r="G1574" t="str">
        <f t="shared" si="112"/>
        <v/>
      </c>
      <c r="J1574" t="b">
        <f>IF(ISNUMBER(MATCH(D1574,Sheet1!$A$2:$A$976,0)),TRUE,FALSE)</f>
        <v>0</v>
      </c>
    </row>
    <row r="1575" spans="1:10" ht="20.25">
      <c r="A1575">
        <v>1569</v>
      </c>
      <c r="C1575" s="38"/>
      <c r="D1575" s="44">
        <v>55</v>
      </c>
      <c r="F1575" s="41"/>
      <c r="G1575" t="str">
        <f t="shared" si="112"/>
        <v/>
      </c>
      <c r="J1575" t="b">
        <f>IF(ISNUMBER(MATCH(D1575,Sheet1!$A$2:$A$976,0)),TRUE,FALSE)</f>
        <v>0</v>
      </c>
    </row>
    <row r="1576" spans="1:10" ht="20.25">
      <c r="A1576">
        <v>1570</v>
      </c>
      <c r="B1576" s="122" t="s">
        <v>221</v>
      </c>
      <c r="C1576" s="28"/>
      <c r="D1576" s="28"/>
      <c r="E1576" s="28"/>
      <c r="F1576" s="28"/>
      <c r="G1576" t="str">
        <f t="shared" si="112"/>
        <v/>
      </c>
      <c r="J1576" t="b">
        <f>IF(ISNUMBER(MATCH(D1576,Sheet1!$A$2:$A$976,0)),TRUE,FALSE)</f>
        <v>1</v>
      </c>
    </row>
    <row r="1577" spans="1:10" ht="21" thickBot="1">
      <c r="A1577">
        <v>1571</v>
      </c>
      <c r="B1577" s="116">
        <v>2014</v>
      </c>
      <c r="C1577" s="7">
        <v>2015</v>
      </c>
      <c r="D1577" s="7">
        <v>2016</v>
      </c>
      <c r="E1577" s="8"/>
      <c r="F1577" s="9"/>
      <c r="G1577" t="str">
        <f t="shared" si="112"/>
        <v/>
      </c>
      <c r="J1577" t="b">
        <f>IF(ISNUMBER(MATCH(D1577,Sheet1!$A$2:$A$976,0)),TRUE,FALSE)</f>
        <v>0</v>
      </c>
    </row>
    <row r="1578" spans="1:10" ht="20.25">
      <c r="A1578">
        <v>1572</v>
      </c>
      <c r="B1578" s="124"/>
      <c r="C1578" s="30"/>
      <c r="D1578" s="31"/>
      <c r="E1578" s="32" t="s">
        <v>155</v>
      </c>
      <c r="F1578" s="33"/>
      <c r="G1578" t="str">
        <f t="shared" si="112"/>
        <v/>
      </c>
      <c r="J1578" t="b">
        <f>IF(ISNUMBER(MATCH(D1578,Sheet1!$A$2:$A$976,0)),TRUE,FALSE)</f>
        <v>1</v>
      </c>
    </row>
    <row r="1579" spans="1:10" ht="20.25">
      <c r="A1579">
        <v>1573</v>
      </c>
      <c r="B1579" s="124"/>
      <c r="C1579" s="30"/>
      <c r="D1579" s="31"/>
      <c r="E1579" s="32" t="s">
        <v>222</v>
      </c>
      <c r="F1579" s="33"/>
      <c r="G1579" t="str">
        <f t="shared" si="112"/>
        <v/>
      </c>
      <c r="J1579" t="b">
        <f>IF(ISNUMBER(MATCH(D1579,Sheet1!$A$2:$A$976,0)),TRUE,FALSE)</f>
        <v>1</v>
      </c>
    </row>
    <row r="1580" spans="1:10" ht="20.25">
      <c r="A1580">
        <v>1574</v>
      </c>
      <c r="B1580" s="125">
        <v>1645000</v>
      </c>
      <c r="C1580" s="34">
        <v>1655300</v>
      </c>
      <c r="D1580" s="35">
        <v>1674300</v>
      </c>
      <c r="E1580" s="36" t="s">
        <v>12</v>
      </c>
      <c r="F1580" s="33">
        <v>1</v>
      </c>
      <c r="G1580" t="str">
        <f t="shared" si="112"/>
        <v>‏764 או"ש</v>
      </c>
      <c r="H1580" t="s">
        <v>969</v>
      </c>
      <c r="I1580">
        <f t="shared" ref="I1580:I1589" si="115">FIND(" ",G1580,1)</f>
        <v>5</v>
      </c>
      <c r="J1580" t="b">
        <f>IF(ISNUMBER(MATCH(D1580,Sheet1!$A$2:$A$976,0)),TRUE,FALSE)</f>
        <v>1</v>
      </c>
    </row>
    <row r="1581" spans="1:10" ht="20.25">
      <c r="A1581">
        <v>1575</v>
      </c>
      <c r="B1581" s="125">
        <v>0</v>
      </c>
      <c r="C1581" s="34">
        <v>0</v>
      </c>
      <c r="D1581" s="35">
        <v>0</v>
      </c>
      <c r="E1581" s="36" t="s">
        <v>13</v>
      </c>
      <c r="F1581" s="33">
        <v>2</v>
      </c>
      <c r="G1581" t="str">
        <f t="shared" si="112"/>
        <v>‏764 או"ש</v>
      </c>
      <c r="H1581" t="s">
        <v>969</v>
      </c>
      <c r="I1581">
        <f t="shared" si="115"/>
        <v>5</v>
      </c>
      <c r="J1581" t="b">
        <f>IF(ISNUMBER(MATCH(D1581,Sheet1!$A$2:$A$976,0)),TRUE,FALSE)</f>
        <v>1</v>
      </c>
    </row>
    <row r="1582" spans="1:10" ht="20.25">
      <c r="A1582">
        <v>1576</v>
      </c>
      <c r="B1582" s="125">
        <v>35600</v>
      </c>
      <c r="C1582" s="34">
        <v>44700</v>
      </c>
      <c r="D1582" s="35">
        <v>44700</v>
      </c>
      <c r="E1582" s="36" t="s">
        <v>14</v>
      </c>
      <c r="F1582" s="33">
        <v>3</v>
      </c>
      <c r="G1582" t="str">
        <f t="shared" si="112"/>
        <v>‏764 או"ש</v>
      </c>
      <c r="H1582" t="s">
        <v>969</v>
      </c>
      <c r="I1582">
        <f t="shared" si="115"/>
        <v>5</v>
      </c>
      <c r="J1582" t="b">
        <f>IF(ISNUMBER(MATCH(D1582,Sheet1!$A$2:$A$976,0)),TRUE,FALSE)</f>
        <v>1</v>
      </c>
    </row>
    <row r="1583" spans="1:10" ht="20.25">
      <c r="A1583">
        <v>1577</v>
      </c>
      <c r="B1583" s="125">
        <v>12300</v>
      </c>
      <c r="C1583" s="34">
        <v>13900</v>
      </c>
      <c r="D1583" s="35">
        <v>13900</v>
      </c>
      <c r="E1583" s="36" t="s">
        <v>15</v>
      </c>
      <c r="F1583" s="33">
        <v>4</v>
      </c>
      <c r="G1583" t="str">
        <f t="shared" si="112"/>
        <v>‏764 או"ש</v>
      </c>
      <c r="H1583" t="s">
        <v>969</v>
      </c>
      <c r="I1583">
        <f t="shared" si="115"/>
        <v>5</v>
      </c>
      <c r="J1583" t="b">
        <f>IF(ISNUMBER(MATCH(D1583,Sheet1!$A$2:$A$976,0)),TRUE,FALSE)</f>
        <v>1</v>
      </c>
    </row>
    <row r="1584" spans="1:10" ht="20.25">
      <c r="A1584">
        <v>1578</v>
      </c>
      <c r="B1584" s="125">
        <v>32400</v>
      </c>
      <c r="C1584" s="34">
        <v>40600</v>
      </c>
      <c r="D1584" s="35">
        <v>40600</v>
      </c>
      <c r="E1584" s="36" t="s">
        <v>16</v>
      </c>
      <c r="F1584" s="33">
        <v>5</v>
      </c>
      <c r="G1584" t="str">
        <f t="shared" si="112"/>
        <v>‏764 או"ש</v>
      </c>
      <c r="H1584" t="s">
        <v>969</v>
      </c>
      <c r="I1584">
        <f t="shared" si="115"/>
        <v>5</v>
      </c>
      <c r="J1584" t="b">
        <f>IF(ISNUMBER(MATCH(D1584,Sheet1!$A$2:$A$976,0)),TRUE,FALSE)</f>
        <v>1</v>
      </c>
    </row>
    <row r="1585" spans="1:10" ht="20.25">
      <c r="A1585">
        <v>1579</v>
      </c>
      <c r="B1585" s="125">
        <v>0</v>
      </c>
      <c r="C1585" s="34">
        <v>200</v>
      </c>
      <c r="D1585" s="35">
        <v>200</v>
      </c>
      <c r="E1585" s="36" t="s">
        <v>17</v>
      </c>
      <c r="F1585" s="33">
        <v>6</v>
      </c>
      <c r="G1585" t="str">
        <f t="shared" si="112"/>
        <v>‏764 או"ש</v>
      </c>
      <c r="H1585" t="s">
        <v>969</v>
      </c>
      <c r="I1585">
        <f t="shared" si="115"/>
        <v>5</v>
      </c>
      <c r="J1585" t="b">
        <f>IF(ISNUMBER(MATCH(D1585,Sheet1!$A$2:$A$976,0)),TRUE,FALSE)</f>
        <v>1</v>
      </c>
    </row>
    <row r="1586" spans="1:10" ht="20.25">
      <c r="A1586">
        <v>1580</v>
      </c>
      <c r="B1586" s="125">
        <v>2900</v>
      </c>
      <c r="C1586" s="34">
        <v>4300</v>
      </c>
      <c r="D1586" s="35">
        <v>2600</v>
      </c>
      <c r="E1586" s="36" t="s">
        <v>18</v>
      </c>
      <c r="F1586" s="33">
        <v>7</v>
      </c>
      <c r="G1586" t="str">
        <f t="shared" si="112"/>
        <v>‏764 או"ש</v>
      </c>
      <c r="H1586" t="s">
        <v>969</v>
      </c>
      <c r="I1586">
        <f t="shared" si="115"/>
        <v>5</v>
      </c>
      <c r="J1586" t="b">
        <f>IF(ISNUMBER(MATCH(D1586,Sheet1!$A$2:$A$976,0)),TRUE,FALSE)</f>
        <v>1</v>
      </c>
    </row>
    <row r="1587" spans="1:10" ht="20.25">
      <c r="A1587">
        <v>1581</v>
      </c>
      <c r="B1587" s="125">
        <v>0</v>
      </c>
      <c r="C1587" s="34">
        <v>0</v>
      </c>
      <c r="D1587" s="35">
        <v>0</v>
      </c>
      <c r="E1587" s="36" t="s">
        <v>19</v>
      </c>
      <c r="F1587" s="33">
        <v>8</v>
      </c>
      <c r="G1587" t="str">
        <f t="shared" si="112"/>
        <v>‏764 או"ש</v>
      </c>
      <c r="H1587" t="s">
        <v>969</v>
      </c>
      <c r="I1587">
        <f t="shared" si="115"/>
        <v>5</v>
      </c>
      <c r="J1587" t="b">
        <f>IF(ISNUMBER(MATCH(D1587,Sheet1!$A$2:$A$976,0)),TRUE,FALSE)</f>
        <v>1</v>
      </c>
    </row>
    <row r="1588" spans="1:10" ht="20.25">
      <c r="A1588">
        <v>1582</v>
      </c>
      <c r="B1588" s="125">
        <v>0</v>
      </c>
      <c r="C1588" s="34">
        <v>0</v>
      </c>
      <c r="D1588" s="35">
        <v>0</v>
      </c>
      <c r="E1588" s="36" t="s">
        <v>20</v>
      </c>
      <c r="F1588" s="33">
        <v>9</v>
      </c>
      <c r="G1588" t="str">
        <f t="shared" si="112"/>
        <v>‏764 או"ש</v>
      </c>
      <c r="H1588" t="s">
        <v>969</v>
      </c>
      <c r="I1588">
        <f t="shared" si="115"/>
        <v>5</v>
      </c>
      <c r="J1588" t="b">
        <f>IF(ISNUMBER(MATCH(D1588,Sheet1!$A$2:$A$976,0)),TRUE,FALSE)</f>
        <v>1</v>
      </c>
    </row>
    <row r="1589" spans="1:10" ht="20.25">
      <c r="A1589">
        <v>1583</v>
      </c>
      <c r="B1589" s="125">
        <v>0</v>
      </c>
      <c r="C1589" s="34">
        <v>0</v>
      </c>
      <c r="D1589" s="35">
        <v>0</v>
      </c>
      <c r="E1589" s="36" t="s">
        <v>21</v>
      </c>
      <c r="F1589" s="33">
        <v>99</v>
      </c>
      <c r="G1589" t="str">
        <f t="shared" si="112"/>
        <v>‏764 או"ש</v>
      </c>
      <c r="H1589" t="s">
        <v>969</v>
      </c>
      <c r="I1589">
        <f t="shared" si="115"/>
        <v>5</v>
      </c>
      <c r="J1589" t="b">
        <f>IF(ISNUMBER(MATCH(D1589,Sheet1!$A$2:$A$976,0)),TRUE,FALSE)</f>
        <v>1</v>
      </c>
    </row>
    <row r="1590" spans="1:10" ht="20.25">
      <c r="A1590">
        <v>1584</v>
      </c>
      <c r="B1590" s="125">
        <v>1728200</v>
      </c>
      <c r="C1590" s="37">
        <v>1759000</v>
      </c>
      <c r="D1590" s="157">
        <v>1776300</v>
      </c>
      <c r="E1590" s="36" t="s">
        <v>22</v>
      </c>
      <c r="F1590" s="33"/>
      <c r="G1590" t="str">
        <f t="shared" si="112"/>
        <v/>
      </c>
      <c r="J1590" t="b">
        <f>IF(ISNUMBER(MATCH(D1590,Sheet1!$A$2:$A$976,0)),TRUE,FALSE)</f>
        <v>0</v>
      </c>
    </row>
    <row r="1591" spans="1:10" ht="20.25">
      <c r="A1591">
        <v>1585</v>
      </c>
      <c r="C1591" s="40">
        <v>2015</v>
      </c>
      <c r="D1591" s="40">
        <v>2016</v>
      </c>
      <c r="F1591" s="39"/>
      <c r="G1591" t="str">
        <f t="shared" si="112"/>
        <v/>
      </c>
      <c r="J1591" t="b">
        <f>IF(ISNUMBER(MATCH(D1591,Sheet1!$A$2:$A$976,0)),TRUE,FALSE)</f>
        <v>0</v>
      </c>
    </row>
    <row r="1592" spans="1:10" ht="20.25">
      <c r="A1592">
        <v>1586</v>
      </c>
      <c r="C1592" s="38"/>
      <c r="D1592" s="44">
        <v>56</v>
      </c>
      <c r="F1592" s="41"/>
      <c r="G1592" t="str">
        <f t="shared" si="112"/>
        <v/>
      </c>
      <c r="J1592" t="b">
        <f>IF(ISNUMBER(MATCH(D1592,Sheet1!$A$2:$A$976,0)),TRUE,FALSE)</f>
        <v>0</v>
      </c>
    </row>
    <row r="1593" spans="1:10" ht="20.25">
      <c r="A1593">
        <v>1587</v>
      </c>
      <c r="B1593" s="122" t="s">
        <v>223</v>
      </c>
      <c r="C1593" s="28"/>
      <c r="D1593" s="28"/>
      <c r="E1593" s="28"/>
      <c r="F1593" s="28"/>
      <c r="G1593" t="str">
        <f t="shared" si="112"/>
        <v/>
      </c>
      <c r="J1593" t="b">
        <f>IF(ISNUMBER(MATCH(D1593,Sheet1!$A$2:$A$976,0)),TRUE,FALSE)</f>
        <v>1</v>
      </c>
    </row>
    <row r="1594" spans="1:10" ht="21" thickBot="1">
      <c r="A1594">
        <v>1588</v>
      </c>
      <c r="B1594" s="116">
        <v>2014</v>
      </c>
      <c r="C1594" s="7">
        <v>2015</v>
      </c>
      <c r="D1594" s="7">
        <v>2016</v>
      </c>
      <c r="E1594" s="8"/>
      <c r="F1594" s="9"/>
      <c r="G1594" t="str">
        <f t="shared" si="112"/>
        <v/>
      </c>
      <c r="J1594" t="b">
        <f>IF(ISNUMBER(MATCH(D1594,Sheet1!$A$2:$A$976,0)),TRUE,FALSE)</f>
        <v>0</v>
      </c>
    </row>
    <row r="1595" spans="1:10" ht="20.25">
      <c r="A1595">
        <v>1589</v>
      </c>
      <c r="B1595" s="124"/>
      <c r="C1595" s="30"/>
      <c r="D1595" s="31"/>
      <c r="E1595" s="32" t="s">
        <v>155</v>
      </c>
      <c r="F1595" s="33"/>
      <c r="G1595" t="str">
        <f t="shared" si="112"/>
        <v/>
      </c>
      <c r="J1595" t="b">
        <f>IF(ISNUMBER(MATCH(D1595,Sheet1!$A$2:$A$976,0)),TRUE,FALSE)</f>
        <v>1</v>
      </c>
    </row>
    <row r="1596" spans="1:10" ht="20.25">
      <c r="A1596">
        <v>1590</v>
      </c>
      <c r="B1596" s="124"/>
      <c r="C1596" s="30"/>
      <c r="D1596" s="31"/>
      <c r="E1596" s="32" t="s">
        <v>224</v>
      </c>
      <c r="F1596" s="33"/>
      <c r="G1596" t="str">
        <f t="shared" si="112"/>
        <v/>
      </c>
      <c r="J1596" t="b">
        <f>IF(ISNUMBER(MATCH(D1596,Sheet1!$A$2:$A$976,0)),TRUE,FALSE)</f>
        <v>1</v>
      </c>
    </row>
    <row r="1597" spans="1:10" ht="20.25">
      <c r="A1597">
        <v>1591</v>
      </c>
      <c r="B1597" s="125">
        <v>425700</v>
      </c>
      <c r="C1597" s="34">
        <v>443800</v>
      </c>
      <c r="D1597" s="35">
        <v>448800</v>
      </c>
      <c r="E1597" s="36" t="s">
        <v>12</v>
      </c>
      <c r="F1597" s="33">
        <v>1</v>
      </c>
      <c r="G1597" t="str">
        <f t="shared" si="112"/>
        <v>‏6132 מזכירות כללית</v>
      </c>
      <c r="H1597" t="s">
        <v>971</v>
      </c>
      <c r="I1597">
        <f t="shared" ref="I1597:I1606" si="116">FIND(" ",G1597,1)</f>
        <v>6</v>
      </c>
      <c r="J1597" t="b">
        <f>IF(ISNUMBER(MATCH(D1597,Sheet1!$A$2:$A$976,0)),TRUE,FALSE)</f>
        <v>1</v>
      </c>
    </row>
    <row r="1598" spans="1:10" ht="20.25">
      <c r="A1598">
        <v>1592</v>
      </c>
      <c r="B1598" s="125">
        <v>0</v>
      </c>
      <c r="C1598" s="34">
        <v>0</v>
      </c>
      <c r="D1598" s="35">
        <v>0</v>
      </c>
      <c r="E1598" s="36" t="s">
        <v>13</v>
      </c>
      <c r="F1598" s="33">
        <v>2</v>
      </c>
      <c r="G1598" t="str">
        <f t="shared" si="112"/>
        <v>‏6132 מזכירות כללית</v>
      </c>
      <c r="H1598" t="s">
        <v>971</v>
      </c>
      <c r="I1598">
        <f t="shared" si="116"/>
        <v>6</v>
      </c>
      <c r="J1598" t="b">
        <f>IF(ISNUMBER(MATCH(D1598,Sheet1!$A$2:$A$976,0)),TRUE,FALSE)</f>
        <v>1</v>
      </c>
    </row>
    <row r="1599" spans="1:10" ht="20.25">
      <c r="A1599">
        <v>1593</v>
      </c>
      <c r="B1599" s="125">
        <v>3600</v>
      </c>
      <c r="C1599" s="34">
        <v>3200</v>
      </c>
      <c r="D1599" s="35">
        <v>3200</v>
      </c>
      <c r="E1599" s="36" t="s">
        <v>14</v>
      </c>
      <c r="F1599" s="33">
        <v>3</v>
      </c>
      <c r="G1599" t="str">
        <f t="shared" si="112"/>
        <v>‏6132 מזכירות כללית</v>
      </c>
      <c r="H1599" t="s">
        <v>971</v>
      </c>
      <c r="I1599">
        <f t="shared" si="116"/>
        <v>6</v>
      </c>
      <c r="J1599" t="b">
        <f>IF(ISNUMBER(MATCH(D1599,Sheet1!$A$2:$A$976,0)),TRUE,FALSE)</f>
        <v>1</v>
      </c>
    </row>
    <row r="1600" spans="1:10" ht="20.25">
      <c r="A1600">
        <v>1594</v>
      </c>
      <c r="B1600" s="125">
        <v>2000</v>
      </c>
      <c r="C1600" s="34">
        <v>3000</v>
      </c>
      <c r="D1600" s="35">
        <v>3000</v>
      </c>
      <c r="E1600" s="36" t="s">
        <v>15</v>
      </c>
      <c r="F1600" s="33">
        <v>4</v>
      </c>
      <c r="G1600" t="str">
        <f t="shared" si="112"/>
        <v>‏6132 מזכירות כללית</v>
      </c>
      <c r="H1600" t="s">
        <v>971</v>
      </c>
      <c r="I1600">
        <f t="shared" si="116"/>
        <v>6</v>
      </c>
      <c r="J1600" t="b">
        <f>IF(ISNUMBER(MATCH(D1600,Sheet1!$A$2:$A$976,0)),TRUE,FALSE)</f>
        <v>1</v>
      </c>
    </row>
    <row r="1601" spans="1:10" ht="20.25">
      <c r="A1601">
        <v>1595</v>
      </c>
      <c r="B1601" s="125">
        <v>132100</v>
      </c>
      <c r="C1601" s="34">
        <v>165000</v>
      </c>
      <c r="D1601" s="35">
        <v>161100</v>
      </c>
      <c r="E1601" s="36" t="s">
        <v>16</v>
      </c>
      <c r="F1601" s="33">
        <v>5</v>
      </c>
      <c r="G1601" t="str">
        <f t="shared" si="112"/>
        <v>‏6132 מזכירות כללית</v>
      </c>
      <c r="H1601" t="s">
        <v>971</v>
      </c>
      <c r="I1601">
        <f t="shared" si="116"/>
        <v>6</v>
      </c>
      <c r="J1601" t="b">
        <f>IF(ISNUMBER(MATCH(D1601,Sheet1!$A$2:$A$976,0)),TRUE,FALSE)</f>
        <v>1</v>
      </c>
    </row>
    <row r="1602" spans="1:10" ht="20.25">
      <c r="A1602">
        <v>1596</v>
      </c>
      <c r="B1602" s="125">
        <v>500</v>
      </c>
      <c r="C1602" s="34">
        <v>1000</v>
      </c>
      <c r="D1602" s="35">
        <v>100</v>
      </c>
      <c r="E1602" s="36" t="s">
        <v>17</v>
      </c>
      <c r="F1602" s="33">
        <v>6</v>
      </c>
      <c r="G1602" t="str">
        <f t="shared" si="112"/>
        <v>‏6132 מזכירות כללית</v>
      </c>
      <c r="H1602" t="s">
        <v>971</v>
      </c>
      <c r="I1602">
        <f t="shared" si="116"/>
        <v>6</v>
      </c>
      <c r="J1602" t="b">
        <f>IF(ISNUMBER(MATCH(D1602,Sheet1!$A$2:$A$976,0)),TRUE,FALSE)</f>
        <v>1</v>
      </c>
    </row>
    <row r="1603" spans="1:10" ht="20.25">
      <c r="A1603">
        <v>1597</v>
      </c>
      <c r="B1603" s="125">
        <v>0</v>
      </c>
      <c r="C1603" s="34">
        <v>0</v>
      </c>
      <c r="D1603" s="35">
        <v>0</v>
      </c>
      <c r="E1603" s="36" t="s">
        <v>18</v>
      </c>
      <c r="F1603" s="33">
        <v>7</v>
      </c>
      <c r="G1603" t="str">
        <f t="shared" si="112"/>
        <v>‏6132 מזכירות כללית</v>
      </c>
      <c r="H1603" t="s">
        <v>971</v>
      </c>
      <c r="I1603">
        <f t="shared" si="116"/>
        <v>6</v>
      </c>
      <c r="J1603" t="b">
        <f>IF(ISNUMBER(MATCH(D1603,Sheet1!$A$2:$A$976,0)),TRUE,FALSE)</f>
        <v>1</v>
      </c>
    </row>
    <row r="1604" spans="1:10" ht="20.25">
      <c r="A1604">
        <v>1598</v>
      </c>
      <c r="B1604" s="125">
        <v>0</v>
      </c>
      <c r="C1604" s="34">
        <v>0</v>
      </c>
      <c r="D1604" s="35">
        <v>0</v>
      </c>
      <c r="E1604" s="36" t="s">
        <v>19</v>
      </c>
      <c r="F1604" s="33">
        <v>8</v>
      </c>
      <c r="G1604" t="str">
        <f t="shared" si="112"/>
        <v>‏6132 מזכירות כללית</v>
      </c>
      <c r="H1604" t="s">
        <v>971</v>
      </c>
      <c r="I1604">
        <f t="shared" si="116"/>
        <v>6</v>
      </c>
      <c r="J1604" t="b">
        <f>IF(ISNUMBER(MATCH(D1604,Sheet1!$A$2:$A$976,0)),TRUE,FALSE)</f>
        <v>1</v>
      </c>
    </row>
    <row r="1605" spans="1:10" ht="20.25">
      <c r="A1605">
        <v>1599</v>
      </c>
      <c r="B1605" s="125">
        <v>0</v>
      </c>
      <c r="C1605" s="34">
        <v>0</v>
      </c>
      <c r="D1605" s="35">
        <v>0</v>
      </c>
      <c r="E1605" s="36" t="s">
        <v>20</v>
      </c>
      <c r="F1605" s="33">
        <v>9</v>
      </c>
      <c r="G1605" t="str">
        <f t="shared" si="112"/>
        <v>‏6132 מזכירות כללית</v>
      </c>
      <c r="H1605" t="s">
        <v>971</v>
      </c>
      <c r="I1605">
        <f t="shared" si="116"/>
        <v>6</v>
      </c>
      <c r="J1605" t="b">
        <f>IF(ISNUMBER(MATCH(D1605,Sheet1!$A$2:$A$976,0)),TRUE,FALSE)</f>
        <v>1</v>
      </c>
    </row>
    <row r="1606" spans="1:10" ht="20.25">
      <c r="A1606">
        <v>1600</v>
      </c>
      <c r="B1606" s="125">
        <v>0</v>
      </c>
      <c r="C1606" s="34">
        <v>0</v>
      </c>
      <c r="D1606" s="35">
        <v>0</v>
      </c>
      <c r="E1606" s="36" t="s">
        <v>21</v>
      </c>
      <c r="F1606" s="33">
        <v>99</v>
      </c>
      <c r="G1606" t="str">
        <f t="shared" si="112"/>
        <v>‏6132 מזכירות כללית</v>
      </c>
      <c r="H1606" t="s">
        <v>971</v>
      </c>
      <c r="I1606">
        <f t="shared" si="116"/>
        <v>6</v>
      </c>
      <c r="J1606" t="b">
        <f>IF(ISNUMBER(MATCH(D1606,Sheet1!$A$2:$A$976,0)),TRUE,FALSE)</f>
        <v>1</v>
      </c>
    </row>
    <row r="1607" spans="1:10" ht="20.25">
      <c r="A1607">
        <v>1601</v>
      </c>
      <c r="B1607" s="125">
        <v>563900</v>
      </c>
      <c r="C1607" s="37">
        <v>616000</v>
      </c>
      <c r="D1607" s="157">
        <v>616200</v>
      </c>
      <c r="E1607" s="36" t="s">
        <v>22</v>
      </c>
      <c r="F1607" s="33"/>
      <c r="G1607" t="str">
        <f t="shared" si="112"/>
        <v/>
      </c>
      <c r="J1607" t="b">
        <f>IF(ISNUMBER(MATCH(D1607,Sheet1!$A$2:$A$976,0)),TRUE,FALSE)</f>
        <v>0</v>
      </c>
    </row>
    <row r="1608" spans="1:10" ht="20.25">
      <c r="A1608">
        <v>1602</v>
      </c>
      <c r="C1608" s="40">
        <v>2015</v>
      </c>
      <c r="D1608" s="40">
        <v>2016</v>
      </c>
      <c r="F1608" s="39"/>
      <c r="G1608" t="str">
        <f t="shared" si="112"/>
        <v/>
      </c>
      <c r="J1608" t="b">
        <f>IF(ISNUMBER(MATCH(D1608,Sheet1!$A$2:$A$976,0)),TRUE,FALSE)</f>
        <v>0</v>
      </c>
    </row>
    <row r="1609" spans="1:10" ht="20.25">
      <c r="A1609">
        <v>1603</v>
      </c>
      <c r="C1609" s="38"/>
      <c r="D1609" s="44">
        <v>57</v>
      </c>
      <c r="F1609" s="41"/>
      <c r="G1609" t="str">
        <f t="shared" si="112"/>
        <v/>
      </c>
      <c r="J1609" t="b">
        <f>IF(ISNUMBER(MATCH(D1609,Sheet1!$A$2:$A$976,0)),TRUE,FALSE)</f>
        <v>0</v>
      </c>
    </row>
    <row r="1610" spans="1:10" ht="20.25">
      <c r="A1610">
        <v>1604</v>
      </c>
      <c r="B1610" s="122" t="s">
        <v>225</v>
      </c>
      <c r="C1610" s="28"/>
      <c r="D1610" s="28"/>
      <c r="E1610" s="28"/>
      <c r="F1610" s="28"/>
      <c r="G1610" t="str">
        <f t="shared" ref="G1610:G1673" si="117">IF(F1610=1,E1609,IF(ISBLANK(F1610),"",G1609))</f>
        <v/>
      </c>
      <c r="J1610" t="b">
        <f>IF(ISNUMBER(MATCH(D1610,Sheet1!$A$2:$A$976,0)),TRUE,FALSE)</f>
        <v>1</v>
      </c>
    </row>
    <row r="1611" spans="1:10" ht="21" thickBot="1">
      <c r="A1611">
        <v>1605</v>
      </c>
      <c r="B1611" s="116">
        <v>2014</v>
      </c>
      <c r="C1611" s="7">
        <v>2015</v>
      </c>
      <c r="D1611" s="7">
        <v>2016</v>
      </c>
      <c r="E1611" s="8"/>
      <c r="F1611" s="9"/>
      <c r="G1611" t="str">
        <f t="shared" si="117"/>
        <v/>
      </c>
      <c r="J1611" t="b">
        <f>IF(ISNUMBER(MATCH(D1611,Sheet1!$A$2:$A$976,0)),TRUE,FALSE)</f>
        <v>0</v>
      </c>
    </row>
    <row r="1612" spans="1:10" ht="20.25">
      <c r="A1612">
        <v>1606</v>
      </c>
      <c r="B1612" s="124"/>
      <c r="C1612" s="30"/>
      <c r="D1612" s="31"/>
      <c r="E1612" s="32" t="s">
        <v>155</v>
      </c>
      <c r="F1612" s="33"/>
      <c r="G1612" t="str">
        <f t="shared" si="117"/>
        <v/>
      </c>
      <c r="J1612" t="b">
        <f>IF(ISNUMBER(MATCH(D1612,Sheet1!$A$2:$A$976,0)),TRUE,FALSE)</f>
        <v>1</v>
      </c>
    </row>
    <row r="1613" spans="1:10" ht="20.25">
      <c r="A1613">
        <v>1607</v>
      </c>
      <c r="B1613" s="124"/>
      <c r="C1613" s="30"/>
      <c r="D1613" s="31"/>
      <c r="E1613" s="32" t="s">
        <v>226</v>
      </c>
      <c r="F1613" s="33"/>
      <c r="G1613" t="str">
        <f t="shared" si="117"/>
        <v/>
      </c>
      <c r="J1613" t="b">
        <f>IF(ISNUMBER(MATCH(D1613,Sheet1!$A$2:$A$976,0)),TRUE,FALSE)</f>
        <v>1</v>
      </c>
    </row>
    <row r="1614" spans="1:10" ht="20.25">
      <c r="A1614">
        <v>1608</v>
      </c>
      <c r="B1614" s="125">
        <v>1249800</v>
      </c>
      <c r="C1614" s="34">
        <v>1260700</v>
      </c>
      <c r="D1614" s="35">
        <v>1274700</v>
      </c>
      <c r="E1614" s="36" t="s">
        <v>12</v>
      </c>
      <c r="F1614" s="33">
        <v>1</v>
      </c>
      <c r="G1614" t="str">
        <f t="shared" si="117"/>
        <v>‏619 ארכיון</v>
      </c>
      <c r="H1614" t="s">
        <v>972</v>
      </c>
      <c r="I1614">
        <f t="shared" ref="I1614:I1623" si="118">FIND(" ",G1614,1)</f>
        <v>5</v>
      </c>
      <c r="J1614" t="b">
        <f>IF(ISNUMBER(MATCH(D1614,Sheet1!$A$2:$A$976,0)),TRUE,FALSE)</f>
        <v>1</v>
      </c>
    </row>
    <row r="1615" spans="1:10" ht="20.25">
      <c r="A1615">
        <v>1609</v>
      </c>
      <c r="B1615" s="125">
        <v>0</v>
      </c>
      <c r="C1615" s="34">
        <v>0</v>
      </c>
      <c r="D1615" s="35">
        <v>0</v>
      </c>
      <c r="E1615" s="36" t="s">
        <v>13</v>
      </c>
      <c r="F1615" s="33">
        <v>2</v>
      </c>
      <c r="G1615" t="str">
        <f t="shared" si="117"/>
        <v>‏619 ארכיון</v>
      </c>
      <c r="H1615" t="s">
        <v>972</v>
      </c>
      <c r="I1615">
        <f t="shared" si="118"/>
        <v>5</v>
      </c>
      <c r="J1615" t="b">
        <f>IF(ISNUMBER(MATCH(D1615,Sheet1!$A$2:$A$976,0)),TRUE,FALSE)</f>
        <v>1</v>
      </c>
    </row>
    <row r="1616" spans="1:10" ht="20.25">
      <c r="A1616">
        <v>1610</v>
      </c>
      <c r="B1616" s="125">
        <v>33800</v>
      </c>
      <c r="C1616" s="34">
        <v>34300</v>
      </c>
      <c r="D1616" s="35">
        <v>34300</v>
      </c>
      <c r="E1616" s="36" t="s">
        <v>14</v>
      </c>
      <c r="F1616" s="33">
        <v>3</v>
      </c>
      <c r="G1616" t="str">
        <f t="shared" si="117"/>
        <v>‏619 ארכיון</v>
      </c>
      <c r="H1616" t="s">
        <v>972</v>
      </c>
      <c r="I1616">
        <f t="shared" si="118"/>
        <v>5</v>
      </c>
      <c r="J1616" t="b">
        <f>IF(ISNUMBER(MATCH(D1616,Sheet1!$A$2:$A$976,0)),TRUE,FALSE)</f>
        <v>1</v>
      </c>
    </row>
    <row r="1617" spans="1:10" ht="20.25">
      <c r="A1617">
        <v>1611</v>
      </c>
      <c r="B1617" s="125">
        <v>28900</v>
      </c>
      <c r="C1617" s="34">
        <v>42800</v>
      </c>
      <c r="D1617" s="35">
        <v>41800</v>
      </c>
      <c r="E1617" s="36" t="s">
        <v>15</v>
      </c>
      <c r="F1617" s="33">
        <v>4</v>
      </c>
      <c r="G1617" t="str">
        <f t="shared" si="117"/>
        <v>‏619 ארכיון</v>
      </c>
      <c r="H1617" t="s">
        <v>972</v>
      </c>
      <c r="I1617">
        <f t="shared" si="118"/>
        <v>5</v>
      </c>
      <c r="J1617" t="b">
        <f>IF(ISNUMBER(MATCH(D1617,Sheet1!$A$2:$A$976,0)),TRUE,FALSE)</f>
        <v>1</v>
      </c>
    </row>
    <row r="1618" spans="1:10" ht="20.25">
      <c r="A1618">
        <v>1612</v>
      </c>
      <c r="B1618" s="125">
        <v>20300</v>
      </c>
      <c r="C1618" s="34">
        <v>35000</v>
      </c>
      <c r="D1618" s="35">
        <v>35000</v>
      </c>
      <c r="E1618" s="36" t="s">
        <v>16</v>
      </c>
      <c r="F1618" s="33">
        <v>5</v>
      </c>
      <c r="G1618" t="str">
        <f t="shared" si="117"/>
        <v>‏619 ארכיון</v>
      </c>
      <c r="H1618" t="s">
        <v>972</v>
      </c>
      <c r="I1618">
        <f t="shared" si="118"/>
        <v>5</v>
      </c>
      <c r="J1618" t="b">
        <f>IF(ISNUMBER(MATCH(D1618,Sheet1!$A$2:$A$976,0)),TRUE,FALSE)</f>
        <v>1</v>
      </c>
    </row>
    <row r="1619" spans="1:10" ht="20.25">
      <c r="A1619">
        <v>1613</v>
      </c>
      <c r="B1619" s="125">
        <v>1600</v>
      </c>
      <c r="C1619" s="34">
        <v>3000</v>
      </c>
      <c r="D1619" s="35">
        <v>3000</v>
      </c>
      <c r="E1619" s="36" t="s">
        <v>17</v>
      </c>
      <c r="F1619" s="33">
        <v>6</v>
      </c>
      <c r="G1619" t="str">
        <f t="shared" si="117"/>
        <v>‏619 ארכיון</v>
      </c>
      <c r="H1619" t="s">
        <v>972</v>
      </c>
      <c r="I1619">
        <f t="shared" si="118"/>
        <v>5</v>
      </c>
      <c r="J1619" t="b">
        <f>IF(ISNUMBER(MATCH(D1619,Sheet1!$A$2:$A$976,0)),TRUE,FALSE)</f>
        <v>1</v>
      </c>
    </row>
    <row r="1620" spans="1:10" ht="20.25">
      <c r="A1620">
        <v>1614</v>
      </c>
      <c r="B1620" s="125">
        <v>8000</v>
      </c>
      <c r="C1620" s="34">
        <v>9200</v>
      </c>
      <c r="D1620" s="35">
        <v>7600</v>
      </c>
      <c r="E1620" s="36" t="s">
        <v>18</v>
      </c>
      <c r="F1620" s="33">
        <v>7</v>
      </c>
      <c r="G1620" t="str">
        <f t="shared" si="117"/>
        <v>‏619 ארכיון</v>
      </c>
      <c r="H1620" t="s">
        <v>972</v>
      </c>
      <c r="I1620">
        <f t="shared" si="118"/>
        <v>5</v>
      </c>
      <c r="J1620" t="b">
        <f>IF(ISNUMBER(MATCH(D1620,Sheet1!$A$2:$A$976,0)),TRUE,FALSE)</f>
        <v>1</v>
      </c>
    </row>
    <row r="1621" spans="1:10" ht="20.25">
      <c r="A1621">
        <v>1615</v>
      </c>
      <c r="B1621" s="125">
        <v>0</v>
      </c>
      <c r="C1621" s="34">
        <v>0</v>
      </c>
      <c r="D1621" s="35">
        <v>0</v>
      </c>
      <c r="E1621" s="36" t="s">
        <v>19</v>
      </c>
      <c r="F1621" s="33">
        <v>8</v>
      </c>
      <c r="G1621" t="str">
        <f t="shared" si="117"/>
        <v>‏619 ארכיון</v>
      </c>
      <c r="H1621" t="s">
        <v>972</v>
      </c>
      <c r="I1621">
        <f t="shared" si="118"/>
        <v>5</v>
      </c>
      <c r="J1621" t="b">
        <f>IF(ISNUMBER(MATCH(D1621,Sheet1!$A$2:$A$976,0)),TRUE,FALSE)</f>
        <v>1</v>
      </c>
    </row>
    <row r="1622" spans="1:10" ht="20.25">
      <c r="A1622">
        <v>1616</v>
      </c>
      <c r="B1622" s="125">
        <v>0</v>
      </c>
      <c r="C1622" s="34">
        <v>0</v>
      </c>
      <c r="D1622" s="35">
        <v>0</v>
      </c>
      <c r="E1622" s="36" t="s">
        <v>20</v>
      </c>
      <c r="F1622" s="33">
        <v>9</v>
      </c>
      <c r="G1622" t="str">
        <f t="shared" si="117"/>
        <v>‏619 ארכיון</v>
      </c>
      <c r="H1622" t="s">
        <v>972</v>
      </c>
      <c r="I1622">
        <f t="shared" si="118"/>
        <v>5</v>
      </c>
      <c r="J1622" t="b">
        <f>IF(ISNUMBER(MATCH(D1622,Sheet1!$A$2:$A$976,0)),TRUE,FALSE)</f>
        <v>1</v>
      </c>
    </row>
    <row r="1623" spans="1:10" ht="20.25">
      <c r="A1623">
        <v>1617</v>
      </c>
      <c r="B1623" s="125">
        <v>0</v>
      </c>
      <c r="C1623" s="34">
        <v>0</v>
      </c>
      <c r="D1623" s="35">
        <v>0</v>
      </c>
      <c r="E1623" s="36" t="s">
        <v>21</v>
      </c>
      <c r="F1623" s="33">
        <v>99</v>
      </c>
      <c r="G1623" t="str">
        <f t="shared" si="117"/>
        <v>‏619 ארכיון</v>
      </c>
      <c r="H1623" t="s">
        <v>972</v>
      </c>
      <c r="I1623">
        <f t="shared" si="118"/>
        <v>5</v>
      </c>
      <c r="J1623" t="b">
        <f>IF(ISNUMBER(MATCH(D1623,Sheet1!$A$2:$A$976,0)),TRUE,FALSE)</f>
        <v>1</v>
      </c>
    </row>
    <row r="1624" spans="1:10" ht="20.25">
      <c r="A1624">
        <v>1618</v>
      </c>
      <c r="B1624" s="125">
        <v>1342400</v>
      </c>
      <c r="C1624" s="37">
        <v>1385000</v>
      </c>
      <c r="D1624" s="157">
        <v>1396400</v>
      </c>
      <c r="E1624" s="36" t="s">
        <v>22</v>
      </c>
      <c r="F1624" s="33"/>
      <c r="G1624" t="str">
        <f t="shared" si="117"/>
        <v/>
      </c>
      <c r="J1624" t="b">
        <f>IF(ISNUMBER(MATCH(D1624,Sheet1!$A$2:$A$976,0)),TRUE,FALSE)</f>
        <v>0</v>
      </c>
    </row>
    <row r="1625" spans="1:10" ht="20.25">
      <c r="A1625">
        <v>1619</v>
      </c>
      <c r="C1625" s="40">
        <v>2015</v>
      </c>
      <c r="D1625" s="40">
        <v>2016</v>
      </c>
      <c r="F1625" s="39"/>
      <c r="G1625" t="str">
        <f t="shared" si="117"/>
        <v/>
      </c>
      <c r="J1625" t="b">
        <f>IF(ISNUMBER(MATCH(D1625,Sheet1!$A$2:$A$976,0)),TRUE,FALSE)</f>
        <v>0</v>
      </c>
    </row>
    <row r="1626" spans="1:10" ht="20.25">
      <c r="A1626">
        <v>1620</v>
      </c>
      <c r="C1626" s="38"/>
      <c r="D1626" s="44">
        <v>58</v>
      </c>
      <c r="F1626" s="41"/>
      <c r="G1626" t="str">
        <f t="shared" si="117"/>
        <v/>
      </c>
      <c r="J1626" t="b">
        <f>IF(ISNUMBER(MATCH(D1626,Sheet1!$A$2:$A$976,0)),TRUE,FALSE)</f>
        <v>0</v>
      </c>
    </row>
    <row r="1627" spans="1:10" ht="20.25">
      <c r="A1627">
        <v>1621</v>
      </c>
      <c r="B1627" s="122" t="s">
        <v>227</v>
      </c>
      <c r="C1627" s="28"/>
      <c r="D1627" s="28"/>
      <c r="E1627" s="28"/>
      <c r="F1627" s="28"/>
      <c r="G1627" t="str">
        <f t="shared" si="117"/>
        <v/>
      </c>
      <c r="J1627" t="b">
        <f>IF(ISNUMBER(MATCH(D1627,Sheet1!$A$2:$A$976,0)),TRUE,FALSE)</f>
        <v>1</v>
      </c>
    </row>
    <row r="1628" spans="1:10" ht="21" thickBot="1">
      <c r="A1628">
        <v>1622</v>
      </c>
      <c r="B1628" s="116">
        <v>2014</v>
      </c>
      <c r="C1628" s="7">
        <v>2015</v>
      </c>
      <c r="D1628" s="7">
        <v>2016</v>
      </c>
      <c r="E1628" s="8"/>
      <c r="F1628" s="9"/>
      <c r="G1628" t="str">
        <f t="shared" si="117"/>
        <v/>
      </c>
      <c r="J1628" t="b">
        <f>IF(ISNUMBER(MATCH(D1628,Sheet1!$A$2:$A$976,0)),TRUE,FALSE)</f>
        <v>0</v>
      </c>
    </row>
    <row r="1629" spans="1:10" ht="20.25">
      <c r="A1629">
        <v>1623</v>
      </c>
      <c r="B1629" s="124"/>
      <c r="C1629" s="30"/>
      <c r="D1629" s="31"/>
      <c r="E1629" s="32" t="s">
        <v>155</v>
      </c>
      <c r="F1629" s="33"/>
      <c r="G1629" t="str">
        <f t="shared" si="117"/>
        <v/>
      </c>
      <c r="J1629" t="b">
        <f>IF(ISNUMBER(MATCH(D1629,Sheet1!$A$2:$A$976,0)),TRUE,FALSE)</f>
        <v>1</v>
      </c>
    </row>
    <row r="1630" spans="1:10" ht="20.25">
      <c r="A1630">
        <v>1624</v>
      </c>
      <c r="B1630" s="124"/>
      <c r="C1630" s="30"/>
      <c r="D1630" s="31"/>
      <c r="E1630" s="32" t="s">
        <v>228</v>
      </c>
      <c r="F1630" s="33"/>
      <c r="G1630" t="str">
        <f t="shared" si="117"/>
        <v/>
      </c>
      <c r="J1630" t="b">
        <f>IF(ISNUMBER(MATCH(D1630,Sheet1!$A$2:$A$976,0)),TRUE,FALSE)</f>
        <v>1</v>
      </c>
    </row>
    <row r="1631" spans="1:10" ht="20.25">
      <c r="A1631">
        <v>1625</v>
      </c>
      <c r="B1631" s="125">
        <v>2497900</v>
      </c>
      <c r="C1631" s="34">
        <v>2570800</v>
      </c>
      <c r="D1631" s="35">
        <v>2599800</v>
      </c>
      <c r="E1631" s="36" t="s">
        <v>12</v>
      </c>
      <c r="F1631" s="33">
        <v>1</v>
      </c>
      <c r="G1631" t="str">
        <f t="shared" si="117"/>
        <v>‏7821 ביהמ"ש לעניינים מקומיים</v>
      </c>
      <c r="H1631" t="s">
        <v>973</v>
      </c>
      <c r="I1631">
        <f t="shared" ref="I1631:I1640" si="119">FIND(" ",G1631,1)</f>
        <v>6</v>
      </c>
      <c r="J1631" t="b">
        <f>IF(ISNUMBER(MATCH(D1631,Sheet1!$A$2:$A$976,0)),TRUE,FALSE)</f>
        <v>1</v>
      </c>
    </row>
    <row r="1632" spans="1:10" ht="20.25">
      <c r="A1632">
        <v>1626</v>
      </c>
      <c r="B1632" s="125">
        <v>0</v>
      </c>
      <c r="C1632" s="34">
        <v>0</v>
      </c>
      <c r="D1632" s="35">
        <v>0</v>
      </c>
      <c r="E1632" s="36" t="s">
        <v>13</v>
      </c>
      <c r="F1632" s="33">
        <v>2</v>
      </c>
      <c r="G1632" t="str">
        <f t="shared" si="117"/>
        <v>‏7821 ביהמ"ש לעניינים מקומיים</v>
      </c>
      <c r="H1632" t="s">
        <v>973</v>
      </c>
      <c r="I1632">
        <f t="shared" si="119"/>
        <v>6</v>
      </c>
      <c r="J1632" t="b">
        <f>IF(ISNUMBER(MATCH(D1632,Sheet1!$A$2:$A$976,0)),TRUE,FALSE)</f>
        <v>1</v>
      </c>
    </row>
    <row r="1633" spans="1:10" ht="20.25">
      <c r="A1633">
        <v>1627</v>
      </c>
      <c r="B1633" s="125">
        <v>12100</v>
      </c>
      <c r="C1633" s="34">
        <v>13200</v>
      </c>
      <c r="D1633" s="35">
        <v>13200</v>
      </c>
      <c r="E1633" s="36" t="s">
        <v>14</v>
      </c>
      <c r="F1633" s="33">
        <v>3</v>
      </c>
      <c r="G1633" t="str">
        <f t="shared" si="117"/>
        <v>‏7821 ביהמ"ש לעניינים מקומיים</v>
      </c>
      <c r="H1633" t="s">
        <v>973</v>
      </c>
      <c r="I1633">
        <f t="shared" si="119"/>
        <v>6</v>
      </c>
      <c r="J1633" t="b">
        <f>IF(ISNUMBER(MATCH(D1633,Sheet1!$A$2:$A$976,0)),TRUE,FALSE)</f>
        <v>1</v>
      </c>
    </row>
    <row r="1634" spans="1:10" ht="20.25">
      <c r="A1634">
        <v>1628</v>
      </c>
      <c r="B1634" s="125">
        <v>665800</v>
      </c>
      <c r="C1634" s="34">
        <v>660200</v>
      </c>
      <c r="D1634" s="35">
        <v>647300</v>
      </c>
      <c r="E1634" s="36" t="s">
        <v>15</v>
      </c>
      <c r="F1634" s="33">
        <v>4</v>
      </c>
      <c r="G1634" t="str">
        <f t="shared" si="117"/>
        <v>‏7821 ביהמ"ש לעניינים מקומיים</v>
      </c>
      <c r="H1634" t="s">
        <v>973</v>
      </c>
      <c r="I1634">
        <f t="shared" si="119"/>
        <v>6</v>
      </c>
      <c r="J1634" t="b">
        <f>IF(ISNUMBER(MATCH(D1634,Sheet1!$A$2:$A$976,0)),TRUE,FALSE)</f>
        <v>1</v>
      </c>
    </row>
    <row r="1635" spans="1:10" ht="20.25">
      <c r="A1635">
        <v>1629</v>
      </c>
      <c r="B1635" s="125">
        <v>47000</v>
      </c>
      <c r="C1635" s="34">
        <v>68100</v>
      </c>
      <c r="D1635" s="35">
        <v>58600</v>
      </c>
      <c r="E1635" s="36" t="s">
        <v>16</v>
      </c>
      <c r="F1635" s="33">
        <v>5</v>
      </c>
      <c r="G1635" t="str">
        <f t="shared" si="117"/>
        <v>‏7821 ביהמ"ש לעניינים מקומיים</v>
      </c>
      <c r="H1635" t="s">
        <v>973</v>
      </c>
      <c r="I1635">
        <f t="shared" si="119"/>
        <v>6</v>
      </c>
      <c r="J1635" t="b">
        <f>IF(ISNUMBER(MATCH(D1635,Sheet1!$A$2:$A$976,0)),TRUE,FALSE)</f>
        <v>1</v>
      </c>
    </row>
    <row r="1636" spans="1:10" ht="20.25">
      <c r="A1636">
        <v>1630</v>
      </c>
      <c r="B1636" s="125">
        <v>4000</v>
      </c>
      <c r="C1636" s="34">
        <v>7000</v>
      </c>
      <c r="D1636" s="35">
        <v>6000</v>
      </c>
      <c r="E1636" s="36" t="s">
        <v>17</v>
      </c>
      <c r="F1636" s="33">
        <v>6</v>
      </c>
      <c r="G1636" t="str">
        <f t="shared" si="117"/>
        <v>‏7821 ביהמ"ש לעניינים מקומיים</v>
      </c>
      <c r="H1636" t="s">
        <v>973</v>
      </c>
      <c r="I1636">
        <f t="shared" si="119"/>
        <v>6</v>
      </c>
      <c r="J1636" t="b">
        <f>IF(ISNUMBER(MATCH(D1636,Sheet1!$A$2:$A$976,0)),TRUE,FALSE)</f>
        <v>1</v>
      </c>
    </row>
    <row r="1637" spans="1:10" ht="20.25">
      <c r="A1637">
        <v>1631</v>
      </c>
      <c r="B1637" s="125">
        <v>1327600</v>
      </c>
      <c r="C1637" s="34">
        <v>1479900</v>
      </c>
      <c r="D1637" s="35">
        <v>1440000</v>
      </c>
      <c r="E1637" s="36" t="s">
        <v>18</v>
      </c>
      <c r="F1637" s="33">
        <v>7</v>
      </c>
      <c r="G1637" t="str">
        <f t="shared" si="117"/>
        <v>‏7821 ביהמ"ש לעניינים מקומיים</v>
      </c>
      <c r="H1637" t="s">
        <v>973</v>
      </c>
      <c r="I1637">
        <f t="shared" si="119"/>
        <v>6</v>
      </c>
      <c r="J1637" t="b">
        <f>IF(ISNUMBER(MATCH(D1637,Sheet1!$A$2:$A$976,0)),TRUE,FALSE)</f>
        <v>1</v>
      </c>
    </row>
    <row r="1638" spans="1:10" ht="20.25">
      <c r="A1638">
        <v>1632</v>
      </c>
      <c r="B1638" s="125">
        <v>0</v>
      </c>
      <c r="C1638" s="34">
        <v>0</v>
      </c>
      <c r="D1638" s="35">
        <v>0</v>
      </c>
      <c r="E1638" s="36" t="s">
        <v>19</v>
      </c>
      <c r="F1638" s="33">
        <v>8</v>
      </c>
      <c r="G1638" t="str">
        <f t="shared" si="117"/>
        <v>‏7821 ביהמ"ש לעניינים מקומיים</v>
      </c>
      <c r="H1638" t="s">
        <v>973</v>
      </c>
      <c r="I1638">
        <f t="shared" si="119"/>
        <v>6</v>
      </c>
      <c r="J1638" t="b">
        <f>IF(ISNUMBER(MATCH(D1638,Sheet1!$A$2:$A$976,0)),TRUE,FALSE)</f>
        <v>1</v>
      </c>
    </row>
    <row r="1639" spans="1:10" ht="20.25">
      <c r="A1639">
        <v>1633</v>
      </c>
      <c r="B1639" s="125">
        <v>0</v>
      </c>
      <c r="C1639" s="34">
        <v>0</v>
      </c>
      <c r="D1639" s="35">
        <v>0</v>
      </c>
      <c r="E1639" s="36" t="s">
        <v>20</v>
      </c>
      <c r="F1639" s="33">
        <v>9</v>
      </c>
      <c r="G1639" t="str">
        <f t="shared" si="117"/>
        <v>‏7821 ביהמ"ש לעניינים מקומיים</v>
      </c>
      <c r="H1639" t="s">
        <v>973</v>
      </c>
      <c r="I1639">
        <f t="shared" si="119"/>
        <v>6</v>
      </c>
      <c r="J1639" t="b">
        <f>IF(ISNUMBER(MATCH(D1639,Sheet1!$A$2:$A$976,0)),TRUE,FALSE)</f>
        <v>1</v>
      </c>
    </row>
    <row r="1640" spans="1:10" ht="20.25">
      <c r="A1640">
        <v>1634</v>
      </c>
      <c r="B1640" s="125">
        <v>0</v>
      </c>
      <c r="C1640" s="34">
        <v>0</v>
      </c>
      <c r="D1640" s="35">
        <v>0</v>
      </c>
      <c r="E1640" s="36" t="s">
        <v>21</v>
      </c>
      <c r="F1640" s="33">
        <v>99</v>
      </c>
      <c r="G1640" t="str">
        <f t="shared" si="117"/>
        <v>‏7821 ביהמ"ש לעניינים מקומיים</v>
      </c>
      <c r="H1640" t="s">
        <v>973</v>
      </c>
      <c r="I1640">
        <f t="shared" si="119"/>
        <v>6</v>
      </c>
      <c r="J1640" t="b">
        <f>IF(ISNUMBER(MATCH(D1640,Sheet1!$A$2:$A$976,0)),TRUE,FALSE)</f>
        <v>1</v>
      </c>
    </row>
    <row r="1641" spans="1:10" ht="20.25">
      <c r="A1641">
        <v>1635</v>
      </c>
      <c r="B1641" s="125">
        <v>4554400</v>
      </c>
      <c r="C1641" s="37">
        <v>4799200</v>
      </c>
      <c r="D1641" s="157">
        <v>4764900</v>
      </c>
      <c r="E1641" s="36" t="s">
        <v>22</v>
      </c>
      <c r="F1641" s="33"/>
      <c r="G1641" t="str">
        <f t="shared" si="117"/>
        <v/>
      </c>
      <c r="J1641" t="b">
        <f>IF(ISNUMBER(MATCH(D1641,Sheet1!$A$2:$A$976,0)),TRUE,FALSE)</f>
        <v>0</v>
      </c>
    </row>
    <row r="1642" spans="1:10" ht="20.25">
      <c r="A1642">
        <v>1636</v>
      </c>
      <c r="C1642" s="40">
        <v>2015</v>
      </c>
      <c r="D1642" s="40">
        <v>2016</v>
      </c>
      <c r="F1642" s="39"/>
      <c r="G1642" t="str">
        <f t="shared" si="117"/>
        <v/>
      </c>
      <c r="J1642" t="b">
        <f>IF(ISNUMBER(MATCH(D1642,Sheet1!$A$2:$A$976,0)),TRUE,FALSE)</f>
        <v>0</v>
      </c>
    </row>
    <row r="1643" spans="1:10" ht="20.25">
      <c r="A1643">
        <v>1637</v>
      </c>
      <c r="C1643" s="38"/>
      <c r="D1643" s="44">
        <v>59</v>
      </c>
      <c r="F1643" s="41"/>
      <c r="G1643" t="str">
        <f t="shared" si="117"/>
        <v/>
      </c>
      <c r="J1643" t="b">
        <f>IF(ISNUMBER(MATCH(D1643,Sheet1!$A$2:$A$976,0)),TRUE,FALSE)</f>
        <v>0</v>
      </c>
    </row>
    <row r="1644" spans="1:10" ht="20.25">
      <c r="A1644">
        <v>1638</v>
      </c>
      <c r="B1644" s="122" t="s">
        <v>229</v>
      </c>
      <c r="C1644" s="28"/>
      <c r="D1644" s="28"/>
      <c r="E1644" s="28"/>
      <c r="F1644" s="28"/>
      <c r="G1644" t="str">
        <f t="shared" si="117"/>
        <v/>
      </c>
      <c r="J1644" t="b">
        <f>IF(ISNUMBER(MATCH(D1644,Sheet1!$A$2:$A$976,0)),TRUE,FALSE)</f>
        <v>1</v>
      </c>
    </row>
    <row r="1645" spans="1:10" ht="21" thickBot="1">
      <c r="A1645">
        <v>1639</v>
      </c>
      <c r="B1645" s="116">
        <v>2014</v>
      </c>
      <c r="C1645" s="7">
        <v>2015</v>
      </c>
      <c r="D1645" s="7">
        <v>2016</v>
      </c>
      <c r="E1645" s="8"/>
      <c r="F1645" s="9"/>
      <c r="G1645" t="str">
        <f t="shared" si="117"/>
        <v/>
      </c>
      <c r="J1645" t="b">
        <f>IF(ISNUMBER(MATCH(D1645,Sheet1!$A$2:$A$976,0)),TRUE,FALSE)</f>
        <v>0</v>
      </c>
    </row>
    <row r="1646" spans="1:10" ht="20.25">
      <c r="A1646">
        <v>1640</v>
      </c>
      <c r="B1646" s="124"/>
      <c r="C1646" s="30"/>
      <c r="D1646" s="31"/>
      <c r="E1646" s="32" t="s">
        <v>230</v>
      </c>
      <c r="F1646" s="33"/>
      <c r="G1646" t="str">
        <f t="shared" si="117"/>
        <v/>
      </c>
      <c r="J1646" t="b">
        <f>IF(ISNUMBER(MATCH(D1646,Sheet1!$A$2:$A$976,0)),TRUE,FALSE)</f>
        <v>1</v>
      </c>
    </row>
    <row r="1647" spans="1:10" ht="20.25">
      <c r="A1647">
        <v>1641</v>
      </c>
      <c r="B1647" s="124"/>
      <c r="C1647" s="30"/>
      <c r="D1647" s="31"/>
      <c r="E1647" s="32" t="s">
        <v>231</v>
      </c>
      <c r="F1647" s="33"/>
      <c r="G1647" t="str">
        <f t="shared" si="117"/>
        <v/>
      </c>
      <c r="J1647" t="b">
        <f>IF(ISNUMBER(MATCH(D1647,Sheet1!$A$2:$A$976,0)),TRUE,FALSE)</f>
        <v>1</v>
      </c>
    </row>
    <row r="1648" spans="1:10" ht="20.25">
      <c r="A1648">
        <v>1642</v>
      </c>
      <c r="B1648" s="125">
        <v>43187200</v>
      </c>
      <c r="C1648" s="34">
        <v>43236400</v>
      </c>
      <c r="D1648" s="35">
        <v>43721400</v>
      </c>
      <c r="E1648" s="36" t="s">
        <v>12</v>
      </c>
      <c r="F1648" s="33">
        <v>1</v>
      </c>
      <c r="G1648" t="str">
        <f t="shared" si="117"/>
        <v>‏841331  האגף לשרותי רווחה</v>
      </c>
      <c r="H1648" t="s">
        <v>974</v>
      </c>
      <c r="I1648">
        <f t="shared" ref="I1648:I1657" si="120">FIND(" ",G1648,1)</f>
        <v>8</v>
      </c>
      <c r="J1648" t="b">
        <f>IF(ISNUMBER(MATCH(D1648,Sheet1!$A$2:$A$976,0)),TRUE,FALSE)</f>
        <v>1</v>
      </c>
    </row>
    <row r="1649" spans="1:10" ht="20.25">
      <c r="A1649">
        <v>1643</v>
      </c>
      <c r="B1649" s="125">
        <v>0</v>
      </c>
      <c r="C1649" s="34">
        <v>0</v>
      </c>
      <c r="D1649" s="35">
        <v>0</v>
      </c>
      <c r="E1649" s="36" t="s">
        <v>13</v>
      </c>
      <c r="F1649" s="33">
        <v>2</v>
      </c>
      <c r="G1649" t="str">
        <f t="shared" si="117"/>
        <v>‏841331  האגף לשרותי רווחה</v>
      </c>
      <c r="H1649" t="s">
        <v>974</v>
      </c>
      <c r="I1649">
        <f t="shared" si="120"/>
        <v>8</v>
      </c>
      <c r="J1649" t="b">
        <f>IF(ISNUMBER(MATCH(D1649,Sheet1!$A$2:$A$976,0)),TRUE,FALSE)</f>
        <v>1</v>
      </c>
    </row>
    <row r="1650" spans="1:10" ht="20.25">
      <c r="A1650">
        <v>1644</v>
      </c>
      <c r="B1650" s="125">
        <v>672800</v>
      </c>
      <c r="C1650" s="34">
        <v>584600</v>
      </c>
      <c r="D1650" s="35">
        <v>584600</v>
      </c>
      <c r="E1650" s="36" t="s">
        <v>14</v>
      </c>
      <c r="F1650" s="33">
        <v>3</v>
      </c>
      <c r="G1650" t="str">
        <f t="shared" si="117"/>
        <v>‏841331  האגף לשרותי רווחה</v>
      </c>
      <c r="H1650" t="s">
        <v>974</v>
      </c>
      <c r="I1650">
        <f t="shared" si="120"/>
        <v>8</v>
      </c>
      <c r="J1650" t="b">
        <f>IF(ISNUMBER(MATCH(D1650,Sheet1!$A$2:$A$976,0)),TRUE,FALSE)</f>
        <v>1</v>
      </c>
    </row>
    <row r="1651" spans="1:10" ht="20.25">
      <c r="A1651">
        <v>1645</v>
      </c>
      <c r="B1651" s="125">
        <v>2122500</v>
      </c>
      <c r="C1651" s="34">
        <v>2502500</v>
      </c>
      <c r="D1651" s="35">
        <v>2402500</v>
      </c>
      <c r="E1651" s="36" t="s">
        <v>15</v>
      </c>
      <c r="F1651" s="33">
        <v>4</v>
      </c>
      <c r="G1651" t="str">
        <f t="shared" si="117"/>
        <v>‏841331  האגף לשרותי רווחה</v>
      </c>
      <c r="H1651" t="s">
        <v>974</v>
      </c>
      <c r="I1651">
        <f t="shared" si="120"/>
        <v>8</v>
      </c>
      <c r="J1651" t="b">
        <f>IF(ISNUMBER(MATCH(D1651,Sheet1!$A$2:$A$976,0)),TRUE,FALSE)</f>
        <v>1</v>
      </c>
    </row>
    <row r="1652" spans="1:10" ht="20.25">
      <c r="A1652">
        <v>1646</v>
      </c>
      <c r="B1652" s="125">
        <v>1121400</v>
      </c>
      <c r="C1652" s="34">
        <v>1190000</v>
      </c>
      <c r="D1652" s="35">
        <v>1190000</v>
      </c>
      <c r="E1652" s="36" t="s">
        <v>16</v>
      </c>
      <c r="F1652" s="33">
        <v>5</v>
      </c>
      <c r="G1652" t="str">
        <f t="shared" si="117"/>
        <v>‏841331  האגף לשרותי רווחה</v>
      </c>
      <c r="H1652" t="s">
        <v>974</v>
      </c>
      <c r="I1652">
        <f t="shared" si="120"/>
        <v>8</v>
      </c>
      <c r="J1652" t="b">
        <f>IF(ISNUMBER(MATCH(D1652,Sheet1!$A$2:$A$976,0)),TRUE,FALSE)</f>
        <v>1</v>
      </c>
    </row>
    <row r="1653" spans="1:10" ht="20.25">
      <c r="A1653">
        <v>1647</v>
      </c>
      <c r="B1653" s="125">
        <v>30800</v>
      </c>
      <c r="C1653" s="34">
        <v>50000</v>
      </c>
      <c r="D1653" s="35">
        <v>50000</v>
      </c>
      <c r="E1653" s="36" t="s">
        <v>17</v>
      </c>
      <c r="F1653" s="33">
        <v>6</v>
      </c>
      <c r="G1653" t="str">
        <f t="shared" si="117"/>
        <v>‏841331  האגף לשרותי רווחה</v>
      </c>
      <c r="H1653" t="s">
        <v>974</v>
      </c>
      <c r="I1653">
        <f t="shared" si="120"/>
        <v>8</v>
      </c>
      <c r="J1653" t="b">
        <f>IF(ISNUMBER(MATCH(D1653,Sheet1!$A$2:$A$976,0)),TRUE,FALSE)</f>
        <v>1</v>
      </c>
    </row>
    <row r="1654" spans="1:10" ht="20.25">
      <c r="A1654">
        <v>1648</v>
      </c>
      <c r="B1654" s="125">
        <v>2222100</v>
      </c>
      <c r="C1654" s="34">
        <v>2230000</v>
      </c>
      <c r="D1654" s="35">
        <v>2159400</v>
      </c>
      <c r="E1654" s="36" t="s">
        <v>18</v>
      </c>
      <c r="F1654" s="33">
        <v>7</v>
      </c>
      <c r="G1654" t="str">
        <f t="shared" si="117"/>
        <v>‏841331  האגף לשרותי רווחה</v>
      </c>
      <c r="H1654" t="s">
        <v>974</v>
      </c>
      <c r="I1654">
        <f t="shared" si="120"/>
        <v>8</v>
      </c>
      <c r="J1654" t="b">
        <f>IF(ISNUMBER(MATCH(D1654,Sheet1!$A$2:$A$976,0)),TRUE,FALSE)</f>
        <v>1</v>
      </c>
    </row>
    <row r="1655" spans="1:10" ht="20.25">
      <c r="A1655">
        <v>1649</v>
      </c>
      <c r="B1655" s="125">
        <v>0</v>
      </c>
      <c r="C1655" s="34">
        <v>0</v>
      </c>
      <c r="D1655" s="35">
        <v>0</v>
      </c>
      <c r="E1655" s="36" t="s">
        <v>19</v>
      </c>
      <c r="F1655" s="33">
        <v>8</v>
      </c>
      <c r="G1655" t="str">
        <f t="shared" si="117"/>
        <v>‏841331  האגף לשרותי רווחה</v>
      </c>
      <c r="H1655" t="s">
        <v>974</v>
      </c>
      <c r="I1655">
        <f t="shared" si="120"/>
        <v>8</v>
      </c>
      <c r="J1655" t="b">
        <f>IF(ISNUMBER(MATCH(D1655,Sheet1!$A$2:$A$976,0)),TRUE,FALSE)</f>
        <v>1</v>
      </c>
    </row>
    <row r="1656" spans="1:10" ht="20.25">
      <c r="A1656">
        <v>1650</v>
      </c>
      <c r="B1656" s="125">
        <v>0</v>
      </c>
      <c r="C1656" s="34">
        <v>0</v>
      </c>
      <c r="D1656" s="35">
        <v>0</v>
      </c>
      <c r="E1656" s="36" t="s">
        <v>20</v>
      </c>
      <c r="F1656" s="33">
        <v>9</v>
      </c>
      <c r="G1656" t="str">
        <f t="shared" si="117"/>
        <v>‏841331  האגף לשרותי רווחה</v>
      </c>
      <c r="H1656" t="s">
        <v>974</v>
      </c>
      <c r="I1656">
        <f t="shared" si="120"/>
        <v>8</v>
      </c>
      <c r="J1656" t="b">
        <f>IF(ISNUMBER(MATCH(D1656,Sheet1!$A$2:$A$976,0)),TRUE,FALSE)</f>
        <v>1</v>
      </c>
    </row>
    <row r="1657" spans="1:10" ht="20.25">
      <c r="A1657">
        <v>1651</v>
      </c>
      <c r="B1657" s="125">
        <v>0</v>
      </c>
      <c r="C1657" s="34">
        <v>0</v>
      </c>
      <c r="D1657" s="35">
        <v>0</v>
      </c>
      <c r="E1657" s="36" t="s">
        <v>21</v>
      </c>
      <c r="F1657" s="33">
        <v>99</v>
      </c>
      <c r="G1657" t="str">
        <f t="shared" si="117"/>
        <v>‏841331  האגף לשרותי רווחה</v>
      </c>
      <c r="H1657" t="s">
        <v>974</v>
      </c>
      <c r="I1657">
        <f t="shared" si="120"/>
        <v>8</v>
      </c>
      <c r="J1657" t="b">
        <f>IF(ISNUMBER(MATCH(D1657,Sheet1!$A$2:$A$976,0)),TRUE,FALSE)</f>
        <v>1</v>
      </c>
    </row>
    <row r="1658" spans="1:10" ht="20.25">
      <c r="A1658">
        <v>1652</v>
      </c>
      <c r="B1658" s="125">
        <v>49356800</v>
      </c>
      <c r="C1658" s="37">
        <v>49793500</v>
      </c>
      <c r="D1658" s="157">
        <v>50107900</v>
      </c>
      <c r="E1658" s="36" t="s">
        <v>22</v>
      </c>
      <c r="F1658" s="33"/>
      <c r="G1658" t="str">
        <f t="shared" si="117"/>
        <v/>
      </c>
      <c r="J1658" t="b">
        <f>IF(ISNUMBER(MATCH(D1658,Sheet1!$A$2:$A$976,0)),TRUE,FALSE)</f>
        <v>0</v>
      </c>
    </row>
    <row r="1659" spans="1:10" ht="20.25">
      <c r="A1659">
        <v>1653</v>
      </c>
      <c r="C1659" s="40">
        <v>2015</v>
      </c>
      <c r="D1659" s="40">
        <v>2016</v>
      </c>
      <c r="F1659" s="39"/>
      <c r="G1659" t="str">
        <f t="shared" si="117"/>
        <v/>
      </c>
      <c r="J1659" t="b">
        <f>IF(ISNUMBER(MATCH(D1659,Sheet1!$A$2:$A$976,0)),TRUE,FALSE)</f>
        <v>0</v>
      </c>
    </row>
    <row r="1660" spans="1:10" ht="20.25">
      <c r="A1660">
        <v>1654</v>
      </c>
      <c r="C1660" s="38"/>
      <c r="D1660" s="44">
        <v>306</v>
      </c>
      <c r="F1660" s="41"/>
      <c r="G1660" t="str">
        <f t="shared" si="117"/>
        <v/>
      </c>
      <c r="J1660" t="b">
        <f>IF(ISNUMBER(MATCH(D1660,Sheet1!$A$2:$A$976,0)),TRUE,FALSE)</f>
        <v>0</v>
      </c>
    </row>
    <row r="1661" spans="1:10" ht="20.25">
      <c r="A1661">
        <v>1655</v>
      </c>
      <c r="B1661" s="122" t="s">
        <v>232</v>
      </c>
      <c r="C1661" s="28"/>
      <c r="D1661" s="28"/>
      <c r="E1661" s="28"/>
      <c r="F1661" s="28"/>
      <c r="G1661" t="str">
        <f t="shared" si="117"/>
        <v/>
      </c>
      <c r="J1661" t="b">
        <f>IF(ISNUMBER(MATCH(D1661,Sheet1!$A$2:$A$976,0)),TRUE,FALSE)</f>
        <v>1</v>
      </c>
    </row>
    <row r="1662" spans="1:10" ht="21" thickBot="1">
      <c r="A1662">
        <v>1656</v>
      </c>
      <c r="B1662" s="116">
        <v>2014</v>
      </c>
      <c r="C1662" s="7">
        <v>2015</v>
      </c>
      <c r="D1662" s="7">
        <v>2016</v>
      </c>
      <c r="E1662" s="8"/>
      <c r="F1662" s="9"/>
      <c r="G1662" t="str">
        <f t="shared" si="117"/>
        <v/>
      </c>
      <c r="J1662" t="b">
        <f>IF(ISNUMBER(MATCH(D1662,Sheet1!$A$2:$A$976,0)),TRUE,FALSE)</f>
        <v>0</v>
      </c>
    </row>
    <row r="1663" spans="1:10" ht="20.25">
      <c r="A1663">
        <v>1657</v>
      </c>
      <c r="B1663" s="124"/>
      <c r="C1663" s="30"/>
      <c r="D1663" s="31"/>
      <c r="E1663" s="32" t="s">
        <v>230</v>
      </c>
      <c r="F1663" s="33"/>
      <c r="G1663" t="str">
        <f t="shared" si="117"/>
        <v/>
      </c>
      <c r="J1663" t="b">
        <f>IF(ISNUMBER(MATCH(D1663,Sheet1!$A$2:$A$976,0)),TRUE,FALSE)</f>
        <v>1</v>
      </c>
    </row>
    <row r="1664" spans="1:10" ht="20.25">
      <c r="A1664">
        <v>1658</v>
      </c>
      <c r="B1664" s="124"/>
      <c r="C1664" s="30"/>
      <c r="D1664" s="31"/>
      <c r="E1664" s="32" t="s">
        <v>233</v>
      </c>
      <c r="F1664" s="33"/>
      <c r="G1664" t="str">
        <f t="shared" si="117"/>
        <v/>
      </c>
      <c r="J1664" t="b">
        <f>IF(ISNUMBER(MATCH(D1664,Sheet1!$A$2:$A$976,0)),TRUE,FALSE)</f>
        <v>1</v>
      </c>
    </row>
    <row r="1665" spans="1:10" ht="20.25">
      <c r="A1665">
        <v>1659</v>
      </c>
      <c r="B1665" s="125"/>
      <c r="C1665" s="37"/>
      <c r="D1665" s="35">
        <v>0</v>
      </c>
      <c r="E1665" s="36" t="s">
        <v>12</v>
      </c>
      <c r="F1665" s="33">
        <v>1</v>
      </c>
      <c r="G1665" t="str">
        <f t="shared" si="117"/>
        <v>‏847 - 842  פעולות רווחה ממשלה</v>
      </c>
      <c r="H1665" t="s">
        <v>975</v>
      </c>
      <c r="I1665">
        <f t="shared" ref="I1665:I1674" si="121">FIND(" ",G1665,1)</f>
        <v>5</v>
      </c>
      <c r="J1665" t="b">
        <f>IF(ISNUMBER(MATCH(D1665,Sheet1!$A$2:$A$976,0)),TRUE,FALSE)</f>
        <v>1</v>
      </c>
    </row>
    <row r="1666" spans="1:10" ht="20.25">
      <c r="A1666">
        <v>1660</v>
      </c>
      <c r="B1666" s="125"/>
      <c r="C1666" s="37"/>
      <c r="D1666" s="35">
        <v>0</v>
      </c>
      <c r="E1666" s="36" t="s">
        <v>13</v>
      </c>
      <c r="F1666" s="33">
        <v>2</v>
      </c>
      <c r="G1666" t="str">
        <f t="shared" si="117"/>
        <v>‏847 - 842  פעולות רווחה ממשלה</v>
      </c>
      <c r="H1666" t="s">
        <v>975</v>
      </c>
      <c r="I1666">
        <f t="shared" si="121"/>
        <v>5</v>
      </c>
      <c r="J1666" t="b">
        <f>IF(ISNUMBER(MATCH(D1666,Sheet1!$A$2:$A$976,0)),TRUE,FALSE)</f>
        <v>1</v>
      </c>
    </row>
    <row r="1667" spans="1:10" ht="20.25">
      <c r="A1667">
        <v>1661</v>
      </c>
      <c r="B1667" s="125"/>
      <c r="C1667" s="37"/>
      <c r="D1667" s="35">
        <v>0</v>
      </c>
      <c r="E1667" s="36" t="s">
        <v>14</v>
      </c>
      <c r="F1667" s="33">
        <v>3</v>
      </c>
      <c r="G1667" t="str">
        <f t="shared" si="117"/>
        <v>‏847 - 842  פעולות רווחה ממשלה</v>
      </c>
      <c r="H1667" t="s">
        <v>975</v>
      </c>
      <c r="I1667">
        <f t="shared" si="121"/>
        <v>5</v>
      </c>
      <c r="J1667" t="b">
        <f>IF(ISNUMBER(MATCH(D1667,Sheet1!$A$2:$A$976,0)),TRUE,FALSE)</f>
        <v>1</v>
      </c>
    </row>
    <row r="1668" spans="1:10" ht="20.25">
      <c r="A1668">
        <v>1662</v>
      </c>
      <c r="B1668" s="125"/>
      <c r="C1668" s="37"/>
      <c r="D1668" s="35">
        <v>0</v>
      </c>
      <c r="E1668" s="36" t="s">
        <v>15</v>
      </c>
      <c r="F1668" s="33">
        <v>4</v>
      </c>
      <c r="G1668" t="str">
        <f t="shared" si="117"/>
        <v>‏847 - 842  פעולות רווחה ממשלה</v>
      </c>
      <c r="H1668" t="s">
        <v>975</v>
      </c>
      <c r="I1668">
        <f t="shared" si="121"/>
        <v>5</v>
      </c>
      <c r="J1668" t="b">
        <f>IF(ISNUMBER(MATCH(D1668,Sheet1!$A$2:$A$976,0)),TRUE,FALSE)</f>
        <v>1</v>
      </c>
    </row>
    <row r="1669" spans="1:10" ht="20.25">
      <c r="A1669">
        <v>1663</v>
      </c>
      <c r="B1669" s="125"/>
      <c r="C1669" s="37"/>
      <c r="D1669" s="35">
        <v>0</v>
      </c>
      <c r="E1669" s="36" t="s">
        <v>16</v>
      </c>
      <c r="F1669" s="33">
        <v>5</v>
      </c>
      <c r="G1669" t="str">
        <f t="shared" si="117"/>
        <v>‏847 - 842  פעולות רווחה ממשלה</v>
      </c>
      <c r="H1669" t="s">
        <v>975</v>
      </c>
      <c r="I1669">
        <f t="shared" si="121"/>
        <v>5</v>
      </c>
      <c r="J1669" t="b">
        <f>IF(ISNUMBER(MATCH(D1669,Sheet1!$A$2:$A$976,0)),TRUE,FALSE)</f>
        <v>1</v>
      </c>
    </row>
    <row r="1670" spans="1:10" ht="20.25">
      <c r="A1670">
        <v>1664</v>
      </c>
      <c r="B1670" s="125"/>
      <c r="C1670" s="37"/>
      <c r="D1670" s="35">
        <v>0</v>
      </c>
      <c r="E1670" s="36" t="s">
        <v>17</v>
      </c>
      <c r="F1670" s="33">
        <v>6</v>
      </c>
      <c r="G1670" t="str">
        <f t="shared" si="117"/>
        <v>‏847 - 842  פעולות רווחה ממשלה</v>
      </c>
      <c r="H1670" t="s">
        <v>975</v>
      </c>
      <c r="I1670">
        <f t="shared" si="121"/>
        <v>5</v>
      </c>
      <c r="J1670" t="b">
        <f>IF(ISNUMBER(MATCH(D1670,Sheet1!$A$2:$A$976,0)),TRUE,FALSE)</f>
        <v>1</v>
      </c>
    </row>
    <row r="1671" spans="1:10" ht="20.25">
      <c r="A1671">
        <v>1665</v>
      </c>
      <c r="B1671" s="125"/>
      <c r="C1671" s="37"/>
      <c r="D1671" s="35">
        <v>0</v>
      </c>
      <c r="E1671" s="36" t="s">
        <v>18</v>
      </c>
      <c r="F1671" s="33">
        <v>7</v>
      </c>
      <c r="G1671" t="str">
        <f t="shared" si="117"/>
        <v>‏847 - 842  פעולות רווחה ממשלה</v>
      </c>
      <c r="H1671" t="s">
        <v>975</v>
      </c>
      <c r="I1671">
        <f t="shared" si="121"/>
        <v>5</v>
      </c>
      <c r="J1671" t="b">
        <f>IF(ISNUMBER(MATCH(D1671,Sheet1!$A$2:$A$976,0)),TRUE,FALSE)</f>
        <v>1</v>
      </c>
    </row>
    <row r="1672" spans="1:10" ht="20.25">
      <c r="A1672">
        <v>1666</v>
      </c>
      <c r="B1672" s="125">
        <v>214055100</v>
      </c>
      <c r="C1672" s="37">
        <v>225557000</v>
      </c>
      <c r="D1672" s="35">
        <v>219115100</v>
      </c>
      <c r="E1672" s="36" t="s">
        <v>19</v>
      </c>
      <c r="F1672" s="33">
        <v>8</v>
      </c>
      <c r="G1672" t="str">
        <f t="shared" si="117"/>
        <v>‏847 - 842  פעולות רווחה ממשלה</v>
      </c>
      <c r="H1672" t="s">
        <v>975</v>
      </c>
      <c r="I1672">
        <f t="shared" si="121"/>
        <v>5</v>
      </c>
      <c r="J1672" t="b">
        <f>IF(ISNUMBER(MATCH(D1672,Sheet1!$A$2:$A$976,0)),TRUE,FALSE)</f>
        <v>0</v>
      </c>
    </row>
    <row r="1673" spans="1:10" ht="20.25">
      <c r="A1673">
        <v>1667</v>
      </c>
      <c r="B1673" s="125"/>
      <c r="C1673" s="37"/>
      <c r="D1673" s="35">
        <v>0</v>
      </c>
      <c r="E1673" s="36" t="s">
        <v>20</v>
      </c>
      <c r="F1673" s="33">
        <v>9</v>
      </c>
      <c r="G1673" t="str">
        <f t="shared" si="117"/>
        <v>‏847 - 842  פעולות רווחה ממשלה</v>
      </c>
      <c r="H1673" t="s">
        <v>975</v>
      </c>
      <c r="I1673">
        <f t="shared" si="121"/>
        <v>5</v>
      </c>
      <c r="J1673" t="b">
        <f>IF(ISNUMBER(MATCH(D1673,Sheet1!$A$2:$A$976,0)),TRUE,FALSE)</f>
        <v>1</v>
      </c>
    </row>
    <row r="1674" spans="1:10" ht="20.25">
      <c r="A1674">
        <v>1668</v>
      </c>
      <c r="B1674" s="125"/>
      <c r="C1674" s="37"/>
      <c r="D1674" s="35">
        <v>0</v>
      </c>
      <c r="E1674" s="36" t="s">
        <v>21</v>
      </c>
      <c r="F1674" s="33">
        <v>99</v>
      </c>
      <c r="G1674" t="str">
        <f t="shared" ref="G1674:G1737" si="122">IF(F1674=1,E1673,IF(ISBLANK(F1674),"",G1673))</f>
        <v>‏847 - 842  פעולות רווחה ממשלה</v>
      </c>
      <c r="H1674" t="s">
        <v>975</v>
      </c>
      <c r="I1674">
        <f t="shared" si="121"/>
        <v>5</v>
      </c>
      <c r="J1674" t="b">
        <f>IF(ISNUMBER(MATCH(D1674,Sheet1!$A$2:$A$976,0)),TRUE,FALSE)</f>
        <v>1</v>
      </c>
    </row>
    <row r="1675" spans="1:10" ht="20.25">
      <c r="A1675">
        <v>1669</v>
      </c>
      <c r="B1675" s="125">
        <v>214055100</v>
      </c>
      <c r="C1675" s="37">
        <v>225557000</v>
      </c>
      <c r="D1675" s="157">
        <v>219115100</v>
      </c>
      <c r="E1675" s="36" t="s">
        <v>22</v>
      </c>
      <c r="F1675" s="33"/>
      <c r="G1675" t="str">
        <f t="shared" si="122"/>
        <v/>
      </c>
      <c r="J1675" t="b">
        <f>IF(ISNUMBER(MATCH(D1675,Sheet1!$A$2:$A$976,0)),TRUE,FALSE)</f>
        <v>0</v>
      </c>
    </row>
    <row r="1676" spans="1:10" ht="20.25">
      <c r="A1676">
        <v>1670</v>
      </c>
      <c r="C1676" s="40">
        <v>2015</v>
      </c>
      <c r="D1676" s="40">
        <v>2016</v>
      </c>
      <c r="F1676" s="39"/>
      <c r="G1676" t="str">
        <f t="shared" si="122"/>
        <v/>
      </c>
      <c r="J1676" t="b">
        <f>IF(ISNUMBER(MATCH(D1676,Sheet1!$A$2:$A$976,0)),TRUE,FALSE)</f>
        <v>0</v>
      </c>
    </row>
    <row r="1677" spans="1:10" ht="20.25">
      <c r="A1677">
        <v>1671</v>
      </c>
      <c r="C1677" s="38"/>
      <c r="D1677" s="44">
        <v>307</v>
      </c>
      <c r="F1677" s="41"/>
      <c r="G1677" t="str">
        <f t="shared" si="122"/>
        <v/>
      </c>
      <c r="J1677" t="b">
        <f>IF(ISNUMBER(MATCH(D1677,Sheet1!$A$2:$A$976,0)),TRUE,FALSE)</f>
        <v>0</v>
      </c>
    </row>
    <row r="1678" spans="1:10" ht="20.25">
      <c r="A1678">
        <v>1672</v>
      </c>
      <c r="B1678" s="122" t="s">
        <v>234</v>
      </c>
      <c r="C1678" s="28"/>
      <c r="D1678" s="28"/>
      <c r="E1678" s="28"/>
      <c r="F1678" s="28"/>
      <c r="G1678" t="str">
        <f t="shared" si="122"/>
        <v/>
      </c>
      <c r="J1678" t="b">
        <f>IF(ISNUMBER(MATCH(D1678,Sheet1!$A$2:$A$976,0)),TRUE,FALSE)</f>
        <v>1</v>
      </c>
    </row>
    <row r="1679" spans="1:10" ht="21" thickBot="1">
      <c r="A1679">
        <v>1673</v>
      </c>
      <c r="B1679" s="116">
        <v>2014</v>
      </c>
      <c r="C1679" s="7">
        <v>2015</v>
      </c>
      <c r="D1679" s="7">
        <v>2016</v>
      </c>
      <c r="E1679" s="8"/>
      <c r="F1679" s="9"/>
      <c r="G1679" t="str">
        <f t="shared" si="122"/>
        <v/>
      </c>
      <c r="J1679" t="b">
        <f>IF(ISNUMBER(MATCH(D1679,Sheet1!$A$2:$A$976,0)),TRUE,FALSE)</f>
        <v>0</v>
      </c>
    </row>
    <row r="1680" spans="1:10" ht="20.25">
      <c r="A1680">
        <v>1674</v>
      </c>
      <c r="B1680" s="124"/>
      <c r="C1680" s="30"/>
      <c r="D1680" s="31"/>
      <c r="E1680" s="32" t="s">
        <v>230</v>
      </c>
      <c r="F1680" s="33"/>
      <c r="G1680" t="str">
        <f t="shared" si="122"/>
        <v/>
      </c>
      <c r="J1680" t="b">
        <f>IF(ISNUMBER(MATCH(D1680,Sheet1!$A$2:$A$976,0)),TRUE,FALSE)</f>
        <v>1</v>
      </c>
    </row>
    <row r="1681" spans="1:10" ht="20.25">
      <c r="A1681">
        <v>1675</v>
      </c>
      <c r="B1681" s="124"/>
      <c r="C1681" s="30"/>
      <c r="D1681" s="31"/>
      <c r="E1681" s="32" t="s">
        <v>235</v>
      </c>
      <c r="F1681" s="33"/>
      <c r="G1681" t="str">
        <f t="shared" si="122"/>
        <v/>
      </c>
      <c r="J1681" t="b">
        <f>IF(ISNUMBER(MATCH(D1681,Sheet1!$A$2:$A$976,0)),TRUE,FALSE)</f>
        <v>1</v>
      </c>
    </row>
    <row r="1682" spans="1:10" ht="20.25">
      <c r="A1682">
        <v>1676</v>
      </c>
      <c r="B1682" s="125">
        <v>0</v>
      </c>
      <c r="C1682" s="34">
        <v>0</v>
      </c>
      <c r="D1682" s="35">
        <v>0</v>
      </c>
      <c r="E1682" s="36" t="s">
        <v>12</v>
      </c>
      <c r="F1682" s="33">
        <v>1</v>
      </c>
      <c r="G1682" t="str">
        <f t="shared" si="122"/>
        <v>‏84731 פרויקט הילה</v>
      </c>
      <c r="H1682" t="s">
        <v>977</v>
      </c>
      <c r="I1682">
        <f t="shared" ref="I1682:I1691" si="123">FIND(" ",G1682,1)</f>
        <v>7</v>
      </c>
      <c r="J1682" t="b">
        <f>IF(ISNUMBER(MATCH(D1682,Sheet1!$A$2:$A$976,0)),TRUE,FALSE)</f>
        <v>1</v>
      </c>
    </row>
    <row r="1683" spans="1:10" ht="20.25">
      <c r="A1683">
        <v>1677</v>
      </c>
      <c r="B1683" s="125">
        <v>0</v>
      </c>
      <c r="C1683" s="34">
        <v>0</v>
      </c>
      <c r="D1683" s="35">
        <v>0</v>
      </c>
      <c r="E1683" s="36" t="s">
        <v>13</v>
      </c>
      <c r="F1683" s="33">
        <v>2</v>
      </c>
      <c r="G1683" t="str">
        <f t="shared" si="122"/>
        <v>‏84731 פרויקט הילה</v>
      </c>
      <c r="H1683" t="s">
        <v>977</v>
      </c>
      <c r="I1683">
        <f t="shared" si="123"/>
        <v>7</v>
      </c>
      <c r="J1683" t="b">
        <f>IF(ISNUMBER(MATCH(D1683,Sheet1!$A$2:$A$976,0)),TRUE,FALSE)</f>
        <v>1</v>
      </c>
    </row>
    <row r="1684" spans="1:10" ht="20.25">
      <c r="A1684">
        <v>1678</v>
      </c>
      <c r="B1684" s="125">
        <v>0</v>
      </c>
      <c r="C1684" s="34">
        <v>0</v>
      </c>
      <c r="D1684" s="35">
        <v>0</v>
      </c>
      <c r="E1684" s="36" t="s">
        <v>14</v>
      </c>
      <c r="F1684" s="33">
        <v>3</v>
      </c>
      <c r="G1684" t="str">
        <f t="shared" si="122"/>
        <v>‏84731 פרויקט הילה</v>
      </c>
      <c r="H1684" t="s">
        <v>977</v>
      </c>
      <c r="I1684">
        <f t="shared" si="123"/>
        <v>7</v>
      </c>
      <c r="J1684" t="b">
        <f>IF(ISNUMBER(MATCH(D1684,Sheet1!$A$2:$A$976,0)),TRUE,FALSE)</f>
        <v>1</v>
      </c>
    </row>
    <row r="1685" spans="1:10" ht="20.25">
      <c r="A1685">
        <v>1679</v>
      </c>
      <c r="B1685" s="125">
        <v>0</v>
      </c>
      <c r="C1685" s="34">
        <v>0</v>
      </c>
      <c r="D1685" s="35">
        <v>0</v>
      </c>
      <c r="E1685" s="36" t="s">
        <v>15</v>
      </c>
      <c r="F1685" s="33">
        <v>4</v>
      </c>
      <c r="G1685" t="str">
        <f t="shared" si="122"/>
        <v>‏84731 פרויקט הילה</v>
      </c>
      <c r="H1685" t="s">
        <v>977</v>
      </c>
      <c r="I1685">
        <f t="shared" si="123"/>
        <v>7</v>
      </c>
      <c r="J1685" t="b">
        <f>IF(ISNUMBER(MATCH(D1685,Sheet1!$A$2:$A$976,0)),TRUE,FALSE)</f>
        <v>1</v>
      </c>
    </row>
    <row r="1686" spans="1:10" ht="20.25">
      <c r="A1686">
        <v>1680</v>
      </c>
      <c r="B1686" s="125">
        <v>0</v>
      </c>
      <c r="C1686" s="34">
        <v>0</v>
      </c>
      <c r="D1686" s="35">
        <v>0</v>
      </c>
      <c r="E1686" s="36" t="s">
        <v>16</v>
      </c>
      <c r="F1686" s="33">
        <v>5</v>
      </c>
      <c r="G1686" t="str">
        <f t="shared" si="122"/>
        <v>‏84731 פרויקט הילה</v>
      </c>
      <c r="H1686" t="s">
        <v>977</v>
      </c>
      <c r="I1686">
        <f t="shared" si="123"/>
        <v>7</v>
      </c>
      <c r="J1686" t="b">
        <f>IF(ISNUMBER(MATCH(D1686,Sheet1!$A$2:$A$976,0)),TRUE,FALSE)</f>
        <v>1</v>
      </c>
    </row>
    <row r="1687" spans="1:10" ht="20.25">
      <c r="A1687">
        <v>1681</v>
      </c>
      <c r="B1687" s="125">
        <v>0</v>
      </c>
      <c r="C1687" s="34">
        <v>0</v>
      </c>
      <c r="D1687" s="35">
        <v>0</v>
      </c>
      <c r="E1687" s="36" t="s">
        <v>17</v>
      </c>
      <c r="F1687" s="33">
        <v>6</v>
      </c>
      <c r="G1687" t="str">
        <f t="shared" si="122"/>
        <v>‏84731 פרויקט הילה</v>
      </c>
      <c r="H1687" t="s">
        <v>977</v>
      </c>
      <c r="I1687">
        <f t="shared" si="123"/>
        <v>7</v>
      </c>
      <c r="J1687" t="b">
        <f>IF(ISNUMBER(MATCH(D1687,Sheet1!$A$2:$A$976,0)),TRUE,FALSE)</f>
        <v>1</v>
      </c>
    </row>
    <row r="1688" spans="1:10" ht="20.25">
      <c r="A1688">
        <v>1682</v>
      </c>
      <c r="B1688" s="125">
        <v>0</v>
      </c>
      <c r="C1688" s="34">
        <v>0</v>
      </c>
      <c r="D1688" s="35">
        <v>0</v>
      </c>
      <c r="E1688" s="36" t="s">
        <v>18</v>
      </c>
      <c r="F1688" s="33">
        <v>7</v>
      </c>
      <c r="G1688" t="str">
        <f t="shared" si="122"/>
        <v>‏84731 פרויקט הילה</v>
      </c>
      <c r="H1688" t="s">
        <v>977</v>
      </c>
      <c r="I1688">
        <f t="shared" si="123"/>
        <v>7</v>
      </c>
      <c r="J1688" t="b">
        <f>IF(ISNUMBER(MATCH(D1688,Sheet1!$A$2:$A$976,0)),TRUE,FALSE)</f>
        <v>1</v>
      </c>
    </row>
    <row r="1689" spans="1:10" ht="20.25">
      <c r="A1689">
        <v>1683</v>
      </c>
      <c r="B1689" s="125">
        <v>424900</v>
      </c>
      <c r="C1689" s="34">
        <v>285000</v>
      </c>
      <c r="D1689" s="35">
        <v>276900</v>
      </c>
      <c r="E1689" s="36" t="s">
        <v>19</v>
      </c>
      <c r="F1689" s="33">
        <v>8</v>
      </c>
      <c r="G1689" t="str">
        <f t="shared" si="122"/>
        <v>‏84731 פרויקט הילה</v>
      </c>
      <c r="H1689" t="s">
        <v>977</v>
      </c>
      <c r="I1689">
        <f t="shared" si="123"/>
        <v>7</v>
      </c>
      <c r="J1689" t="b">
        <f>IF(ISNUMBER(MATCH(D1689,Sheet1!$A$2:$A$976,0)),TRUE,FALSE)</f>
        <v>1</v>
      </c>
    </row>
    <row r="1690" spans="1:10" ht="20.25">
      <c r="A1690">
        <v>1684</v>
      </c>
      <c r="B1690" s="125">
        <v>0</v>
      </c>
      <c r="C1690" s="34">
        <v>0</v>
      </c>
      <c r="D1690" s="35">
        <v>0</v>
      </c>
      <c r="E1690" s="36" t="s">
        <v>20</v>
      </c>
      <c r="F1690" s="33">
        <v>9</v>
      </c>
      <c r="G1690" t="str">
        <f t="shared" si="122"/>
        <v>‏84731 פרויקט הילה</v>
      </c>
      <c r="H1690" t="s">
        <v>977</v>
      </c>
      <c r="I1690">
        <f t="shared" si="123"/>
        <v>7</v>
      </c>
      <c r="J1690" t="b">
        <f>IF(ISNUMBER(MATCH(D1690,Sheet1!$A$2:$A$976,0)),TRUE,FALSE)</f>
        <v>1</v>
      </c>
    </row>
    <row r="1691" spans="1:10" ht="20.25">
      <c r="A1691">
        <v>1685</v>
      </c>
      <c r="B1691" s="125">
        <v>0</v>
      </c>
      <c r="C1691" s="34">
        <v>0</v>
      </c>
      <c r="D1691" s="35">
        <v>0</v>
      </c>
      <c r="E1691" s="36" t="s">
        <v>21</v>
      </c>
      <c r="F1691" s="33">
        <v>99</v>
      </c>
      <c r="G1691" t="str">
        <f t="shared" si="122"/>
        <v>‏84731 פרויקט הילה</v>
      </c>
      <c r="H1691" t="s">
        <v>977</v>
      </c>
      <c r="I1691">
        <f t="shared" si="123"/>
        <v>7</v>
      </c>
      <c r="J1691" t="b">
        <f>IF(ISNUMBER(MATCH(D1691,Sheet1!$A$2:$A$976,0)),TRUE,FALSE)</f>
        <v>1</v>
      </c>
    </row>
    <row r="1692" spans="1:10" ht="20.25">
      <c r="A1692">
        <v>1686</v>
      </c>
      <c r="B1692" s="125">
        <v>424900</v>
      </c>
      <c r="C1692" s="37">
        <v>285000</v>
      </c>
      <c r="D1692" s="35">
        <v>276900</v>
      </c>
      <c r="E1692" s="36" t="s">
        <v>22</v>
      </c>
      <c r="F1692" s="33"/>
      <c r="G1692" t="str">
        <f t="shared" si="122"/>
        <v/>
      </c>
      <c r="J1692" t="b">
        <f>IF(ISNUMBER(MATCH(D1692,Sheet1!$A$2:$A$976,0)),TRUE,FALSE)</f>
        <v>1</v>
      </c>
    </row>
    <row r="1693" spans="1:10" ht="20.25">
      <c r="A1693">
        <v>1687</v>
      </c>
      <c r="C1693" s="40">
        <v>2015</v>
      </c>
      <c r="D1693" s="40">
        <v>2016</v>
      </c>
      <c r="F1693" s="39"/>
      <c r="G1693" t="str">
        <f t="shared" si="122"/>
        <v/>
      </c>
      <c r="J1693" t="b">
        <f>IF(ISNUMBER(MATCH(D1693,Sheet1!$A$2:$A$976,0)),TRUE,FALSE)</f>
        <v>0</v>
      </c>
    </row>
    <row r="1694" spans="1:10" ht="20.25">
      <c r="A1694">
        <v>1688</v>
      </c>
      <c r="C1694" s="38"/>
      <c r="D1694" s="44">
        <v>308</v>
      </c>
      <c r="F1694" s="41"/>
      <c r="G1694" t="str">
        <f t="shared" si="122"/>
        <v/>
      </c>
      <c r="J1694" t="b">
        <f>IF(ISNUMBER(MATCH(D1694,Sheet1!$A$2:$A$976,0)),TRUE,FALSE)</f>
        <v>0</v>
      </c>
    </row>
    <row r="1695" spans="1:10" ht="20.25">
      <c r="A1695">
        <v>1689</v>
      </c>
      <c r="B1695" s="122" t="s">
        <v>236</v>
      </c>
      <c r="C1695" s="28"/>
      <c r="D1695" s="28"/>
      <c r="E1695" s="28"/>
      <c r="F1695" s="28"/>
      <c r="G1695" t="str">
        <f t="shared" si="122"/>
        <v/>
      </c>
      <c r="J1695" t="b">
        <f>IF(ISNUMBER(MATCH(D1695,Sheet1!$A$2:$A$976,0)),TRUE,FALSE)</f>
        <v>1</v>
      </c>
    </row>
    <row r="1696" spans="1:10" ht="21" thickBot="1">
      <c r="A1696">
        <v>1690</v>
      </c>
      <c r="B1696" s="116">
        <v>2014</v>
      </c>
      <c r="C1696" s="7">
        <v>2015</v>
      </c>
      <c r="D1696" s="7">
        <v>2016</v>
      </c>
      <c r="E1696" s="8"/>
      <c r="F1696" s="9"/>
      <c r="G1696" t="str">
        <f t="shared" si="122"/>
        <v/>
      </c>
      <c r="J1696" t="b">
        <f>IF(ISNUMBER(MATCH(D1696,Sheet1!$A$2:$A$976,0)),TRUE,FALSE)</f>
        <v>0</v>
      </c>
    </row>
    <row r="1697" spans="1:10" ht="20.25">
      <c r="A1697">
        <v>1691</v>
      </c>
      <c r="B1697" s="124"/>
      <c r="C1697" s="30"/>
      <c r="D1697" s="31"/>
      <c r="E1697" s="32" t="s">
        <v>230</v>
      </c>
      <c r="F1697" s="33"/>
      <c r="G1697" t="str">
        <f t="shared" si="122"/>
        <v/>
      </c>
      <c r="J1697" t="b">
        <f>IF(ISNUMBER(MATCH(D1697,Sheet1!$A$2:$A$976,0)),TRUE,FALSE)</f>
        <v>1</v>
      </c>
    </row>
    <row r="1698" spans="1:10" ht="20.25">
      <c r="A1698">
        <v>1692</v>
      </c>
      <c r="B1698" s="124"/>
      <c r="C1698" s="30"/>
      <c r="D1698" s="31"/>
      <c r="E1698" s="32" t="s">
        <v>237</v>
      </c>
      <c r="F1698" s="33"/>
      <c r="G1698" t="str">
        <f t="shared" si="122"/>
        <v/>
      </c>
      <c r="J1698" t="b">
        <f>IF(ISNUMBER(MATCH(D1698,Sheet1!$A$2:$A$976,0)),TRUE,FALSE)</f>
        <v>1</v>
      </c>
    </row>
    <row r="1699" spans="1:10" ht="20.25">
      <c r="A1699">
        <v>1693</v>
      </c>
      <c r="B1699" s="125">
        <v>0</v>
      </c>
      <c r="C1699" s="34">
        <v>0</v>
      </c>
      <c r="D1699" s="35">
        <v>0</v>
      </c>
      <c r="E1699" s="36" t="s">
        <v>12</v>
      </c>
      <c r="F1699" s="33">
        <v>1</v>
      </c>
      <c r="G1699" t="str">
        <f t="shared" si="122"/>
        <v>‏846524 הרשות למלחמה בסמים</v>
      </c>
      <c r="H1699" t="s">
        <v>978</v>
      </c>
      <c r="I1699">
        <f t="shared" ref="I1699:I1708" si="124">FIND(" ",G1699,1)</f>
        <v>8</v>
      </c>
      <c r="J1699" t="b">
        <f>IF(ISNUMBER(MATCH(D1699,Sheet1!$A$2:$A$976,0)),TRUE,FALSE)</f>
        <v>1</v>
      </c>
    </row>
    <row r="1700" spans="1:10" ht="20.25">
      <c r="A1700">
        <v>1694</v>
      </c>
      <c r="B1700" s="125">
        <v>0</v>
      </c>
      <c r="C1700" s="34">
        <v>0</v>
      </c>
      <c r="D1700" s="35">
        <v>0</v>
      </c>
      <c r="E1700" s="36" t="s">
        <v>13</v>
      </c>
      <c r="F1700" s="33">
        <v>2</v>
      </c>
      <c r="G1700" t="str">
        <f t="shared" si="122"/>
        <v>‏846524 הרשות למלחמה בסמים</v>
      </c>
      <c r="H1700" t="s">
        <v>978</v>
      </c>
      <c r="I1700">
        <f t="shared" si="124"/>
        <v>8</v>
      </c>
      <c r="J1700" t="b">
        <f>IF(ISNUMBER(MATCH(D1700,Sheet1!$A$2:$A$976,0)),TRUE,FALSE)</f>
        <v>1</v>
      </c>
    </row>
    <row r="1701" spans="1:10" ht="20.25">
      <c r="A1701">
        <v>1695</v>
      </c>
      <c r="B1701" s="125">
        <v>0</v>
      </c>
      <c r="C1701" s="34">
        <v>0</v>
      </c>
      <c r="D1701" s="35">
        <v>0</v>
      </c>
      <c r="E1701" s="36" t="s">
        <v>14</v>
      </c>
      <c r="F1701" s="33">
        <v>3</v>
      </c>
      <c r="G1701" t="str">
        <f t="shared" si="122"/>
        <v>‏846524 הרשות למלחמה בסמים</v>
      </c>
      <c r="H1701" t="s">
        <v>978</v>
      </c>
      <c r="I1701">
        <f t="shared" si="124"/>
        <v>8</v>
      </c>
      <c r="J1701" t="b">
        <f>IF(ISNUMBER(MATCH(D1701,Sheet1!$A$2:$A$976,0)),TRUE,FALSE)</f>
        <v>1</v>
      </c>
    </row>
    <row r="1702" spans="1:10" ht="20.25">
      <c r="A1702">
        <v>1696</v>
      </c>
      <c r="B1702" s="125">
        <v>0</v>
      </c>
      <c r="C1702" s="34">
        <v>0</v>
      </c>
      <c r="D1702" s="35">
        <v>0</v>
      </c>
      <c r="E1702" s="36" t="s">
        <v>15</v>
      </c>
      <c r="F1702" s="33">
        <v>4</v>
      </c>
      <c r="G1702" t="str">
        <f t="shared" si="122"/>
        <v>‏846524 הרשות למלחמה בסמים</v>
      </c>
      <c r="H1702" t="s">
        <v>978</v>
      </c>
      <c r="I1702">
        <f t="shared" si="124"/>
        <v>8</v>
      </c>
      <c r="J1702" t="b">
        <f>IF(ISNUMBER(MATCH(D1702,Sheet1!$A$2:$A$976,0)),TRUE,FALSE)</f>
        <v>1</v>
      </c>
    </row>
    <row r="1703" spans="1:10" ht="20.25">
      <c r="A1703">
        <v>1697</v>
      </c>
      <c r="B1703" s="125">
        <v>0</v>
      </c>
      <c r="C1703" s="34">
        <v>0</v>
      </c>
      <c r="D1703" s="35">
        <v>0</v>
      </c>
      <c r="E1703" s="36" t="s">
        <v>16</v>
      </c>
      <c r="F1703" s="33">
        <v>5</v>
      </c>
      <c r="G1703" t="str">
        <f t="shared" si="122"/>
        <v>‏846524 הרשות למלחמה בסמים</v>
      </c>
      <c r="H1703" t="s">
        <v>978</v>
      </c>
      <c r="I1703">
        <f t="shared" si="124"/>
        <v>8</v>
      </c>
      <c r="J1703" t="b">
        <f>IF(ISNUMBER(MATCH(D1703,Sheet1!$A$2:$A$976,0)),TRUE,FALSE)</f>
        <v>1</v>
      </c>
    </row>
    <row r="1704" spans="1:10" ht="20.25">
      <c r="A1704">
        <v>1698</v>
      </c>
      <c r="B1704" s="125">
        <v>0</v>
      </c>
      <c r="C1704" s="34">
        <v>0</v>
      </c>
      <c r="D1704" s="35">
        <v>0</v>
      </c>
      <c r="E1704" s="36" t="s">
        <v>17</v>
      </c>
      <c r="F1704" s="33">
        <v>6</v>
      </c>
      <c r="G1704" t="str">
        <f t="shared" si="122"/>
        <v>‏846524 הרשות למלחמה בסמים</v>
      </c>
      <c r="H1704" t="s">
        <v>978</v>
      </c>
      <c r="I1704">
        <f t="shared" si="124"/>
        <v>8</v>
      </c>
      <c r="J1704" t="b">
        <f>IF(ISNUMBER(MATCH(D1704,Sheet1!$A$2:$A$976,0)),TRUE,FALSE)</f>
        <v>1</v>
      </c>
    </row>
    <row r="1705" spans="1:10" ht="20.25">
      <c r="A1705">
        <v>1699</v>
      </c>
      <c r="B1705" s="125">
        <v>0</v>
      </c>
      <c r="C1705" s="34">
        <v>300000</v>
      </c>
      <c r="D1705" s="35">
        <v>291400</v>
      </c>
      <c r="E1705" s="36" t="s">
        <v>18</v>
      </c>
      <c r="F1705" s="33">
        <v>7</v>
      </c>
      <c r="G1705" t="str">
        <f t="shared" si="122"/>
        <v>‏846524 הרשות למלחמה בסמים</v>
      </c>
      <c r="H1705" t="s">
        <v>978</v>
      </c>
      <c r="I1705">
        <f t="shared" si="124"/>
        <v>8</v>
      </c>
      <c r="J1705" t="b">
        <f>IF(ISNUMBER(MATCH(D1705,Sheet1!$A$2:$A$976,0)),TRUE,FALSE)</f>
        <v>1</v>
      </c>
    </row>
    <row r="1706" spans="1:10" ht="20.25">
      <c r="A1706">
        <v>1700</v>
      </c>
      <c r="B1706" s="125">
        <v>1298900</v>
      </c>
      <c r="C1706" s="34">
        <v>1320000</v>
      </c>
      <c r="D1706" s="35">
        <v>1282300</v>
      </c>
      <c r="E1706" s="36" t="s">
        <v>19</v>
      </c>
      <c r="F1706" s="33">
        <v>8</v>
      </c>
      <c r="G1706" t="str">
        <f t="shared" si="122"/>
        <v>‏846524 הרשות למלחמה בסמים</v>
      </c>
      <c r="H1706" t="s">
        <v>978</v>
      </c>
      <c r="I1706">
        <f t="shared" si="124"/>
        <v>8</v>
      </c>
      <c r="J1706" t="b">
        <f>IF(ISNUMBER(MATCH(D1706,Sheet1!$A$2:$A$976,0)),TRUE,FALSE)</f>
        <v>1</v>
      </c>
    </row>
    <row r="1707" spans="1:10" ht="20.25">
      <c r="A1707">
        <v>1701</v>
      </c>
      <c r="B1707" s="125">
        <v>0</v>
      </c>
      <c r="C1707" s="34">
        <v>0</v>
      </c>
      <c r="D1707" s="35">
        <v>0</v>
      </c>
      <c r="E1707" s="36" t="s">
        <v>20</v>
      </c>
      <c r="F1707" s="33">
        <v>9</v>
      </c>
      <c r="G1707" t="str">
        <f t="shared" si="122"/>
        <v>‏846524 הרשות למלחמה בסמים</v>
      </c>
      <c r="H1707" t="s">
        <v>978</v>
      </c>
      <c r="I1707">
        <f t="shared" si="124"/>
        <v>8</v>
      </c>
      <c r="J1707" t="b">
        <f>IF(ISNUMBER(MATCH(D1707,Sheet1!$A$2:$A$976,0)),TRUE,FALSE)</f>
        <v>1</v>
      </c>
    </row>
    <row r="1708" spans="1:10" ht="20.25">
      <c r="A1708">
        <v>1702</v>
      </c>
      <c r="B1708" s="125">
        <v>0</v>
      </c>
      <c r="C1708" s="34">
        <v>0</v>
      </c>
      <c r="D1708" s="35">
        <v>0</v>
      </c>
      <c r="E1708" s="36" t="s">
        <v>21</v>
      </c>
      <c r="F1708" s="33">
        <v>99</v>
      </c>
      <c r="G1708" t="str">
        <f t="shared" si="122"/>
        <v>‏846524 הרשות למלחמה בסמים</v>
      </c>
      <c r="H1708" t="s">
        <v>978</v>
      </c>
      <c r="I1708">
        <f t="shared" si="124"/>
        <v>8</v>
      </c>
      <c r="J1708" t="b">
        <f>IF(ISNUMBER(MATCH(D1708,Sheet1!$A$2:$A$976,0)),TRUE,FALSE)</f>
        <v>1</v>
      </c>
    </row>
    <row r="1709" spans="1:10" ht="20.25">
      <c r="A1709">
        <v>1703</v>
      </c>
      <c r="B1709" s="125">
        <v>1298900</v>
      </c>
      <c r="C1709" s="37">
        <v>1620000</v>
      </c>
      <c r="D1709" s="157">
        <v>1573700</v>
      </c>
      <c r="E1709" s="36" t="s">
        <v>22</v>
      </c>
      <c r="F1709" s="33"/>
      <c r="G1709" t="str">
        <f t="shared" si="122"/>
        <v/>
      </c>
      <c r="J1709" t="b">
        <f>IF(ISNUMBER(MATCH(D1709,Sheet1!$A$2:$A$976,0)),TRUE,FALSE)</f>
        <v>0</v>
      </c>
    </row>
    <row r="1710" spans="1:10" ht="20.25">
      <c r="A1710">
        <v>1704</v>
      </c>
      <c r="C1710" s="40">
        <v>2015</v>
      </c>
      <c r="D1710" s="40">
        <v>2016</v>
      </c>
      <c r="F1710" s="39"/>
      <c r="G1710" t="str">
        <f t="shared" si="122"/>
        <v/>
      </c>
      <c r="J1710" t="b">
        <f>IF(ISNUMBER(MATCH(D1710,Sheet1!$A$2:$A$976,0)),TRUE,FALSE)</f>
        <v>0</v>
      </c>
    </row>
    <row r="1711" spans="1:10" ht="20.25">
      <c r="A1711">
        <v>1705</v>
      </c>
      <c r="C1711" s="38"/>
      <c r="D1711" s="44">
        <v>309</v>
      </c>
      <c r="F1711" s="41"/>
      <c r="G1711" t="str">
        <f t="shared" si="122"/>
        <v/>
      </c>
      <c r="J1711" t="b">
        <f>IF(ISNUMBER(MATCH(D1711,Sheet1!$A$2:$A$976,0)),TRUE,FALSE)</f>
        <v>0</v>
      </c>
    </row>
    <row r="1712" spans="1:10" ht="20.25">
      <c r="A1712">
        <v>1706</v>
      </c>
      <c r="B1712" s="122" t="s">
        <v>238</v>
      </c>
      <c r="C1712" s="28"/>
      <c r="D1712" s="28"/>
      <c r="E1712" s="28"/>
      <c r="F1712" s="28"/>
      <c r="G1712" t="str">
        <f t="shared" si="122"/>
        <v/>
      </c>
      <c r="J1712" t="b">
        <f>IF(ISNUMBER(MATCH(D1712,Sheet1!$A$2:$A$976,0)),TRUE,FALSE)</f>
        <v>1</v>
      </c>
    </row>
    <row r="1713" spans="1:10" ht="21" thickBot="1">
      <c r="A1713">
        <v>1707</v>
      </c>
      <c r="B1713" s="116">
        <v>2014</v>
      </c>
      <c r="C1713" s="7">
        <v>2015</v>
      </c>
      <c r="D1713" s="7">
        <v>2016</v>
      </c>
      <c r="E1713" s="8"/>
      <c r="F1713" s="9"/>
      <c r="G1713" t="str">
        <f t="shared" si="122"/>
        <v/>
      </c>
      <c r="J1713" t="b">
        <f>IF(ISNUMBER(MATCH(D1713,Sheet1!$A$2:$A$976,0)),TRUE,FALSE)</f>
        <v>0</v>
      </c>
    </row>
    <row r="1714" spans="1:10" ht="20.25">
      <c r="A1714">
        <v>1708</v>
      </c>
      <c r="B1714" s="124"/>
      <c r="C1714" s="30"/>
      <c r="D1714" s="31"/>
      <c r="E1714" s="32" t="s">
        <v>230</v>
      </c>
      <c r="F1714" s="33"/>
      <c r="G1714" t="str">
        <f t="shared" si="122"/>
        <v/>
      </c>
      <c r="J1714" t="b">
        <f>IF(ISNUMBER(MATCH(D1714,Sheet1!$A$2:$A$976,0)),TRUE,FALSE)</f>
        <v>1</v>
      </c>
    </row>
    <row r="1715" spans="1:10" ht="20.25">
      <c r="A1715">
        <v>1709</v>
      </c>
      <c r="B1715" s="124"/>
      <c r="C1715" s="30"/>
      <c r="D1715" s="31"/>
      <c r="E1715" s="32" t="s">
        <v>239</v>
      </c>
      <c r="F1715" s="33"/>
      <c r="G1715" t="str">
        <f t="shared" si="122"/>
        <v/>
      </c>
      <c r="J1715" t="b">
        <f>IF(ISNUMBER(MATCH(D1715,Sheet1!$A$2:$A$976,0)),TRUE,FALSE)</f>
        <v>1</v>
      </c>
    </row>
    <row r="1716" spans="1:10" ht="20.25">
      <c r="A1716">
        <v>1710</v>
      </c>
      <c r="B1716" s="125">
        <v>9400</v>
      </c>
      <c r="C1716" s="34">
        <v>8200</v>
      </c>
      <c r="D1716" s="35">
        <v>8200</v>
      </c>
      <c r="E1716" s="36" t="s">
        <v>12</v>
      </c>
      <c r="F1716" s="33">
        <v>1</v>
      </c>
      <c r="G1716" t="str">
        <f t="shared" si="122"/>
        <v>‏728 מציל"ה</v>
      </c>
      <c r="H1716" t="s">
        <v>979</v>
      </c>
      <c r="I1716">
        <f t="shared" ref="I1716:I1725" si="125">FIND(" ",G1716,1)</f>
        <v>5</v>
      </c>
      <c r="J1716" t="b">
        <f>IF(ISNUMBER(MATCH(D1716,Sheet1!$A$2:$A$976,0)),TRUE,FALSE)</f>
        <v>1</v>
      </c>
    </row>
    <row r="1717" spans="1:10" ht="20.25">
      <c r="A1717">
        <v>1711</v>
      </c>
      <c r="B1717" s="125">
        <v>0</v>
      </c>
      <c r="C1717" s="34">
        <v>0</v>
      </c>
      <c r="D1717" s="35">
        <v>0</v>
      </c>
      <c r="E1717" s="36" t="s">
        <v>13</v>
      </c>
      <c r="F1717" s="33">
        <v>2</v>
      </c>
      <c r="G1717" t="str">
        <f t="shared" si="122"/>
        <v>‏728 מציל"ה</v>
      </c>
      <c r="H1717" t="s">
        <v>979</v>
      </c>
      <c r="I1717">
        <f t="shared" si="125"/>
        <v>5</v>
      </c>
      <c r="J1717" t="b">
        <f>IF(ISNUMBER(MATCH(D1717,Sheet1!$A$2:$A$976,0)),TRUE,FALSE)</f>
        <v>1</v>
      </c>
    </row>
    <row r="1718" spans="1:10" ht="20.25">
      <c r="A1718">
        <v>1712</v>
      </c>
      <c r="B1718" s="125">
        <v>100</v>
      </c>
      <c r="C1718" s="34">
        <v>1800</v>
      </c>
      <c r="D1718" s="35">
        <v>1800</v>
      </c>
      <c r="E1718" s="36" t="s">
        <v>14</v>
      </c>
      <c r="F1718" s="33">
        <v>3</v>
      </c>
      <c r="G1718" t="str">
        <f t="shared" si="122"/>
        <v>‏728 מציל"ה</v>
      </c>
      <c r="H1718" t="s">
        <v>979</v>
      </c>
      <c r="I1718">
        <f t="shared" si="125"/>
        <v>5</v>
      </c>
      <c r="J1718" t="b">
        <f>IF(ISNUMBER(MATCH(D1718,Sheet1!$A$2:$A$976,0)),TRUE,FALSE)</f>
        <v>1</v>
      </c>
    </row>
    <row r="1719" spans="1:10" ht="20.25">
      <c r="A1719">
        <v>1713</v>
      </c>
      <c r="B1719" s="125">
        <v>0</v>
      </c>
      <c r="C1719" s="34">
        <v>0</v>
      </c>
      <c r="D1719" s="35">
        <v>0</v>
      </c>
      <c r="E1719" s="36" t="s">
        <v>15</v>
      </c>
      <c r="F1719" s="33">
        <v>4</v>
      </c>
      <c r="G1719" t="str">
        <f t="shared" si="122"/>
        <v>‏728 מציל"ה</v>
      </c>
      <c r="H1719" t="s">
        <v>979</v>
      </c>
      <c r="I1719">
        <f t="shared" si="125"/>
        <v>5</v>
      </c>
      <c r="J1719" t="b">
        <f>IF(ISNUMBER(MATCH(D1719,Sheet1!$A$2:$A$976,0)),TRUE,FALSE)</f>
        <v>1</v>
      </c>
    </row>
    <row r="1720" spans="1:10" ht="20.25">
      <c r="A1720">
        <v>1714</v>
      </c>
      <c r="B1720" s="125">
        <v>0</v>
      </c>
      <c r="C1720" s="34">
        <v>0</v>
      </c>
      <c r="D1720" s="35">
        <v>0</v>
      </c>
      <c r="E1720" s="36" t="s">
        <v>16</v>
      </c>
      <c r="F1720" s="33">
        <v>5</v>
      </c>
      <c r="G1720" t="str">
        <f t="shared" si="122"/>
        <v>‏728 מציל"ה</v>
      </c>
      <c r="H1720" t="s">
        <v>979</v>
      </c>
      <c r="I1720">
        <f t="shared" si="125"/>
        <v>5</v>
      </c>
      <c r="J1720" t="b">
        <f>IF(ISNUMBER(MATCH(D1720,Sheet1!$A$2:$A$976,0)),TRUE,FALSE)</f>
        <v>1</v>
      </c>
    </row>
    <row r="1721" spans="1:10" ht="20.25">
      <c r="A1721">
        <v>1715</v>
      </c>
      <c r="B1721" s="125">
        <v>0</v>
      </c>
      <c r="C1721" s="34">
        <v>0</v>
      </c>
      <c r="D1721" s="35">
        <v>0</v>
      </c>
      <c r="E1721" s="36" t="s">
        <v>17</v>
      </c>
      <c r="F1721" s="33">
        <v>6</v>
      </c>
      <c r="G1721" t="str">
        <f t="shared" si="122"/>
        <v>‏728 מציל"ה</v>
      </c>
      <c r="H1721" t="s">
        <v>979</v>
      </c>
      <c r="I1721">
        <f t="shared" si="125"/>
        <v>5</v>
      </c>
      <c r="J1721" t="b">
        <f>IF(ISNUMBER(MATCH(D1721,Sheet1!$A$2:$A$976,0)),TRUE,FALSE)</f>
        <v>1</v>
      </c>
    </row>
    <row r="1722" spans="1:10" ht="20.25">
      <c r="A1722">
        <v>1716</v>
      </c>
      <c r="B1722" s="125">
        <v>0</v>
      </c>
      <c r="C1722" s="34">
        <v>0</v>
      </c>
      <c r="D1722" s="35">
        <v>0</v>
      </c>
      <c r="E1722" s="36" t="s">
        <v>18</v>
      </c>
      <c r="F1722" s="33">
        <v>7</v>
      </c>
      <c r="G1722" t="str">
        <f t="shared" si="122"/>
        <v>‏728 מציל"ה</v>
      </c>
      <c r="H1722" t="s">
        <v>979</v>
      </c>
      <c r="I1722">
        <f t="shared" si="125"/>
        <v>5</v>
      </c>
      <c r="J1722" t="b">
        <f>IF(ISNUMBER(MATCH(D1722,Sheet1!$A$2:$A$976,0)),TRUE,FALSE)</f>
        <v>1</v>
      </c>
    </row>
    <row r="1723" spans="1:10" ht="20.25">
      <c r="A1723">
        <v>1717</v>
      </c>
      <c r="B1723" s="125">
        <v>32500</v>
      </c>
      <c r="C1723" s="34">
        <v>93500</v>
      </c>
      <c r="D1723" s="35">
        <v>90800</v>
      </c>
      <c r="E1723" s="36" t="s">
        <v>19</v>
      </c>
      <c r="F1723" s="33">
        <v>8</v>
      </c>
      <c r="G1723" t="str">
        <f t="shared" si="122"/>
        <v>‏728 מציל"ה</v>
      </c>
      <c r="H1723" t="s">
        <v>979</v>
      </c>
      <c r="I1723">
        <f t="shared" si="125"/>
        <v>5</v>
      </c>
      <c r="J1723" t="b">
        <f>IF(ISNUMBER(MATCH(D1723,Sheet1!$A$2:$A$976,0)),TRUE,FALSE)</f>
        <v>1</v>
      </c>
    </row>
    <row r="1724" spans="1:10" ht="20.25">
      <c r="A1724">
        <v>1718</v>
      </c>
      <c r="B1724" s="125">
        <v>0</v>
      </c>
      <c r="C1724" s="34">
        <v>0</v>
      </c>
      <c r="D1724" s="35">
        <v>0</v>
      </c>
      <c r="E1724" s="36" t="s">
        <v>20</v>
      </c>
      <c r="F1724" s="33">
        <v>9</v>
      </c>
      <c r="G1724" t="str">
        <f t="shared" si="122"/>
        <v>‏728 מציל"ה</v>
      </c>
      <c r="H1724" t="s">
        <v>979</v>
      </c>
      <c r="I1724">
        <f t="shared" si="125"/>
        <v>5</v>
      </c>
      <c r="J1724" t="b">
        <f>IF(ISNUMBER(MATCH(D1724,Sheet1!$A$2:$A$976,0)),TRUE,FALSE)</f>
        <v>1</v>
      </c>
    </row>
    <row r="1725" spans="1:10" ht="20.25">
      <c r="A1725">
        <v>1719</v>
      </c>
      <c r="B1725" s="125">
        <v>0</v>
      </c>
      <c r="C1725" s="34">
        <v>0</v>
      </c>
      <c r="D1725" s="35">
        <v>0</v>
      </c>
      <c r="E1725" s="36" t="s">
        <v>21</v>
      </c>
      <c r="F1725" s="33">
        <v>99</v>
      </c>
      <c r="G1725" t="str">
        <f t="shared" si="122"/>
        <v>‏728 מציל"ה</v>
      </c>
      <c r="H1725" t="s">
        <v>979</v>
      </c>
      <c r="I1725">
        <f t="shared" si="125"/>
        <v>5</v>
      </c>
      <c r="J1725" t="b">
        <f>IF(ISNUMBER(MATCH(D1725,Sheet1!$A$2:$A$976,0)),TRUE,FALSE)</f>
        <v>1</v>
      </c>
    </row>
    <row r="1726" spans="1:10" ht="20.25">
      <c r="A1726">
        <v>1720</v>
      </c>
      <c r="B1726" s="125">
        <v>42000</v>
      </c>
      <c r="C1726" s="37">
        <v>103500</v>
      </c>
      <c r="D1726" s="35">
        <v>100800</v>
      </c>
      <c r="E1726" s="36" t="s">
        <v>22</v>
      </c>
      <c r="F1726" s="33"/>
      <c r="G1726" t="str">
        <f t="shared" si="122"/>
        <v/>
      </c>
      <c r="J1726" t="b">
        <f>IF(ISNUMBER(MATCH(D1726,Sheet1!$A$2:$A$976,0)),TRUE,FALSE)</f>
        <v>1</v>
      </c>
    </row>
    <row r="1727" spans="1:10" ht="20.25">
      <c r="A1727">
        <v>1721</v>
      </c>
      <c r="C1727" s="40">
        <v>2015</v>
      </c>
      <c r="D1727" s="40">
        <v>2016</v>
      </c>
      <c r="F1727" s="39"/>
      <c r="G1727" t="str">
        <f t="shared" si="122"/>
        <v/>
      </c>
      <c r="J1727" t="b">
        <f>IF(ISNUMBER(MATCH(D1727,Sheet1!$A$2:$A$976,0)),TRUE,FALSE)</f>
        <v>0</v>
      </c>
    </row>
    <row r="1728" spans="1:10" ht="20.25">
      <c r="A1728">
        <v>1722</v>
      </c>
      <c r="C1728" s="38"/>
      <c r="D1728" s="44">
        <v>310</v>
      </c>
      <c r="F1728" s="41"/>
      <c r="G1728" t="str">
        <f t="shared" si="122"/>
        <v/>
      </c>
      <c r="J1728" t="b">
        <f>IF(ISNUMBER(MATCH(D1728,Sheet1!$A$2:$A$976,0)),TRUE,FALSE)</f>
        <v>0</v>
      </c>
    </row>
    <row r="1729" spans="1:10" ht="20.25">
      <c r="A1729">
        <v>1723</v>
      </c>
      <c r="B1729" s="122" t="s">
        <v>240</v>
      </c>
      <c r="C1729" s="28"/>
      <c r="D1729" s="28"/>
      <c r="E1729" s="28"/>
      <c r="F1729" s="28"/>
      <c r="G1729" t="str">
        <f t="shared" si="122"/>
        <v/>
      </c>
      <c r="J1729" t="b">
        <f>IF(ISNUMBER(MATCH(D1729,Sheet1!$A$2:$A$976,0)),TRUE,FALSE)</f>
        <v>1</v>
      </c>
    </row>
    <row r="1730" spans="1:10" ht="21" thickBot="1">
      <c r="A1730">
        <v>1724</v>
      </c>
      <c r="B1730" s="116">
        <v>2014</v>
      </c>
      <c r="C1730" s="7">
        <v>2015</v>
      </c>
      <c r="D1730" s="7">
        <v>2016</v>
      </c>
      <c r="E1730" s="8"/>
      <c r="F1730" s="9"/>
      <c r="G1730" t="str">
        <f t="shared" si="122"/>
        <v/>
      </c>
      <c r="J1730" t="b">
        <f>IF(ISNUMBER(MATCH(D1730,Sheet1!$A$2:$A$976,0)),TRUE,FALSE)</f>
        <v>0</v>
      </c>
    </row>
    <row r="1731" spans="1:10" ht="20.25">
      <c r="A1731">
        <v>1725</v>
      </c>
      <c r="B1731" s="124"/>
      <c r="C1731" s="30"/>
      <c r="D1731" s="31"/>
      <c r="E1731" s="32" t="s">
        <v>230</v>
      </c>
      <c r="F1731" s="33"/>
      <c r="G1731" t="str">
        <f t="shared" si="122"/>
        <v/>
      </c>
      <c r="J1731" t="b">
        <f>IF(ISNUMBER(MATCH(D1731,Sheet1!$A$2:$A$976,0)),TRUE,FALSE)</f>
        <v>1</v>
      </c>
    </row>
    <row r="1732" spans="1:10" ht="20.25">
      <c r="A1732">
        <v>1726</v>
      </c>
      <c r="B1732" s="124"/>
      <c r="C1732" s="30"/>
      <c r="D1732" s="31"/>
      <c r="E1732" s="32" t="s">
        <v>241</v>
      </c>
      <c r="F1732" s="33"/>
      <c r="G1732" t="str">
        <f t="shared" si="122"/>
        <v/>
      </c>
      <c r="J1732" t="b">
        <f>IF(ISNUMBER(MATCH(D1732,Sheet1!$A$2:$A$976,0)),TRUE,FALSE)</f>
        <v>1</v>
      </c>
    </row>
    <row r="1733" spans="1:10" ht="20.25">
      <c r="A1733">
        <v>1727</v>
      </c>
      <c r="B1733" s="125">
        <v>0</v>
      </c>
      <c r="C1733" s="34">
        <v>0</v>
      </c>
      <c r="D1733" s="35">
        <v>0</v>
      </c>
      <c r="E1733" s="36" t="s">
        <v>12</v>
      </c>
      <c r="F1733" s="33">
        <v>1</v>
      </c>
      <c r="G1733" t="str">
        <f t="shared" si="122"/>
        <v>‏847417 מרכז תעסוקה</v>
      </c>
      <c r="H1733" t="s">
        <v>980</v>
      </c>
      <c r="I1733">
        <f t="shared" ref="I1733:I1742" si="126">FIND(" ",G1733,1)</f>
        <v>8</v>
      </c>
      <c r="J1733" t="b">
        <f>IF(ISNUMBER(MATCH(D1733,Sheet1!$A$2:$A$976,0)),TRUE,FALSE)</f>
        <v>1</v>
      </c>
    </row>
    <row r="1734" spans="1:10" ht="20.25">
      <c r="A1734">
        <v>1728</v>
      </c>
      <c r="B1734" s="125">
        <v>0</v>
      </c>
      <c r="C1734" s="34">
        <v>0</v>
      </c>
      <c r="D1734" s="35">
        <v>0</v>
      </c>
      <c r="E1734" s="36" t="s">
        <v>13</v>
      </c>
      <c r="F1734" s="33">
        <v>2</v>
      </c>
      <c r="G1734" t="str">
        <f t="shared" si="122"/>
        <v>‏847417 מרכז תעסוקה</v>
      </c>
      <c r="H1734" t="s">
        <v>980</v>
      </c>
      <c r="I1734">
        <f t="shared" si="126"/>
        <v>8</v>
      </c>
      <c r="J1734" t="b">
        <f>IF(ISNUMBER(MATCH(D1734,Sheet1!$A$2:$A$976,0)),TRUE,FALSE)</f>
        <v>1</v>
      </c>
    </row>
    <row r="1735" spans="1:10" ht="20.25">
      <c r="A1735">
        <v>1729</v>
      </c>
      <c r="B1735" s="125">
        <v>0</v>
      </c>
      <c r="C1735" s="34">
        <v>0</v>
      </c>
      <c r="D1735" s="35">
        <v>0</v>
      </c>
      <c r="E1735" s="36" t="s">
        <v>14</v>
      </c>
      <c r="F1735" s="33">
        <v>3</v>
      </c>
      <c r="G1735" t="str">
        <f t="shared" si="122"/>
        <v>‏847417 מרכז תעסוקה</v>
      </c>
      <c r="H1735" t="s">
        <v>980</v>
      </c>
      <c r="I1735">
        <f t="shared" si="126"/>
        <v>8</v>
      </c>
      <c r="J1735" t="b">
        <f>IF(ISNUMBER(MATCH(D1735,Sheet1!$A$2:$A$976,0)),TRUE,FALSE)</f>
        <v>1</v>
      </c>
    </row>
    <row r="1736" spans="1:10" ht="20.25">
      <c r="A1736">
        <v>1730</v>
      </c>
      <c r="B1736" s="125">
        <v>0</v>
      </c>
      <c r="C1736" s="34">
        <v>0</v>
      </c>
      <c r="D1736" s="35">
        <v>0</v>
      </c>
      <c r="E1736" s="36" t="s">
        <v>15</v>
      </c>
      <c r="F1736" s="33">
        <v>4</v>
      </c>
      <c r="G1736" t="str">
        <f t="shared" si="122"/>
        <v>‏847417 מרכז תעסוקה</v>
      </c>
      <c r="H1736" t="s">
        <v>980</v>
      </c>
      <c r="I1736">
        <f t="shared" si="126"/>
        <v>8</v>
      </c>
      <c r="J1736" t="b">
        <f>IF(ISNUMBER(MATCH(D1736,Sheet1!$A$2:$A$976,0)),TRUE,FALSE)</f>
        <v>1</v>
      </c>
    </row>
    <row r="1737" spans="1:10" ht="20.25">
      <c r="A1737">
        <v>1731</v>
      </c>
      <c r="B1737" s="125">
        <v>0</v>
      </c>
      <c r="C1737" s="34">
        <v>0</v>
      </c>
      <c r="D1737" s="35">
        <v>0</v>
      </c>
      <c r="E1737" s="36" t="s">
        <v>16</v>
      </c>
      <c r="F1737" s="33">
        <v>5</v>
      </c>
      <c r="G1737" t="str">
        <f t="shared" si="122"/>
        <v>‏847417 מרכז תעסוקה</v>
      </c>
      <c r="H1737" t="s">
        <v>980</v>
      </c>
      <c r="I1737">
        <f t="shared" si="126"/>
        <v>8</v>
      </c>
      <c r="J1737" t="b">
        <f>IF(ISNUMBER(MATCH(D1737,Sheet1!$A$2:$A$976,0)),TRUE,FALSE)</f>
        <v>1</v>
      </c>
    </row>
    <row r="1738" spans="1:10" ht="20.25">
      <c r="A1738">
        <v>1732</v>
      </c>
      <c r="B1738" s="125">
        <v>0</v>
      </c>
      <c r="C1738" s="34">
        <v>0</v>
      </c>
      <c r="D1738" s="35">
        <v>0</v>
      </c>
      <c r="E1738" s="36" t="s">
        <v>17</v>
      </c>
      <c r="F1738" s="33">
        <v>6</v>
      </c>
      <c r="G1738" t="str">
        <f t="shared" ref="G1738:G1801" si="127">IF(F1738=1,E1737,IF(ISBLANK(F1738),"",G1737))</f>
        <v>‏847417 מרכז תעסוקה</v>
      </c>
      <c r="H1738" t="s">
        <v>980</v>
      </c>
      <c r="I1738">
        <f t="shared" si="126"/>
        <v>8</v>
      </c>
      <c r="J1738" t="b">
        <f>IF(ISNUMBER(MATCH(D1738,Sheet1!$A$2:$A$976,0)),TRUE,FALSE)</f>
        <v>1</v>
      </c>
    </row>
    <row r="1739" spans="1:10" ht="20.25">
      <c r="A1739">
        <v>1733</v>
      </c>
      <c r="B1739" s="125">
        <v>0</v>
      </c>
      <c r="C1739" s="34">
        <v>0</v>
      </c>
      <c r="D1739" s="35">
        <v>0</v>
      </c>
      <c r="E1739" s="36" t="s">
        <v>18</v>
      </c>
      <c r="F1739" s="33">
        <v>7</v>
      </c>
      <c r="G1739" t="str">
        <f t="shared" si="127"/>
        <v>‏847417 מרכז תעסוקה</v>
      </c>
      <c r="H1739" t="s">
        <v>980</v>
      </c>
      <c r="I1739">
        <f t="shared" si="126"/>
        <v>8</v>
      </c>
      <c r="J1739" t="b">
        <f>IF(ISNUMBER(MATCH(D1739,Sheet1!$A$2:$A$976,0)),TRUE,FALSE)</f>
        <v>1</v>
      </c>
    </row>
    <row r="1740" spans="1:10" ht="20.25">
      <c r="A1740">
        <v>1734</v>
      </c>
      <c r="B1740" s="125">
        <v>1630300</v>
      </c>
      <c r="C1740" s="34">
        <v>1937500</v>
      </c>
      <c r="D1740" s="35">
        <v>1882200</v>
      </c>
      <c r="E1740" s="36" t="s">
        <v>19</v>
      </c>
      <c r="F1740" s="33">
        <v>8</v>
      </c>
      <c r="G1740" t="str">
        <f t="shared" si="127"/>
        <v>‏847417 מרכז תעסוקה</v>
      </c>
      <c r="H1740" t="s">
        <v>980</v>
      </c>
      <c r="I1740">
        <f t="shared" si="126"/>
        <v>8</v>
      </c>
      <c r="J1740" t="b">
        <f>IF(ISNUMBER(MATCH(D1740,Sheet1!$A$2:$A$976,0)),TRUE,FALSE)</f>
        <v>1</v>
      </c>
    </row>
    <row r="1741" spans="1:10" ht="20.25">
      <c r="A1741">
        <v>1735</v>
      </c>
      <c r="B1741" s="125">
        <v>0</v>
      </c>
      <c r="C1741" s="34">
        <v>0</v>
      </c>
      <c r="D1741" s="35">
        <v>0</v>
      </c>
      <c r="E1741" s="36" t="s">
        <v>20</v>
      </c>
      <c r="F1741" s="33">
        <v>9</v>
      </c>
      <c r="G1741" t="str">
        <f t="shared" si="127"/>
        <v>‏847417 מרכז תעסוקה</v>
      </c>
      <c r="H1741" t="s">
        <v>980</v>
      </c>
      <c r="I1741">
        <f t="shared" si="126"/>
        <v>8</v>
      </c>
      <c r="J1741" t="b">
        <f>IF(ISNUMBER(MATCH(D1741,Sheet1!$A$2:$A$976,0)),TRUE,FALSE)</f>
        <v>1</v>
      </c>
    </row>
    <row r="1742" spans="1:10" ht="20.25">
      <c r="A1742">
        <v>1736</v>
      </c>
      <c r="B1742" s="125">
        <v>0</v>
      </c>
      <c r="C1742" s="34">
        <v>0</v>
      </c>
      <c r="D1742" s="35">
        <v>0</v>
      </c>
      <c r="E1742" s="36" t="s">
        <v>21</v>
      </c>
      <c r="F1742" s="33">
        <v>99</v>
      </c>
      <c r="G1742" t="str">
        <f t="shared" si="127"/>
        <v>‏847417 מרכז תעסוקה</v>
      </c>
      <c r="H1742" t="s">
        <v>980</v>
      </c>
      <c r="I1742">
        <f t="shared" si="126"/>
        <v>8</v>
      </c>
      <c r="J1742" t="b">
        <f>IF(ISNUMBER(MATCH(D1742,Sheet1!$A$2:$A$976,0)),TRUE,FALSE)</f>
        <v>1</v>
      </c>
    </row>
    <row r="1743" spans="1:10" ht="20.25">
      <c r="A1743">
        <v>1737</v>
      </c>
      <c r="B1743" s="125">
        <v>1630300</v>
      </c>
      <c r="C1743" s="37">
        <v>1937500</v>
      </c>
      <c r="D1743" s="35">
        <v>1882200</v>
      </c>
      <c r="E1743" s="36" t="s">
        <v>22</v>
      </c>
      <c r="F1743" s="33"/>
      <c r="G1743" t="str">
        <f t="shared" si="127"/>
        <v/>
      </c>
      <c r="J1743" t="b">
        <f>IF(ISNUMBER(MATCH(D1743,Sheet1!$A$2:$A$976,0)),TRUE,FALSE)</f>
        <v>1</v>
      </c>
    </row>
    <row r="1744" spans="1:10" ht="20.25">
      <c r="A1744">
        <v>1738</v>
      </c>
      <c r="C1744" s="40">
        <v>2015</v>
      </c>
      <c r="D1744" s="40">
        <v>2016</v>
      </c>
      <c r="F1744" s="39"/>
      <c r="G1744" t="str">
        <f t="shared" si="127"/>
        <v/>
      </c>
      <c r="J1744" t="b">
        <f>IF(ISNUMBER(MATCH(D1744,Sheet1!$A$2:$A$976,0)),TRUE,FALSE)</f>
        <v>0</v>
      </c>
    </row>
    <row r="1745" spans="1:10" ht="20.25">
      <c r="A1745">
        <v>1739</v>
      </c>
      <c r="C1745" s="38"/>
      <c r="D1745" s="44">
        <v>311</v>
      </c>
      <c r="F1745" s="41"/>
      <c r="G1745" t="str">
        <f t="shared" si="127"/>
        <v/>
      </c>
      <c r="J1745" t="b">
        <f>IF(ISNUMBER(MATCH(D1745,Sheet1!$A$2:$A$976,0)),TRUE,FALSE)</f>
        <v>0</v>
      </c>
    </row>
    <row r="1746" spans="1:10" ht="20.25">
      <c r="A1746">
        <v>1740</v>
      </c>
      <c r="B1746" s="122" t="s">
        <v>242</v>
      </c>
      <c r="C1746" s="28"/>
      <c r="D1746" s="28"/>
      <c r="E1746" s="28"/>
      <c r="F1746" s="28"/>
      <c r="G1746" t="str">
        <f t="shared" si="127"/>
        <v/>
      </c>
      <c r="J1746" t="b">
        <f>IF(ISNUMBER(MATCH(D1746,Sheet1!$A$2:$A$976,0)),TRUE,FALSE)</f>
        <v>1</v>
      </c>
    </row>
    <row r="1747" spans="1:10" ht="21" thickBot="1">
      <c r="A1747">
        <v>1741</v>
      </c>
      <c r="B1747" s="116">
        <v>2014</v>
      </c>
      <c r="C1747" s="7">
        <v>2015</v>
      </c>
      <c r="D1747" s="7">
        <v>2016</v>
      </c>
      <c r="E1747" s="8"/>
      <c r="F1747" s="9"/>
      <c r="G1747" t="str">
        <f t="shared" si="127"/>
        <v/>
      </c>
      <c r="J1747" t="b">
        <f>IF(ISNUMBER(MATCH(D1747,Sheet1!$A$2:$A$976,0)),TRUE,FALSE)</f>
        <v>0</v>
      </c>
    </row>
    <row r="1748" spans="1:10" ht="20.25">
      <c r="A1748">
        <v>1742</v>
      </c>
      <c r="B1748" s="124"/>
      <c r="C1748" s="30"/>
      <c r="D1748" s="31"/>
      <c r="E1748" s="32" t="s">
        <v>230</v>
      </c>
      <c r="F1748" s="33"/>
      <c r="G1748" t="str">
        <f t="shared" si="127"/>
        <v/>
      </c>
      <c r="J1748" t="b">
        <f>IF(ISNUMBER(MATCH(D1748,Sheet1!$A$2:$A$976,0)),TRUE,FALSE)</f>
        <v>1</v>
      </c>
    </row>
    <row r="1749" spans="1:10" ht="20.25">
      <c r="A1749">
        <v>1743</v>
      </c>
      <c r="B1749" s="124"/>
      <c r="C1749" s="30"/>
      <c r="D1749" s="31"/>
      <c r="E1749" s="32" t="s">
        <v>243</v>
      </c>
      <c r="F1749" s="33"/>
      <c r="G1749" t="str">
        <f t="shared" si="127"/>
        <v/>
      </c>
      <c r="J1749" t="b">
        <f>IF(ISNUMBER(MATCH(D1749,Sheet1!$A$2:$A$976,0)),TRUE,FALSE)</f>
        <v>1</v>
      </c>
    </row>
    <row r="1750" spans="1:10" ht="20.25">
      <c r="A1750">
        <v>1744</v>
      </c>
      <c r="B1750" s="125">
        <v>151200</v>
      </c>
      <c r="C1750" s="34">
        <v>37000</v>
      </c>
      <c r="D1750" s="35">
        <v>37000</v>
      </c>
      <c r="E1750" s="36" t="s">
        <v>12</v>
      </c>
      <c r="F1750" s="33">
        <v>1</v>
      </c>
      <c r="G1750" t="str">
        <f t="shared" si="127"/>
        <v>‏861  פרוייקט קד"ש</v>
      </c>
      <c r="H1750" t="s">
        <v>981</v>
      </c>
      <c r="I1750">
        <f t="shared" ref="I1750:I1759" si="128">FIND(" ",G1750,1)</f>
        <v>5</v>
      </c>
      <c r="J1750" t="b">
        <f>IF(ISNUMBER(MATCH(D1750,Sheet1!$A$2:$A$976,0)),TRUE,FALSE)</f>
        <v>1</v>
      </c>
    </row>
    <row r="1751" spans="1:10" ht="20.25">
      <c r="A1751">
        <v>1745</v>
      </c>
      <c r="B1751" s="125">
        <v>0</v>
      </c>
      <c r="C1751" s="34">
        <v>0</v>
      </c>
      <c r="D1751" s="35">
        <v>0</v>
      </c>
      <c r="E1751" s="36" t="s">
        <v>13</v>
      </c>
      <c r="F1751" s="33">
        <v>2</v>
      </c>
      <c r="G1751" t="str">
        <f t="shared" si="127"/>
        <v>‏861  פרוייקט קד"ש</v>
      </c>
      <c r="H1751" t="s">
        <v>981</v>
      </c>
      <c r="I1751">
        <f t="shared" si="128"/>
        <v>5</v>
      </c>
      <c r="J1751" t="b">
        <f>IF(ISNUMBER(MATCH(D1751,Sheet1!$A$2:$A$976,0)),TRUE,FALSE)</f>
        <v>1</v>
      </c>
    </row>
    <row r="1752" spans="1:10" ht="20.25">
      <c r="A1752">
        <v>1746</v>
      </c>
      <c r="B1752" s="125">
        <v>0</v>
      </c>
      <c r="C1752" s="34">
        <v>0</v>
      </c>
      <c r="D1752" s="35">
        <v>0</v>
      </c>
      <c r="E1752" s="36" t="s">
        <v>14</v>
      </c>
      <c r="F1752" s="33">
        <v>3</v>
      </c>
      <c r="G1752" t="str">
        <f t="shared" si="127"/>
        <v>‏861  פרוייקט קד"ש</v>
      </c>
      <c r="H1752" t="s">
        <v>981</v>
      </c>
      <c r="I1752">
        <f t="shared" si="128"/>
        <v>5</v>
      </c>
      <c r="J1752" t="b">
        <f>IF(ISNUMBER(MATCH(D1752,Sheet1!$A$2:$A$976,0)),TRUE,FALSE)</f>
        <v>1</v>
      </c>
    </row>
    <row r="1753" spans="1:10" ht="20.25">
      <c r="A1753">
        <v>1747</v>
      </c>
      <c r="B1753" s="125">
        <v>0</v>
      </c>
      <c r="C1753" s="34">
        <v>0</v>
      </c>
      <c r="D1753" s="35">
        <v>0</v>
      </c>
      <c r="E1753" s="36" t="s">
        <v>15</v>
      </c>
      <c r="F1753" s="33">
        <v>4</v>
      </c>
      <c r="G1753" t="str">
        <f t="shared" si="127"/>
        <v>‏861  פרוייקט קד"ש</v>
      </c>
      <c r="H1753" t="s">
        <v>981</v>
      </c>
      <c r="I1753">
        <f t="shared" si="128"/>
        <v>5</v>
      </c>
      <c r="J1753" t="b">
        <f>IF(ISNUMBER(MATCH(D1753,Sheet1!$A$2:$A$976,0)),TRUE,FALSE)</f>
        <v>1</v>
      </c>
    </row>
    <row r="1754" spans="1:10" ht="20.25">
      <c r="A1754">
        <v>1748</v>
      </c>
      <c r="B1754" s="125">
        <v>0</v>
      </c>
      <c r="C1754" s="34">
        <v>0</v>
      </c>
      <c r="D1754" s="35">
        <v>0</v>
      </c>
      <c r="E1754" s="36" t="s">
        <v>16</v>
      </c>
      <c r="F1754" s="33">
        <v>5</v>
      </c>
      <c r="G1754" t="str">
        <f t="shared" si="127"/>
        <v>‏861  פרוייקט קד"ש</v>
      </c>
      <c r="H1754" t="s">
        <v>981</v>
      </c>
      <c r="I1754">
        <f t="shared" si="128"/>
        <v>5</v>
      </c>
      <c r="J1754" t="b">
        <f>IF(ISNUMBER(MATCH(D1754,Sheet1!$A$2:$A$976,0)),TRUE,FALSE)</f>
        <v>1</v>
      </c>
    </row>
    <row r="1755" spans="1:10" ht="20.25">
      <c r="A1755">
        <v>1749</v>
      </c>
      <c r="B1755" s="125">
        <v>0</v>
      </c>
      <c r="C1755" s="34">
        <v>0</v>
      </c>
      <c r="D1755" s="35">
        <v>0</v>
      </c>
      <c r="E1755" s="36" t="s">
        <v>17</v>
      </c>
      <c r="F1755" s="33">
        <v>6</v>
      </c>
      <c r="G1755" t="str">
        <f t="shared" si="127"/>
        <v>‏861  פרוייקט קד"ש</v>
      </c>
      <c r="H1755" t="s">
        <v>981</v>
      </c>
      <c r="I1755">
        <f t="shared" si="128"/>
        <v>5</v>
      </c>
      <c r="J1755" t="b">
        <f>IF(ISNUMBER(MATCH(D1755,Sheet1!$A$2:$A$976,0)),TRUE,FALSE)</f>
        <v>1</v>
      </c>
    </row>
    <row r="1756" spans="1:10" ht="20.25">
      <c r="A1756">
        <v>1750</v>
      </c>
      <c r="B1756" s="125">
        <v>543900</v>
      </c>
      <c r="C1756" s="34">
        <v>742900</v>
      </c>
      <c r="D1756" s="35">
        <v>721700</v>
      </c>
      <c r="E1756" s="36" t="s">
        <v>18</v>
      </c>
      <c r="F1756" s="33">
        <v>7</v>
      </c>
      <c r="G1756" t="str">
        <f t="shared" si="127"/>
        <v>‏861  פרוייקט קד"ש</v>
      </c>
      <c r="H1756" t="s">
        <v>981</v>
      </c>
      <c r="I1756">
        <f t="shared" si="128"/>
        <v>5</v>
      </c>
      <c r="J1756" t="b">
        <f>IF(ISNUMBER(MATCH(D1756,Sheet1!$A$2:$A$976,0)),TRUE,FALSE)</f>
        <v>1</v>
      </c>
    </row>
    <row r="1757" spans="1:10" ht="20.25">
      <c r="A1757">
        <v>1751</v>
      </c>
      <c r="B1757" s="125">
        <v>0</v>
      </c>
      <c r="C1757" s="34">
        <v>0</v>
      </c>
      <c r="D1757" s="35">
        <v>0</v>
      </c>
      <c r="E1757" s="36" t="s">
        <v>19</v>
      </c>
      <c r="F1757" s="33">
        <v>8</v>
      </c>
      <c r="G1757" t="str">
        <f t="shared" si="127"/>
        <v>‏861  פרוייקט קד"ש</v>
      </c>
      <c r="H1757" t="s">
        <v>981</v>
      </c>
      <c r="I1757">
        <f t="shared" si="128"/>
        <v>5</v>
      </c>
      <c r="J1757" t="b">
        <f>IF(ISNUMBER(MATCH(D1757,Sheet1!$A$2:$A$976,0)),TRUE,FALSE)</f>
        <v>1</v>
      </c>
    </row>
    <row r="1758" spans="1:10" ht="20.25">
      <c r="A1758">
        <v>1752</v>
      </c>
      <c r="B1758" s="125">
        <v>0</v>
      </c>
      <c r="C1758" s="34">
        <v>0</v>
      </c>
      <c r="D1758" s="35">
        <v>0</v>
      </c>
      <c r="E1758" s="36" t="s">
        <v>20</v>
      </c>
      <c r="F1758" s="33">
        <v>9</v>
      </c>
      <c r="G1758" t="str">
        <f t="shared" si="127"/>
        <v>‏861  פרוייקט קד"ש</v>
      </c>
      <c r="H1758" t="s">
        <v>981</v>
      </c>
      <c r="I1758">
        <f t="shared" si="128"/>
        <v>5</v>
      </c>
      <c r="J1758" t="b">
        <f>IF(ISNUMBER(MATCH(D1758,Sheet1!$A$2:$A$976,0)),TRUE,FALSE)</f>
        <v>1</v>
      </c>
    </row>
    <row r="1759" spans="1:10" ht="20.25">
      <c r="A1759">
        <v>1753</v>
      </c>
      <c r="B1759" s="125">
        <v>0</v>
      </c>
      <c r="C1759" s="34">
        <v>0</v>
      </c>
      <c r="D1759" s="35">
        <v>0</v>
      </c>
      <c r="E1759" s="36" t="s">
        <v>21</v>
      </c>
      <c r="F1759" s="33">
        <v>99</v>
      </c>
      <c r="G1759" t="str">
        <f t="shared" si="127"/>
        <v>‏861  פרוייקט קד"ש</v>
      </c>
      <c r="H1759" t="s">
        <v>981</v>
      </c>
      <c r="I1759">
        <f t="shared" si="128"/>
        <v>5</v>
      </c>
      <c r="J1759" t="b">
        <f>IF(ISNUMBER(MATCH(D1759,Sheet1!$A$2:$A$976,0)),TRUE,FALSE)</f>
        <v>1</v>
      </c>
    </row>
    <row r="1760" spans="1:10" ht="20.25">
      <c r="A1760">
        <v>1754</v>
      </c>
      <c r="B1760" s="125">
        <v>695100</v>
      </c>
      <c r="C1760" s="37">
        <v>779900</v>
      </c>
      <c r="D1760" s="157">
        <v>758700</v>
      </c>
      <c r="E1760" s="36" t="s">
        <v>22</v>
      </c>
      <c r="F1760" s="33"/>
      <c r="G1760" t="str">
        <f t="shared" si="127"/>
        <v/>
      </c>
      <c r="J1760" t="b">
        <f>IF(ISNUMBER(MATCH(D1760,Sheet1!$A$2:$A$976,0)),TRUE,FALSE)</f>
        <v>0</v>
      </c>
    </row>
    <row r="1761" spans="1:10" ht="20.25">
      <c r="A1761">
        <v>1755</v>
      </c>
      <c r="C1761" s="40">
        <v>2015</v>
      </c>
      <c r="D1761" s="40">
        <v>2016</v>
      </c>
      <c r="F1761" s="39"/>
      <c r="G1761" t="str">
        <f t="shared" si="127"/>
        <v/>
      </c>
      <c r="J1761" t="b">
        <f>IF(ISNUMBER(MATCH(D1761,Sheet1!$A$2:$A$976,0)),TRUE,FALSE)</f>
        <v>0</v>
      </c>
    </row>
    <row r="1762" spans="1:10" ht="20.25">
      <c r="A1762">
        <v>1756</v>
      </c>
      <c r="C1762" s="38"/>
      <c r="D1762" s="44">
        <v>312</v>
      </c>
      <c r="F1762" s="41"/>
      <c r="G1762" t="str">
        <f t="shared" si="127"/>
        <v/>
      </c>
      <c r="J1762" t="b">
        <f>IF(ISNUMBER(MATCH(D1762,Sheet1!$A$2:$A$976,0)),TRUE,FALSE)</f>
        <v>0</v>
      </c>
    </row>
    <row r="1763" spans="1:10" ht="20.25">
      <c r="A1763">
        <v>1757</v>
      </c>
      <c r="B1763" s="122" t="s">
        <v>244</v>
      </c>
      <c r="C1763" s="28"/>
      <c r="D1763" s="28"/>
      <c r="E1763" s="28"/>
      <c r="F1763" s="28"/>
      <c r="G1763" t="str">
        <f t="shared" si="127"/>
        <v/>
      </c>
      <c r="J1763" t="b">
        <f>IF(ISNUMBER(MATCH(D1763,Sheet1!$A$2:$A$976,0)),TRUE,FALSE)</f>
        <v>1</v>
      </c>
    </row>
    <row r="1764" spans="1:10" ht="21" thickBot="1">
      <c r="A1764">
        <v>1758</v>
      </c>
      <c r="B1764" s="116">
        <v>2014</v>
      </c>
      <c r="C1764" s="7">
        <v>2015</v>
      </c>
      <c r="D1764" s="7">
        <v>2016</v>
      </c>
      <c r="E1764" s="8"/>
      <c r="F1764" s="9"/>
      <c r="G1764" t="str">
        <f t="shared" si="127"/>
        <v/>
      </c>
      <c r="J1764" t="b">
        <f>IF(ISNUMBER(MATCH(D1764,Sheet1!$A$2:$A$976,0)),TRUE,FALSE)</f>
        <v>0</v>
      </c>
    </row>
    <row r="1765" spans="1:10" ht="20.25">
      <c r="A1765">
        <v>1759</v>
      </c>
      <c r="B1765" s="124"/>
      <c r="C1765" s="30"/>
      <c r="D1765" s="31"/>
      <c r="E1765" s="32" t="s">
        <v>230</v>
      </c>
      <c r="F1765" s="33"/>
      <c r="G1765" t="str">
        <f t="shared" si="127"/>
        <v/>
      </c>
      <c r="J1765" t="b">
        <f>IF(ISNUMBER(MATCH(D1765,Sheet1!$A$2:$A$976,0)),TRUE,FALSE)</f>
        <v>1</v>
      </c>
    </row>
    <row r="1766" spans="1:10" ht="20.25">
      <c r="A1766">
        <v>1760</v>
      </c>
      <c r="B1766" s="124"/>
      <c r="C1766" s="30"/>
      <c r="D1766" s="31"/>
      <c r="E1766" s="32" t="s">
        <v>245</v>
      </c>
      <c r="F1766" s="33"/>
      <c r="G1766" t="str">
        <f t="shared" si="127"/>
        <v/>
      </c>
      <c r="J1766" t="b">
        <f>IF(ISNUMBER(MATCH(D1766,Sheet1!$A$2:$A$976,0)),TRUE,FALSE)</f>
        <v>1</v>
      </c>
    </row>
    <row r="1767" spans="1:10" ht="20.25">
      <c r="A1767">
        <v>1761</v>
      </c>
      <c r="B1767" s="125">
        <v>0</v>
      </c>
      <c r="C1767" s="34">
        <v>0</v>
      </c>
      <c r="D1767" s="35">
        <v>0</v>
      </c>
      <c r="E1767" s="36" t="s">
        <v>12</v>
      </c>
      <c r="F1767" s="33">
        <v>1</v>
      </c>
      <c r="G1767" t="str">
        <f t="shared" si="127"/>
        <v>‏847413  מיל"ב-מועדוני פנסיונרים</v>
      </c>
      <c r="H1767" t="s">
        <v>982</v>
      </c>
      <c r="I1767">
        <f t="shared" ref="I1767:I1776" si="129">FIND(" ",G1767,1)</f>
        <v>8</v>
      </c>
      <c r="J1767" t="b">
        <f>IF(ISNUMBER(MATCH(D1767,Sheet1!$A$2:$A$976,0)),TRUE,FALSE)</f>
        <v>1</v>
      </c>
    </row>
    <row r="1768" spans="1:10" ht="20.25">
      <c r="A1768">
        <v>1762</v>
      </c>
      <c r="B1768" s="125">
        <v>0</v>
      </c>
      <c r="C1768" s="34">
        <v>0</v>
      </c>
      <c r="D1768" s="35">
        <v>0</v>
      </c>
      <c r="E1768" s="36" t="s">
        <v>13</v>
      </c>
      <c r="F1768" s="33">
        <v>2</v>
      </c>
      <c r="G1768" t="str">
        <f t="shared" si="127"/>
        <v>‏847413  מיל"ב-מועדוני פנסיונרים</v>
      </c>
      <c r="H1768" t="s">
        <v>982</v>
      </c>
      <c r="I1768">
        <f t="shared" si="129"/>
        <v>8</v>
      </c>
      <c r="J1768" t="b">
        <f>IF(ISNUMBER(MATCH(D1768,Sheet1!$A$2:$A$976,0)),TRUE,FALSE)</f>
        <v>1</v>
      </c>
    </row>
    <row r="1769" spans="1:10" ht="20.25">
      <c r="A1769">
        <v>1763</v>
      </c>
      <c r="B1769" s="125">
        <v>0</v>
      </c>
      <c r="C1769" s="34">
        <v>0</v>
      </c>
      <c r="D1769" s="35">
        <v>0</v>
      </c>
      <c r="E1769" s="36" t="s">
        <v>14</v>
      </c>
      <c r="F1769" s="33">
        <v>3</v>
      </c>
      <c r="G1769" t="str">
        <f t="shared" si="127"/>
        <v>‏847413  מיל"ב-מועדוני פנסיונרים</v>
      </c>
      <c r="H1769" t="s">
        <v>982</v>
      </c>
      <c r="I1769">
        <f t="shared" si="129"/>
        <v>8</v>
      </c>
      <c r="J1769" t="b">
        <f>IF(ISNUMBER(MATCH(D1769,Sheet1!$A$2:$A$976,0)),TRUE,FALSE)</f>
        <v>1</v>
      </c>
    </row>
    <row r="1770" spans="1:10" ht="20.25">
      <c r="A1770">
        <v>1764</v>
      </c>
      <c r="B1770" s="125">
        <v>0</v>
      </c>
      <c r="C1770" s="34">
        <v>0</v>
      </c>
      <c r="D1770" s="35">
        <v>0</v>
      </c>
      <c r="E1770" s="36" t="s">
        <v>15</v>
      </c>
      <c r="F1770" s="33">
        <v>4</v>
      </c>
      <c r="G1770" t="str">
        <f t="shared" si="127"/>
        <v>‏847413  מיל"ב-מועדוני פנסיונרים</v>
      </c>
      <c r="H1770" t="s">
        <v>982</v>
      </c>
      <c r="I1770">
        <f t="shared" si="129"/>
        <v>8</v>
      </c>
      <c r="J1770" t="b">
        <f>IF(ISNUMBER(MATCH(D1770,Sheet1!$A$2:$A$976,0)),TRUE,FALSE)</f>
        <v>1</v>
      </c>
    </row>
    <row r="1771" spans="1:10" ht="20.25">
      <c r="A1771">
        <v>1765</v>
      </c>
      <c r="B1771" s="125">
        <v>0</v>
      </c>
      <c r="C1771" s="34">
        <v>0</v>
      </c>
      <c r="D1771" s="35">
        <v>0</v>
      </c>
      <c r="E1771" s="36" t="s">
        <v>16</v>
      </c>
      <c r="F1771" s="33">
        <v>5</v>
      </c>
      <c r="G1771" t="str">
        <f t="shared" si="127"/>
        <v>‏847413  מיל"ב-מועדוני פנסיונרים</v>
      </c>
      <c r="H1771" t="s">
        <v>982</v>
      </c>
      <c r="I1771">
        <f t="shared" si="129"/>
        <v>8</v>
      </c>
      <c r="J1771" t="b">
        <f>IF(ISNUMBER(MATCH(D1771,Sheet1!$A$2:$A$976,0)),TRUE,FALSE)</f>
        <v>1</v>
      </c>
    </row>
    <row r="1772" spans="1:10" ht="20.25">
      <c r="A1772">
        <v>1766</v>
      </c>
      <c r="B1772" s="125">
        <v>0</v>
      </c>
      <c r="C1772" s="34">
        <v>0</v>
      </c>
      <c r="D1772" s="35">
        <v>0</v>
      </c>
      <c r="E1772" s="36" t="s">
        <v>17</v>
      </c>
      <c r="F1772" s="33">
        <v>6</v>
      </c>
      <c r="G1772" t="str">
        <f t="shared" si="127"/>
        <v>‏847413  מיל"ב-מועדוני פנסיונרים</v>
      </c>
      <c r="H1772" t="s">
        <v>982</v>
      </c>
      <c r="I1772">
        <f t="shared" si="129"/>
        <v>8</v>
      </c>
      <c r="J1772" t="b">
        <f>IF(ISNUMBER(MATCH(D1772,Sheet1!$A$2:$A$976,0)),TRUE,FALSE)</f>
        <v>1</v>
      </c>
    </row>
    <row r="1773" spans="1:10" ht="20.25">
      <c r="A1773">
        <v>1767</v>
      </c>
      <c r="B1773" s="125">
        <v>0</v>
      </c>
      <c r="C1773" s="34">
        <v>0</v>
      </c>
      <c r="D1773" s="35">
        <v>0</v>
      </c>
      <c r="E1773" s="36" t="s">
        <v>18</v>
      </c>
      <c r="F1773" s="33">
        <v>7</v>
      </c>
      <c r="G1773" t="str">
        <f t="shared" si="127"/>
        <v>‏847413  מיל"ב-מועדוני פנסיונרים</v>
      </c>
      <c r="H1773" t="s">
        <v>982</v>
      </c>
      <c r="I1773">
        <f t="shared" si="129"/>
        <v>8</v>
      </c>
      <c r="J1773" t="b">
        <f>IF(ISNUMBER(MATCH(D1773,Sheet1!$A$2:$A$976,0)),TRUE,FALSE)</f>
        <v>1</v>
      </c>
    </row>
    <row r="1774" spans="1:10" ht="20.25">
      <c r="A1774">
        <v>1768</v>
      </c>
      <c r="B1774" s="125">
        <v>3428500</v>
      </c>
      <c r="C1774" s="34">
        <v>3428500</v>
      </c>
      <c r="D1774" s="35">
        <v>3330900</v>
      </c>
      <c r="E1774" s="36" t="s">
        <v>19</v>
      </c>
      <c r="F1774" s="33">
        <v>8</v>
      </c>
      <c r="G1774" t="str">
        <f t="shared" si="127"/>
        <v>‏847413  מיל"ב-מועדוני פנסיונרים</v>
      </c>
      <c r="H1774" t="s">
        <v>982</v>
      </c>
      <c r="I1774">
        <f t="shared" si="129"/>
        <v>8</v>
      </c>
      <c r="J1774" t="b">
        <f>IF(ISNUMBER(MATCH(D1774,Sheet1!$A$2:$A$976,0)),TRUE,FALSE)</f>
        <v>1</v>
      </c>
    </row>
    <row r="1775" spans="1:10" ht="20.25">
      <c r="A1775">
        <v>1769</v>
      </c>
      <c r="B1775" s="125">
        <v>0</v>
      </c>
      <c r="C1775" s="34">
        <v>0</v>
      </c>
      <c r="D1775" s="35">
        <v>0</v>
      </c>
      <c r="E1775" s="36" t="s">
        <v>20</v>
      </c>
      <c r="F1775" s="33">
        <v>9</v>
      </c>
      <c r="G1775" t="str">
        <f t="shared" si="127"/>
        <v>‏847413  מיל"ב-מועדוני פנסיונרים</v>
      </c>
      <c r="H1775" t="s">
        <v>982</v>
      </c>
      <c r="I1775">
        <f t="shared" si="129"/>
        <v>8</v>
      </c>
      <c r="J1775" t="b">
        <f>IF(ISNUMBER(MATCH(D1775,Sheet1!$A$2:$A$976,0)),TRUE,FALSE)</f>
        <v>1</v>
      </c>
    </row>
    <row r="1776" spans="1:10" ht="20.25">
      <c r="A1776">
        <v>1770</v>
      </c>
      <c r="B1776" s="125">
        <v>0</v>
      </c>
      <c r="C1776" s="34">
        <v>0</v>
      </c>
      <c r="D1776" s="35">
        <v>0</v>
      </c>
      <c r="E1776" s="36" t="s">
        <v>21</v>
      </c>
      <c r="F1776" s="33">
        <v>99</v>
      </c>
      <c r="G1776" t="str">
        <f t="shared" si="127"/>
        <v>‏847413  מיל"ב-מועדוני פנסיונרים</v>
      </c>
      <c r="H1776" t="s">
        <v>982</v>
      </c>
      <c r="I1776">
        <f t="shared" si="129"/>
        <v>8</v>
      </c>
      <c r="J1776" t="b">
        <f>IF(ISNUMBER(MATCH(D1776,Sheet1!$A$2:$A$976,0)),TRUE,FALSE)</f>
        <v>1</v>
      </c>
    </row>
    <row r="1777" spans="1:10" ht="20.25">
      <c r="A1777">
        <v>1771</v>
      </c>
      <c r="B1777" s="125">
        <v>3428500</v>
      </c>
      <c r="C1777" s="37">
        <v>3428500</v>
      </c>
      <c r="D1777" s="35">
        <v>3330900</v>
      </c>
      <c r="E1777" s="36" t="s">
        <v>22</v>
      </c>
      <c r="F1777" s="33"/>
      <c r="G1777" t="str">
        <f t="shared" si="127"/>
        <v/>
      </c>
      <c r="J1777" t="b">
        <f>IF(ISNUMBER(MATCH(D1777,Sheet1!$A$2:$A$976,0)),TRUE,FALSE)</f>
        <v>1</v>
      </c>
    </row>
    <row r="1778" spans="1:10" ht="20.25">
      <c r="A1778">
        <v>1772</v>
      </c>
      <c r="C1778" s="40">
        <v>2015</v>
      </c>
      <c r="D1778" s="40">
        <v>2016</v>
      </c>
      <c r="F1778" s="39"/>
      <c r="G1778" t="str">
        <f t="shared" si="127"/>
        <v/>
      </c>
      <c r="J1778" t="b">
        <f>IF(ISNUMBER(MATCH(D1778,Sheet1!$A$2:$A$976,0)),TRUE,FALSE)</f>
        <v>0</v>
      </c>
    </row>
    <row r="1779" spans="1:10" ht="20.25">
      <c r="A1779">
        <v>1773</v>
      </c>
      <c r="C1779" s="38"/>
      <c r="D1779" s="44">
        <v>313</v>
      </c>
      <c r="F1779" s="41"/>
      <c r="G1779" t="str">
        <f t="shared" si="127"/>
        <v/>
      </c>
      <c r="J1779" t="b">
        <f>IF(ISNUMBER(MATCH(D1779,Sheet1!$A$2:$A$976,0)),TRUE,FALSE)</f>
        <v>0</v>
      </c>
    </row>
    <row r="1780" spans="1:10" ht="20.25">
      <c r="A1780">
        <v>1774</v>
      </c>
      <c r="B1780" s="122" t="s">
        <v>246</v>
      </c>
      <c r="C1780" s="28"/>
      <c r="D1780" s="28"/>
      <c r="E1780" s="28"/>
      <c r="F1780" s="28"/>
      <c r="G1780" t="str">
        <f t="shared" si="127"/>
        <v/>
      </c>
      <c r="J1780" t="b">
        <f>IF(ISNUMBER(MATCH(D1780,Sheet1!$A$2:$A$976,0)),TRUE,FALSE)</f>
        <v>1</v>
      </c>
    </row>
    <row r="1781" spans="1:10" ht="21" thickBot="1">
      <c r="A1781">
        <v>1775</v>
      </c>
      <c r="B1781" s="116">
        <v>2014</v>
      </c>
      <c r="C1781" s="7">
        <v>2015</v>
      </c>
      <c r="D1781" s="7">
        <v>2016</v>
      </c>
      <c r="E1781" s="8"/>
      <c r="F1781" s="9"/>
      <c r="G1781" t="str">
        <f t="shared" si="127"/>
        <v/>
      </c>
      <c r="J1781" t="b">
        <f>IF(ISNUMBER(MATCH(D1781,Sheet1!$A$2:$A$976,0)),TRUE,FALSE)</f>
        <v>0</v>
      </c>
    </row>
    <row r="1782" spans="1:10" ht="20.25">
      <c r="A1782">
        <v>1776</v>
      </c>
      <c r="B1782" s="124"/>
      <c r="C1782" s="30"/>
      <c r="D1782" s="31"/>
      <c r="E1782" s="32" t="s">
        <v>230</v>
      </c>
      <c r="F1782" s="33"/>
      <c r="G1782" t="str">
        <f t="shared" si="127"/>
        <v/>
      </c>
      <c r="J1782" t="b">
        <f>IF(ISNUMBER(MATCH(D1782,Sheet1!$A$2:$A$976,0)),TRUE,FALSE)</f>
        <v>1</v>
      </c>
    </row>
    <row r="1783" spans="1:10" ht="20.25">
      <c r="A1783">
        <v>1777</v>
      </c>
      <c r="B1783" s="124"/>
      <c r="C1783" s="30"/>
      <c r="D1783" s="31"/>
      <c r="E1783" s="32" t="s">
        <v>247</v>
      </c>
      <c r="F1783" s="33"/>
      <c r="G1783" t="str">
        <f t="shared" si="127"/>
        <v/>
      </c>
      <c r="J1783" t="b">
        <f>IF(ISNUMBER(MATCH(D1783,Sheet1!$A$2:$A$976,0)),TRUE,FALSE)</f>
        <v>1</v>
      </c>
    </row>
    <row r="1784" spans="1:10" ht="20.25">
      <c r="A1784">
        <v>1778</v>
      </c>
      <c r="B1784" s="125">
        <v>0</v>
      </c>
      <c r="C1784" s="34">
        <v>0</v>
      </c>
      <c r="D1784" s="35">
        <v>0</v>
      </c>
      <c r="E1784" s="36" t="s">
        <v>12</v>
      </c>
      <c r="F1784" s="33">
        <v>1</v>
      </c>
      <c r="G1784" t="str">
        <f t="shared" si="127"/>
        <v>‏847423 גימלאידה</v>
      </c>
      <c r="H1784" t="s">
        <v>984</v>
      </c>
      <c r="I1784">
        <f t="shared" ref="I1784:I1793" si="130">FIND(" ",G1784,1)</f>
        <v>8</v>
      </c>
      <c r="J1784" t="b">
        <f>IF(ISNUMBER(MATCH(D1784,Sheet1!$A$2:$A$976,0)),TRUE,FALSE)</f>
        <v>1</v>
      </c>
    </row>
    <row r="1785" spans="1:10" ht="20.25">
      <c r="A1785">
        <v>1779</v>
      </c>
      <c r="B1785" s="125">
        <v>0</v>
      </c>
      <c r="C1785" s="34">
        <v>0</v>
      </c>
      <c r="D1785" s="35">
        <v>0</v>
      </c>
      <c r="E1785" s="36" t="s">
        <v>13</v>
      </c>
      <c r="F1785" s="33">
        <v>2</v>
      </c>
      <c r="G1785" t="str">
        <f t="shared" si="127"/>
        <v>‏847423 גימלאידה</v>
      </c>
      <c r="H1785" t="s">
        <v>984</v>
      </c>
      <c r="I1785">
        <f t="shared" si="130"/>
        <v>8</v>
      </c>
      <c r="J1785" t="b">
        <f>IF(ISNUMBER(MATCH(D1785,Sheet1!$A$2:$A$976,0)),TRUE,FALSE)</f>
        <v>1</v>
      </c>
    </row>
    <row r="1786" spans="1:10" ht="20.25">
      <c r="A1786">
        <v>1780</v>
      </c>
      <c r="B1786" s="125">
        <v>0</v>
      </c>
      <c r="C1786" s="34">
        <v>0</v>
      </c>
      <c r="D1786" s="35">
        <v>0</v>
      </c>
      <c r="E1786" s="36" t="s">
        <v>14</v>
      </c>
      <c r="F1786" s="33">
        <v>3</v>
      </c>
      <c r="G1786" t="str">
        <f t="shared" si="127"/>
        <v>‏847423 גימלאידה</v>
      </c>
      <c r="H1786" t="s">
        <v>984</v>
      </c>
      <c r="I1786">
        <f t="shared" si="130"/>
        <v>8</v>
      </c>
      <c r="J1786" t="b">
        <f>IF(ISNUMBER(MATCH(D1786,Sheet1!$A$2:$A$976,0)),TRUE,FALSE)</f>
        <v>1</v>
      </c>
    </row>
    <row r="1787" spans="1:10" ht="20.25">
      <c r="A1787">
        <v>1781</v>
      </c>
      <c r="B1787" s="125">
        <v>0</v>
      </c>
      <c r="C1787" s="34">
        <v>0</v>
      </c>
      <c r="D1787" s="35">
        <v>0</v>
      </c>
      <c r="E1787" s="36" t="s">
        <v>15</v>
      </c>
      <c r="F1787" s="33">
        <v>4</v>
      </c>
      <c r="G1787" t="str">
        <f t="shared" si="127"/>
        <v>‏847423 גימלאידה</v>
      </c>
      <c r="H1787" t="s">
        <v>984</v>
      </c>
      <c r="I1787">
        <f t="shared" si="130"/>
        <v>8</v>
      </c>
      <c r="J1787" t="b">
        <f>IF(ISNUMBER(MATCH(D1787,Sheet1!$A$2:$A$976,0)),TRUE,FALSE)</f>
        <v>1</v>
      </c>
    </row>
    <row r="1788" spans="1:10" ht="20.25">
      <c r="A1788">
        <v>1782</v>
      </c>
      <c r="B1788" s="125">
        <v>0</v>
      </c>
      <c r="C1788" s="34">
        <v>0</v>
      </c>
      <c r="D1788" s="35">
        <v>0</v>
      </c>
      <c r="E1788" s="36" t="s">
        <v>16</v>
      </c>
      <c r="F1788" s="33">
        <v>5</v>
      </c>
      <c r="G1788" t="str">
        <f t="shared" si="127"/>
        <v>‏847423 גימלאידה</v>
      </c>
      <c r="H1788" t="s">
        <v>984</v>
      </c>
      <c r="I1788">
        <f t="shared" si="130"/>
        <v>8</v>
      </c>
      <c r="J1788" t="b">
        <f>IF(ISNUMBER(MATCH(D1788,Sheet1!$A$2:$A$976,0)),TRUE,FALSE)</f>
        <v>1</v>
      </c>
    </row>
    <row r="1789" spans="1:10" ht="20.25">
      <c r="A1789">
        <v>1783</v>
      </c>
      <c r="B1789" s="125">
        <v>0</v>
      </c>
      <c r="C1789" s="34">
        <v>0</v>
      </c>
      <c r="D1789" s="35">
        <v>0</v>
      </c>
      <c r="E1789" s="36" t="s">
        <v>17</v>
      </c>
      <c r="F1789" s="33">
        <v>6</v>
      </c>
      <c r="G1789" t="str">
        <f t="shared" si="127"/>
        <v>‏847423 גימלאידה</v>
      </c>
      <c r="H1789" t="s">
        <v>984</v>
      </c>
      <c r="I1789">
        <f t="shared" si="130"/>
        <v>8</v>
      </c>
      <c r="J1789" t="b">
        <f>IF(ISNUMBER(MATCH(D1789,Sheet1!$A$2:$A$976,0)),TRUE,FALSE)</f>
        <v>1</v>
      </c>
    </row>
    <row r="1790" spans="1:10" ht="20.25">
      <c r="A1790">
        <v>1784</v>
      </c>
      <c r="B1790" s="125">
        <v>0</v>
      </c>
      <c r="C1790" s="34">
        <v>0</v>
      </c>
      <c r="D1790" s="35">
        <v>0</v>
      </c>
      <c r="E1790" s="36" t="s">
        <v>18</v>
      </c>
      <c r="F1790" s="33">
        <v>7</v>
      </c>
      <c r="G1790" t="str">
        <f t="shared" si="127"/>
        <v>‏847423 גימלאידה</v>
      </c>
      <c r="H1790" t="s">
        <v>984</v>
      </c>
      <c r="I1790">
        <f t="shared" si="130"/>
        <v>8</v>
      </c>
      <c r="J1790" t="b">
        <f>IF(ISNUMBER(MATCH(D1790,Sheet1!$A$2:$A$976,0)),TRUE,FALSE)</f>
        <v>1</v>
      </c>
    </row>
    <row r="1791" spans="1:10" ht="20.25">
      <c r="A1791">
        <v>1785</v>
      </c>
      <c r="B1791" s="125">
        <v>277500</v>
      </c>
      <c r="C1791" s="34">
        <v>285000</v>
      </c>
      <c r="D1791" s="35">
        <v>276900</v>
      </c>
      <c r="E1791" s="36" t="s">
        <v>19</v>
      </c>
      <c r="F1791" s="33">
        <v>8</v>
      </c>
      <c r="G1791" t="str">
        <f t="shared" si="127"/>
        <v>‏847423 גימלאידה</v>
      </c>
      <c r="H1791" t="s">
        <v>984</v>
      </c>
      <c r="I1791">
        <f t="shared" si="130"/>
        <v>8</v>
      </c>
      <c r="J1791" t="b">
        <f>IF(ISNUMBER(MATCH(D1791,Sheet1!$A$2:$A$976,0)),TRUE,FALSE)</f>
        <v>1</v>
      </c>
    </row>
    <row r="1792" spans="1:10" ht="20.25">
      <c r="A1792">
        <v>1786</v>
      </c>
      <c r="B1792" s="125">
        <v>0</v>
      </c>
      <c r="C1792" s="34">
        <v>0</v>
      </c>
      <c r="D1792" s="35">
        <v>0</v>
      </c>
      <c r="E1792" s="36" t="s">
        <v>20</v>
      </c>
      <c r="F1792" s="33">
        <v>9</v>
      </c>
      <c r="G1792" t="str">
        <f t="shared" si="127"/>
        <v>‏847423 גימלאידה</v>
      </c>
      <c r="H1792" t="s">
        <v>984</v>
      </c>
      <c r="I1792">
        <f t="shared" si="130"/>
        <v>8</v>
      </c>
      <c r="J1792" t="b">
        <f>IF(ISNUMBER(MATCH(D1792,Sheet1!$A$2:$A$976,0)),TRUE,FALSE)</f>
        <v>1</v>
      </c>
    </row>
    <row r="1793" spans="1:10" ht="20.25">
      <c r="A1793">
        <v>1787</v>
      </c>
      <c r="B1793" s="125">
        <v>0</v>
      </c>
      <c r="C1793" s="34">
        <v>0</v>
      </c>
      <c r="D1793" s="35">
        <v>0</v>
      </c>
      <c r="E1793" s="36" t="s">
        <v>21</v>
      </c>
      <c r="F1793" s="33">
        <v>99</v>
      </c>
      <c r="G1793" t="str">
        <f t="shared" si="127"/>
        <v>‏847423 גימלאידה</v>
      </c>
      <c r="H1793" t="s">
        <v>984</v>
      </c>
      <c r="I1793">
        <f t="shared" si="130"/>
        <v>8</v>
      </c>
      <c r="J1793" t="b">
        <f>IF(ISNUMBER(MATCH(D1793,Sheet1!$A$2:$A$976,0)),TRUE,FALSE)</f>
        <v>1</v>
      </c>
    </row>
    <row r="1794" spans="1:10" ht="20.25">
      <c r="A1794">
        <v>1788</v>
      </c>
      <c r="B1794" s="125">
        <v>277500</v>
      </c>
      <c r="C1794" s="37">
        <v>285000</v>
      </c>
      <c r="D1794" s="35">
        <v>276900</v>
      </c>
      <c r="E1794" s="36" t="s">
        <v>22</v>
      </c>
      <c r="F1794" s="33"/>
      <c r="G1794" t="str">
        <f t="shared" si="127"/>
        <v/>
      </c>
      <c r="J1794" t="b">
        <f>IF(ISNUMBER(MATCH(D1794,Sheet1!$A$2:$A$976,0)),TRUE,FALSE)</f>
        <v>1</v>
      </c>
    </row>
    <row r="1795" spans="1:10" ht="20.25">
      <c r="A1795">
        <v>1789</v>
      </c>
      <c r="C1795" s="40">
        <v>2015</v>
      </c>
      <c r="D1795" s="40">
        <v>2016</v>
      </c>
      <c r="F1795" s="39"/>
      <c r="G1795" t="str">
        <f t="shared" si="127"/>
        <v/>
      </c>
      <c r="J1795" t="b">
        <f>IF(ISNUMBER(MATCH(D1795,Sheet1!$A$2:$A$976,0)),TRUE,FALSE)</f>
        <v>0</v>
      </c>
    </row>
    <row r="1796" spans="1:10" ht="20.25">
      <c r="A1796">
        <v>1790</v>
      </c>
      <c r="C1796" s="38"/>
      <c r="D1796" s="44">
        <v>314</v>
      </c>
      <c r="F1796" s="41"/>
      <c r="G1796" t="str">
        <f t="shared" si="127"/>
        <v/>
      </c>
      <c r="J1796" t="b">
        <f>IF(ISNUMBER(MATCH(D1796,Sheet1!$A$2:$A$976,0)),TRUE,FALSE)</f>
        <v>0</v>
      </c>
    </row>
    <row r="1797" spans="1:10" ht="20.25">
      <c r="A1797">
        <v>1791</v>
      </c>
      <c r="B1797" s="122" t="s">
        <v>248</v>
      </c>
      <c r="C1797" s="28"/>
      <c r="D1797" s="28"/>
      <c r="E1797" s="28"/>
      <c r="F1797" s="28"/>
      <c r="G1797" t="str">
        <f t="shared" si="127"/>
        <v/>
      </c>
      <c r="J1797" t="b">
        <f>IF(ISNUMBER(MATCH(D1797,Sheet1!$A$2:$A$976,0)),TRUE,FALSE)</f>
        <v>1</v>
      </c>
    </row>
    <row r="1798" spans="1:10" ht="21" thickBot="1">
      <c r="A1798">
        <v>1792</v>
      </c>
      <c r="B1798" s="116">
        <v>2014</v>
      </c>
      <c r="C1798" s="7">
        <v>2015</v>
      </c>
      <c r="D1798" s="7">
        <v>2016</v>
      </c>
      <c r="E1798" s="8"/>
      <c r="F1798" s="9"/>
      <c r="G1798" t="str">
        <f t="shared" si="127"/>
        <v/>
      </c>
      <c r="J1798" t="b">
        <f>IF(ISNUMBER(MATCH(D1798,Sheet1!$A$2:$A$976,0)),TRUE,FALSE)</f>
        <v>0</v>
      </c>
    </row>
    <row r="1799" spans="1:10" ht="20.25">
      <c r="A1799">
        <v>1793</v>
      </c>
      <c r="B1799" s="124"/>
      <c r="C1799" s="30"/>
      <c r="D1799" s="31"/>
      <c r="E1799" s="32" t="s">
        <v>230</v>
      </c>
      <c r="F1799" s="33"/>
      <c r="G1799" t="str">
        <f t="shared" si="127"/>
        <v/>
      </c>
      <c r="J1799" t="b">
        <f>IF(ISNUMBER(MATCH(D1799,Sheet1!$A$2:$A$976,0)),TRUE,FALSE)</f>
        <v>1</v>
      </c>
    </row>
    <row r="1800" spans="1:10" ht="20.25">
      <c r="A1800">
        <v>1794</v>
      </c>
      <c r="B1800" s="124"/>
      <c r="C1800" s="30"/>
      <c r="D1800" s="31"/>
      <c r="E1800" s="32" t="s">
        <v>249</v>
      </c>
      <c r="F1800" s="33"/>
      <c r="G1800" t="str">
        <f t="shared" si="127"/>
        <v/>
      </c>
      <c r="J1800" t="b">
        <f>IF(ISNUMBER(MATCH(D1800,Sheet1!$A$2:$A$976,0)),TRUE,FALSE)</f>
        <v>1</v>
      </c>
    </row>
    <row r="1801" spans="1:10" ht="20.25">
      <c r="A1801">
        <v>1795</v>
      </c>
      <c r="B1801" s="125">
        <v>0</v>
      </c>
      <c r="C1801" s="34">
        <v>0</v>
      </c>
      <c r="D1801" s="35">
        <v>0</v>
      </c>
      <c r="E1801" s="36" t="s">
        <v>12</v>
      </c>
      <c r="F1801" s="33">
        <v>1</v>
      </c>
      <c r="G1801" t="str">
        <f t="shared" si="127"/>
        <v>‏847418  מרכז להורה עצמאי</v>
      </c>
      <c r="H1801" t="s">
        <v>986</v>
      </c>
      <c r="I1801">
        <f t="shared" ref="I1801:I1810" si="131">FIND(" ",G1801,1)</f>
        <v>8</v>
      </c>
      <c r="J1801" t="b">
        <f>IF(ISNUMBER(MATCH(D1801,Sheet1!$A$2:$A$976,0)),TRUE,FALSE)</f>
        <v>1</v>
      </c>
    </row>
    <row r="1802" spans="1:10" ht="20.25">
      <c r="A1802">
        <v>1796</v>
      </c>
      <c r="B1802" s="125">
        <v>0</v>
      </c>
      <c r="C1802" s="34">
        <v>0</v>
      </c>
      <c r="D1802" s="35">
        <v>0</v>
      </c>
      <c r="E1802" s="36" t="s">
        <v>13</v>
      </c>
      <c r="F1802" s="33">
        <v>2</v>
      </c>
      <c r="G1802" t="str">
        <f t="shared" ref="G1802:G1865" si="132">IF(F1802=1,E1801,IF(ISBLANK(F1802),"",G1801))</f>
        <v>‏847418  מרכז להורה עצמאי</v>
      </c>
      <c r="H1802" t="s">
        <v>986</v>
      </c>
      <c r="I1802">
        <f t="shared" si="131"/>
        <v>8</v>
      </c>
      <c r="J1802" t="b">
        <f>IF(ISNUMBER(MATCH(D1802,Sheet1!$A$2:$A$976,0)),TRUE,FALSE)</f>
        <v>1</v>
      </c>
    </row>
    <row r="1803" spans="1:10" ht="20.25">
      <c r="A1803">
        <v>1797</v>
      </c>
      <c r="B1803" s="125">
        <v>0</v>
      </c>
      <c r="C1803" s="34">
        <v>0</v>
      </c>
      <c r="D1803" s="35">
        <v>0</v>
      </c>
      <c r="E1803" s="36" t="s">
        <v>14</v>
      </c>
      <c r="F1803" s="33">
        <v>3</v>
      </c>
      <c r="G1803" t="str">
        <f t="shared" si="132"/>
        <v>‏847418  מרכז להורה עצמאי</v>
      </c>
      <c r="H1803" t="s">
        <v>986</v>
      </c>
      <c r="I1803">
        <f t="shared" si="131"/>
        <v>8</v>
      </c>
      <c r="J1803" t="b">
        <f>IF(ISNUMBER(MATCH(D1803,Sheet1!$A$2:$A$976,0)),TRUE,FALSE)</f>
        <v>1</v>
      </c>
    </row>
    <row r="1804" spans="1:10" ht="20.25">
      <c r="A1804">
        <v>1798</v>
      </c>
      <c r="B1804" s="125">
        <v>0</v>
      </c>
      <c r="C1804" s="34">
        <v>0</v>
      </c>
      <c r="D1804" s="35">
        <v>0</v>
      </c>
      <c r="E1804" s="36" t="s">
        <v>15</v>
      </c>
      <c r="F1804" s="33">
        <v>4</v>
      </c>
      <c r="G1804" t="str">
        <f t="shared" si="132"/>
        <v>‏847418  מרכז להורה עצמאי</v>
      </c>
      <c r="H1804" t="s">
        <v>986</v>
      </c>
      <c r="I1804">
        <f t="shared" si="131"/>
        <v>8</v>
      </c>
      <c r="J1804" t="b">
        <f>IF(ISNUMBER(MATCH(D1804,Sheet1!$A$2:$A$976,0)),TRUE,FALSE)</f>
        <v>1</v>
      </c>
    </row>
    <row r="1805" spans="1:10" ht="20.25">
      <c r="A1805">
        <v>1799</v>
      </c>
      <c r="B1805" s="125">
        <v>0</v>
      </c>
      <c r="C1805" s="34">
        <v>0</v>
      </c>
      <c r="D1805" s="35">
        <v>0</v>
      </c>
      <c r="E1805" s="36" t="s">
        <v>16</v>
      </c>
      <c r="F1805" s="33">
        <v>5</v>
      </c>
      <c r="G1805" t="str">
        <f t="shared" si="132"/>
        <v>‏847418  מרכז להורה עצמאי</v>
      </c>
      <c r="H1805" t="s">
        <v>986</v>
      </c>
      <c r="I1805">
        <f t="shared" si="131"/>
        <v>8</v>
      </c>
      <c r="J1805" t="b">
        <f>IF(ISNUMBER(MATCH(D1805,Sheet1!$A$2:$A$976,0)),TRUE,FALSE)</f>
        <v>1</v>
      </c>
    </row>
    <row r="1806" spans="1:10" ht="20.25">
      <c r="A1806">
        <v>1800</v>
      </c>
      <c r="B1806" s="125">
        <v>0</v>
      </c>
      <c r="C1806" s="34">
        <v>0</v>
      </c>
      <c r="D1806" s="35">
        <v>0</v>
      </c>
      <c r="E1806" s="36" t="s">
        <v>17</v>
      </c>
      <c r="F1806" s="33">
        <v>6</v>
      </c>
      <c r="G1806" t="str">
        <f t="shared" si="132"/>
        <v>‏847418  מרכז להורה עצמאי</v>
      </c>
      <c r="H1806" t="s">
        <v>986</v>
      </c>
      <c r="I1806">
        <f t="shared" si="131"/>
        <v>8</v>
      </c>
      <c r="J1806" t="b">
        <f>IF(ISNUMBER(MATCH(D1806,Sheet1!$A$2:$A$976,0)),TRUE,FALSE)</f>
        <v>1</v>
      </c>
    </row>
    <row r="1807" spans="1:10" ht="20.25">
      <c r="A1807">
        <v>1801</v>
      </c>
      <c r="B1807" s="125">
        <v>0</v>
      </c>
      <c r="C1807" s="34">
        <v>0</v>
      </c>
      <c r="D1807" s="35">
        <v>0</v>
      </c>
      <c r="E1807" s="36" t="s">
        <v>18</v>
      </c>
      <c r="F1807" s="33">
        <v>7</v>
      </c>
      <c r="G1807" t="str">
        <f t="shared" si="132"/>
        <v>‏847418  מרכז להורה עצמאי</v>
      </c>
      <c r="H1807" t="s">
        <v>986</v>
      </c>
      <c r="I1807">
        <f t="shared" si="131"/>
        <v>8</v>
      </c>
      <c r="J1807" t="b">
        <f>IF(ISNUMBER(MATCH(D1807,Sheet1!$A$2:$A$976,0)),TRUE,FALSE)</f>
        <v>1</v>
      </c>
    </row>
    <row r="1808" spans="1:10" ht="20.25">
      <c r="A1808">
        <v>1802</v>
      </c>
      <c r="B1808" s="125">
        <v>55200</v>
      </c>
      <c r="C1808" s="34">
        <v>65600</v>
      </c>
      <c r="D1808" s="35">
        <v>63700</v>
      </c>
      <c r="E1808" s="36" t="s">
        <v>19</v>
      </c>
      <c r="F1808" s="33">
        <v>8</v>
      </c>
      <c r="G1808" t="str">
        <f t="shared" si="132"/>
        <v>‏847418  מרכז להורה עצמאי</v>
      </c>
      <c r="H1808" t="s">
        <v>986</v>
      </c>
      <c r="I1808">
        <f t="shared" si="131"/>
        <v>8</v>
      </c>
      <c r="J1808" t="b">
        <f>IF(ISNUMBER(MATCH(D1808,Sheet1!$A$2:$A$976,0)),TRUE,FALSE)</f>
        <v>1</v>
      </c>
    </row>
    <row r="1809" spans="1:10" ht="20.25">
      <c r="A1809">
        <v>1803</v>
      </c>
      <c r="B1809" s="125">
        <v>0</v>
      </c>
      <c r="C1809" s="34">
        <v>0</v>
      </c>
      <c r="D1809" s="35">
        <v>0</v>
      </c>
      <c r="E1809" s="36" t="s">
        <v>20</v>
      </c>
      <c r="F1809" s="33">
        <v>9</v>
      </c>
      <c r="G1809" t="str">
        <f t="shared" si="132"/>
        <v>‏847418  מרכז להורה עצמאי</v>
      </c>
      <c r="H1809" t="s">
        <v>986</v>
      </c>
      <c r="I1809">
        <f t="shared" si="131"/>
        <v>8</v>
      </c>
      <c r="J1809" t="b">
        <f>IF(ISNUMBER(MATCH(D1809,Sheet1!$A$2:$A$976,0)),TRUE,FALSE)</f>
        <v>1</v>
      </c>
    </row>
    <row r="1810" spans="1:10" ht="20.25">
      <c r="A1810">
        <v>1804</v>
      </c>
      <c r="B1810" s="125">
        <v>0</v>
      </c>
      <c r="C1810" s="34">
        <v>0</v>
      </c>
      <c r="D1810" s="35">
        <v>0</v>
      </c>
      <c r="E1810" s="36" t="s">
        <v>21</v>
      </c>
      <c r="F1810" s="33">
        <v>99</v>
      </c>
      <c r="G1810" t="str">
        <f t="shared" si="132"/>
        <v>‏847418  מרכז להורה עצמאי</v>
      </c>
      <c r="H1810" t="s">
        <v>986</v>
      </c>
      <c r="I1810">
        <f t="shared" si="131"/>
        <v>8</v>
      </c>
      <c r="J1810" t="b">
        <f>IF(ISNUMBER(MATCH(D1810,Sheet1!$A$2:$A$976,0)),TRUE,FALSE)</f>
        <v>1</v>
      </c>
    </row>
    <row r="1811" spans="1:10" ht="20.25">
      <c r="A1811">
        <v>1805</v>
      </c>
      <c r="B1811" s="125">
        <v>55200</v>
      </c>
      <c r="C1811" s="37">
        <v>65600</v>
      </c>
      <c r="D1811" s="35">
        <v>63700</v>
      </c>
      <c r="E1811" s="36" t="s">
        <v>22</v>
      </c>
      <c r="F1811" s="33"/>
      <c r="G1811" t="str">
        <f t="shared" si="132"/>
        <v/>
      </c>
      <c r="J1811" t="b">
        <f>IF(ISNUMBER(MATCH(D1811,Sheet1!$A$2:$A$976,0)),TRUE,FALSE)</f>
        <v>1</v>
      </c>
    </row>
    <row r="1812" spans="1:10" ht="20.25">
      <c r="A1812">
        <v>1806</v>
      </c>
      <c r="C1812" s="40">
        <v>2015</v>
      </c>
      <c r="D1812" s="40">
        <v>2016</v>
      </c>
      <c r="F1812" s="39"/>
      <c r="G1812" t="str">
        <f t="shared" si="132"/>
        <v/>
      </c>
      <c r="J1812" t="b">
        <f>IF(ISNUMBER(MATCH(D1812,Sheet1!$A$2:$A$976,0)),TRUE,FALSE)</f>
        <v>0</v>
      </c>
    </row>
    <row r="1813" spans="1:10" ht="20.25">
      <c r="A1813">
        <v>1807</v>
      </c>
      <c r="C1813" s="38"/>
      <c r="D1813" s="44">
        <v>315</v>
      </c>
      <c r="F1813" s="41"/>
      <c r="G1813" t="str">
        <f t="shared" si="132"/>
        <v/>
      </c>
      <c r="J1813" t="b">
        <f>IF(ISNUMBER(MATCH(D1813,Sheet1!$A$2:$A$976,0)),TRUE,FALSE)</f>
        <v>0</v>
      </c>
    </row>
    <row r="1814" spans="1:10" ht="20.25">
      <c r="A1814">
        <v>1808</v>
      </c>
      <c r="B1814" s="122" t="s">
        <v>250</v>
      </c>
      <c r="C1814" s="28"/>
      <c r="D1814" s="28"/>
      <c r="E1814" s="28"/>
      <c r="F1814" s="28"/>
      <c r="G1814" t="str">
        <f t="shared" si="132"/>
        <v/>
      </c>
      <c r="J1814" t="b">
        <f>IF(ISNUMBER(MATCH(D1814,Sheet1!$A$2:$A$976,0)),TRUE,FALSE)</f>
        <v>1</v>
      </c>
    </row>
    <row r="1815" spans="1:10" ht="21" thickBot="1">
      <c r="A1815">
        <v>1809</v>
      </c>
      <c r="B1815" s="116">
        <v>2014</v>
      </c>
      <c r="C1815" s="7">
        <v>2015</v>
      </c>
      <c r="D1815" s="7">
        <v>2016</v>
      </c>
      <c r="E1815" s="8"/>
      <c r="F1815" s="9"/>
      <c r="G1815" t="str">
        <f t="shared" si="132"/>
        <v/>
      </c>
      <c r="J1815" t="b">
        <f>IF(ISNUMBER(MATCH(D1815,Sheet1!$A$2:$A$976,0)),TRUE,FALSE)</f>
        <v>0</v>
      </c>
    </row>
    <row r="1816" spans="1:10" ht="20.25">
      <c r="A1816">
        <v>1810</v>
      </c>
      <c r="B1816" s="124"/>
      <c r="C1816" s="30"/>
      <c r="D1816" s="31"/>
      <c r="E1816" s="32" t="s">
        <v>230</v>
      </c>
      <c r="F1816" s="33"/>
      <c r="G1816" t="str">
        <f t="shared" si="132"/>
        <v/>
      </c>
      <c r="J1816" t="b">
        <f>IF(ISNUMBER(MATCH(D1816,Sheet1!$A$2:$A$976,0)),TRUE,FALSE)</f>
        <v>1</v>
      </c>
    </row>
    <row r="1817" spans="1:10" ht="20.25">
      <c r="A1817">
        <v>1811</v>
      </c>
      <c r="B1817" s="124"/>
      <c r="C1817" s="30"/>
      <c r="D1817" s="31"/>
      <c r="E1817" s="32" t="s">
        <v>251</v>
      </c>
      <c r="F1817" s="33"/>
      <c r="G1817" t="str">
        <f t="shared" si="132"/>
        <v/>
      </c>
      <c r="J1817" t="b">
        <f>IF(ISNUMBER(MATCH(D1817,Sheet1!$A$2:$A$976,0)),TRUE,FALSE)</f>
        <v>1</v>
      </c>
    </row>
    <row r="1818" spans="1:10" ht="20.25">
      <c r="A1818">
        <v>1812</v>
      </c>
      <c r="B1818" s="125">
        <v>0</v>
      </c>
      <c r="C1818" s="34">
        <v>0</v>
      </c>
      <c r="D1818" s="35">
        <v>0</v>
      </c>
      <c r="E1818" s="36" t="s">
        <v>12</v>
      </c>
      <c r="F1818" s="33">
        <v>1</v>
      </c>
      <c r="G1818" t="str">
        <f t="shared" si="132"/>
        <v>‏847420 שיקום האסיר</v>
      </c>
      <c r="H1818" t="s">
        <v>987</v>
      </c>
      <c r="I1818">
        <f t="shared" ref="I1818:I1827" si="133">FIND(" ",G1818,1)</f>
        <v>8</v>
      </c>
      <c r="J1818" t="b">
        <f>IF(ISNUMBER(MATCH(D1818,Sheet1!$A$2:$A$976,0)),TRUE,FALSE)</f>
        <v>1</v>
      </c>
    </row>
    <row r="1819" spans="1:10" ht="20.25">
      <c r="A1819">
        <v>1813</v>
      </c>
      <c r="B1819" s="125">
        <v>0</v>
      </c>
      <c r="C1819" s="34">
        <v>0</v>
      </c>
      <c r="D1819" s="35">
        <v>0</v>
      </c>
      <c r="E1819" s="36" t="s">
        <v>13</v>
      </c>
      <c r="F1819" s="33">
        <v>2</v>
      </c>
      <c r="G1819" t="str">
        <f t="shared" si="132"/>
        <v>‏847420 שיקום האסיר</v>
      </c>
      <c r="H1819" t="s">
        <v>987</v>
      </c>
      <c r="I1819">
        <f t="shared" si="133"/>
        <v>8</v>
      </c>
      <c r="J1819" t="b">
        <f>IF(ISNUMBER(MATCH(D1819,Sheet1!$A$2:$A$976,0)),TRUE,FALSE)</f>
        <v>1</v>
      </c>
    </row>
    <row r="1820" spans="1:10" ht="20.25">
      <c r="A1820">
        <v>1814</v>
      </c>
      <c r="B1820" s="125">
        <v>0</v>
      </c>
      <c r="C1820" s="34">
        <v>0</v>
      </c>
      <c r="D1820" s="35">
        <v>0</v>
      </c>
      <c r="E1820" s="36" t="s">
        <v>14</v>
      </c>
      <c r="F1820" s="33">
        <v>3</v>
      </c>
      <c r="G1820" t="str">
        <f t="shared" si="132"/>
        <v>‏847420 שיקום האסיר</v>
      </c>
      <c r="H1820" t="s">
        <v>987</v>
      </c>
      <c r="I1820">
        <f t="shared" si="133"/>
        <v>8</v>
      </c>
      <c r="J1820" t="b">
        <f>IF(ISNUMBER(MATCH(D1820,Sheet1!$A$2:$A$976,0)),TRUE,FALSE)</f>
        <v>1</v>
      </c>
    </row>
    <row r="1821" spans="1:10" ht="20.25">
      <c r="A1821">
        <v>1815</v>
      </c>
      <c r="B1821" s="125">
        <v>0</v>
      </c>
      <c r="C1821" s="34">
        <v>0</v>
      </c>
      <c r="D1821" s="35">
        <v>0</v>
      </c>
      <c r="E1821" s="36" t="s">
        <v>15</v>
      </c>
      <c r="F1821" s="33">
        <v>4</v>
      </c>
      <c r="G1821" t="str">
        <f t="shared" si="132"/>
        <v>‏847420 שיקום האסיר</v>
      </c>
      <c r="H1821" t="s">
        <v>987</v>
      </c>
      <c r="I1821">
        <f t="shared" si="133"/>
        <v>8</v>
      </c>
      <c r="J1821" t="b">
        <f>IF(ISNUMBER(MATCH(D1821,Sheet1!$A$2:$A$976,0)),TRUE,FALSE)</f>
        <v>1</v>
      </c>
    </row>
    <row r="1822" spans="1:10" ht="20.25">
      <c r="A1822">
        <v>1816</v>
      </c>
      <c r="B1822" s="125">
        <v>0</v>
      </c>
      <c r="C1822" s="34">
        <v>0</v>
      </c>
      <c r="D1822" s="35">
        <v>0</v>
      </c>
      <c r="E1822" s="36" t="s">
        <v>16</v>
      </c>
      <c r="F1822" s="33">
        <v>5</v>
      </c>
      <c r="G1822" t="str">
        <f t="shared" si="132"/>
        <v>‏847420 שיקום האסיר</v>
      </c>
      <c r="H1822" t="s">
        <v>987</v>
      </c>
      <c r="I1822">
        <f t="shared" si="133"/>
        <v>8</v>
      </c>
      <c r="J1822" t="b">
        <f>IF(ISNUMBER(MATCH(D1822,Sheet1!$A$2:$A$976,0)),TRUE,FALSE)</f>
        <v>1</v>
      </c>
    </row>
    <row r="1823" spans="1:10" ht="20.25">
      <c r="A1823">
        <v>1817</v>
      </c>
      <c r="B1823" s="125">
        <v>0</v>
      </c>
      <c r="C1823" s="34">
        <v>0</v>
      </c>
      <c r="D1823" s="35">
        <v>0</v>
      </c>
      <c r="E1823" s="36" t="s">
        <v>17</v>
      </c>
      <c r="F1823" s="33">
        <v>6</v>
      </c>
      <c r="G1823" t="str">
        <f t="shared" si="132"/>
        <v>‏847420 שיקום האסיר</v>
      </c>
      <c r="H1823" t="s">
        <v>987</v>
      </c>
      <c r="I1823">
        <f t="shared" si="133"/>
        <v>8</v>
      </c>
      <c r="J1823" t="b">
        <f>IF(ISNUMBER(MATCH(D1823,Sheet1!$A$2:$A$976,0)),TRUE,FALSE)</f>
        <v>1</v>
      </c>
    </row>
    <row r="1824" spans="1:10" ht="20.25">
      <c r="A1824">
        <v>1818</v>
      </c>
      <c r="B1824" s="125">
        <v>0</v>
      </c>
      <c r="C1824" s="34">
        <v>0</v>
      </c>
      <c r="D1824" s="35">
        <v>0</v>
      </c>
      <c r="E1824" s="36" t="s">
        <v>18</v>
      </c>
      <c r="F1824" s="33">
        <v>7</v>
      </c>
      <c r="G1824" t="str">
        <f t="shared" si="132"/>
        <v>‏847420 שיקום האסיר</v>
      </c>
      <c r="H1824" t="s">
        <v>987</v>
      </c>
      <c r="I1824">
        <f t="shared" si="133"/>
        <v>8</v>
      </c>
      <c r="J1824" t="b">
        <f>IF(ISNUMBER(MATCH(D1824,Sheet1!$A$2:$A$976,0)),TRUE,FALSE)</f>
        <v>1</v>
      </c>
    </row>
    <row r="1825" spans="1:10" ht="20.25">
      <c r="A1825">
        <v>1819</v>
      </c>
      <c r="B1825" s="125">
        <v>41000</v>
      </c>
      <c r="C1825" s="34">
        <v>41000</v>
      </c>
      <c r="D1825" s="35">
        <v>39800</v>
      </c>
      <c r="E1825" s="36" t="s">
        <v>19</v>
      </c>
      <c r="F1825" s="33">
        <v>8</v>
      </c>
      <c r="G1825" t="str">
        <f t="shared" si="132"/>
        <v>‏847420 שיקום האסיר</v>
      </c>
      <c r="H1825" t="s">
        <v>987</v>
      </c>
      <c r="I1825">
        <f t="shared" si="133"/>
        <v>8</v>
      </c>
      <c r="J1825" t="b">
        <f>IF(ISNUMBER(MATCH(D1825,Sheet1!$A$2:$A$976,0)),TRUE,FALSE)</f>
        <v>1</v>
      </c>
    </row>
    <row r="1826" spans="1:10" ht="20.25">
      <c r="A1826">
        <v>1820</v>
      </c>
      <c r="B1826" s="125">
        <v>0</v>
      </c>
      <c r="C1826" s="34">
        <v>0</v>
      </c>
      <c r="D1826" s="35">
        <v>0</v>
      </c>
      <c r="E1826" s="36" t="s">
        <v>20</v>
      </c>
      <c r="F1826" s="33">
        <v>9</v>
      </c>
      <c r="G1826" t="str">
        <f t="shared" si="132"/>
        <v>‏847420 שיקום האסיר</v>
      </c>
      <c r="H1826" t="s">
        <v>987</v>
      </c>
      <c r="I1826">
        <f t="shared" si="133"/>
        <v>8</v>
      </c>
      <c r="J1826" t="b">
        <f>IF(ISNUMBER(MATCH(D1826,Sheet1!$A$2:$A$976,0)),TRUE,FALSE)</f>
        <v>1</v>
      </c>
    </row>
    <row r="1827" spans="1:10" ht="20.25">
      <c r="A1827">
        <v>1821</v>
      </c>
      <c r="B1827" s="125">
        <v>0</v>
      </c>
      <c r="C1827" s="34">
        <v>0</v>
      </c>
      <c r="D1827" s="35">
        <v>0</v>
      </c>
      <c r="E1827" s="36" t="s">
        <v>21</v>
      </c>
      <c r="F1827" s="33">
        <v>99</v>
      </c>
      <c r="G1827" t="str">
        <f t="shared" si="132"/>
        <v>‏847420 שיקום האסיר</v>
      </c>
      <c r="H1827" t="s">
        <v>987</v>
      </c>
      <c r="I1827">
        <f t="shared" si="133"/>
        <v>8</v>
      </c>
      <c r="J1827" t="b">
        <f>IF(ISNUMBER(MATCH(D1827,Sheet1!$A$2:$A$976,0)),TRUE,FALSE)</f>
        <v>1</v>
      </c>
    </row>
    <row r="1828" spans="1:10" ht="20.25">
      <c r="A1828">
        <v>1822</v>
      </c>
      <c r="B1828" s="125">
        <v>41000</v>
      </c>
      <c r="C1828" s="37">
        <v>41000</v>
      </c>
      <c r="D1828" s="35">
        <v>39800</v>
      </c>
      <c r="E1828" s="36" t="s">
        <v>22</v>
      </c>
      <c r="F1828" s="33"/>
      <c r="G1828" t="str">
        <f t="shared" si="132"/>
        <v/>
      </c>
      <c r="J1828" t="b">
        <f>IF(ISNUMBER(MATCH(D1828,Sheet1!$A$2:$A$976,0)),TRUE,FALSE)</f>
        <v>1</v>
      </c>
    </row>
    <row r="1829" spans="1:10" ht="20.25">
      <c r="A1829">
        <v>1823</v>
      </c>
      <c r="C1829" s="40">
        <v>2015</v>
      </c>
      <c r="D1829" s="40">
        <v>2016</v>
      </c>
      <c r="F1829" s="39"/>
      <c r="G1829" t="str">
        <f t="shared" si="132"/>
        <v/>
      </c>
      <c r="J1829" t="b">
        <f>IF(ISNUMBER(MATCH(D1829,Sheet1!$A$2:$A$976,0)),TRUE,FALSE)</f>
        <v>0</v>
      </c>
    </row>
    <row r="1830" spans="1:10" ht="20.25">
      <c r="A1830">
        <v>1824</v>
      </c>
      <c r="C1830" s="38"/>
      <c r="D1830" s="44">
        <v>316</v>
      </c>
      <c r="F1830" s="41"/>
      <c r="G1830" t="str">
        <f t="shared" si="132"/>
        <v/>
      </c>
      <c r="J1830" t="b">
        <f>IF(ISNUMBER(MATCH(D1830,Sheet1!$A$2:$A$976,0)),TRUE,FALSE)</f>
        <v>0</v>
      </c>
    </row>
    <row r="1831" spans="1:10" ht="20.25">
      <c r="A1831">
        <v>1825</v>
      </c>
      <c r="B1831" s="122" t="s">
        <v>252</v>
      </c>
      <c r="C1831" s="28"/>
      <c r="D1831" s="28"/>
      <c r="E1831" s="28"/>
      <c r="F1831" s="28"/>
      <c r="G1831" t="str">
        <f t="shared" si="132"/>
        <v/>
      </c>
      <c r="J1831" t="b">
        <f>IF(ISNUMBER(MATCH(D1831,Sheet1!$A$2:$A$976,0)),TRUE,FALSE)</f>
        <v>1</v>
      </c>
    </row>
    <row r="1832" spans="1:10" ht="21" thickBot="1">
      <c r="A1832">
        <v>1826</v>
      </c>
      <c r="B1832" s="116">
        <v>2014</v>
      </c>
      <c r="C1832" s="7">
        <v>2015</v>
      </c>
      <c r="D1832" s="7">
        <v>2016</v>
      </c>
      <c r="E1832" s="8"/>
      <c r="F1832" s="9"/>
      <c r="G1832" t="str">
        <f t="shared" si="132"/>
        <v/>
      </c>
      <c r="J1832" t="b">
        <f>IF(ISNUMBER(MATCH(D1832,Sheet1!$A$2:$A$976,0)),TRUE,FALSE)</f>
        <v>0</v>
      </c>
    </row>
    <row r="1833" spans="1:10" ht="20.25">
      <c r="A1833">
        <v>1827</v>
      </c>
      <c r="B1833" s="124"/>
      <c r="C1833" s="30"/>
      <c r="D1833" s="31"/>
      <c r="E1833" s="32" t="s">
        <v>230</v>
      </c>
      <c r="F1833" s="33"/>
      <c r="G1833" t="str">
        <f t="shared" si="132"/>
        <v/>
      </c>
      <c r="J1833" t="b">
        <f>IF(ISNUMBER(MATCH(D1833,Sheet1!$A$2:$A$976,0)),TRUE,FALSE)</f>
        <v>1</v>
      </c>
    </row>
    <row r="1834" spans="1:10" ht="20.25">
      <c r="A1834">
        <v>1828</v>
      </c>
      <c r="B1834" s="124"/>
      <c r="C1834" s="30"/>
      <c r="D1834" s="31"/>
      <c r="E1834" s="32" t="s">
        <v>253</v>
      </c>
      <c r="F1834" s="33"/>
      <c r="G1834" t="str">
        <f t="shared" si="132"/>
        <v/>
      </c>
      <c r="J1834" t="b">
        <f>IF(ISNUMBER(MATCH(D1834,Sheet1!$A$2:$A$976,0)),TRUE,FALSE)</f>
        <v>1</v>
      </c>
    </row>
    <row r="1835" spans="1:10" ht="20.25">
      <c r="A1835">
        <v>1829</v>
      </c>
      <c r="B1835" s="125">
        <v>0</v>
      </c>
      <c r="C1835" s="34">
        <v>0</v>
      </c>
      <c r="D1835" s="35">
        <v>0</v>
      </c>
      <c r="E1835" s="36" t="s">
        <v>12</v>
      </c>
      <c r="F1835" s="33">
        <v>1</v>
      </c>
      <c r="G1835" t="str">
        <f t="shared" si="132"/>
        <v>‏847416  ארועים למען הקשיש</v>
      </c>
      <c r="H1835" t="s">
        <v>988</v>
      </c>
      <c r="I1835">
        <f t="shared" ref="I1835:I1844" si="134">FIND(" ",G1835,1)</f>
        <v>8</v>
      </c>
      <c r="J1835" t="b">
        <f>IF(ISNUMBER(MATCH(D1835,Sheet1!$A$2:$A$976,0)),TRUE,FALSE)</f>
        <v>1</v>
      </c>
    </row>
    <row r="1836" spans="1:10" ht="20.25">
      <c r="A1836">
        <v>1830</v>
      </c>
      <c r="B1836" s="125">
        <v>0</v>
      </c>
      <c r="C1836" s="34">
        <v>0</v>
      </c>
      <c r="D1836" s="35">
        <v>0</v>
      </c>
      <c r="E1836" s="36" t="s">
        <v>13</v>
      </c>
      <c r="F1836" s="33">
        <v>2</v>
      </c>
      <c r="G1836" t="str">
        <f t="shared" si="132"/>
        <v>‏847416  ארועים למען הקשיש</v>
      </c>
      <c r="H1836" t="s">
        <v>988</v>
      </c>
      <c r="I1836">
        <f t="shared" si="134"/>
        <v>8</v>
      </c>
      <c r="J1836" t="b">
        <f>IF(ISNUMBER(MATCH(D1836,Sheet1!$A$2:$A$976,0)),TRUE,FALSE)</f>
        <v>1</v>
      </c>
    </row>
    <row r="1837" spans="1:10" ht="20.25">
      <c r="A1837">
        <v>1831</v>
      </c>
      <c r="B1837" s="125">
        <v>0</v>
      </c>
      <c r="C1837" s="34">
        <v>0</v>
      </c>
      <c r="D1837" s="35">
        <v>0</v>
      </c>
      <c r="E1837" s="36" t="s">
        <v>14</v>
      </c>
      <c r="F1837" s="33">
        <v>3</v>
      </c>
      <c r="G1837" t="str">
        <f t="shared" si="132"/>
        <v>‏847416  ארועים למען הקשיש</v>
      </c>
      <c r="H1837" t="s">
        <v>988</v>
      </c>
      <c r="I1837">
        <f t="shared" si="134"/>
        <v>8</v>
      </c>
      <c r="J1837" t="b">
        <f>IF(ISNUMBER(MATCH(D1837,Sheet1!$A$2:$A$976,0)),TRUE,FALSE)</f>
        <v>1</v>
      </c>
    </row>
    <row r="1838" spans="1:10" ht="20.25">
      <c r="A1838">
        <v>1832</v>
      </c>
      <c r="B1838" s="125">
        <v>0</v>
      </c>
      <c r="C1838" s="34">
        <v>0</v>
      </c>
      <c r="D1838" s="35">
        <v>0</v>
      </c>
      <c r="E1838" s="36" t="s">
        <v>15</v>
      </c>
      <c r="F1838" s="33">
        <v>4</v>
      </c>
      <c r="G1838" t="str">
        <f t="shared" si="132"/>
        <v>‏847416  ארועים למען הקשיש</v>
      </c>
      <c r="H1838" t="s">
        <v>988</v>
      </c>
      <c r="I1838">
        <f t="shared" si="134"/>
        <v>8</v>
      </c>
      <c r="J1838" t="b">
        <f>IF(ISNUMBER(MATCH(D1838,Sheet1!$A$2:$A$976,0)),TRUE,FALSE)</f>
        <v>1</v>
      </c>
    </row>
    <row r="1839" spans="1:10" ht="20.25">
      <c r="A1839">
        <v>1833</v>
      </c>
      <c r="B1839" s="125">
        <v>0</v>
      </c>
      <c r="C1839" s="34">
        <v>0</v>
      </c>
      <c r="D1839" s="35">
        <v>0</v>
      </c>
      <c r="E1839" s="36" t="s">
        <v>16</v>
      </c>
      <c r="F1839" s="33">
        <v>5</v>
      </c>
      <c r="G1839" t="str">
        <f t="shared" si="132"/>
        <v>‏847416  ארועים למען הקשיש</v>
      </c>
      <c r="H1839" t="s">
        <v>988</v>
      </c>
      <c r="I1839">
        <f t="shared" si="134"/>
        <v>8</v>
      </c>
      <c r="J1839" t="b">
        <f>IF(ISNUMBER(MATCH(D1839,Sheet1!$A$2:$A$976,0)),TRUE,FALSE)</f>
        <v>1</v>
      </c>
    </row>
    <row r="1840" spans="1:10" ht="20.25">
      <c r="A1840">
        <v>1834</v>
      </c>
      <c r="B1840" s="125">
        <v>0</v>
      </c>
      <c r="C1840" s="34">
        <v>0</v>
      </c>
      <c r="D1840" s="35">
        <v>0</v>
      </c>
      <c r="E1840" s="36" t="s">
        <v>17</v>
      </c>
      <c r="F1840" s="33">
        <v>6</v>
      </c>
      <c r="G1840" t="str">
        <f t="shared" si="132"/>
        <v>‏847416  ארועים למען הקשיש</v>
      </c>
      <c r="H1840" t="s">
        <v>988</v>
      </c>
      <c r="I1840">
        <f t="shared" si="134"/>
        <v>8</v>
      </c>
      <c r="J1840" t="b">
        <f>IF(ISNUMBER(MATCH(D1840,Sheet1!$A$2:$A$976,0)),TRUE,FALSE)</f>
        <v>1</v>
      </c>
    </row>
    <row r="1841" spans="1:10" ht="20.25">
      <c r="A1841">
        <v>1835</v>
      </c>
      <c r="B1841" s="125">
        <v>0</v>
      </c>
      <c r="C1841" s="34">
        <v>0</v>
      </c>
      <c r="D1841" s="35">
        <v>0</v>
      </c>
      <c r="E1841" s="36" t="s">
        <v>18</v>
      </c>
      <c r="F1841" s="33">
        <v>7</v>
      </c>
      <c r="G1841" t="str">
        <f t="shared" si="132"/>
        <v>‏847416  ארועים למען הקשיש</v>
      </c>
      <c r="H1841" t="s">
        <v>988</v>
      </c>
      <c r="I1841">
        <f t="shared" si="134"/>
        <v>8</v>
      </c>
      <c r="J1841" t="b">
        <f>IF(ISNUMBER(MATCH(D1841,Sheet1!$A$2:$A$976,0)),TRUE,FALSE)</f>
        <v>1</v>
      </c>
    </row>
    <row r="1842" spans="1:10" ht="20.25">
      <c r="A1842">
        <v>1836</v>
      </c>
      <c r="B1842" s="125">
        <v>22500</v>
      </c>
      <c r="C1842" s="34">
        <v>53800</v>
      </c>
      <c r="D1842" s="35">
        <v>52300</v>
      </c>
      <c r="E1842" s="36" t="s">
        <v>19</v>
      </c>
      <c r="F1842" s="33">
        <v>8</v>
      </c>
      <c r="G1842" t="str">
        <f t="shared" si="132"/>
        <v>‏847416  ארועים למען הקשיש</v>
      </c>
      <c r="H1842" t="s">
        <v>988</v>
      </c>
      <c r="I1842">
        <f t="shared" si="134"/>
        <v>8</v>
      </c>
      <c r="J1842" t="b">
        <f>IF(ISNUMBER(MATCH(D1842,Sheet1!$A$2:$A$976,0)),TRUE,FALSE)</f>
        <v>1</v>
      </c>
    </row>
    <row r="1843" spans="1:10" ht="20.25">
      <c r="A1843">
        <v>1837</v>
      </c>
      <c r="B1843" s="125">
        <v>0</v>
      </c>
      <c r="C1843" s="34">
        <v>0</v>
      </c>
      <c r="D1843" s="35">
        <v>0</v>
      </c>
      <c r="E1843" s="36" t="s">
        <v>20</v>
      </c>
      <c r="F1843" s="33">
        <v>9</v>
      </c>
      <c r="G1843" t="str">
        <f t="shared" si="132"/>
        <v>‏847416  ארועים למען הקשיש</v>
      </c>
      <c r="H1843" t="s">
        <v>988</v>
      </c>
      <c r="I1843">
        <f t="shared" si="134"/>
        <v>8</v>
      </c>
      <c r="J1843" t="b">
        <f>IF(ISNUMBER(MATCH(D1843,Sheet1!$A$2:$A$976,0)),TRUE,FALSE)</f>
        <v>1</v>
      </c>
    </row>
    <row r="1844" spans="1:10" ht="20.25">
      <c r="A1844">
        <v>1838</v>
      </c>
      <c r="B1844" s="125">
        <v>0</v>
      </c>
      <c r="C1844" s="34">
        <v>0</v>
      </c>
      <c r="D1844" s="35">
        <v>0</v>
      </c>
      <c r="E1844" s="36" t="s">
        <v>21</v>
      </c>
      <c r="F1844" s="33">
        <v>99</v>
      </c>
      <c r="G1844" t="str">
        <f t="shared" si="132"/>
        <v>‏847416  ארועים למען הקשיש</v>
      </c>
      <c r="H1844" t="s">
        <v>988</v>
      </c>
      <c r="I1844">
        <f t="shared" si="134"/>
        <v>8</v>
      </c>
      <c r="J1844" t="b">
        <f>IF(ISNUMBER(MATCH(D1844,Sheet1!$A$2:$A$976,0)),TRUE,FALSE)</f>
        <v>1</v>
      </c>
    </row>
    <row r="1845" spans="1:10" ht="20.25">
      <c r="A1845">
        <v>1839</v>
      </c>
      <c r="B1845" s="125">
        <v>22500</v>
      </c>
      <c r="C1845" s="37">
        <v>53800</v>
      </c>
      <c r="D1845" s="35">
        <v>52300</v>
      </c>
      <c r="E1845" s="36" t="s">
        <v>22</v>
      </c>
      <c r="F1845" s="33"/>
      <c r="G1845" t="str">
        <f t="shared" si="132"/>
        <v/>
      </c>
      <c r="J1845" t="b">
        <f>IF(ISNUMBER(MATCH(D1845,Sheet1!$A$2:$A$976,0)),TRUE,FALSE)</f>
        <v>1</v>
      </c>
    </row>
    <row r="1846" spans="1:10" ht="20.25">
      <c r="A1846">
        <v>1840</v>
      </c>
      <c r="C1846" s="40">
        <v>2015</v>
      </c>
      <c r="D1846" s="40">
        <v>2016</v>
      </c>
      <c r="F1846" s="39"/>
      <c r="G1846" t="str">
        <f t="shared" si="132"/>
        <v/>
      </c>
      <c r="J1846" t="b">
        <f>IF(ISNUMBER(MATCH(D1846,Sheet1!$A$2:$A$976,0)),TRUE,FALSE)</f>
        <v>0</v>
      </c>
    </row>
    <row r="1847" spans="1:10" ht="20.25">
      <c r="A1847">
        <v>1841</v>
      </c>
      <c r="C1847" s="38"/>
      <c r="D1847" s="44">
        <v>317</v>
      </c>
      <c r="F1847" s="41"/>
      <c r="G1847" t="str">
        <f t="shared" si="132"/>
        <v/>
      </c>
      <c r="J1847" t="b">
        <f>IF(ISNUMBER(MATCH(D1847,Sheet1!$A$2:$A$976,0)),TRUE,FALSE)</f>
        <v>0</v>
      </c>
    </row>
    <row r="1848" spans="1:10" ht="20.25">
      <c r="A1848">
        <v>1842</v>
      </c>
      <c r="B1848" s="122" t="s">
        <v>254</v>
      </c>
      <c r="C1848" s="28"/>
      <c r="D1848" s="28"/>
      <c r="E1848" s="28"/>
      <c r="F1848" s="28"/>
      <c r="G1848" t="str">
        <f t="shared" si="132"/>
        <v/>
      </c>
      <c r="J1848" t="b">
        <f>IF(ISNUMBER(MATCH(D1848,Sheet1!$A$2:$A$976,0)),TRUE,FALSE)</f>
        <v>1</v>
      </c>
    </row>
    <row r="1849" spans="1:10" ht="21" thickBot="1">
      <c r="A1849">
        <v>1843</v>
      </c>
      <c r="B1849" s="116">
        <v>2014</v>
      </c>
      <c r="C1849" s="7">
        <v>2015</v>
      </c>
      <c r="D1849" s="7">
        <v>2016</v>
      </c>
      <c r="E1849" s="8"/>
      <c r="F1849" s="9"/>
      <c r="G1849" t="str">
        <f t="shared" si="132"/>
        <v/>
      </c>
      <c r="J1849" t="b">
        <f>IF(ISNUMBER(MATCH(D1849,Sheet1!$A$2:$A$976,0)),TRUE,FALSE)</f>
        <v>0</v>
      </c>
    </row>
    <row r="1850" spans="1:10" ht="20.25">
      <c r="A1850">
        <v>1844</v>
      </c>
      <c r="B1850" s="124"/>
      <c r="C1850" s="30"/>
      <c r="D1850" s="31"/>
      <c r="E1850" s="32" t="s">
        <v>230</v>
      </c>
      <c r="F1850" s="33"/>
      <c r="G1850" t="str">
        <f t="shared" si="132"/>
        <v/>
      </c>
      <c r="J1850" t="b">
        <f>IF(ISNUMBER(MATCH(D1850,Sheet1!$A$2:$A$976,0)),TRUE,FALSE)</f>
        <v>1</v>
      </c>
    </row>
    <row r="1851" spans="1:10" ht="20.25">
      <c r="A1851">
        <v>1845</v>
      </c>
      <c r="B1851" s="124"/>
      <c r="C1851" s="30"/>
      <c r="D1851" s="31"/>
      <c r="E1851" s="32" t="s">
        <v>255</v>
      </c>
      <c r="F1851" s="33"/>
      <c r="G1851" t="str">
        <f t="shared" si="132"/>
        <v/>
      </c>
      <c r="J1851" t="b">
        <f>IF(ISNUMBER(MATCH(D1851,Sheet1!$A$2:$A$976,0)),TRUE,FALSE)</f>
        <v>1</v>
      </c>
    </row>
    <row r="1852" spans="1:10" ht="20.25">
      <c r="A1852">
        <v>1846</v>
      </c>
      <c r="B1852" s="125">
        <v>0</v>
      </c>
      <c r="C1852" s="34">
        <v>0</v>
      </c>
      <c r="D1852" s="35">
        <v>0</v>
      </c>
      <c r="E1852" s="36" t="s">
        <v>12</v>
      </c>
      <c r="F1852" s="33">
        <v>1</v>
      </c>
      <c r="G1852" t="str">
        <f t="shared" si="132"/>
        <v>‏847411  מועדוניות לילד</v>
      </c>
      <c r="H1852" t="s">
        <v>989</v>
      </c>
      <c r="I1852">
        <f t="shared" ref="I1852:I1861" si="135">FIND(" ",G1852,1)</f>
        <v>8</v>
      </c>
      <c r="J1852" t="b">
        <f>IF(ISNUMBER(MATCH(D1852,Sheet1!$A$2:$A$976,0)),TRUE,FALSE)</f>
        <v>1</v>
      </c>
    </row>
    <row r="1853" spans="1:10" ht="20.25">
      <c r="A1853">
        <v>1847</v>
      </c>
      <c r="B1853" s="125">
        <v>0</v>
      </c>
      <c r="C1853" s="34">
        <v>0</v>
      </c>
      <c r="D1853" s="35">
        <v>0</v>
      </c>
      <c r="E1853" s="36" t="s">
        <v>13</v>
      </c>
      <c r="F1853" s="33">
        <v>2</v>
      </c>
      <c r="G1853" t="str">
        <f t="shared" si="132"/>
        <v>‏847411  מועדוניות לילד</v>
      </c>
      <c r="H1853" t="s">
        <v>989</v>
      </c>
      <c r="I1853">
        <f t="shared" si="135"/>
        <v>8</v>
      </c>
      <c r="J1853" t="b">
        <f>IF(ISNUMBER(MATCH(D1853,Sheet1!$A$2:$A$976,0)),TRUE,FALSE)</f>
        <v>1</v>
      </c>
    </row>
    <row r="1854" spans="1:10" ht="20.25">
      <c r="A1854">
        <v>1848</v>
      </c>
      <c r="B1854" s="125">
        <v>0</v>
      </c>
      <c r="C1854" s="34">
        <v>0</v>
      </c>
      <c r="D1854" s="35">
        <v>0</v>
      </c>
      <c r="E1854" s="36" t="s">
        <v>14</v>
      </c>
      <c r="F1854" s="33">
        <v>3</v>
      </c>
      <c r="G1854" t="str">
        <f t="shared" si="132"/>
        <v>‏847411  מועדוניות לילד</v>
      </c>
      <c r="H1854" t="s">
        <v>989</v>
      </c>
      <c r="I1854">
        <f t="shared" si="135"/>
        <v>8</v>
      </c>
      <c r="J1854" t="b">
        <f>IF(ISNUMBER(MATCH(D1854,Sheet1!$A$2:$A$976,0)),TRUE,FALSE)</f>
        <v>1</v>
      </c>
    </row>
    <row r="1855" spans="1:10" ht="20.25">
      <c r="A1855">
        <v>1849</v>
      </c>
      <c r="B1855" s="125">
        <v>0</v>
      </c>
      <c r="C1855" s="34">
        <v>0</v>
      </c>
      <c r="D1855" s="35">
        <v>0</v>
      </c>
      <c r="E1855" s="36" t="s">
        <v>15</v>
      </c>
      <c r="F1855" s="33">
        <v>4</v>
      </c>
      <c r="G1855" t="str">
        <f t="shared" si="132"/>
        <v>‏847411  מועדוניות לילד</v>
      </c>
      <c r="H1855" t="s">
        <v>989</v>
      </c>
      <c r="I1855">
        <f t="shared" si="135"/>
        <v>8</v>
      </c>
      <c r="J1855" t="b">
        <f>IF(ISNUMBER(MATCH(D1855,Sheet1!$A$2:$A$976,0)),TRUE,FALSE)</f>
        <v>1</v>
      </c>
    </row>
    <row r="1856" spans="1:10" ht="20.25">
      <c r="A1856">
        <v>1850</v>
      </c>
      <c r="B1856" s="125">
        <v>0</v>
      </c>
      <c r="C1856" s="34">
        <v>0</v>
      </c>
      <c r="D1856" s="35">
        <v>0</v>
      </c>
      <c r="E1856" s="36" t="s">
        <v>16</v>
      </c>
      <c r="F1856" s="33">
        <v>5</v>
      </c>
      <c r="G1856" t="str">
        <f t="shared" si="132"/>
        <v>‏847411  מועדוניות לילד</v>
      </c>
      <c r="H1856" t="s">
        <v>989</v>
      </c>
      <c r="I1856">
        <f t="shared" si="135"/>
        <v>8</v>
      </c>
      <c r="J1856" t="b">
        <f>IF(ISNUMBER(MATCH(D1856,Sheet1!$A$2:$A$976,0)),TRUE,FALSE)</f>
        <v>1</v>
      </c>
    </row>
    <row r="1857" spans="1:10" ht="20.25">
      <c r="A1857">
        <v>1851</v>
      </c>
      <c r="B1857" s="125">
        <v>0</v>
      </c>
      <c r="C1857" s="34">
        <v>0</v>
      </c>
      <c r="D1857" s="35">
        <v>0</v>
      </c>
      <c r="E1857" s="36" t="s">
        <v>17</v>
      </c>
      <c r="F1857" s="33">
        <v>6</v>
      </c>
      <c r="G1857" t="str">
        <f t="shared" si="132"/>
        <v>‏847411  מועדוניות לילד</v>
      </c>
      <c r="H1857" t="s">
        <v>989</v>
      </c>
      <c r="I1857">
        <f t="shared" si="135"/>
        <v>8</v>
      </c>
      <c r="J1857" t="b">
        <f>IF(ISNUMBER(MATCH(D1857,Sheet1!$A$2:$A$976,0)),TRUE,FALSE)</f>
        <v>1</v>
      </c>
    </row>
    <row r="1858" spans="1:10" ht="20.25">
      <c r="A1858">
        <v>1852</v>
      </c>
      <c r="B1858" s="125">
        <v>0</v>
      </c>
      <c r="C1858" s="34">
        <v>0</v>
      </c>
      <c r="D1858" s="35">
        <v>0</v>
      </c>
      <c r="E1858" s="36" t="s">
        <v>18</v>
      </c>
      <c r="F1858" s="33">
        <v>7</v>
      </c>
      <c r="G1858" t="str">
        <f t="shared" si="132"/>
        <v>‏847411  מועדוניות לילד</v>
      </c>
      <c r="H1858" t="s">
        <v>989</v>
      </c>
      <c r="I1858">
        <f t="shared" si="135"/>
        <v>8</v>
      </c>
      <c r="J1858" t="b">
        <f>IF(ISNUMBER(MATCH(D1858,Sheet1!$A$2:$A$976,0)),TRUE,FALSE)</f>
        <v>1</v>
      </c>
    </row>
    <row r="1859" spans="1:10" ht="20.25">
      <c r="A1859">
        <v>1853</v>
      </c>
      <c r="B1859" s="125">
        <v>77000</v>
      </c>
      <c r="C1859" s="34">
        <v>85500</v>
      </c>
      <c r="D1859" s="35">
        <v>83100</v>
      </c>
      <c r="E1859" s="36" t="s">
        <v>19</v>
      </c>
      <c r="F1859" s="33">
        <v>8</v>
      </c>
      <c r="G1859" t="str">
        <f t="shared" si="132"/>
        <v>‏847411  מועדוניות לילד</v>
      </c>
      <c r="H1859" t="s">
        <v>989</v>
      </c>
      <c r="I1859">
        <f t="shared" si="135"/>
        <v>8</v>
      </c>
      <c r="J1859" t="b">
        <f>IF(ISNUMBER(MATCH(D1859,Sheet1!$A$2:$A$976,0)),TRUE,FALSE)</f>
        <v>1</v>
      </c>
    </row>
    <row r="1860" spans="1:10" ht="20.25">
      <c r="A1860">
        <v>1854</v>
      </c>
      <c r="B1860" s="125">
        <v>0</v>
      </c>
      <c r="C1860" s="34">
        <v>0</v>
      </c>
      <c r="D1860" s="35">
        <v>0</v>
      </c>
      <c r="E1860" s="36" t="s">
        <v>20</v>
      </c>
      <c r="F1860" s="33">
        <v>9</v>
      </c>
      <c r="G1860" t="str">
        <f t="shared" si="132"/>
        <v>‏847411  מועדוניות לילד</v>
      </c>
      <c r="H1860" t="s">
        <v>989</v>
      </c>
      <c r="I1860">
        <f t="shared" si="135"/>
        <v>8</v>
      </c>
      <c r="J1860" t="b">
        <f>IF(ISNUMBER(MATCH(D1860,Sheet1!$A$2:$A$976,0)),TRUE,FALSE)</f>
        <v>1</v>
      </c>
    </row>
    <row r="1861" spans="1:10" ht="20.25">
      <c r="A1861">
        <v>1855</v>
      </c>
      <c r="B1861" s="125">
        <v>0</v>
      </c>
      <c r="C1861" s="34">
        <v>0</v>
      </c>
      <c r="D1861" s="35">
        <v>0</v>
      </c>
      <c r="E1861" s="36" t="s">
        <v>21</v>
      </c>
      <c r="F1861" s="33">
        <v>99</v>
      </c>
      <c r="G1861" t="str">
        <f t="shared" si="132"/>
        <v>‏847411  מועדוניות לילד</v>
      </c>
      <c r="H1861" t="s">
        <v>989</v>
      </c>
      <c r="I1861">
        <f t="shared" si="135"/>
        <v>8</v>
      </c>
      <c r="J1861" t="b">
        <f>IF(ISNUMBER(MATCH(D1861,Sheet1!$A$2:$A$976,0)),TRUE,FALSE)</f>
        <v>1</v>
      </c>
    </row>
    <row r="1862" spans="1:10" ht="20.25">
      <c r="A1862">
        <v>1856</v>
      </c>
      <c r="B1862" s="125">
        <v>77000</v>
      </c>
      <c r="C1862" s="37">
        <v>85500</v>
      </c>
      <c r="D1862" s="35">
        <v>83100</v>
      </c>
      <c r="E1862" s="36" t="s">
        <v>22</v>
      </c>
      <c r="F1862" s="33"/>
      <c r="G1862" t="str">
        <f t="shared" si="132"/>
        <v/>
      </c>
      <c r="J1862" t="b">
        <f>IF(ISNUMBER(MATCH(D1862,Sheet1!$A$2:$A$976,0)),TRUE,FALSE)</f>
        <v>1</v>
      </c>
    </row>
    <row r="1863" spans="1:10" ht="20.25">
      <c r="A1863">
        <v>1857</v>
      </c>
      <c r="C1863" s="40">
        <v>2015</v>
      </c>
      <c r="D1863" s="40">
        <v>2016</v>
      </c>
      <c r="F1863" s="39"/>
      <c r="G1863" t="str">
        <f t="shared" si="132"/>
        <v/>
      </c>
      <c r="J1863" t="b">
        <f>IF(ISNUMBER(MATCH(D1863,Sheet1!$A$2:$A$976,0)),TRUE,FALSE)</f>
        <v>0</v>
      </c>
    </row>
    <row r="1864" spans="1:10" ht="20.25">
      <c r="A1864">
        <v>1858</v>
      </c>
      <c r="C1864" s="38"/>
      <c r="D1864" s="44">
        <v>318</v>
      </c>
      <c r="F1864" s="41"/>
      <c r="G1864" t="str">
        <f t="shared" si="132"/>
        <v/>
      </c>
      <c r="J1864" t="b">
        <f>IF(ISNUMBER(MATCH(D1864,Sheet1!$A$2:$A$976,0)),TRUE,FALSE)</f>
        <v>0</v>
      </c>
    </row>
    <row r="1865" spans="1:10" ht="20.25">
      <c r="A1865">
        <v>1859</v>
      </c>
      <c r="B1865" s="122" t="s">
        <v>256</v>
      </c>
      <c r="C1865" s="28"/>
      <c r="D1865" s="28"/>
      <c r="E1865" s="28"/>
      <c r="F1865" s="28"/>
      <c r="G1865" t="str">
        <f t="shared" si="132"/>
        <v/>
      </c>
      <c r="J1865" t="b">
        <f>IF(ISNUMBER(MATCH(D1865,Sheet1!$A$2:$A$976,0)),TRUE,FALSE)</f>
        <v>1</v>
      </c>
    </row>
    <row r="1866" spans="1:10" ht="21" thickBot="1">
      <c r="A1866">
        <v>1860</v>
      </c>
      <c r="B1866" s="116">
        <v>2014</v>
      </c>
      <c r="C1866" s="7">
        <v>2015</v>
      </c>
      <c r="D1866" s="7">
        <v>2016</v>
      </c>
      <c r="E1866" s="8"/>
      <c r="F1866" s="9"/>
      <c r="G1866" t="str">
        <f t="shared" ref="G1866:G1929" si="136">IF(F1866=1,E1865,IF(ISBLANK(F1866),"",G1865))</f>
        <v/>
      </c>
      <c r="J1866" t="b">
        <f>IF(ISNUMBER(MATCH(D1866,Sheet1!$A$2:$A$976,0)),TRUE,FALSE)</f>
        <v>0</v>
      </c>
    </row>
    <row r="1867" spans="1:10" ht="20.25">
      <c r="A1867">
        <v>1861</v>
      </c>
      <c r="B1867" s="124"/>
      <c r="C1867" s="30"/>
      <c r="D1867" s="31"/>
      <c r="E1867" s="32" t="s">
        <v>230</v>
      </c>
      <c r="F1867" s="33"/>
      <c r="G1867" t="str">
        <f t="shared" si="136"/>
        <v/>
      </c>
      <c r="J1867" t="b">
        <f>IF(ISNUMBER(MATCH(D1867,Sheet1!$A$2:$A$976,0)),TRUE,FALSE)</f>
        <v>1</v>
      </c>
    </row>
    <row r="1868" spans="1:10" ht="20.25">
      <c r="A1868">
        <v>1862</v>
      </c>
      <c r="B1868" s="124"/>
      <c r="C1868" s="30"/>
      <c r="D1868" s="31"/>
      <c r="E1868" s="32" t="s">
        <v>257</v>
      </c>
      <c r="F1868" s="33"/>
      <c r="G1868" t="str">
        <f t="shared" si="136"/>
        <v/>
      </c>
      <c r="J1868" t="b">
        <f>IF(ISNUMBER(MATCH(D1868,Sheet1!$A$2:$A$976,0)),TRUE,FALSE)</f>
        <v>1</v>
      </c>
    </row>
    <row r="1869" spans="1:10" ht="20.25">
      <c r="A1869">
        <v>1863</v>
      </c>
      <c r="B1869" s="125">
        <v>0</v>
      </c>
      <c r="C1869" s="34">
        <v>0</v>
      </c>
      <c r="D1869" s="35">
        <v>0</v>
      </c>
      <c r="E1869" s="36" t="s">
        <v>12</v>
      </c>
      <c r="F1869" s="33">
        <v>1</v>
      </c>
      <c r="G1869" t="str">
        <f t="shared" si="136"/>
        <v>‏847414 מרכז גיל רך ואדי</v>
      </c>
      <c r="H1869" t="s">
        <v>990</v>
      </c>
      <c r="I1869">
        <f t="shared" ref="I1869:I1878" si="137">FIND(" ",G1869,1)</f>
        <v>8</v>
      </c>
      <c r="J1869" t="b">
        <f>IF(ISNUMBER(MATCH(D1869,Sheet1!$A$2:$A$976,0)),TRUE,FALSE)</f>
        <v>1</v>
      </c>
    </row>
    <row r="1870" spans="1:10" ht="20.25">
      <c r="A1870">
        <v>1864</v>
      </c>
      <c r="B1870" s="125">
        <v>0</v>
      </c>
      <c r="C1870" s="34">
        <v>0</v>
      </c>
      <c r="D1870" s="35">
        <v>0</v>
      </c>
      <c r="E1870" s="36" t="s">
        <v>13</v>
      </c>
      <c r="F1870" s="33">
        <v>2</v>
      </c>
      <c r="G1870" t="str">
        <f t="shared" si="136"/>
        <v>‏847414 מרכז גיל רך ואדי</v>
      </c>
      <c r="H1870" t="s">
        <v>990</v>
      </c>
      <c r="I1870">
        <f t="shared" si="137"/>
        <v>8</v>
      </c>
      <c r="J1870" t="b">
        <f>IF(ISNUMBER(MATCH(D1870,Sheet1!$A$2:$A$976,0)),TRUE,FALSE)</f>
        <v>1</v>
      </c>
    </row>
    <row r="1871" spans="1:10" ht="20.25">
      <c r="A1871">
        <v>1865</v>
      </c>
      <c r="B1871" s="125">
        <v>0</v>
      </c>
      <c r="C1871" s="34">
        <v>0</v>
      </c>
      <c r="D1871" s="35">
        <v>0</v>
      </c>
      <c r="E1871" s="36" t="s">
        <v>14</v>
      </c>
      <c r="F1871" s="33">
        <v>3</v>
      </c>
      <c r="G1871" t="str">
        <f t="shared" si="136"/>
        <v>‏847414 מרכז גיל רך ואדי</v>
      </c>
      <c r="H1871" t="s">
        <v>990</v>
      </c>
      <c r="I1871">
        <f t="shared" si="137"/>
        <v>8</v>
      </c>
      <c r="J1871" t="b">
        <f>IF(ISNUMBER(MATCH(D1871,Sheet1!$A$2:$A$976,0)),TRUE,FALSE)</f>
        <v>1</v>
      </c>
    </row>
    <row r="1872" spans="1:10" ht="20.25">
      <c r="A1872">
        <v>1866</v>
      </c>
      <c r="B1872" s="125">
        <v>0</v>
      </c>
      <c r="C1872" s="34">
        <v>0</v>
      </c>
      <c r="D1872" s="35">
        <v>0</v>
      </c>
      <c r="E1872" s="36" t="s">
        <v>15</v>
      </c>
      <c r="F1872" s="33">
        <v>4</v>
      </c>
      <c r="G1872" t="str">
        <f t="shared" si="136"/>
        <v>‏847414 מרכז גיל רך ואדי</v>
      </c>
      <c r="H1872" t="s">
        <v>990</v>
      </c>
      <c r="I1872">
        <f t="shared" si="137"/>
        <v>8</v>
      </c>
      <c r="J1872" t="b">
        <f>IF(ISNUMBER(MATCH(D1872,Sheet1!$A$2:$A$976,0)),TRUE,FALSE)</f>
        <v>1</v>
      </c>
    </row>
    <row r="1873" spans="1:10" ht="20.25">
      <c r="A1873">
        <v>1867</v>
      </c>
      <c r="B1873" s="125">
        <v>0</v>
      </c>
      <c r="C1873" s="34">
        <v>0</v>
      </c>
      <c r="D1873" s="35">
        <v>0</v>
      </c>
      <c r="E1873" s="36" t="s">
        <v>16</v>
      </c>
      <c r="F1873" s="33">
        <v>5</v>
      </c>
      <c r="G1873" t="str">
        <f t="shared" si="136"/>
        <v>‏847414 מרכז גיל רך ואדי</v>
      </c>
      <c r="H1873" t="s">
        <v>990</v>
      </c>
      <c r="I1873">
        <f t="shared" si="137"/>
        <v>8</v>
      </c>
      <c r="J1873" t="b">
        <f>IF(ISNUMBER(MATCH(D1873,Sheet1!$A$2:$A$976,0)),TRUE,FALSE)</f>
        <v>1</v>
      </c>
    </row>
    <row r="1874" spans="1:10" ht="20.25">
      <c r="A1874">
        <v>1868</v>
      </c>
      <c r="B1874" s="125">
        <v>0</v>
      </c>
      <c r="C1874" s="34">
        <v>0</v>
      </c>
      <c r="D1874" s="35">
        <v>0</v>
      </c>
      <c r="E1874" s="36" t="s">
        <v>17</v>
      </c>
      <c r="F1874" s="33">
        <v>6</v>
      </c>
      <c r="G1874" t="str">
        <f t="shared" si="136"/>
        <v>‏847414 מרכז גיל רך ואדי</v>
      </c>
      <c r="H1874" t="s">
        <v>990</v>
      </c>
      <c r="I1874">
        <f t="shared" si="137"/>
        <v>8</v>
      </c>
      <c r="J1874" t="b">
        <f>IF(ISNUMBER(MATCH(D1874,Sheet1!$A$2:$A$976,0)),TRUE,FALSE)</f>
        <v>1</v>
      </c>
    </row>
    <row r="1875" spans="1:10" ht="20.25">
      <c r="A1875">
        <v>1869</v>
      </c>
      <c r="B1875" s="125">
        <v>0</v>
      </c>
      <c r="C1875" s="34">
        <v>0</v>
      </c>
      <c r="D1875" s="35">
        <v>0</v>
      </c>
      <c r="E1875" s="36" t="s">
        <v>18</v>
      </c>
      <c r="F1875" s="33">
        <v>7</v>
      </c>
      <c r="G1875" t="str">
        <f t="shared" si="136"/>
        <v>‏847414 מרכז גיל רך ואדי</v>
      </c>
      <c r="H1875" t="s">
        <v>990</v>
      </c>
      <c r="I1875">
        <f t="shared" si="137"/>
        <v>8</v>
      </c>
      <c r="J1875" t="b">
        <f>IF(ISNUMBER(MATCH(D1875,Sheet1!$A$2:$A$976,0)),TRUE,FALSE)</f>
        <v>1</v>
      </c>
    </row>
    <row r="1876" spans="1:10" ht="20.25">
      <c r="A1876">
        <v>1870</v>
      </c>
      <c r="B1876" s="125">
        <v>42800</v>
      </c>
      <c r="C1876" s="34">
        <v>42800</v>
      </c>
      <c r="D1876" s="35">
        <v>41600</v>
      </c>
      <c r="E1876" s="36" t="s">
        <v>19</v>
      </c>
      <c r="F1876" s="33">
        <v>8</v>
      </c>
      <c r="G1876" t="str">
        <f t="shared" si="136"/>
        <v>‏847414 מרכז גיל רך ואדי</v>
      </c>
      <c r="H1876" t="s">
        <v>990</v>
      </c>
      <c r="I1876">
        <f t="shared" si="137"/>
        <v>8</v>
      </c>
      <c r="J1876" t="b">
        <f>IF(ISNUMBER(MATCH(D1876,Sheet1!$A$2:$A$976,0)),TRUE,FALSE)</f>
        <v>1</v>
      </c>
    </row>
    <row r="1877" spans="1:10" ht="20.25">
      <c r="A1877">
        <v>1871</v>
      </c>
      <c r="B1877" s="125">
        <v>0</v>
      </c>
      <c r="C1877" s="34">
        <v>0</v>
      </c>
      <c r="D1877" s="35">
        <v>0</v>
      </c>
      <c r="E1877" s="36" t="s">
        <v>20</v>
      </c>
      <c r="F1877" s="33">
        <v>9</v>
      </c>
      <c r="G1877" t="str">
        <f t="shared" si="136"/>
        <v>‏847414 מרכז גיל רך ואדי</v>
      </c>
      <c r="H1877" t="s">
        <v>990</v>
      </c>
      <c r="I1877">
        <f t="shared" si="137"/>
        <v>8</v>
      </c>
      <c r="J1877" t="b">
        <f>IF(ISNUMBER(MATCH(D1877,Sheet1!$A$2:$A$976,0)),TRUE,FALSE)</f>
        <v>1</v>
      </c>
    </row>
    <row r="1878" spans="1:10" ht="20.25">
      <c r="A1878">
        <v>1872</v>
      </c>
      <c r="B1878" s="125">
        <v>0</v>
      </c>
      <c r="C1878" s="34">
        <v>0</v>
      </c>
      <c r="D1878" s="35">
        <v>0</v>
      </c>
      <c r="E1878" s="36" t="s">
        <v>21</v>
      </c>
      <c r="F1878" s="33">
        <v>99</v>
      </c>
      <c r="G1878" t="str">
        <f t="shared" si="136"/>
        <v>‏847414 מרכז גיל רך ואדי</v>
      </c>
      <c r="H1878" t="s">
        <v>990</v>
      </c>
      <c r="I1878">
        <f t="shared" si="137"/>
        <v>8</v>
      </c>
      <c r="J1878" t="b">
        <f>IF(ISNUMBER(MATCH(D1878,Sheet1!$A$2:$A$976,0)),TRUE,FALSE)</f>
        <v>1</v>
      </c>
    </row>
    <row r="1879" spans="1:10" ht="20.25">
      <c r="A1879">
        <v>1873</v>
      </c>
      <c r="B1879" s="125">
        <v>42800</v>
      </c>
      <c r="C1879" s="37">
        <v>42800</v>
      </c>
      <c r="D1879" s="35">
        <v>41600</v>
      </c>
      <c r="E1879" s="36" t="s">
        <v>22</v>
      </c>
      <c r="F1879" s="33"/>
      <c r="G1879" t="str">
        <f t="shared" si="136"/>
        <v/>
      </c>
      <c r="J1879" t="b">
        <f>IF(ISNUMBER(MATCH(D1879,Sheet1!$A$2:$A$976,0)),TRUE,FALSE)</f>
        <v>1</v>
      </c>
    </row>
    <row r="1880" spans="1:10" ht="20.25">
      <c r="A1880">
        <v>1874</v>
      </c>
      <c r="C1880" s="40">
        <v>2015</v>
      </c>
      <c r="D1880" s="40">
        <v>2016</v>
      </c>
      <c r="F1880" s="39"/>
      <c r="G1880" t="str">
        <f t="shared" si="136"/>
        <v/>
      </c>
      <c r="J1880" t="b">
        <f>IF(ISNUMBER(MATCH(D1880,Sheet1!$A$2:$A$976,0)),TRUE,FALSE)</f>
        <v>0</v>
      </c>
    </row>
    <row r="1881" spans="1:10" ht="20.25">
      <c r="A1881">
        <v>1875</v>
      </c>
      <c r="C1881" s="38"/>
      <c r="D1881" s="44">
        <v>319</v>
      </c>
      <c r="F1881" s="41"/>
      <c r="G1881" t="str">
        <f t="shared" si="136"/>
        <v/>
      </c>
      <c r="J1881" t="b">
        <f>IF(ISNUMBER(MATCH(D1881,Sheet1!$A$2:$A$976,0)),TRUE,FALSE)</f>
        <v>0</v>
      </c>
    </row>
    <row r="1882" spans="1:10" ht="20.25">
      <c r="A1882">
        <v>1876</v>
      </c>
      <c r="B1882" s="122" t="s">
        <v>258</v>
      </c>
      <c r="C1882" s="28"/>
      <c r="D1882" s="28"/>
      <c r="E1882" s="28"/>
      <c r="F1882" s="28"/>
      <c r="G1882" t="str">
        <f t="shared" si="136"/>
        <v/>
      </c>
      <c r="J1882" t="b">
        <f>IF(ISNUMBER(MATCH(D1882,Sheet1!$A$2:$A$976,0)),TRUE,FALSE)</f>
        <v>1</v>
      </c>
    </row>
    <row r="1883" spans="1:10" ht="21" thickBot="1">
      <c r="A1883">
        <v>1877</v>
      </c>
      <c r="B1883" s="116">
        <v>2014</v>
      </c>
      <c r="C1883" s="7">
        <v>2015</v>
      </c>
      <c r="D1883" s="7">
        <v>2016</v>
      </c>
      <c r="E1883" s="8"/>
      <c r="F1883" s="9"/>
      <c r="G1883" t="str">
        <f t="shared" si="136"/>
        <v/>
      </c>
      <c r="J1883" t="b">
        <f>IF(ISNUMBER(MATCH(D1883,Sheet1!$A$2:$A$976,0)),TRUE,FALSE)</f>
        <v>0</v>
      </c>
    </row>
    <row r="1884" spans="1:10" ht="20.25">
      <c r="A1884">
        <v>1878</v>
      </c>
      <c r="B1884" s="124"/>
      <c r="C1884" s="30"/>
      <c r="D1884" s="31"/>
      <c r="E1884" s="32" t="s">
        <v>230</v>
      </c>
      <c r="F1884" s="33"/>
      <c r="G1884" t="str">
        <f t="shared" si="136"/>
        <v/>
      </c>
      <c r="J1884" t="b">
        <f>IF(ISNUMBER(MATCH(D1884,Sheet1!$A$2:$A$976,0)),TRUE,FALSE)</f>
        <v>1</v>
      </c>
    </row>
    <row r="1885" spans="1:10" ht="20.25">
      <c r="A1885">
        <v>1879</v>
      </c>
      <c r="B1885" s="124"/>
      <c r="C1885" s="30"/>
      <c r="D1885" s="31"/>
      <c r="E1885" s="32" t="s">
        <v>259</v>
      </c>
      <c r="F1885" s="33"/>
      <c r="G1885" t="str">
        <f t="shared" si="136"/>
        <v/>
      </c>
      <c r="J1885" t="b">
        <f>IF(ISNUMBER(MATCH(D1885,Sheet1!$A$2:$A$976,0)),TRUE,FALSE)</f>
        <v>1</v>
      </c>
    </row>
    <row r="1886" spans="1:10" ht="20.25">
      <c r="A1886">
        <v>1880</v>
      </c>
      <c r="B1886" s="125">
        <v>0</v>
      </c>
      <c r="C1886" s="34">
        <v>0</v>
      </c>
      <c r="D1886" s="35">
        <v>0</v>
      </c>
      <c r="E1886" s="36" t="s">
        <v>12</v>
      </c>
      <c r="F1886" s="33">
        <v>1</v>
      </c>
      <c r="G1886" t="str">
        <f t="shared" si="136"/>
        <v>‏847415 ילדים בסיכון הדר</v>
      </c>
      <c r="H1886" t="s">
        <v>991</v>
      </c>
      <c r="I1886">
        <f t="shared" ref="I1886:I1895" si="138">FIND(" ",G1886,1)</f>
        <v>8</v>
      </c>
      <c r="J1886" t="b">
        <f>IF(ISNUMBER(MATCH(D1886,Sheet1!$A$2:$A$976,0)),TRUE,FALSE)</f>
        <v>1</v>
      </c>
    </row>
    <row r="1887" spans="1:10" ht="20.25">
      <c r="A1887">
        <v>1881</v>
      </c>
      <c r="B1887" s="125">
        <v>0</v>
      </c>
      <c r="C1887" s="34">
        <v>0</v>
      </c>
      <c r="D1887" s="35">
        <v>0</v>
      </c>
      <c r="E1887" s="36" t="s">
        <v>13</v>
      </c>
      <c r="F1887" s="33">
        <v>2</v>
      </c>
      <c r="G1887" t="str">
        <f t="shared" si="136"/>
        <v>‏847415 ילדים בסיכון הדר</v>
      </c>
      <c r="H1887" t="s">
        <v>991</v>
      </c>
      <c r="I1887">
        <f t="shared" si="138"/>
        <v>8</v>
      </c>
      <c r="J1887" t="b">
        <f>IF(ISNUMBER(MATCH(D1887,Sheet1!$A$2:$A$976,0)),TRUE,FALSE)</f>
        <v>1</v>
      </c>
    </row>
    <row r="1888" spans="1:10" ht="20.25">
      <c r="A1888">
        <v>1882</v>
      </c>
      <c r="B1888" s="125">
        <v>0</v>
      </c>
      <c r="C1888" s="34">
        <v>0</v>
      </c>
      <c r="D1888" s="35">
        <v>0</v>
      </c>
      <c r="E1888" s="36" t="s">
        <v>14</v>
      </c>
      <c r="F1888" s="33">
        <v>3</v>
      </c>
      <c r="G1888" t="str">
        <f t="shared" si="136"/>
        <v>‏847415 ילדים בסיכון הדר</v>
      </c>
      <c r="H1888" t="s">
        <v>991</v>
      </c>
      <c r="I1888">
        <f t="shared" si="138"/>
        <v>8</v>
      </c>
      <c r="J1888" t="b">
        <f>IF(ISNUMBER(MATCH(D1888,Sheet1!$A$2:$A$976,0)),TRUE,FALSE)</f>
        <v>1</v>
      </c>
    </row>
    <row r="1889" spans="1:10" ht="20.25">
      <c r="A1889">
        <v>1883</v>
      </c>
      <c r="B1889" s="125">
        <v>0</v>
      </c>
      <c r="C1889" s="34">
        <v>0</v>
      </c>
      <c r="D1889" s="35">
        <v>0</v>
      </c>
      <c r="E1889" s="36" t="s">
        <v>15</v>
      </c>
      <c r="F1889" s="33">
        <v>4</v>
      </c>
      <c r="G1889" t="str">
        <f t="shared" si="136"/>
        <v>‏847415 ילדים בסיכון הדר</v>
      </c>
      <c r="H1889" t="s">
        <v>991</v>
      </c>
      <c r="I1889">
        <f t="shared" si="138"/>
        <v>8</v>
      </c>
      <c r="J1889" t="b">
        <f>IF(ISNUMBER(MATCH(D1889,Sheet1!$A$2:$A$976,0)),TRUE,FALSE)</f>
        <v>1</v>
      </c>
    </row>
    <row r="1890" spans="1:10" ht="20.25">
      <c r="A1890">
        <v>1884</v>
      </c>
      <c r="B1890" s="125">
        <v>0</v>
      </c>
      <c r="C1890" s="34">
        <v>0</v>
      </c>
      <c r="D1890" s="35">
        <v>0</v>
      </c>
      <c r="E1890" s="36" t="s">
        <v>16</v>
      </c>
      <c r="F1890" s="33">
        <v>5</v>
      </c>
      <c r="G1890" t="str">
        <f t="shared" si="136"/>
        <v>‏847415 ילדים בסיכון הדר</v>
      </c>
      <c r="H1890" t="s">
        <v>991</v>
      </c>
      <c r="I1890">
        <f t="shared" si="138"/>
        <v>8</v>
      </c>
      <c r="J1890" t="b">
        <f>IF(ISNUMBER(MATCH(D1890,Sheet1!$A$2:$A$976,0)),TRUE,FALSE)</f>
        <v>1</v>
      </c>
    </row>
    <row r="1891" spans="1:10" ht="20.25">
      <c r="A1891">
        <v>1885</v>
      </c>
      <c r="B1891" s="125">
        <v>0</v>
      </c>
      <c r="C1891" s="34">
        <v>0</v>
      </c>
      <c r="D1891" s="35">
        <v>0</v>
      </c>
      <c r="E1891" s="36" t="s">
        <v>17</v>
      </c>
      <c r="F1891" s="33">
        <v>6</v>
      </c>
      <c r="G1891" t="str">
        <f t="shared" si="136"/>
        <v>‏847415 ילדים בסיכון הדר</v>
      </c>
      <c r="H1891" t="s">
        <v>991</v>
      </c>
      <c r="I1891">
        <f t="shared" si="138"/>
        <v>8</v>
      </c>
      <c r="J1891" t="b">
        <f>IF(ISNUMBER(MATCH(D1891,Sheet1!$A$2:$A$976,0)),TRUE,FALSE)</f>
        <v>1</v>
      </c>
    </row>
    <row r="1892" spans="1:10" ht="20.25">
      <c r="A1892">
        <v>1886</v>
      </c>
      <c r="B1892" s="125">
        <v>0</v>
      </c>
      <c r="C1892" s="34">
        <v>0</v>
      </c>
      <c r="D1892" s="35">
        <v>0</v>
      </c>
      <c r="E1892" s="36" t="s">
        <v>18</v>
      </c>
      <c r="F1892" s="33">
        <v>7</v>
      </c>
      <c r="G1892" t="str">
        <f t="shared" si="136"/>
        <v>‏847415 ילדים בסיכון הדר</v>
      </c>
      <c r="H1892" t="s">
        <v>991</v>
      </c>
      <c r="I1892">
        <f t="shared" si="138"/>
        <v>8</v>
      </c>
      <c r="J1892" t="b">
        <f>IF(ISNUMBER(MATCH(D1892,Sheet1!$A$2:$A$976,0)),TRUE,FALSE)</f>
        <v>1</v>
      </c>
    </row>
    <row r="1893" spans="1:10" ht="20.25">
      <c r="A1893">
        <v>1887</v>
      </c>
      <c r="B1893" s="125">
        <v>20700</v>
      </c>
      <c r="C1893" s="34">
        <v>21400</v>
      </c>
      <c r="D1893" s="35">
        <v>20800</v>
      </c>
      <c r="E1893" s="36" t="s">
        <v>19</v>
      </c>
      <c r="F1893" s="33">
        <v>8</v>
      </c>
      <c r="G1893" t="str">
        <f t="shared" si="136"/>
        <v>‏847415 ילדים בסיכון הדר</v>
      </c>
      <c r="H1893" t="s">
        <v>991</v>
      </c>
      <c r="I1893">
        <f t="shared" si="138"/>
        <v>8</v>
      </c>
      <c r="J1893" t="b">
        <f>IF(ISNUMBER(MATCH(D1893,Sheet1!$A$2:$A$976,0)),TRUE,FALSE)</f>
        <v>1</v>
      </c>
    </row>
    <row r="1894" spans="1:10" ht="20.25">
      <c r="A1894">
        <v>1888</v>
      </c>
      <c r="B1894" s="125">
        <v>0</v>
      </c>
      <c r="C1894" s="34">
        <v>0</v>
      </c>
      <c r="D1894" s="35">
        <v>0</v>
      </c>
      <c r="E1894" s="36" t="s">
        <v>20</v>
      </c>
      <c r="F1894" s="33">
        <v>9</v>
      </c>
      <c r="G1894" t="str">
        <f t="shared" si="136"/>
        <v>‏847415 ילדים בסיכון הדר</v>
      </c>
      <c r="H1894" t="s">
        <v>991</v>
      </c>
      <c r="I1894">
        <f t="shared" si="138"/>
        <v>8</v>
      </c>
      <c r="J1894" t="b">
        <f>IF(ISNUMBER(MATCH(D1894,Sheet1!$A$2:$A$976,0)),TRUE,FALSE)</f>
        <v>1</v>
      </c>
    </row>
    <row r="1895" spans="1:10" ht="20.25">
      <c r="A1895">
        <v>1889</v>
      </c>
      <c r="B1895" s="125">
        <v>0</v>
      </c>
      <c r="C1895" s="34">
        <v>0</v>
      </c>
      <c r="D1895" s="35">
        <v>0</v>
      </c>
      <c r="E1895" s="36" t="s">
        <v>21</v>
      </c>
      <c r="F1895" s="33">
        <v>99</v>
      </c>
      <c r="G1895" t="str">
        <f t="shared" si="136"/>
        <v>‏847415 ילדים בסיכון הדר</v>
      </c>
      <c r="H1895" t="s">
        <v>991</v>
      </c>
      <c r="I1895">
        <f t="shared" si="138"/>
        <v>8</v>
      </c>
      <c r="J1895" t="b">
        <f>IF(ISNUMBER(MATCH(D1895,Sheet1!$A$2:$A$976,0)),TRUE,FALSE)</f>
        <v>1</v>
      </c>
    </row>
    <row r="1896" spans="1:10" ht="20.25">
      <c r="A1896">
        <v>1890</v>
      </c>
      <c r="B1896" s="125">
        <v>20700</v>
      </c>
      <c r="C1896" s="37">
        <v>21400</v>
      </c>
      <c r="D1896" s="35">
        <v>20800</v>
      </c>
      <c r="E1896" s="36" t="s">
        <v>22</v>
      </c>
      <c r="F1896" s="33"/>
      <c r="G1896" t="str">
        <f t="shared" si="136"/>
        <v/>
      </c>
      <c r="J1896" t="b">
        <f>IF(ISNUMBER(MATCH(D1896,Sheet1!$A$2:$A$976,0)),TRUE,FALSE)</f>
        <v>1</v>
      </c>
    </row>
    <row r="1897" spans="1:10" ht="20.25">
      <c r="A1897">
        <v>1891</v>
      </c>
      <c r="C1897" s="40">
        <v>2015</v>
      </c>
      <c r="D1897" s="40">
        <v>2016</v>
      </c>
      <c r="F1897" s="39"/>
      <c r="G1897" t="str">
        <f t="shared" si="136"/>
        <v/>
      </c>
      <c r="J1897" t="b">
        <f>IF(ISNUMBER(MATCH(D1897,Sheet1!$A$2:$A$976,0)),TRUE,FALSE)</f>
        <v>0</v>
      </c>
    </row>
    <row r="1898" spans="1:10" ht="20.25">
      <c r="A1898">
        <v>1892</v>
      </c>
      <c r="C1898" s="38"/>
      <c r="D1898" s="44">
        <v>320</v>
      </c>
      <c r="F1898" s="41"/>
      <c r="G1898" t="str">
        <f t="shared" si="136"/>
        <v/>
      </c>
      <c r="J1898" t="b">
        <f>IF(ISNUMBER(MATCH(D1898,Sheet1!$A$2:$A$976,0)),TRUE,FALSE)</f>
        <v>0</v>
      </c>
    </row>
    <row r="1899" spans="1:10" ht="20.25">
      <c r="A1899">
        <v>1893</v>
      </c>
      <c r="B1899" s="122" t="s">
        <v>260</v>
      </c>
      <c r="C1899" s="28"/>
      <c r="D1899" s="28"/>
      <c r="E1899" s="28"/>
      <c r="F1899" s="28"/>
      <c r="G1899" t="str">
        <f t="shared" si="136"/>
        <v/>
      </c>
      <c r="J1899" t="b">
        <f>IF(ISNUMBER(MATCH(D1899,Sheet1!$A$2:$A$976,0)),TRUE,FALSE)</f>
        <v>1</v>
      </c>
    </row>
    <row r="1900" spans="1:10" ht="21" thickBot="1">
      <c r="A1900">
        <v>1894</v>
      </c>
      <c r="B1900" s="116">
        <v>2014</v>
      </c>
      <c r="C1900" s="7">
        <v>2015</v>
      </c>
      <c r="D1900" s="7">
        <v>2016</v>
      </c>
      <c r="E1900" s="8"/>
      <c r="F1900" s="9"/>
      <c r="G1900" t="str">
        <f t="shared" si="136"/>
        <v/>
      </c>
      <c r="J1900" t="b">
        <f>IF(ISNUMBER(MATCH(D1900,Sheet1!$A$2:$A$976,0)),TRUE,FALSE)</f>
        <v>0</v>
      </c>
    </row>
    <row r="1901" spans="1:10" ht="20.25">
      <c r="A1901">
        <v>1895</v>
      </c>
      <c r="B1901" s="124"/>
      <c r="C1901" s="30"/>
      <c r="D1901" s="31"/>
      <c r="E1901" s="32" t="s">
        <v>230</v>
      </c>
      <c r="F1901" s="33"/>
      <c r="G1901" t="str">
        <f t="shared" si="136"/>
        <v/>
      </c>
      <c r="J1901" t="b">
        <f>IF(ISNUMBER(MATCH(D1901,Sheet1!$A$2:$A$976,0)),TRUE,FALSE)</f>
        <v>1</v>
      </c>
    </row>
    <row r="1902" spans="1:10" ht="20.25">
      <c r="A1902">
        <v>1896</v>
      </c>
      <c r="B1902" s="124"/>
      <c r="C1902" s="30"/>
      <c r="D1902" s="31"/>
      <c r="E1902" s="32" t="s">
        <v>261</v>
      </c>
      <c r="F1902" s="33"/>
      <c r="G1902" t="str">
        <f t="shared" si="136"/>
        <v/>
      </c>
      <c r="J1902" t="b">
        <f>IF(ISNUMBER(MATCH(D1902,Sheet1!$A$2:$A$976,0)),TRUE,FALSE)</f>
        <v>1</v>
      </c>
    </row>
    <row r="1903" spans="1:10" ht="20.25">
      <c r="A1903">
        <v>1897</v>
      </c>
      <c r="B1903" s="125">
        <v>0</v>
      </c>
      <c r="C1903" s="34">
        <v>0</v>
      </c>
      <c r="D1903" s="35">
        <v>0</v>
      </c>
      <c r="E1903" s="36" t="s">
        <v>12</v>
      </c>
      <c r="F1903" s="33">
        <v>1</v>
      </c>
      <c r="G1903" t="str">
        <f t="shared" si="136"/>
        <v>‏847422 פרויקט סטרייב</v>
      </c>
      <c r="H1903" t="s">
        <v>992</v>
      </c>
      <c r="I1903">
        <f t="shared" ref="I1903:I1912" si="139">FIND(" ",G1903,1)</f>
        <v>8</v>
      </c>
      <c r="J1903" t="b">
        <f>IF(ISNUMBER(MATCH(D1903,Sheet1!$A$2:$A$976,0)),TRUE,FALSE)</f>
        <v>1</v>
      </c>
    </row>
    <row r="1904" spans="1:10" ht="20.25">
      <c r="A1904">
        <v>1898</v>
      </c>
      <c r="B1904" s="125">
        <v>0</v>
      </c>
      <c r="C1904" s="34">
        <v>0</v>
      </c>
      <c r="D1904" s="35">
        <v>0</v>
      </c>
      <c r="E1904" s="36" t="s">
        <v>13</v>
      </c>
      <c r="F1904" s="33">
        <v>2</v>
      </c>
      <c r="G1904" t="str">
        <f t="shared" si="136"/>
        <v>‏847422 פרויקט סטרייב</v>
      </c>
      <c r="H1904" t="s">
        <v>992</v>
      </c>
      <c r="I1904">
        <f t="shared" si="139"/>
        <v>8</v>
      </c>
      <c r="J1904" t="b">
        <f>IF(ISNUMBER(MATCH(D1904,Sheet1!$A$2:$A$976,0)),TRUE,FALSE)</f>
        <v>1</v>
      </c>
    </row>
    <row r="1905" spans="1:10" ht="20.25">
      <c r="A1905">
        <v>1899</v>
      </c>
      <c r="B1905" s="125">
        <v>0</v>
      </c>
      <c r="C1905" s="34">
        <v>0</v>
      </c>
      <c r="D1905" s="35">
        <v>0</v>
      </c>
      <c r="E1905" s="36" t="s">
        <v>14</v>
      </c>
      <c r="F1905" s="33">
        <v>3</v>
      </c>
      <c r="G1905" t="str">
        <f t="shared" si="136"/>
        <v>‏847422 פרויקט סטרייב</v>
      </c>
      <c r="H1905" t="s">
        <v>992</v>
      </c>
      <c r="I1905">
        <f t="shared" si="139"/>
        <v>8</v>
      </c>
      <c r="J1905" t="b">
        <f>IF(ISNUMBER(MATCH(D1905,Sheet1!$A$2:$A$976,0)),TRUE,FALSE)</f>
        <v>1</v>
      </c>
    </row>
    <row r="1906" spans="1:10" ht="20.25">
      <c r="A1906">
        <v>1900</v>
      </c>
      <c r="B1906" s="125">
        <v>0</v>
      </c>
      <c r="C1906" s="34">
        <v>0</v>
      </c>
      <c r="D1906" s="35">
        <v>0</v>
      </c>
      <c r="E1906" s="36" t="s">
        <v>15</v>
      </c>
      <c r="F1906" s="33">
        <v>4</v>
      </c>
      <c r="G1906" t="str">
        <f t="shared" si="136"/>
        <v>‏847422 פרויקט סטרייב</v>
      </c>
      <c r="H1906" t="s">
        <v>992</v>
      </c>
      <c r="I1906">
        <f t="shared" si="139"/>
        <v>8</v>
      </c>
      <c r="J1906" t="b">
        <f>IF(ISNUMBER(MATCH(D1906,Sheet1!$A$2:$A$976,0)),TRUE,FALSE)</f>
        <v>1</v>
      </c>
    </row>
    <row r="1907" spans="1:10" ht="20.25">
      <c r="A1907">
        <v>1901</v>
      </c>
      <c r="B1907" s="125">
        <v>0</v>
      </c>
      <c r="C1907" s="34">
        <v>0</v>
      </c>
      <c r="D1907" s="35">
        <v>0</v>
      </c>
      <c r="E1907" s="36" t="s">
        <v>16</v>
      </c>
      <c r="F1907" s="33">
        <v>5</v>
      </c>
      <c r="G1907" t="str">
        <f t="shared" si="136"/>
        <v>‏847422 פרויקט סטרייב</v>
      </c>
      <c r="H1907" t="s">
        <v>992</v>
      </c>
      <c r="I1907">
        <f t="shared" si="139"/>
        <v>8</v>
      </c>
      <c r="J1907" t="b">
        <f>IF(ISNUMBER(MATCH(D1907,Sheet1!$A$2:$A$976,0)),TRUE,FALSE)</f>
        <v>1</v>
      </c>
    </row>
    <row r="1908" spans="1:10" ht="20.25">
      <c r="A1908">
        <v>1902</v>
      </c>
      <c r="B1908" s="125">
        <v>0</v>
      </c>
      <c r="C1908" s="34">
        <v>0</v>
      </c>
      <c r="D1908" s="35">
        <v>0</v>
      </c>
      <c r="E1908" s="36" t="s">
        <v>17</v>
      </c>
      <c r="F1908" s="33">
        <v>6</v>
      </c>
      <c r="G1908" t="str">
        <f t="shared" si="136"/>
        <v>‏847422 פרויקט סטרייב</v>
      </c>
      <c r="H1908" t="s">
        <v>992</v>
      </c>
      <c r="I1908">
        <f t="shared" si="139"/>
        <v>8</v>
      </c>
      <c r="J1908" t="b">
        <f>IF(ISNUMBER(MATCH(D1908,Sheet1!$A$2:$A$976,0)),TRUE,FALSE)</f>
        <v>1</v>
      </c>
    </row>
    <row r="1909" spans="1:10" ht="20.25">
      <c r="A1909">
        <v>1903</v>
      </c>
      <c r="B1909" s="125">
        <v>0</v>
      </c>
      <c r="C1909" s="34">
        <v>0</v>
      </c>
      <c r="D1909" s="35">
        <v>0</v>
      </c>
      <c r="E1909" s="36" t="s">
        <v>18</v>
      </c>
      <c r="F1909" s="33">
        <v>7</v>
      </c>
      <c r="G1909" t="str">
        <f t="shared" si="136"/>
        <v>‏847422 פרויקט סטרייב</v>
      </c>
      <c r="H1909" t="s">
        <v>992</v>
      </c>
      <c r="I1909">
        <f t="shared" si="139"/>
        <v>8</v>
      </c>
      <c r="J1909" t="b">
        <f>IF(ISNUMBER(MATCH(D1909,Sheet1!$A$2:$A$976,0)),TRUE,FALSE)</f>
        <v>1</v>
      </c>
    </row>
    <row r="1910" spans="1:10" ht="20.25">
      <c r="A1910">
        <v>1904</v>
      </c>
      <c r="B1910" s="125">
        <v>44000</v>
      </c>
      <c r="C1910" s="34">
        <v>70000</v>
      </c>
      <c r="D1910" s="35">
        <v>68000</v>
      </c>
      <c r="E1910" s="36" t="s">
        <v>19</v>
      </c>
      <c r="F1910" s="33">
        <v>8</v>
      </c>
      <c r="G1910" t="str">
        <f t="shared" si="136"/>
        <v>‏847422 פרויקט סטרייב</v>
      </c>
      <c r="H1910" t="s">
        <v>992</v>
      </c>
      <c r="I1910">
        <f t="shared" si="139"/>
        <v>8</v>
      </c>
      <c r="J1910" t="b">
        <f>IF(ISNUMBER(MATCH(D1910,Sheet1!$A$2:$A$976,0)),TRUE,FALSE)</f>
        <v>1</v>
      </c>
    </row>
    <row r="1911" spans="1:10" ht="20.25">
      <c r="A1911">
        <v>1905</v>
      </c>
      <c r="B1911" s="125">
        <v>0</v>
      </c>
      <c r="C1911" s="34">
        <v>0</v>
      </c>
      <c r="D1911" s="35">
        <v>0</v>
      </c>
      <c r="E1911" s="36" t="s">
        <v>20</v>
      </c>
      <c r="F1911" s="33">
        <v>9</v>
      </c>
      <c r="G1911" t="str">
        <f t="shared" si="136"/>
        <v>‏847422 פרויקט סטרייב</v>
      </c>
      <c r="H1911" t="s">
        <v>992</v>
      </c>
      <c r="I1911">
        <f t="shared" si="139"/>
        <v>8</v>
      </c>
      <c r="J1911" t="b">
        <f>IF(ISNUMBER(MATCH(D1911,Sheet1!$A$2:$A$976,0)),TRUE,FALSE)</f>
        <v>1</v>
      </c>
    </row>
    <row r="1912" spans="1:10" ht="20.25">
      <c r="A1912">
        <v>1906</v>
      </c>
      <c r="B1912" s="125">
        <v>0</v>
      </c>
      <c r="C1912" s="34">
        <v>0</v>
      </c>
      <c r="D1912" s="35">
        <v>0</v>
      </c>
      <c r="E1912" s="36" t="s">
        <v>21</v>
      </c>
      <c r="F1912" s="33">
        <v>99</v>
      </c>
      <c r="G1912" t="str">
        <f t="shared" si="136"/>
        <v>‏847422 פרויקט סטרייב</v>
      </c>
      <c r="H1912" t="s">
        <v>992</v>
      </c>
      <c r="I1912">
        <f t="shared" si="139"/>
        <v>8</v>
      </c>
      <c r="J1912" t="b">
        <f>IF(ISNUMBER(MATCH(D1912,Sheet1!$A$2:$A$976,0)),TRUE,FALSE)</f>
        <v>1</v>
      </c>
    </row>
    <row r="1913" spans="1:10" ht="20.25">
      <c r="A1913">
        <v>1907</v>
      </c>
      <c r="B1913" s="125">
        <v>44000</v>
      </c>
      <c r="C1913" s="37">
        <v>70000</v>
      </c>
      <c r="D1913" s="35">
        <v>68000</v>
      </c>
      <c r="E1913" s="36" t="s">
        <v>22</v>
      </c>
      <c r="F1913" s="33"/>
      <c r="G1913" t="str">
        <f t="shared" si="136"/>
        <v/>
      </c>
      <c r="J1913" t="b">
        <f>IF(ISNUMBER(MATCH(D1913,Sheet1!$A$2:$A$976,0)),TRUE,FALSE)</f>
        <v>1</v>
      </c>
    </row>
    <row r="1914" spans="1:10" ht="20.25">
      <c r="A1914">
        <v>1908</v>
      </c>
      <c r="C1914" s="40">
        <v>2015</v>
      </c>
      <c r="D1914" s="40">
        <v>2016</v>
      </c>
      <c r="F1914" s="39"/>
      <c r="G1914" t="str">
        <f t="shared" si="136"/>
        <v/>
      </c>
      <c r="J1914" t="b">
        <f>IF(ISNUMBER(MATCH(D1914,Sheet1!$A$2:$A$976,0)),TRUE,FALSE)</f>
        <v>0</v>
      </c>
    </row>
    <row r="1915" spans="1:10" ht="20.25">
      <c r="A1915">
        <v>1909</v>
      </c>
      <c r="C1915" s="38"/>
      <c r="D1915" s="44">
        <v>321</v>
      </c>
      <c r="F1915" s="41"/>
      <c r="G1915" t="str">
        <f t="shared" si="136"/>
        <v/>
      </c>
      <c r="J1915" t="b">
        <f>IF(ISNUMBER(MATCH(D1915,Sheet1!$A$2:$A$976,0)),TRUE,FALSE)</f>
        <v>0</v>
      </c>
    </row>
    <row r="1916" spans="1:10" ht="20.25">
      <c r="A1916">
        <v>1910</v>
      </c>
      <c r="B1916" s="122" t="s">
        <v>262</v>
      </c>
      <c r="C1916" s="28"/>
      <c r="D1916" s="28"/>
      <c r="E1916" s="28"/>
      <c r="F1916" s="28"/>
      <c r="G1916" t="str">
        <f t="shared" si="136"/>
        <v/>
      </c>
      <c r="J1916" t="b">
        <f>IF(ISNUMBER(MATCH(D1916,Sheet1!$A$2:$A$976,0)),TRUE,FALSE)</f>
        <v>1</v>
      </c>
    </row>
    <row r="1917" spans="1:10" ht="21" thickBot="1">
      <c r="A1917">
        <v>1911</v>
      </c>
      <c r="B1917" s="116">
        <v>2014</v>
      </c>
      <c r="C1917" s="7">
        <v>2015</v>
      </c>
      <c r="D1917" s="7">
        <v>2016</v>
      </c>
      <c r="E1917" s="8"/>
      <c r="F1917" s="9"/>
      <c r="G1917" t="str">
        <f t="shared" si="136"/>
        <v/>
      </c>
      <c r="J1917" t="b">
        <f>IF(ISNUMBER(MATCH(D1917,Sheet1!$A$2:$A$976,0)),TRUE,FALSE)</f>
        <v>0</v>
      </c>
    </row>
    <row r="1918" spans="1:10" ht="20.25">
      <c r="A1918">
        <v>1912</v>
      </c>
      <c r="B1918" s="124"/>
      <c r="C1918" s="30"/>
      <c r="D1918" s="31"/>
      <c r="E1918" s="32" t="s">
        <v>230</v>
      </c>
      <c r="F1918" s="33"/>
      <c r="G1918" t="str">
        <f t="shared" si="136"/>
        <v/>
      </c>
      <c r="J1918" t="b">
        <f>IF(ISNUMBER(MATCH(D1918,Sheet1!$A$2:$A$976,0)),TRUE,FALSE)</f>
        <v>1</v>
      </c>
    </row>
    <row r="1919" spans="1:10" ht="20.25">
      <c r="A1919">
        <v>1913</v>
      </c>
      <c r="B1919" s="124"/>
      <c r="C1919" s="30"/>
      <c r="D1919" s="31"/>
      <c r="E1919" s="32" t="s">
        <v>263</v>
      </c>
      <c r="F1919" s="33"/>
      <c r="G1919" t="str">
        <f t="shared" si="136"/>
        <v/>
      </c>
      <c r="J1919" t="b">
        <f>IF(ISNUMBER(MATCH(D1919,Sheet1!$A$2:$A$976,0)),TRUE,FALSE)</f>
        <v>1</v>
      </c>
    </row>
    <row r="1920" spans="1:10" ht="20.25">
      <c r="A1920">
        <v>1914</v>
      </c>
      <c r="B1920" s="125">
        <v>0</v>
      </c>
      <c r="C1920" s="34">
        <v>0</v>
      </c>
      <c r="D1920" s="35">
        <v>0</v>
      </c>
      <c r="E1920" s="36" t="s">
        <v>12</v>
      </c>
      <c r="F1920" s="33">
        <v>1</v>
      </c>
      <c r="G1920" t="str">
        <f t="shared" si="136"/>
        <v>‏761111  קרן ק.ס.ם.‏</v>
      </c>
      <c r="H1920" t="s">
        <v>993</v>
      </c>
      <c r="I1920">
        <f t="shared" ref="I1920:I1929" si="140">FIND(" ",G1920,1)</f>
        <v>8</v>
      </c>
      <c r="J1920" t="b">
        <f>IF(ISNUMBER(MATCH(D1920,Sheet1!$A$2:$A$976,0)),TRUE,FALSE)</f>
        <v>1</v>
      </c>
    </row>
    <row r="1921" spans="1:10" ht="20.25">
      <c r="A1921">
        <v>1915</v>
      </c>
      <c r="B1921" s="125">
        <v>0</v>
      </c>
      <c r="C1921" s="34">
        <v>0</v>
      </c>
      <c r="D1921" s="35">
        <v>0</v>
      </c>
      <c r="E1921" s="36" t="s">
        <v>13</v>
      </c>
      <c r="F1921" s="33">
        <v>2</v>
      </c>
      <c r="G1921" t="str">
        <f t="shared" si="136"/>
        <v>‏761111  קרן ק.ס.ם.‏</v>
      </c>
      <c r="H1921" t="s">
        <v>993</v>
      </c>
      <c r="I1921">
        <f t="shared" si="140"/>
        <v>8</v>
      </c>
      <c r="J1921" t="b">
        <f>IF(ISNUMBER(MATCH(D1921,Sheet1!$A$2:$A$976,0)),TRUE,FALSE)</f>
        <v>1</v>
      </c>
    </row>
    <row r="1922" spans="1:10" ht="20.25">
      <c r="A1922">
        <v>1916</v>
      </c>
      <c r="B1922" s="125">
        <v>0</v>
      </c>
      <c r="C1922" s="34">
        <v>0</v>
      </c>
      <c r="D1922" s="35">
        <v>0</v>
      </c>
      <c r="E1922" s="36" t="s">
        <v>14</v>
      </c>
      <c r="F1922" s="33">
        <v>3</v>
      </c>
      <c r="G1922" t="str">
        <f t="shared" si="136"/>
        <v>‏761111  קרן ק.ס.ם.‏</v>
      </c>
      <c r="H1922" t="s">
        <v>993</v>
      </c>
      <c r="I1922">
        <f t="shared" si="140"/>
        <v>8</v>
      </c>
      <c r="J1922" t="b">
        <f>IF(ISNUMBER(MATCH(D1922,Sheet1!$A$2:$A$976,0)),TRUE,FALSE)</f>
        <v>1</v>
      </c>
    </row>
    <row r="1923" spans="1:10" ht="20.25">
      <c r="A1923">
        <v>1917</v>
      </c>
      <c r="B1923" s="125">
        <v>0</v>
      </c>
      <c r="C1923" s="34">
        <v>0</v>
      </c>
      <c r="D1923" s="35">
        <v>0</v>
      </c>
      <c r="E1923" s="36" t="s">
        <v>15</v>
      </c>
      <c r="F1923" s="33">
        <v>4</v>
      </c>
      <c r="G1923" t="str">
        <f t="shared" si="136"/>
        <v>‏761111  קרן ק.ס.ם.‏</v>
      </c>
      <c r="H1923" t="s">
        <v>993</v>
      </c>
      <c r="I1923">
        <f t="shared" si="140"/>
        <v>8</v>
      </c>
      <c r="J1923" t="b">
        <f>IF(ISNUMBER(MATCH(D1923,Sheet1!$A$2:$A$976,0)),TRUE,FALSE)</f>
        <v>1</v>
      </c>
    </row>
    <row r="1924" spans="1:10" ht="20.25">
      <c r="A1924">
        <v>1918</v>
      </c>
      <c r="B1924" s="125">
        <v>0</v>
      </c>
      <c r="C1924" s="34">
        <v>0</v>
      </c>
      <c r="D1924" s="35">
        <v>0</v>
      </c>
      <c r="E1924" s="36" t="s">
        <v>16</v>
      </c>
      <c r="F1924" s="33">
        <v>5</v>
      </c>
      <c r="G1924" t="str">
        <f t="shared" si="136"/>
        <v>‏761111  קרן ק.ס.ם.‏</v>
      </c>
      <c r="H1924" t="s">
        <v>993</v>
      </c>
      <c r="I1924">
        <f t="shared" si="140"/>
        <v>8</v>
      </c>
      <c r="J1924" t="b">
        <f>IF(ISNUMBER(MATCH(D1924,Sheet1!$A$2:$A$976,0)),TRUE,FALSE)</f>
        <v>1</v>
      </c>
    </row>
    <row r="1925" spans="1:10" ht="20.25">
      <c r="A1925">
        <v>1919</v>
      </c>
      <c r="B1925" s="125">
        <v>0</v>
      </c>
      <c r="C1925" s="34">
        <v>0</v>
      </c>
      <c r="D1925" s="35">
        <v>0</v>
      </c>
      <c r="E1925" s="36" t="s">
        <v>17</v>
      </c>
      <c r="F1925" s="33">
        <v>6</v>
      </c>
      <c r="G1925" t="str">
        <f t="shared" si="136"/>
        <v>‏761111  קרן ק.ס.ם.‏</v>
      </c>
      <c r="H1925" t="s">
        <v>993</v>
      </c>
      <c r="I1925">
        <f t="shared" si="140"/>
        <v>8</v>
      </c>
      <c r="J1925" t="b">
        <f>IF(ISNUMBER(MATCH(D1925,Sheet1!$A$2:$A$976,0)),TRUE,FALSE)</f>
        <v>1</v>
      </c>
    </row>
    <row r="1926" spans="1:10" ht="20.25">
      <c r="A1926">
        <v>1920</v>
      </c>
      <c r="B1926" s="125">
        <v>0</v>
      </c>
      <c r="C1926" s="34">
        <v>0</v>
      </c>
      <c r="D1926" s="35">
        <v>0</v>
      </c>
      <c r="E1926" s="36" t="s">
        <v>18</v>
      </c>
      <c r="F1926" s="33">
        <v>7</v>
      </c>
      <c r="G1926" t="str">
        <f t="shared" si="136"/>
        <v>‏761111  קרן ק.ס.ם.‏</v>
      </c>
      <c r="H1926" t="s">
        <v>993</v>
      </c>
      <c r="I1926">
        <f t="shared" si="140"/>
        <v>8</v>
      </c>
      <c r="J1926" t="b">
        <f>IF(ISNUMBER(MATCH(D1926,Sheet1!$A$2:$A$976,0)),TRUE,FALSE)</f>
        <v>1</v>
      </c>
    </row>
    <row r="1927" spans="1:10" ht="20.25">
      <c r="A1927">
        <v>1921</v>
      </c>
      <c r="B1927" s="125">
        <v>274700</v>
      </c>
      <c r="C1927" s="34">
        <v>288800</v>
      </c>
      <c r="D1927" s="35">
        <v>280600</v>
      </c>
      <c r="E1927" s="36" t="s">
        <v>19</v>
      </c>
      <c r="F1927" s="33">
        <v>8</v>
      </c>
      <c r="G1927" t="str">
        <f t="shared" si="136"/>
        <v>‏761111  קרן ק.ס.ם.‏</v>
      </c>
      <c r="H1927" t="s">
        <v>993</v>
      </c>
      <c r="I1927">
        <f t="shared" si="140"/>
        <v>8</v>
      </c>
      <c r="J1927" t="b">
        <f>IF(ISNUMBER(MATCH(D1927,Sheet1!$A$2:$A$976,0)),TRUE,FALSE)</f>
        <v>1</v>
      </c>
    </row>
    <row r="1928" spans="1:10" ht="20.25">
      <c r="A1928">
        <v>1922</v>
      </c>
      <c r="B1928" s="125">
        <v>0</v>
      </c>
      <c r="C1928" s="34">
        <v>0</v>
      </c>
      <c r="D1928" s="35">
        <v>0</v>
      </c>
      <c r="E1928" s="36" t="s">
        <v>20</v>
      </c>
      <c r="F1928" s="33">
        <v>9</v>
      </c>
      <c r="G1928" t="str">
        <f t="shared" si="136"/>
        <v>‏761111  קרן ק.ס.ם.‏</v>
      </c>
      <c r="H1928" t="s">
        <v>993</v>
      </c>
      <c r="I1928">
        <f t="shared" si="140"/>
        <v>8</v>
      </c>
      <c r="J1928" t="b">
        <f>IF(ISNUMBER(MATCH(D1928,Sheet1!$A$2:$A$976,0)),TRUE,FALSE)</f>
        <v>1</v>
      </c>
    </row>
    <row r="1929" spans="1:10" ht="20.25">
      <c r="A1929">
        <v>1923</v>
      </c>
      <c r="B1929" s="125">
        <v>0</v>
      </c>
      <c r="C1929" s="34">
        <v>0</v>
      </c>
      <c r="D1929" s="35">
        <v>0</v>
      </c>
      <c r="E1929" s="36" t="s">
        <v>21</v>
      </c>
      <c r="F1929" s="33">
        <v>99</v>
      </c>
      <c r="G1929" t="str">
        <f t="shared" si="136"/>
        <v>‏761111  קרן ק.ס.ם.‏</v>
      </c>
      <c r="H1929" t="s">
        <v>993</v>
      </c>
      <c r="I1929">
        <f t="shared" si="140"/>
        <v>8</v>
      </c>
      <c r="J1929" t="b">
        <f>IF(ISNUMBER(MATCH(D1929,Sheet1!$A$2:$A$976,0)),TRUE,FALSE)</f>
        <v>1</v>
      </c>
    </row>
    <row r="1930" spans="1:10" ht="20.25">
      <c r="A1930">
        <v>1924</v>
      </c>
      <c r="B1930" s="125">
        <v>274700</v>
      </c>
      <c r="C1930" s="37">
        <v>288800</v>
      </c>
      <c r="D1930" s="35">
        <v>280600</v>
      </c>
      <c r="E1930" s="36" t="s">
        <v>22</v>
      </c>
      <c r="F1930" s="33"/>
      <c r="G1930" t="str">
        <f t="shared" ref="G1930:G1993" si="141">IF(F1930=1,E1929,IF(ISBLANK(F1930),"",G1929))</f>
        <v/>
      </c>
      <c r="J1930" t="b">
        <f>IF(ISNUMBER(MATCH(D1930,Sheet1!$A$2:$A$976,0)),TRUE,FALSE)</f>
        <v>1</v>
      </c>
    </row>
    <row r="1931" spans="1:10" ht="20.25">
      <c r="A1931">
        <v>1925</v>
      </c>
      <c r="C1931" s="40">
        <v>2015</v>
      </c>
      <c r="D1931" s="40">
        <v>2016</v>
      </c>
      <c r="F1931" s="39"/>
      <c r="G1931" t="str">
        <f t="shared" si="141"/>
        <v/>
      </c>
      <c r="J1931" t="b">
        <f>IF(ISNUMBER(MATCH(D1931,Sheet1!$A$2:$A$976,0)),TRUE,FALSE)</f>
        <v>0</v>
      </c>
    </row>
    <row r="1932" spans="1:10" ht="20.25">
      <c r="A1932">
        <v>1926</v>
      </c>
      <c r="C1932" s="38"/>
      <c r="D1932" s="44">
        <v>322</v>
      </c>
      <c r="F1932" s="41"/>
      <c r="G1932" t="str">
        <f t="shared" si="141"/>
        <v/>
      </c>
      <c r="J1932" t="b">
        <f>IF(ISNUMBER(MATCH(D1932,Sheet1!$A$2:$A$976,0)),TRUE,FALSE)</f>
        <v>0</v>
      </c>
    </row>
    <row r="1933" spans="1:10" ht="20.25">
      <c r="A1933">
        <v>1927</v>
      </c>
      <c r="B1933" s="122" t="s">
        <v>264</v>
      </c>
      <c r="C1933" s="28"/>
      <c r="D1933" s="28"/>
      <c r="E1933" s="28"/>
      <c r="F1933" s="28"/>
      <c r="G1933" t="str">
        <f t="shared" si="141"/>
        <v/>
      </c>
      <c r="J1933" t="b">
        <f>IF(ISNUMBER(MATCH(D1933,Sheet1!$A$2:$A$976,0)),TRUE,FALSE)</f>
        <v>1</v>
      </c>
    </row>
    <row r="1934" spans="1:10" ht="21" thickBot="1">
      <c r="A1934">
        <v>1928</v>
      </c>
      <c r="B1934" s="116">
        <v>2014</v>
      </c>
      <c r="C1934" s="7">
        <v>2015</v>
      </c>
      <c r="D1934" s="7">
        <v>2016</v>
      </c>
      <c r="E1934" s="8"/>
      <c r="F1934" s="9"/>
      <c r="G1934" t="str">
        <f t="shared" si="141"/>
        <v/>
      </c>
      <c r="J1934" t="b">
        <f>IF(ISNUMBER(MATCH(D1934,Sheet1!$A$2:$A$976,0)),TRUE,FALSE)</f>
        <v>0</v>
      </c>
    </row>
    <row r="1935" spans="1:10" ht="20.25">
      <c r="A1935">
        <v>1929</v>
      </c>
      <c r="B1935" s="124"/>
      <c r="C1935" s="30"/>
      <c r="D1935" s="31"/>
      <c r="E1935" s="32" t="s">
        <v>230</v>
      </c>
      <c r="F1935" s="33"/>
      <c r="G1935" t="str">
        <f t="shared" si="141"/>
        <v/>
      </c>
      <c r="J1935" t="b">
        <f>IF(ISNUMBER(MATCH(D1935,Sheet1!$A$2:$A$976,0)),TRUE,FALSE)</f>
        <v>1</v>
      </c>
    </row>
    <row r="1936" spans="1:10" ht="20.25">
      <c r="A1936">
        <v>1930</v>
      </c>
      <c r="B1936" s="124"/>
      <c r="C1936" s="30"/>
      <c r="D1936" s="31"/>
      <c r="E1936" s="32" t="s">
        <v>265</v>
      </c>
      <c r="F1936" s="33"/>
      <c r="G1936" t="str">
        <f t="shared" si="141"/>
        <v/>
      </c>
      <c r="J1936" t="b">
        <f>IF(ISNUMBER(MATCH(D1936,Sheet1!$A$2:$A$976,0)),TRUE,FALSE)</f>
        <v>1</v>
      </c>
    </row>
    <row r="1937" spans="1:10" ht="20.25">
      <c r="A1937">
        <v>1931</v>
      </c>
      <c r="B1937" s="125">
        <v>0</v>
      </c>
      <c r="C1937" s="34">
        <v>0</v>
      </c>
      <c r="D1937" s="35">
        <v>0</v>
      </c>
      <c r="E1937" s="36" t="s">
        <v>12</v>
      </c>
      <c r="F1937" s="33">
        <v>1</v>
      </c>
      <c r="G1937" t="str">
        <f t="shared" si="141"/>
        <v>‏847425  תוכנית חוסן‏</v>
      </c>
      <c r="H1937" t="s">
        <v>994</v>
      </c>
      <c r="I1937">
        <f t="shared" ref="I1937:I1946" si="142">FIND(" ",G1937,1)</f>
        <v>8</v>
      </c>
      <c r="J1937" t="b">
        <f>IF(ISNUMBER(MATCH(D1937,Sheet1!$A$2:$A$976,0)),TRUE,FALSE)</f>
        <v>1</v>
      </c>
    </row>
    <row r="1938" spans="1:10" ht="20.25">
      <c r="A1938">
        <v>1932</v>
      </c>
      <c r="B1938" s="125">
        <v>0</v>
      </c>
      <c r="C1938" s="34">
        <v>0</v>
      </c>
      <c r="D1938" s="35">
        <v>0</v>
      </c>
      <c r="E1938" s="36" t="s">
        <v>13</v>
      </c>
      <c r="F1938" s="33">
        <v>2</v>
      </c>
      <c r="G1938" t="str">
        <f t="shared" si="141"/>
        <v>‏847425  תוכנית חוסן‏</v>
      </c>
      <c r="H1938" t="s">
        <v>994</v>
      </c>
      <c r="I1938">
        <f t="shared" si="142"/>
        <v>8</v>
      </c>
      <c r="J1938" t="b">
        <f>IF(ISNUMBER(MATCH(D1938,Sheet1!$A$2:$A$976,0)),TRUE,FALSE)</f>
        <v>1</v>
      </c>
    </row>
    <row r="1939" spans="1:10" ht="20.25">
      <c r="A1939">
        <v>1933</v>
      </c>
      <c r="B1939" s="125">
        <v>0</v>
      </c>
      <c r="C1939" s="34">
        <v>0</v>
      </c>
      <c r="D1939" s="35">
        <v>0</v>
      </c>
      <c r="E1939" s="36" t="s">
        <v>14</v>
      </c>
      <c r="F1939" s="33">
        <v>3</v>
      </c>
      <c r="G1939" t="str">
        <f t="shared" si="141"/>
        <v>‏847425  תוכנית חוסן‏</v>
      </c>
      <c r="H1939" t="s">
        <v>994</v>
      </c>
      <c r="I1939">
        <f t="shared" si="142"/>
        <v>8</v>
      </c>
      <c r="J1939" t="b">
        <f>IF(ISNUMBER(MATCH(D1939,Sheet1!$A$2:$A$976,0)),TRUE,FALSE)</f>
        <v>1</v>
      </c>
    </row>
    <row r="1940" spans="1:10" ht="20.25">
      <c r="A1940">
        <v>1934</v>
      </c>
      <c r="B1940" s="125">
        <v>0</v>
      </c>
      <c r="C1940" s="34">
        <v>0</v>
      </c>
      <c r="D1940" s="35">
        <v>0</v>
      </c>
      <c r="E1940" s="36" t="s">
        <v>15</v>
      </c>
      <c r="F1940" s="33">
        <v>4</v>
      </c>
      <c r="G1940" t="str">
        <f t="shared" si="141"/>
        <v>‏847425  תוכנית חוסן‏</v>
      </c>
      <c r="H1940" t="s">
        <v>994</v>
      </c>
      <c r="I1940">
        <f t="shared" si="142"/>
        <v>8</v>
      </c>
      <c r="J1940" t="b">
        <f>IF(ISNUMBER(MATCH(D1940,Sheet1!$A$2:$A$976,0)),TRUE,FALSE)</f>
        <v>1</v>
      </c>
    </row>
    <row r="1941" spans="1:10" ht="20.25">
      <c r="A1941">
        <v>1935</v>
      </c>
      <c r="B1941" s="125">
        <v>0</v>
      </c>
      <c r="C1941" s="34">
        <v>0</v>
      </c>
      <c r="D1941" s="35">
        <v>0</v>
      </c>
      <c r="E1941" s="36" t="s">
        <v>16</v>
      </c>
      <c r="F1941" s="33">
        <v>5</v>
      </c>
      <c r="G1941" t="str">
        <f t="shared" si="141"/>
        <v>‏847425  תוכנית חוסן‏</v>
      </c>
      <c r="H1941" t="s">
        <v>994</v>
      </c>
      <c r="I1941">
        <f t="shared" si="142"/>
        <v>8</v>
      </c>
      <c r="J1941" t="b">
        <f>IF(ISNUMBER(MATCH(D1941,Sheet1!$A$2:$A$976,0)),TRUE,FALSE)</f>
        <v>1</v>
      </c>
    </row>
    <row r="1942" spans="1:10" ht="20.25">
      <c r="A1942">
        <v>1936</v>
      </c>
      <c r="B1942" s="125">
        <v>0</v>
      </c>
      <c r="C1942" s="34">
        <v>0</v>
      </c>
      <c r="D1942" s="35">
        <v>0</v>
      </c>
      <c r="E1942" s="36" t="s">
        <v>17</v>
      </c>
      <c r="F1942" s="33">
        <v>6</v>
      </c>
      <c r="G1942" t="str">
        <f t="shared" si="141"/>
        <v>‏847425  תוכנית חוסן‏</v>
      </c>
      <c r="H1942" t="s">
        <v>994</v>
      </c>
      <c r="I1942">
        <f t="shared" si="142"/>
        <v>8</v>
      </c>
      <c r="J1942" t="b">
        <f>IF(ISNUMBER(MATCH(D1942,Sheet1!$A$2:$A$976,0)),TRUE,FALSE)</f>
        <v>1</v>
      </c>
    </row>
    <row r="1943" spans="1:10" ht="20.25">
      <c r="A1943">
        <v>1937</v>
      </c>
      <c r="B1943" s="125">
        <v>0</v>
      </c>
      <c r="C1943" s="34">
        <v>0</v>
      </c>
      <c r="D1943" s="35">
        <v>0</v>
      </c>
      <c r="E1943" s="36" t="s">
        <v>18</v>
      </c>
      <c r="F1943" s="33">
        <v>7</v>
      </c>
      <c r="G1943" t="str">
        <f t="shared" si="141"/>
        <v>‏847425  תוכנית חוסן‏</v>
      </c>
      <c r="H1943" t="s">
        <v>994</v>
      </c>
      <c r="I1943">
        <f t="shared" si="142"/>
        <v>8</v>
      </c>
      <c r="J1943" t="b">
        <f>IF(ISNUMBER(MATCH(D1943,Sheet1!$A$2:$A$976,0)),TRUE,FALSE)</f>
        <v>1</v>
      </c>
    </row>
    <row r="1944" spans="1:10" ht="20.25">
      <c r="A1944">
        <v>1938</v>
      </c>
      <c r="B1944" s="125">
        <v>132600</v>
      </c>
      <c r="C1944" s="34">
        <v>142500</v>
      </c>
      <c r="D1944" s="35">
        <v>138400</v>
      </c>
      <c r="E1944" s="36" t="s">
        <v>19</v>
      </c>
      <c r="F1944" s="33">
        <v>8</v>
      </c>
      <c r="G1944" t="str">
        <f t="shared" si="141"/>
        <v>‏847425  תוכנית חוסן‏</v>
      </c>
      <c r="H1944" t="s">
        <v>994</v>
      </c>
      <c r="I1944">
        <f t="shared" si="142"/>
        <v>8</v>
      </c>
      <c r="J1944" t="b">
        <f>IF(ISNUMBER(MATCH(D1944,Sheet1!$A$2:$A$976,0)),TRUE,FALSE)</f>
        <v>1</v>
      </c>
    </row>
    <row r="1945" spans="1:10" ht="20.25">
      <c r="A1945">
        <v>1939</v>
      </c>
      <c r="B1945" s="125">
        <v>0</v>
      </c>
      <c r="C1945" s="34">
        <v>0</v>
      </c>
      <c r="D1945" s="35">
        <v>0</v>
      </c>
      <c r="E1945" s="36" t="s">
        <v>20</v>
      </c>
      <c r="F1945" s="33">
        <v>9</v>
      </c>
      <c r="G1945" t="str">
        <f t="shared" si="141"/>
        <v>‏847425  תוכנית חוסן‏</v>
      </c>
      <c r="H1945" t="s">
        <v>994</v>
      </c>
      <c r="I1945">
        <f t="shared" si="142"/>
        <v>8</v>
      </c>
      <c r="J1945" t="b">
        <f>IF(ISNUMBER(MATCH(D1945,Sheet1!$A$2:$A$976,0)),TRUE,FALSE)</f>
        <v>1</v>
      </c>
    </row>
    <row r="1946" spans="1:10" ht="20.25">
      <c r="A1946">
        <v>1940</v>
      </c>
      <c r="B1946" s="125">
        <v>0</v>
      </c>
      <c r="C1946" s="34">
        <v>0</v>
      </c>
      <c r="D1946" s="35">
        <v>0</v>
      </c>
      <c r="E1946" s="36" t="s">
        <v>21</v>
      </c>
      <c r="F1946" s="33">
        <v>99</v>
      </c>
      <c r="G1946" t="str">
        <f t="shared" si="141"/>
        <v>‏847425  תוכנית חוסן‏</v>
      </c>
      <c r="H1946" t="s">
        <v>994</v>
      </c>
      <c r="I1946">
        <f t="shared" si="142"/>
        <v>8</v>
      </c>
      <c r="J1946" t="b">
        <f>IF(ISNUMBER(MATCH(D1946,Sheet1!$A$2:$A$976,0)),TRUE,FALSE)</f>
        <v>1</v>
      </c>
    </row>
    <row r="1947" spans="1:10" ht="20.25">
      <c r="A1947">
        <v>1941</v>
      </c>
      <c r="B1947" s="125">
        <v>132600</v>
      </c>
      <c r="C1947" s="37">
        <v>142500</v>
      </c>
      <c r="D1947" s="35">
        <v>138400</v>
      </c>
      <c r="E1947" s="36" t="s">
        <v>22</v>
      </c>
      <c r="F1947" s="33"/>
      <c r="G1947" t="str">
        <f t="shared" si="141"/>
        <v/>
      </c>
      <c r="J1947" t="b">
        <f>IF(ISNUMBER(MATCH(D1947,Sheet1!$A$2:$A$976,0)),TRUE,FALSE)</f>
        <v>1</v>
      </c>
    </row>
    <row r="1948" spans="1:10" ht="20.25">
      <c r="A1948">
        <v>1942</v>
      </c>
      <c r="C1948" s="40">
        <v>2015</v>
      </c>
      <c r="D1948" s="40">
        <v>2016</v>
      </c>
      <c r="F1948" s="39"/>
      <c r="G1948" t="str">
        <f t="shared" si="141"/>
        <v/>
      </c>
      <c r="J1948" t="b">
        <f>IF(ISNUMBER(MATCH(D1948,Sheet1!$A$2:$A$976,0)),TRUE,FALSE)</f>
        <v>0</v>
      </c>
    </row>
    <row r="1949" spans="1:10" ht="20.25">
      <c r="A1949">
        <v>1943</v>
      </c>
      <c r="C1949" s="38"/>
      <c r="D1949" s="44">
        <v>323</v>
      </c>
      <c r="F1949" s="41"/>
      <c r="G1949" t="str">
        <f t="shared" si="141"/>
        <v/>
      </c>
      <c r="J1949" t="b">
        <f>IF(ISNUMBER(MATCH(D1949,Sheet1!$A$2:$A$976,0)),TRUE,FALSE)</f>
        <v>0</v>
      </c>
    </row>
    <row r="1950" spans="1:10" ht="20.25">
      <c r="A1950">
        <v>1944</v>
      </c>
      <c r="B1950" s="122" t="s">
        <v>266</v>
      </c>
      <c r="C1950" s="28"/>
      <c r="D1950" s="28"/>
      <c r="E1950" s="28"/>
      <c r="F1950" s="28"/>
      <c r="G1950" t="str">
        <f t="shared" si="141"/>
        <v/>
      </c>
      <c r="J1950" t="b">
        <f>IF(ISNUMBER(MATCH(D1950,Sheet1!$A$2:$A$976,0)),TRUE,FALSE)</f>
        <v>1</v>
      </c>
    </row>
    <row r="1951" spans="1:10" ht="21" thickBot="1">
      <c r="A1951">
        <v>1945</v>
      </c>
      <c r="B1951" s="116">
        <v>2014</v>
      </c>
      <c r="C1951" s="7">
        <v>2015</v>
      </c>
      <c r="D1951" s="7">
        <v>2016</v>
      </c>
      <c r="E1951" s="8"/>
      <c r="F1951" s="9"/>
      <c r="G1951" t="str">
        <f t="shared" si="141"/>
        <v/>
      </c>
      <c r="J1951" t="b">
        <f>IF(ISNUMBER(MATCH(D1951,Sheet1!$A$2:$A$976,0)),TRUE,FALSE)</f>
        <v>0</v>
      </c>
    </row>
    <row r="1952" spans="1:10" ht="20.25">
      <c r="A1952">
        <v>1946</v>
      </c>
      <c r="B1952" s="124"/>
      <c r="C1952" s="30"/>
      <c r="D1952" s="31"/>
      <c r="E1952" s="32" t="s">
        <v>230</v>
      </c>
      <c r="F1952" s="33"/>
      <c r="G1952" t="str">
        <f t="shared" si="141"/>
        <v/>
      </c>
      <c r="J1952" t="b">
        <f>IF(ISNUMBER(MATCH(D1952,Sheet1!$A$2:$A$976,0)),TRUE,FALSE)</f>
        <v>1</v>
      </c>
    </row>
    <row r="1953" spans="1:10" ht="20.25">
      <c r="A1953">
        <v>1947</v>
      </c>
      <c r="B1953" s="124"/>
      <c r="C1953" s="30"/>
      <c r="D1953" s="31"/>
      <c r="E1953" s="32" t="s">
        <v>267</v>
      </c>
      <c r="F1953" s="33"/>
      <c r="G1953" t="str">
        <f t="shared" si="141"/>
        <v/>
      </c>
      <c r="J1953" t="b">
        <f>IF(ISNUMBER(MATCH(D1953,Sheet1!$A$2:$A$976,0)),TRUE,FALSE)</f>
        <v>1</v>
      </c>
    </row>
    <row r="1954" spans="1:10" ht="20.25">
      <c r="A1954">
        <v>1948</v>
      </c>
      <c r="B1954" s="124"/>
      <c r="C1954" s="30"/>
      <c r="D1954" s="31"/>
      <c r="E1954" s="32" t="s">
        <v>835</v>
      </c>
      <c r="F1954" s="33"/>
      <c r="G1954" t="str">
        <f t="shared" si="141"/>
        <v/>
      </c>
      <c r="J1954" t="b">
        <f>IF(ISNUMBER(MATCH(D1954,Sheet1!$A$2:$A$976,0)),TRUE,FALSE)</f>
        <v>1</v>
      </c>
    </row>
    <row r="1955" spans="1:10" ht="20.25">
      <c r="A1955">
        <v>1949</v>
      </c>
      <c r="B1955" s="125">
        <v>0</v>
      </c>
      <c r="C1955" s="34">
        <v>0</v>
      </c>
      <c r="D1955" s="35">
        <v>0</v>
      </c>
      <c r="E1955" s="36" t="s">
        <v>12</v>
      </c>
      <c r="F1955" s="33">
        <v>1</v>
      </c>
      <c r="G1955" t="str">
        <f t="shared" si="141"/>
        <v>‏847426  מרכז לילדים נפגעי‏ תקיפה מינית</v>
      </c>
      <c r="H1955" t="s">
        <v>995</v>
      </c>
      <c r="I1955">
        <f t="shared" ref="I1955:I1964" si="143">FIND(" ",G1955,1)</f>
        <v>8</v>
      </c>
      <c r="J1955" t="b">
        <f>IF(ISNUMBER(MATCH(D1955,Sheet1!$A$2:$A$976,0)),TRUE,FALSE)</f>
        <v>1</v>
      </c>
    </row>
    <row r="1956" spans="1:10" ht="20.25">
      <c r="A1956">
        <v>1950</v>
      </c>
      <c r="B1956" s="125">
        <v>0</v>
      </c>
      <c r="C1956" s="34">
        <v>0</v>
      </c>
      <c r="D1956" s="35">
        <v>0</v>
      </c>
      <c r="E1956" s="36" t="s">
        <v>13</v>
      </c>
      <c r="F1956" s="33">
        <v>2</v>
      </c>
      <c r="G1956" t="str">
        <f t="shared" si="141"/>
        <v>‏847426  מרכז לילדים נפגעי‏ תקיפה מינית</v>
      </c>
      <c r="H1956" t="s">
        <v>995</v>
      </c>
      <c r="I1956">
        <f t="shared" si="143"/>
        <v>8</v>
      </c>
      <c r="J1956" t="b">
        <f>IF(ISNUMBER(MATCH(D1956,Sheet1!$A$2:$A$976,0)),TRUE,FALSE)</f>
        <v>1</v>
      </c>
    </row>
    <row r="1957" spans="1:10" ht="20.25">
      <c r="A1957">
        <v>1951</v>
      </c>
      <c r="B1957" s="125">
        <v>0</v>
      </c>
      <c r="C1957" s="34">
        <v>0</v>
      </c>
      <c r="D1957" s="35">
        <v>0</v>
      </c>
      <c r="E1957" s="36" t="s">
        <v>14</v>
      </c>
      <c r="F1957" s="33">
        <v>3</v>
      </c>
      <c r="G1957" t="str">
        <f t="shared" si="141"/>
        <v>‏847426  מרכז לילדים נפגעי‏ תקיפה מינית</v>
      </c>
      <c r="H1957" t="s">
        <v>995</v>
      </c>
      <c r="I1957">
        <f t="shared" si="143"/>
        <v>8</v>
      </c>
      <c r="J1957" t="b">
        <f>IF(ISNUMBER(MATCH(D1957,Sheet1!$A$2:$A$976,0)),TRUE,FALSE)</f>
        <v>1</v>
      </c>
    </row>
    <row r="1958" spans="1:10" ht="20.25">
      <c r="A1958">
        <v>1952</v>
      </c>
      <c r="B1958" s="125">
        <v>0</v>
      </c>
      <c r="C1958" s="34">
        <v>0</v>
      </c>
      <c r="D1958" s="35">
        <v>0</v>
      </c>
      <c r="E1958" s="36" t="s">
        <v>15</v>
      </c>
      <c r="F1958" s="33">
        <v>4</v>
      </c>
      <c r="G1958" t="str">
        <f t="shared" si="141"/>
        <v>‏847426  מרכז לילדים נפגעי‏ תקיפה מינית</v>
      </c>
      <c r="H1958" t="s">
        <v>995</v>
      </c>
      <c r="I1958">
        <f t="shared" si="143"/>
        <v>8</v>
      </c>
      <c r="J1958" t="b">
        <f>IF(ISNUMBER(MATCH(D1958,Sheet1!$A$2:$A$976,0)),TRUE,FALSE)</f>
        <v>1</v>
      </c>
    </row>
    <row r="1959" spans="1:10" ht="20.25">
      <c r="A1959">
        <v>1953</v>
      </c>
      <c r="B1959" s="125">
        <v>0</v>
      </c>
      <c r="C1959" s="34">
        <v>0</v>
      </c>
      <c r="D1959" s="35">
        <v>0</v>
      </c>
      <c r="E1959" s="36" t="s">
        <v>16</v>
      </c>
      <c r="F1959" s="33">
        <v>5</v>
      </c>
      <c r="G1959" t="str">
        <f t="shared" si="141"/>
        <v>‏847426  מרכז לילדים נפגעי‏ תקיפה מינית</v>
      </c>
      <c r="H1959" t="s">
        <v>995</v>
      </c>
      <c r="I1959">
        <f t="shared" si="143"/>
        <v>8</v>
      </c>
      <c r="J1959" t="b">
        <f>IF(ISNUMBER(MATCH(D1959,Sheet1!$A$2:$A$976,0)),TRUE,FALSE)</f>
        <v>1</v>
      </c>
    </row>
    <row r="1960" spans="1:10" ht="20.25">
      <c r="A1960">
        <v>1954</v>
      </c>
      <c r="B1960" s="125">
        <v>0</v>
      </c>
      <c r="C1960" s="34">
        <v>0</v>
      </c>
      <c r="D1960" s="35">
        <v>0</v>
      </c>
      <c r="E1960" s="36" t="s">
        <v>17</v>
      </c>
      <c r="F1960" s="33">
        <v>6</v>
      </c>
      <c r="G1960" t="str">
        <f t="shared" si="141"/>
        <v>‏847426  מרכז לילדים נפגעי‏ תקיפה מינית</v>
      </c>
      <c r="H1960" t="s">
        <v>995</v>
      </c>
      <c r="I1960">
        <f t="shared" si="143"/>
        <v>8</v>
      </c>
      <c r="J1960" t="b">
        <f>IF(ISNUMBER(MATCH(D1960,Sheet1!$A$2:$A$976,0)),TRUE,FALSE)</f>
        <v>1</v>
      </c>
    </row>
    <row r="1961" spans="1:10" ht="20.25">
      <c r="A1961">
        <v>1955</v>
      </c>
      <c r="B1961" s="125">
        <v>0</v>
      </c>
      <c r="C1961" s="34">
        <v>0</v>
      </c>
      <c r="D1961" s="35">
        <v>0</v>
      </c>
      <c r="E1961" s="36" t="s">
        <v>18</v>
      </c>
      <c r="F1961" s="33">
        <v>7</v>
      </c>
      <c r="G1961" t="str">
        <f t="shared" si="141"/>
        <v>‏847426  מרכז לילדים נפגעי‏ תקיפה מינית</v>
      </c>
      <c r="H1961" t="s">
        <v>995</v>
      </c>
      <c r="I1961">
        <f t="shared" si="143"/>
        <v>8</v>
      </c>
      <c r="J1961" t="b">
        <f>IF(ISNUMBER(MATCH(D1961,Sheet1!$A$2:$A$976,0)),TRUE,FALSE)</f>
        <v>1</v>
      </c>
    </row>
    <row r="1962" spans="1:10" ht="20.25">
      <c r="A1962">
        <v>1956</v>
      </c>
      <c r="B1962" s="125">
        <v>64800</v>
      </c>
      <c r="C1962" s="34">
        <v>142500</v>
      </c>
      <c r="D1962" s="35">
        <v>138400</v>
      </c>
      <c r="E1962" s="36" t="s">
        <v>19</v>
      </c>
      <c r="F1962" s="33">
        <v>8</v>
      </c>
      <c r="G1962" t="str">
        <f t="shared" si="141"/>
        <v>‏847426  מרכז לילדים נפגעי‏ תקיפה מינית</v>
      </c>
      <c r="H1962" t="s">
        <v>995</v>
      </c>
      <c r="I1962">
        <f t="shared" si="143"/>
        <v>8</v>
      </c>
      <c r="J1962" t="b">
        <f>IF(ISNUMBER(MATCH(D1962,Sheet1!$A$2:$A$976,0)),TRUE,FALSE)</f>
        <v>1</v>
      </c>
    </row>
    <row r="1963" spans="1:10" ht="20.25">
      <c r="A1963">
        <v>1957</v>
      </c>
      <c r="B1963" s="125">
        <v>0</v>
      </c>
      <c r="C1963" s="34">
        <v>0</v>
      </c>
      <c r="D1963" s="35">
        <v>0</v>
      </c>
      <c r="E1963" s="36" t="s">
        <v>20</v>
      </c>
      <c r="F1963" s="33">
        <v>9</v>
      </c>
      <c r="G1963" t="str">
        <f t="shared" si="141"/>
        <v>‏847426  מרכז לילדים נפגעי‏ תקיפה מינית</v>
      </c>
      <c r="H1963" t="s">
        <v>995</v>
      </c>
      <c r="I1963">
        <f t="shared" si="143"/>
        <v>8</v>
      </c>
      <c r="J1963" t="b">
        <f>IF(ISNUMBER(MATCH(D1963,Sheet1!$A$2:$A$976,0)),TRUE,FALSE)</f>
        <v>1</v>
      </c>
    </row>
    <row r="1964" spans="1:10" ht="20.25">
      <c r="A1964">
        <v>1958</v>
      </c>
      <c r="B1964" s="125">
        <v>0</v>
      </c>
      <c r="C1964" s="34">
        <v>0</v>
      </c>
      <c r="D1964" s="35">
        <v>0</v>
      </c>
      <c r="E1964" s="36" t="s">
        <v>21</v>
      </c>
      <c r="F1964" s="33">
        <v>99</v>
      </c>
      <c r="G1964" t="str">
        <f t="shared" si="141"/>
        <v>‏847426  מרכז לילדים נפגעי‏ תקיפה מינית</v>
      </c>
      <c r="H1964" t="s">
        <v>995</v>
      </c>
      <c r="I1964">
        <f t="shared" si="143"/>
        <v>8</v>
      </c>
      <c r="J1964" t="b">
        <f>IF(ISNUMBER(MATCH(D1964,Sheet1!$A$2:$A$976,0)),TRUE,FALSE)</f>
        <v>1</v>
      </c>
    </row>
    <row r="1965" spans="1:10" ht="20.25">
      <c r="A1965">
        <v>1959</v>
      </c>
      <c r="B1965" s="125">
        <v>64800</v>
      </c>
      <c r="C1965" s="37">
        <v>142500</v>
      </c>
      <c r="D1965" s="35">
        <v>138400</v>
      </c>
      <c r="E1965" s="36" t="s">
        <v>22</v>
      </c>
      <c r="F1965" s="33"/>
      <c r="G1965" t="str">
        <f t="shared" si="141"/>
        <v/>
      </c>
      <c r="J1965" t="b">
        <f>IF(ISNUMBER(MATCH(D1965,Sheet1!$A$2:$A$976,0)),TRUE,FALSE)</f>
        <v>1</v>
      </c>
    </row>
    <row r="1966" spans="1:10" ht="20.25">
      <c r="A1966">
        <v>1960</v>
      </c>
      <c r="C1966" s="40">
        <v>2015</v>
      </c>
      <c r="D1966" s="40">
        <v>2016</v>
      </c>
      <c r="F1966" s="39"/>
      <c r="G1966" t="str">
        <f t="shared" si="141"/>
        <v/>
      </c>
      <c r="J1966" t="b">
        <f>IF(ISNUMBER(MATCH(D1966,Sheet1!$A$2:$A$976,0)),TRUE,FALSE)</f>
        <v>0</v>
      </c>
    </row>
    <row r="1967" spans="1:10" ht="20.25">
      <c r="A1967">
        <v>1961</v>
      </c>
      <c r="C1967" s="38"/>
      <c r="D1967" s="44">
        <v>324</v>
      </c>
      <c r="F1967" s="41"/>
      <c r="G1967" t="str">
        <f t="shared" si="141"/>
        <v/>
      </c>
      <c r="J1967" t="b">
        <f>IF(ISNUMBER(MATCH(D1967,Sheet1!$A$2:$A$976,0)),TRUE,FALSE)</f>
        <v>0</v>
      </c>
    </row>
    <row r="1968" spans="1:10" ht="20.25">
      <c r="A1968">
        <v>1962</v>
      </c>
      <c r="B1968" s="120" t="s">
        <v>268</v>
      </c>
      <c r="C1968" s="1"/>
      <c r="D1968" s="1"/>
      <c r="E1968" s="1"/>
      <c r="F1968" s="1"/>
      <c r="G1968" t="str">
        <f t="shared" si="141"/>
        <v/>
      </c>
      <c r="J1968" t="b">
        <f>IF(ISNUMBER(MATCH(D1968,Sheet1!$A$2:$A$976,0)),TRUE,FALSE)</f>
        <v>1</v>
      </c>
    </row>
    <row r="1969" spans="1:10" ht="21" thickBot="1">
      <c r="A1969">
        <v>1963</v>
      </c>
      <c r="B1969" s="116">
        <v>2014</v>
      </c>
      <c r="C1969" s="7">
        <v>2015</v>
      </c>
      <c r="D1969" s="7">
        <v>2016</v>
      </c>
      <c r="E1969" s="8"/>
      <c r="F1969" s="9"/>
      <c r="G1969" t="str">
        <f t="shared" si="141"/>
        <v/>
      </c>
      <c r="J1969" t="b">
        <f>IF(ISNUMBER(MATCH(D1969,Sheet1!$A$2:$A$976,0)),TRUE,FALSE)</f>
        <v>0</v>
      </c>
    </row>
    <row r="1970" spans="1:10" ht="20.25">
      <c r="A1970">
        <v>1964</v>
      </c>
      <c r="B1970" s="117"/>
      <c r="C1970" s="10"/>
      <c r="D1970" s="11"/>
      <c r="E1970" s="12" t="s">
        <v>269</v>
      </c>
      <c r="F1970" s="13"/>
      <c r="G1970" t="str">
        <f t="shared" si="141"/>
        <v/>
      </c>
      <c r="J1970" t="b">
        <f>IF(ISNUMBER(MATCH(D1970,Sheet1!$A$2:$A$976,0)),TRUE,FALSE)</f>
        <v>1</v>
      </c>
    </row>
    <row r="1971" spans="1:10" ht="20.25">
      <c r="A1971">
        <v>1965</v>
      </c>
      <c r="B1971" s="117"/>
      <c r="C1971" s="10"/>
      <c r="D1971" s="11"/>
      <c r="E1971" s="12" t="s">
        <v>270</v>
      </c>
      <c r="F1971" s="13"/>
      <c r="G1971" t="str">
        <f t="shared" si="141"/>
        <v/>
      </c>
      <c r="J1971" t="b">
        <f>IF(ISNUMBER(MATCH(D1971,Sheet1!$A$2:$A$976,0)),TRUE,FALSE)</f>
        <v>1</v>
      </c>
    </row>
    <row r="1972" spans="1:10" ht="20.25">
      <c r="A1972">
        <v>1966</v>
      </c>
      <c r="B1972" s="117"/>
      <c r="C1972" s="10"/>
      <c r="D1972" s="11"/>
      <c r="E1972" s="12" t="s">
        <v>271</v>
      </c>
      <c r="F1972" s="13"/>
      <c r="G1972" t="str">
        <f t="shared" si="141"/>
        <v/>
      </c>
      <c r="J1972" t="b">
        <f>IF(ISNUMBER(MATCH(D1972,Sheet1!$A$2:$A$976,0)),TRUE,FALSE)</f>
        <v>1</v>
      </c>
    </row>
    <row r="1973" spans="1:10" ht="20.25">
      <c r="A1973">
        <v>1967</v>
      </c>
      <c r="B1973" s="118">
        <v>3072300</v>
      </c>
      <c r="C1973" s="14">
        <v>3501100</v>
      </c>
      <c r="D1973" s="15">
        <v>3542100</v>
      </c>
      <c r="E1973" s="16" t="s">
        <v>12</v>
      </c>
      <c r="F1973" s="13">
        <v>1</v>
      </c>
      <c r="G1973" t="str">
        <f t="shared" si="141"/>
        <v>‏8205  הנהלת רשות הספורט</v>
      </c>
      <c r="H1973" t="s">
        <v>997</v>
      </c>
      <c r="I1973">
        <f t="shared" ref="I1973:I1982" si="144">FIND(" ",G1973,1)</f>
        <v>6</v>
      </c>
      <c r="J1973" t="b">
        <f>IF(ISNUMBER(MATCH(D1973,Sheet1!$A$2:$A$976,0)),TRUE,FALSE)</f>
        <v>1</v>
      </c>
    </row>
    <row r="1974" spans="1:10" ht="20.25">
      <c r="A1974">
        <v>1968</v>
      </c>
      <c r="B1974" s="118">
        <v>0</v>
      </c>
      <c r="C1974" s="14">
        <v>0</v>
      </c>
      <c r="D1974" s="15">
        <v>0</v>
      </c>
      <c r="E1974" s="16" t="s">
        <v>13</v>
      </c>
      <c r="F1974" s="13">
        <v>2</v>
      </c>
      <c r="G1974" t="str">
        <f t="shared" si="141"/>
        <v>‏8205  הנהלת רשות הספורט</v>
      </c>
      <c r="H1974" t="s">
        <v>997</v>
      </c>
      <c r="I1974">
        <f t="shared" si="144"/>
        <v>6</v>
      </c>
      <c r="J1974" t="b">
        <f>IF(ISNUMBER(MATCH(D1974,Sheet1!$A$2:$A$976,0)),TRUE,FALSE)</f>
        <v>1</v>
      </c>
    </row>
    <row r="1975" spans="1:10" ht="20.25">
      <c r="A1975">
        <v>1969</v>
      </c>
      <c r="B1975" s="118">
        <v>200800</v>
      </c>
      <c r="C1975" s="14">
        <v>184900</v>
      </c>
      <c r="D1975" s="15">
        <v>184900</v>
      </c>
      <c r="E1975" s="16" t="s">
        <v>14</v>
      </c>
      <c r="F1975" s="13">
        <v>3</v>
      </c>
      <c r="G1975" t="str">
        <f t="shared" si="141"/>
        <v>‏8205  הנהלת רשות הספורט</v>
      </c>
      <c r="H1975" t="s">
        <v>997</v>
      </c>
      <c r="I1975">
        <f t="shared" si="144"/>
        <v>6</v>
      </c>
      <c r="J1975" t="b">
        <f>IF(ISNUMBER(MATCH(D1975,Sheet1!$A$2:$A$976,0)),TRUE,FALSE)</f>
        <v>1</v>
      </c>
    </row>
    <row r="1976" spans="1:10" ht="20.25">
      <c r="A1976">
        <v>1970</v>
      </c>
      <c r="B1976" s="118">
        <v>5400</v>
      </c>
      <c r="C1976" s="14">
        <v>8700</v>
      </c>
      <c r="D1976" s="15">
        <v>8700</v>
      </c>
      <c r="E1976" s="16" t="s">
        <v>15</v>
      </c>
      <c r="F1976" s="13">
        <v>4</v>
      </c>
      <c r="G1976" t="str">
        <f t="shared" si="141"/>
        <v>‏8205  הנהלת רשות הספורט</v>
      </c>
      <c r="H1976" t="s">
        <v>997</v>
      </c>
      <c r="I1976">
        <f t="shared" si="144"/>
        <v>6</v>
      </c>
      <c r="J1976" t="b">
        <f>IF(ISNUMBER(MATCH(D1976,Sheet1!$A$2:$A$976,0)),TRUE,FALSE)</f>
        <v>1</v>
      </c>
    </row>
    <row r="1977" spans="1:10" ht="20.25">
      <c r="A1977">
        <v>1971</v>
      </c>
      <c r="B1977" s="118">
        <v>46800</v>
      </c>
      <c r="C1977" s="14">
        <v>50000</v>
      </c>
      <c r="D1977" s="15">
        <v>50000</v>
      </c>
      <c r="E1977" s="16" t="s">
        <v>16</v>
      </c>
      <c r="F1977" s="13">
        <v>5</v>
      </c>
      <c r="G1977" t="str">
        <f t="shared" si="141"/>
        <v>‏8205  הנהלת רשות הספורט</v>
      </c>
      <c r="H1977" t="s">
        <v>997</v>
      </c>
      <c r="I1977">
        <f t="shared" si="144"/>
        <v>6</v>
      </c>
      <c r="J1977" t="b">
        <f>IF(ISNUMBER(MATCH(D1977,Sheet1!$A$2:$A$976,0)),TRUE,FALSE)</f>
        <v>1</v>
      </c>
    </row>
    <row r="1978" spans="1:10" ht="20.25">
      <c r="A1978">
        <v>1972</v>
      </c>
      <c r="B1978" s="118">
        <v>82300</v>
      </c>
      <c r="C1978" s="14">
        <v>75100</v>
      </c>
      <c r="D1978" s="15">
        <v>72100</v>
      </c>
      <c r="E1978" s="16" t="s">
        <v>17</v>
      </c>
      <c r="F1978" s="13">
        <v>6</v>
      </c>
      <c r="G1978" t="str">
        <f t="shared" si="141"/>
        <v>‏8205  הנהלת רשות הספורט</v>
      </c>
      <c r="H1978" t="s">
        <v>997</v>
      </c>
      <c r="I1978">
        <f t="shared" si="144"/>
        <v>6</v>
      </c>
      <c r="J1978" t="b">
        <f>IF(ISNUMBER(MATCH(D1978,Sheet1!$A$2:$A$976,0)),TRUE,FALSE)</f>
        <v>1</v>
      </c>
    </row>
    <row r="1979" spans="1:10" ht="20.25">
      <c r="A1979">
        <v>1973</v>
      </c>
      <c r="B1979" s="118">
        <v>129500</v>
      </c>
      <c r="C1979" s="14">
        <v>212900</v>
      </c>
      <c r="D1979" s="15">
        <v>206000</v>
      </c>
      <c r="E1979" s="16" t="s">
        <v>18</v>
      </c>
      <c r="F1979" s="13">
        <v>7</v>
      </c>
      <c r="G1979" t="str">
        <f t="shared" si="141"/>
        <v>‏8205  הנהלת רשות הספורט</v>
      </c>
      <c r="H1979" t="s">
        <v>997</v>
      </c>
      <c r="I1979">
        <f t="shared" si="144"/>
        <v>6</v>
      </c>
      <c r="J1979" t="b">
        <f>IF(ISNUMBER(MATCH(D1979,Sheet1!$A$2:$A$976,0)),TRUE,FALSE)</f>
        <v>1</v>
      </c>
    </row>
    <row r="1980" spans="1:10" ht="20.25">
      <c r="A1980">
        <v>1974</v>
      </c>
      <c r="B1980" s="118">
        <v>0</v>
      </c>
      <c r="C1980" s="14">
        <v>0</v>
      </c>
      <c r="D1980" s="15">
        <v>0</v>
      </c>
      <c r="E1980" s="16" t="s">
        <v>19</v>
      </c>
      <c r="F1980" s="13">
        <v>8</v>
      </c>
      <c r="G1980" t="str">
        <f t="shared" si="141"/>
        <v>‏8205  הנהלת רשות הספורט</v>
      </c>
      <c r="H1980" t="s">
        <v>997</v>
      </c>
      <c r="I1980">
        <f t="shared" si="144"/>
        <v>6</v>
      </c>
      <c r="J1980" t="b">
        <f>IF(ISNUMBER(MATCH(D1980,Sheet1!$A$2:$A$976,0)),TRUE,FALSE)</f>
        <v>1</v>
      </c>
    </row>
    <row r="1981" spans="1:10" ht="20.25">
      <c r="A1981">
        <v>1975</v>
      </c>
      <c r="B1981" s="118">
        <v>0</v>
      </c>
      <c r="C1981" s="14">
        <v>0</v>
      </c>
      <c r="D1981" s="15">
        <v>0</v>
      </c>
      <c r="E1981" s="16" t="s">
        <v>20</v>
      </c>
      <c r="F1981" s="13">
        <v>9</v>
      </c>
      <c r="G1981" t="str">
        <f t="shared" si="141"/>
        <v>‏8205  הנהלת רשות הספורט</v>
      </c>
      <c r="H1981" t="s">
        <v>997</v>
      </c>
      <c r="I1981">
        <f t="shared" si="144"/>
        <v>6</v>
      </c>
      <c r="J1981" t="b">
        <f>IF(ISNUMBER(MATCH(D1981,Sheet1!$A$2:$A$976,0)),TRUE,FALSE)</f>
        <v>1</v>
      </c>
    </row>
    <row r="1982" spans="1:10" ht="20.25">
      <c r="A1982">
        <v>1976</v>
      </c>
      <c r="B1982" s="118">
        <v>0</v>
      </c>
      <c r="C1982" s="14">
        <v>0</v>
      </c>
      <c r="D1982" s="15">
        <v>0</v>
      </c>
      <c r="E1982" s="16" t="s">
        <v>21</v>
      </c>
      <c r="F1982" s="13">
        <v>99</v>
      </c>
      <c r="G1982" t="str">
        <f t="shared" si="141"/>
        <v>‏8205  הנהלת רשות הספורט</v>
      </c>
      <c r="H1982" t="s">
        <v>997</v>
      </c>
      <c r="I1982">
        <f t="shared" si="144"/>
        <v>6</v>
      </c>
      <c r="J1982" t="b">
        <f>IF(ISNUMBER(MATCH(D1982,Sheet1!$A$2:$A$976,0)),TRUE,FALSE)</f>
        <v>1</v>
      </c>
    </row>
    <row r="1983" spans="1:10" ht="20.25">
      <c r="A1983">
        <v>1977</v>
      </c>
      <c r="B1983" s="118">
        <v>3537100</v>
      </c>
      <c r="C1983" s="17">
        <v>4032700</v>
      </c>
      <c r="D1983" s="157">
        <v>4063800</v>
      </c>
      <c r="E1983" s="16" t="s">
        <v>22</v>
      </c>
      <c r="F1983" s="13"/>
      <c r="G1983" t="str">
        <f t="shared" si="141"/>
        <v/>
      </c>
      <c r="J1983" t="b">
        <f>IF(ISNUMBER(MATCH(D1983,Sheet1!$A$2:$A$976,0)),TRUE,FALSE)</f>
        <v>0</v>
      </c>
    </row>
    <row r="1984" spans="1:10" ht="20.25">
      <c r="A1984">
        <v>1978</v>
      </c>
      <c r="B1984" s="119"/>
      <c r="C1984" s="21">
        <v>2015</v>
      </c>
      <c r="D1984" s="21">
        <v>2016</v>
      </c>
      <c r="E1984" s="18"/>
      <c r="F1984" s="20"/>
      <c r="G1984" t="str">
        <f t="shared" si="141"/>
        <v/>
      </c>
      <c r="J1984" t="b">
        <f>IF(ISNUMBER(MATCH(D1984,Sheet1!$A$2:$A$976,0)),TRUE,FALSE)</f>
        <v>0</v>
      </c>
    </row>
    <row r="1985" spans="1:10" ht="20.25">
      <c r="A1985">
        <v>1979</v>
      </c>
      <c r="B1985" s="119"/>
      <c r="C1985" s="19"/>
      <c r="D1985" s="25">
        <v>242</v>
      </c>
      <c r="E1985" s="18"/>
      <c r="F1985" s="22"/>
      <c r="G1985" t="str">
        <f t="shared" si="141"/>
        <v/>
      </c>
      <c r="J1985" t="b">
        <f>IF(ISNUMBER(MATCH(D1985,Sheet1!$A$2:$A$976,0)),TRUE,FALSE)</f>
        <v>0</v>
      </c>
    </row>
    <row r="1986" spans="1:10" ht="20.25">
      <c r="A1986">
        <v>1980</v>
      </c>
      <c r="B1986" s="120" t="s">
        <v>272</v>
      </c>
      <c r="C1986" s="1"/>
      <c r="D1986" s="1"/>
      <c r="E1986" s="1"/>
      <c r="F1986" s="1"/>
      <c r="G1986" t="str">
        <f t="shared" si="141"/>
        <v/>
      </c>
      <c r="J1986" t="b">
        <f>IF(ISNUMBER(MATCH(D1986,Sheet1!$A$2:$A$976,0)),TRUE,FALSE)</f>
        <v>1</v>
      </c>
    </row>
    <row r="1987" spans="1:10" ht="21" thickBot="1">
      <c r="A1987">
        <v>1981</v>
      </c>
      <c r="B1987" s="116">
        <v>2014</v>
      </c>
      <c r="C1987" s="7">
        <v>2015</v>
      </c>
      <c r="D1987" s="7">
        <v>2016</v>
      </c>
      <c r="E1987" s="8"/>
      <c r="F1987" s="26"/>
      <c r="G1987" t="str">
        <f t="shared" si="141"/>
        <v/>
      </c>
      <c r="J1987" t="b">
        <f>IF(ISNUMBER(MATCH(D1987,Sheet1!$A$2:$A$976,0)),TRUE,FALSE)</f>
        <v>0</v>
      </c>
    </row>
    <row r="1988" spans="1:10" ht="20.25">
      <c r="A1988">
        <v>1982</v>
      </c>
      <c r="B1988" s="117"/>
      <c r="C1988" s="10"/>
      <c r="D1988" s="11"/>
      <c r="E1988" s="12" t="s">
        <v>269</v>
      </c>
      <c r="F1988" s="13"/>
      <c r="G1988" t="str">
        <f t="shared" si="141"/>
        <v/>
      </c>
      <c r="J1988" t="b">
        <f>IF(ISNUMBER(MATCH(D1988,Sheet1!$A$2:$A$976,0)),TRUE,FALSE)</f>
        <v>1</v>
      </c>
    </row>
    <row r="1989" spans="1:10" ht="20.25">
      <c r="A1989">
        <v>1983</v>
      </c>
      <c r="B1989" s="117"/>
      <c r="C1989" s="10"/>
      <c r="D1989" s="11"/>
      <c r="E1989" s="12" t="s">
        <v>270</v>
      </c>
      <c r="F1989" s="13"/>
      <c r="G1989" t="str">
        <f t="shared" si="141"/>
        <v/>
      </c>
      <c r="J1989" t="b">
        <f>IF(ISNUMBER(MATCH(D1989,Sheet1!$A$2:$A$976,0)),TRUE,FALSE)</f>
        <v>1</v>
      </c>
    </row>
    <row r="1990" spans="1:10" ht="20.25">
      <c r="A1990">
        <v>1984</v>
      </c>
      <c r="B1990" s="117"/>
      <c r="C1990" s="10"/>
      <c r="D1990" s="11"/>
      <c r="E1990" s="12" t="s">
        <v>273</v>
      </c>
      <c r="F1990" s="13"/>
      <c r="G1990" t="str">
        <f t="shared" si="141"/>
        <v/>
      </c>
      <c r="J1990" t="b">
        <f>IF(ISNUMBER(MATCH(D1990,Sheet1!$A$2:$A$976,0)),TRUE,FALSE)</f>
        <v>1</v>
      </c>
    </row>
    <row r="1991" spans="1:10" ht="20.25">
      <c r="A1991">
        <v>1985</v>
      </c>
      <c r="B1991" s="118">
        <v>162400</v>
      </c>
      <c r="C1991" s="14">
        <v>0</v>
      </c>
      <c r="D1991" s="15">
        <v>0</v>
      </c>
      <c r="E1991" s="16" t="s">
        <v>12</v>
      </c>
      <c r="F1991" s="13">
        <v>1</v>
      </c>
      <c r="G1991" t="str">
        <f t="shared" si="141"/>
        <v>‏829231  מועדונים בית ספריים</v>
      </c>
      <c r="H1991" t="s">
        <v>998</v>
      </c>
      <c r="I1991">
        <f t="shared" ref="I1991:I2000" si="145">FIND(" ",G1991,1)</f>
        <v>8</v>
      </c>
      <c r="J1991" t="b">
        <f>IF(ISNUMBER(MATCH(D1991,Sheet1!$A$2:$A$976,0)),TRUE,FALSE)</f>
        <v>1</v>
      </c>
    </row>
    <row r="1992" spans="1:10" ht="20.25">
      <c r="A1992">
        <v>1986</v>
      </c>
      <c r="B1992" s="118">
        <v>3783400</v>
      </c>
      <c r="C1992" s="14">
        <v>4201800</v>
      </c>
      <c r="D1992" s="15">
        <v>3920800</v>
      </c>
      <c r="E1992" s="16" t="s">
        <v>13</v>
      </c>
      <c r="F1992" s="13">
        <v>2</v>
      </c>
      <c r="G1992" t="str">
        <f t="shared" si="141"/>
        <v>‏829231  מועדונים בית ספריים</v>
      </c>
      <c r="H1992" t="s">
        <v>998</v>
      </c>
      <c r="I1992">
        <f t="shared" si="145"/>
        <v>8</v>
      </c>
      <c r="J1992" t="b">
        <f>IF(ISNUMBER(MATCH(D1992,Sheet1!$A$2:$A$976,0)),TRUE,FALSE)</f>
        <v>1</v>
      </c>
    </row>
    <row r="1993" spans="1:10" ht="20.25">
      <c r="A1993">
        <v>1987</v>
      </c>
      <c r="B1993" s="118">
        <v>39200</v>
      </c>
      <c r="C1993" s="14">
        <v>43200</v>
      </c>
      <c r="D1993" s="15">
        <v>43200</v>
      </c>
      <c r="E1993" s="16" t="s">
        <v>14</v>
      </c>
      <c r="F1993" s="13">
        <v>3</v>
      </c>
      <c r="G1993" t="str">
        <f t="shared" si="141"/>
        <v>‏829231  מועדונים בית ספריים</v>
      </c>
      <c r="H1993" t="s">
        <v>998</v>
      </c>
      <c r="I1993">
        <f t="shared" si="145"/>
        <v>8</v>
      </c>
      <c r="J1993" t="b">
        <f>IF(ISNUMBER(MATCH(D1993,Sheet1!$A$2:$A$976,0)),TRUE,FALSE)</f>
        <v>1</v>
      </c>
    </row>
    <row r="1994" spans="1:10" ht="20.25">
      <c r="A1994">
        <v>1988</v>
      </c>
      <c r="B1994" s="118">
        <v>0</v>
      </c>
      <c r="C1994" s="14">
        <v>0</v>
      </c>
      <c r="D1994" s="15">
        <v>0</v>
      </c>
      <c r="E1994" s="16" t="s">
        <v>15</v>
      </c>
      <c r="F1994" s="13">
        <v>4</v>
      </c>
      <c r="G1994" t="str">
        <f t="shared" ref="G1994:G2057" si="146">IF(F1994=1,E1993,IF(ISBLANK(F1994),"",G1993))</f>
        <v>‏829231  מועדונים בית ספריים</v>
      </c>
      <c r="H1994" t="s">
        <v>998</v>
      </c>
      <c r="I1994">
        <f t="shared" si="145"/>
        <v>8</v>
      </c>
      <c r="J1994" t="b">
        <f>IF(ISNUMBER(MATCH(D1994,Sheet1!$A$2:$A$976,0)),TRUE,FALSE)</f>
        <v>1</v>
      </c>
    </row>
    <row r="1995" spans="1:10" ht="20.25">
      <c r="A1995">
        <v>1989</v>
      </c>
      <c r="B1995" s="118">
        <v>0</v>
      </c>
      <c r="C1995" s="14">
        <v>0</v>
      </c>
      <c r="D1995" s="15">
        <v>0</v>
      </c>
      <c r="E1995" s="16" t="s">
        <v>16</v>
      </c>
      <c r="F1995" s="13">
        <v>5</v>
      </c>
      <c r="G1995" t="str">
        <f t="shared" si="146"/>
        <v>‏829231  מועדונים בית ספריים</v>
      </c>
      <c r="H1995" t="s">
        <v>998</v>
      </c>
      <c r="I1995">
        <f t="shared" si="145"/>
        <v>8</v>
      </c>
      <c r="J1995" t="b">
        <f>IF(ISNUMBER(MATCH(D1995,Sheet1!$A$2:$A$976,0)),TRUE,FALSE)</f>
        <v>1</v>
      </c>
    </row>
    <row r="1996" spans="1:10" ht="20.25">
      <c r="A1996">
        <v>1990</v>
      </c>
      <c r="B1996" s="118">
        <v>0</v>
      </c>
      <c r="C1996" s="14">
        <v>0</v>
      </c>
      <c r="D1996" s="15">
        <v>0</v>
      </c>
      <c r="E1996" s="16" t="s">
        <v>17</v>
      </c>
      <c r="F1996" s="13">
        <v>6</v>
      </c>
      <c r="G1996" t="str">
        <f t="shared" si="146"/>
        <v>‏829231  מועדונים בית ספריים</v>
      </c>
      <c r="H1996" t="s">
        <v>998</v>
      </c>
      <c r="I1996">
        <f t="shared" si="145"/>
        <v>8</v>
      </c>
      <c r="J1996" t="b">
        <f>IF(ISNUMBER(MATCH(D1996,Sheet1!$A$2:$A$976,0)),TRUE,FALSE)</f>
        <v>1</v>
      </c>
    </row>
    <row r="1997" spans="1:10" ht="20.25">
      <c r="A1997">
        <v>1991</v>
      </c>
      <c r="B1997" s="118">
        <v>158600</v>
      </c>
      <c r="C1997" s="14">
        <v>172000</v>
      </c>
      <c r="D1997" s="15">
        <v>167100</v>
      </c>
      <c r="E1997" s="16" t="s">
        <v>18</v>
      </c>
      <c r="F1997" s="13">
        <v>7</v>
      </c>
      <c r="G1997" t="str">
        <f t="shared" si="146"/>
        <v>‏829231  מועדונים בית ספריים</v>
      </c>
      <c r="H1997" t="s">
        <v>998</v>
      </c>
      <c r="I1997">
        <f t="shared" si="145"/>
        <v>8</v>
      </c>
      <c r="J1997" t="b">
        <f>IF(ISNUMBER(MATCH(D1997,Sheet1!$A$2:$A$976,0)),TRUE,FALSE)</f>
        <v>1</v>
      </c>
    </row>
    <row r="1998" spans="1:10" ht="20.25">
      <c r="A1998">
        <v>1992</v>
      </c>
      <c r="B1998" s="118">
        <v>0</v>
      </c>
      <c r="C1998" s="14">
        <v>0</v>
      </c>
      <c r="D1998" s="15">
        <v>0</v>
      </c>
      <c r="E1998" s="16" t="s">
        <v>19</v>
      </c>
      <c r="F1998" s="13">
        <v>8</v>
      </c>
      <c r="G1998" t="str">
        <f t="shared" si="146"/>
        <v>‏829231  מועדונים בית ספריים</v>
      </c>
      <c r="H1998" t="s">
        <v>998</v>
      </c>
      <c r="I1998">
        <f t="shared" si="145"/>
        <v>8</v>
      </c>
      <c r="J1998" t="b">
        <f>IF(ISNUMBER(MATCH(D1998,Sheet1!$A$2:$A$976,0)),TRUE,FALSE)</f>
        <v>1</v>
      </c>
    </row>
    <row r="1999" spans="1:10" ht="20.25">
      <c r="A1999">
        <v>1993</v>
      </c>
      <c r="B1999" s="118">
        <v>0</v>
      </c>
      <c r="C1999" s="14">
        <v>0</v>
      </c>
      <c r="D1999" s="15">
        <v>0</v>
      </c>
      <c r="E1999" s="16" t="s">
        <v>20</v>
      </c>
      <c r="F1999" s="13">
        <v>9</v>
      </c>
      <c r="G1999" t="str">
        <f t="shared" si="146"/>
        <v>‏829231  מועדונים בית ספריים</v>
      </c>
      <c r="H1999" t="s">
        <v>998</v>
      </c>
      <c r="I1999">
        <f t="shared" si="145"/>
        <v>8</v>
      </c>
      <c r="J1999" t="b">
        <f>IF(ISNUMBER(MATCH(D1999,Sheet1!$A$2:$A$976,0)),TRUE,FALSE)</f>
        <v>1</v>
      </c>
    </row>
    <row r="2000" spans="1:10" ht="20.25">
      <c r="A2000">
        <v>1994</v>
      </c>
      <c r="B2000" s="118">
        <v>0</v>
      </c>
      <c r="C2000" s="14">
        <v>0</v>
      </c>
      <c r="D2000" s="15">
        <v>0</v>
      </c>
      <c r="E2000" s="16" t="s">
        <v>21</v>
      </c>
      <c r="F2000" s="13">
        <v>99</v>
      </c>
      <c r="G2000" t="str">
        <f t="shared" si="146"/>
        <v>‏829231  מועדונים בית ספריים</v>
      </c>
      <c r="H2000" t="s">
        <v>998</v>
      </c>
      <c r="I2000">
        <f t="shared" si="145"/>
        <v>8</v>
      </c>
      <c r="J2000" t="b">
        <f>IF(ISNUMBER(MATCH(D2000,Sheet1!$A$2:$A$976,0)),TRUE,FALSE)</f>
        <v>1</v>
      </c>
    </row>
    <row r="2001" spans="1:10" ht="20.25">
      <c r="A2001">
        <v>1995</v>
      </c>
      <c r="B2001" s="118">
        <v>4143600</v>
      </c>
      <c r="C2001" s="17">
        <v>4417000</v>
      </c>
      <c r="D2001" s="157">
        <v>4131100</v>
      </c>
      <c r="E2001" s="16" t="s">
        <v>22</v>
      </c>
      <c r="F2001" s="13"/>
      <c r="G2001" t="str">
        <f t="shared" si="146"/>
        <v/>
      </c>
      <c r="J2001" t="b">
        <f>IF(ISNUMBER(MATCH(D2001,Sheet1!$A$2:$A$976,0)),TRUE,FALSE)</f>
        <v>0</v>
      </c>
    </row>
    <row r="2002" spans="1:10" ht="20.25">
      <c r="A2002">
        <v>1996</v>
      </c>
      <c r="B2002" s="119"/>
      <c r="C2002" s="21">
        <v>2015</v>
      </c>
      <c r="D2002" s="21">
        <v>2016</v>
      </c>
      <c r="E2002" s="18"/>
      <c r="F2002" s="20"/>
      <c r="G2002" t="str">
        <f t="shared" si="146"/>
        <v/>
      </c>
      <c r="J2002" t="b">
        <f>IF(ISNUMBER(MATCH(D2002,Sheet1!$A$2:$A$976,0)),TRUE,FALSE)</f>
        <v>0</v>
      </c>
    </row>
    <row r="2003" spans="1:10" ht="20.25">
      <c r="A2003">
        <v>1997</v>
      </c>
      <c r="B2003" s="119"/>
      <c r="C2003" s="19"/>
      <c r="D2003" s="25">
        <v>243</v>
      </c>
      <c r="E2003" s="18"/>
      <c r="F2003" s="22"/>
      <c r="G2003" t="str">
        <f t="shared" si="146"/>
        <v/>
      </c>
      <c r="J2003" t="b">
        <f>IF(ISNUMBER(MATCH(D2003,Sheet1!$A$2:$A$976,0)),TRUE,FALSE)</f>
        <v>0</v>
      </c>
    </row>
    <row r="2004" spans="1:10" ht="20.25">
      <c r="A2004">
        <v>1998</v>
      </c>
      <c r="B2004" s="120" t="s">
        <v>274</v>
      </c>
      <c r="C2004" s="1"/>
      <c r="D2004" s="1"/>
      <c r="E2004" s="1"/>
      <c r="F2004" s="1"/>
      <c r="G2004" t="str">
        <f t="shared" si="146"/>
        <v/>
      </c>
      <c r="J2004" t="b">
        <f>IF(ISNUMBER(MATCH(D2004,Sheet1!$A$2:$A$976,0)),TRUE,FALSE)</f>
        <v>1</v>
      </c>
    </row>
    <row r="2005" spans="1:10" ht="21" thickBot="1">
      <c r="A2005">
        <v>1999</v>
      </c>
      <c r="B2005" s="116">
        <v>2014</v>
      </c>
      <c r="C2005" s="7">
        <v>2015</v>
      </c>
      <c r="D2005" s="7">
        <v>2016</v>
      </c>
      <c r="E2005" s="8"/>
      <c r="F2005" s="26"/>
      <c r="G2005" t="str">
        <f t="shared" si="146"/>
        <v/>
      </c>
      <c r="J2005" t="b">
        <f>IF(ISNUMBER(MATCH(D2005,Sheet1!$A$2:$A$976,0)),TRUE,FALSE)</f>
        <v>0</v>
      </c>
    </row>
    <row r="2006" spans="1:10" ht="20.25">
      <c r="A2006">
        <v>2000</v>
      </c>
      <c r="B2006" s="117"/>
      <c r="C2006" s="10"/>
      <c r="D2006" s="11"/>
      <c r="E2006" s="12" t="s">
        <v>269</v>
      </c>
      <c r="F2006" s="13"/>
      <c r="G2006" t="str">
        <f t="shared" si="146"/>
        <v/>
      </c>
      <c r="J2006" t="b">
        <f>IF(ISNUMBER(MATCH(D2006,Sheet1!$A$2:$A$976,0)),TRUE,FALSE)</f>
        <v>1</v>
      </c>
    </row>
    <row r="2007" spans="1:10" ht="20.25">
      <c r="A2007">
        <v>2001</v>
      </c>
      <c r="B2007" s="117"/>
      <c r="C2007" s="10"/>
      <c r="D2007" s="11"/>
      <c r="E2007" s="12" t="s">
        <v>270</v>
      </c>
      <c r="F2007" s="13"/>
      <c r="G2007" t="str">
        <f t="shared" si="146"/>
        <v/>
      </c>
      <c r="J2007" t="b">
        <f>IF(ISNUMBER(MATCH(D2007,Sheet1!$A$2:$A$976,0)),TRUE,FALSE)</f>
        <v>1</v>
      </c>
    </row>
    <row r="2008" spans="1:10" ht="20.25">
      <c r="A2008">
        <v>2002</v>
      </c>
      <c r="B2008" s="117"/>
      <c r="C2008" s="10"/>
      <c r="D2008" s="11"/>
      <c r="E2008" s="12" t="s">
        <v>275</v>
      </c>
      <c r="F2008" s="13"/>
      <c r="G2008" t="str">
        <f t="shared" si="146"/>
        <v/>
      </c>
      <c r="J2008" t="b">
        <f>IF(ISNUMBER(MATCH(D2008,Sheet1!$A$2:$A$976,0)),TRUE,FALSE)</f>
        <v>1</v>
      </c>
    </row>
    <row r="2009" spans="1:10" ht="20.25">
      <c r="A2009">
        <v>2003</v>
      </c>
      <c r="B2009" s="118">
        <v>0</v>
      </c>
      <c r="C2009" s="14">
        <v>0</v>
      </c>
      <c r="D2009" s="15">
        <v>0</v>
      </c>
      <c r="E2009" s="16" t="s">
        <v>12</v>
      </c>
      <c r="F2009" s="13">
        <v>1</v>
      </c>
      <c r="G2009" t="str">
        <f t="shared" si="146"/>
        <v>‏829232 מרכזי אימון‏‏</v>
      </c>
      <c r="H2009" t="s">
        <v>999</v>
      </c>
      <c r="I2009">
        <f t="shared" ref="I2009:I2018" si="147">FIND(" ",G2009,1)</f>
        <v>8</v>
      </c>
      <c r="J2009" t="b">
        <f>IF(ISNUMBER(MATCH(D2009,Sheet1!$A$2:$A$976,0)),TRUE,FALSE)</f>
        <v>1</v>
      </c>
    </row>
    <row r="2010" spans="1:10" ht="20.25">
      <c r="A2010">
        <v>2004</v>
      </c>
      <c r="B2010" s="118">
        <v>125400</v>
      </c>
      <c r="C2010" s="14">
        <v>28400</v>
      </c>
      <c r="D2010" s="15">
        <v>28400</v>
      </c>
      <c r="E2010" s="16" t="s">
        <v>13</v>
      </c>
      <c r="F2010" s="13">
        <v>2</v>
      </c>
      <c r="G2010" t="str">
        <f t="shared" si="146"/>
        <v>‏829232 מרכזי אימון‏‏</v>
      </c>
      <c r="H2010" t="s">
        <v>999</v>
      </c>
      <c r="I2010">
        <f t="shared" si="147"/>
        <v>8</v>
      </c>
      <c r="J2010" t="b">
        <f>IF(ISNUMBER(MATCH(D2010,Sheet1!$A$2:$A$976,0)),TRUE,FALSE)</f>
        <v>1</v>
      </c>
    </row>
    <row r="2011" spans="1:10" ht="20.25">
      <c r="A2011">
        <v>2005</v>
      </c>
      <c r="B2011" s="118">
        <v>13600</v>
      </c>
      <c r="C2011" s="14">
        <v>11600</v>
      </c>
      <c r="D2011" s="15">
        <v>11600</v>
      </c>
      <c r="E2011" s="16" t="s">
        <v>14</v>
      </c>
      <c r="F2011" s="13">
        <v>3</v>
      </c>
      <c r="G2011" t="str">
        <f t="shared" si="146"/>
        <v>‏829232 מרכזי אימון‏‏</v>
      </c>
      <c r="H2011" t="s">
        <v>999</v>
      </c>
      <c r="I2011">
        <f t="shared" si="147"/>
        <v>8</v>
      </c>
      <c r="J2011" t="b">
        <f>IF(ISNUMBER(MATCH(D2011,Sheet1!$A$2:$A$976,0)),TRUE,FALSE)</f>
        <v>1</v>
      </c>
    </row>
    <row r="2012" spans="1:10" ht="20.25">
      <c r="A2012">
        <v>2006</v>
      </c>
      <c r="B2012" s="118">
        <v>0</v>
      </c>
      <c r="C2012" s="14">
        <v>0</v>
      </c>
      <c r="D2012" s="15">
        <v>0</v>
      </c>
      <c r="E2012" s="16" t="s">
        <v>15</v>
      </c>
      <c r="F2012" s="13">
        <v>4</v>
      </c>
      <c r="G2012" t="str">
        <f t="shared" si="146"/>
        <v>‏829232 מרכזי אימון‏‏</v>
      </c>
      <c r="H2012" t="s">
        <v>999</v>
      </c>
      <c r="I2012">
        <f t="shared" si="147"/>
        <v>8</v>
      </c>
      <c r="J2012" t="b">
        <f>IF(ISNUMBER(MATCH(D2012,Sheet1!$A$2:$A$976,0)),TRUE,FALSE)</f>
        <v>1</v>
      </c>
    </row>
    <row r="2013" spans="1:10" ht="20.25">
      <c r="A2013">
        <v>2007</v>
      </c>
      <c r="B2013" s="118">
        <v>0</v>
      </c>
      <c r="C2013" s="14">
        <v>0</v>
      </c>
      <c r="D2013" s="15">
        <v>0</v>
      </c>
      <c r="E2013" s="16" t="s">
        <v>16</v>
      </c>
      <c r="F2013" s="13">
        <v>5</v>
      </c>
      <c r="G2013" t="str">
        <f t="shared" si="146"/>
        <v>‏829232 מרכזי אימון‏‏</v>
      </c>
      <c r="H2013" t="s">
        <v>999</v>
      </c>
      <c r="I2013">
        <f t="shared" si="147"/>
        <v>8</v>
      </c>
      <c r="J2013" t="b">
        <f>IF(ISNUMBER(MATCH(D2013,Sheet1!$A$2:$A$976,0)),TRUE,FALSE)</f>
        <v>1</v>
      </c>
    </row>
    <row r="2014" spans="1:10" ht="20.25">
      <c r="A2014">
        <v>2008</v>
      </c>
      <c r="B2014" s="118">
        <v>0</v>
      </c>
      <c r="C2014" s="14">
        <v>0</v>
      </c>
      <c r="D2014" s="15">
        <v>0</v>
      </c>
      <c r="E2014" s="16" t="s">
        <v>17</v>
      </c>
      <c r="F2014" s="13">
        <v>6</v>
      </c>
      <c r="G2014" t="str">
        <f t="shared" si="146"/>
        <v>‏829232 מרכזי אימון‏‏</v>
      </c>
      <c r="H2014" t="s">
        <v>999</v>
      </c>
      <c r="I2014">
        <f t="shared" si="147"/>
        <v>8</v>
      </c>
      <c r="J2014" t="b">
        <f>IF(ISNUMBER(MATCH(D2014,Sheet1!$A$2:$A$976,0)),TRUE,FALSE)</f>
        <v>1</v>
      </c>
    </row>
    <row r="2015" spans="1:10" ht="20.25">
      <c r="A2015">
        <v>2009</v>
      </c>
      <c r="B2015" s="118">
        <v>0</v>
      </c>
      <c r="C2015" s="14">
        <v>0</v>
      </c>
      <c r="D2015" s="15">
        <v>0</v>
      </c>
      <c r="E2015" s="16" t="s">
        <v>18</v>
      </c>
      <c r="F2015" s="13">
        <v>7</v>
      </c>
      <c r="G2015" t="str">
        <f t="shared" si="146"/>
        <v>‏829232 מרכזי אימון‏‏</v>
      </c>
      <c r="H2015" t="s">
        <v>999</v>
      </c>
      <c r="I2015">
        <f t="shared" si="147"/>
        <v>8</v>
      </c>
      <c r="J2015" t="b">
        <f>IF(ISNUMBER(MATCH(D2015,Sheet1!$A$2:$A$976,0)),TRUE,FALSE)</f>
        <v>1</v>
      </c>
    </row>
    <row r="2016" spans="1:10" ht="20.25">
      <c r="A2016">
        <v>2010</v>
      </c>
      <c r="B2016" s="118">
        <v>0</v>
      </c>
      <c r="C2016" s="14">
        <v>0</v>
      </c>
      <c r="D2016" s="15">
        <v>0</v>
      </c>
      <c r="E2016" s="16" t="s">
        <v>19</v>
      </c>
      <c r="F2016" s="13">
        <v>8</v>
      </c>
      <c r="G2016" t="str">
        <f t="shared" si="146"/>
        <v>‏829232 מרכזי אימון‏‏</v>
      </c>
      <c r="H2016" t="s">
        <v>999</v>
      </c>
      <c r="I2016">
        <f t="shared" si="147"/>
        <v>8</v>
      </c>
      <c r="J2016" t="b">
        <f>IF(ISNUMBER(MATCH(D2016,Sheet1!$A$2:$A$976,0)),TRUE,FALSE)</f>
        <v>1</v>
      </c>
    </row>
    <row r="2017" spans="1:10" ht="20.25">
      <c r="A2017">
        <v>2011</v>
      </c>
      <c r="B2017" s="118">
        <v>0</v>
      </c>
      <c r="C2017" s="14">
        <v>0</v>
      </c>
      <c r="D2017" s="15">
        <v>0</v>
      </c>
      <c r="E2017" s="16" t="s">
        <v>20</v>
      </c>
      <c r="F2017" s="13">
        <v>9</v>
      </c>
      <c r="G2017" t="str">
        <f t="shared" si="146"/>
        <v>‏829232 מרכזי אימון‏‏</v>
      </c>
      <c r="H2017" t="s">
        <v>999</v>
      </c>
      <c r="I2017">
        <f t="shared" si="147"/>
        <v>8</v>
      </c>
      <c r="J2017" t="b">
        <f>IF(ISNUMBER(MATCH(D2017,Sheet1!$A$2:$A$976,0)),TRUE,FALSE)</f>
        <v>1</v>
      </c>
    </row>
    <row r="2018" spans="1:10" ht="20.25">
      <c r="A2018">
        <v>2012</v>
      </c>
      <c r="B2018" s="118">
        <v>0</v>
      </c>
      <c r="C2018" s="14">
        <v>0</v>
      </c>
      <c r="D2018" s="15">
        <v>0</v>
      </c>
      <c r="E2018" s="16" t="s">
        <v>21</v>
      </c>
      <c r="F2018" s="13">
        <v>99</v>
      </c>
      <c r="G2018" t="str">
        <f t="shared" si="146"/>
        <v>‏829232 מרכזי אימון‏‏</v>
      </c>
      <c r="H2018" t="s">
        <v>999</v>
      </c>
      <c r="I2018">
        <f t="shared" si="147"/>
        <v>8</v>
      </c>
      <c r="J2018" t="b">
        <f>IF(ISNUMBER(MATCH(D2018,Sheet1!$A$2:$A$976,0)),TRUE,FALSE)</f>
        <v>1</v>
      </c>
    </row>
    <row r="2019" spans="1:10" ht="20.25">
      <c r="A2019">
        <v>2013</v>
      </c>
      <c r="B2019" s="118">
        <v>139000</v>
      </c>
      <c r="C2019" s="17">
        <v>40000</v>
      </c>
      <c r="D2019" s="15">
        <v>40000</v>
      </c>
      <c r="E2019" s="16" t="s">
        <v>22</v>
      </c>
      <c r="F2019" s="13"/>
      <c r="G2019" t="str">
        <f t="shared" si="146"/>
        <v/>
      </c>
      <c r="J2019" t="b">
        <f>IF(ISNUMBER(MATCH(D2019,Sheet1!$A$2:$A$976,0)),TRUE,FALSE)</f>
        <v>1</v>
      </c>
    </row>
    <row r="2020" spans="1:10" ht="20.25">
      <c r="A2020">
        <v>2014</v>
      </c>
      <c r="B2020" s="119"/>
      <c r="C2020" s="21">
        <v>2015</v>
      </c>
      <c r="D2020" s="21">
        <v>2016</v>
      </c>
      <c r="E2020" s="18"/>
      <c r="F2020" s="20"/>
      <c r="G2020" t="str">
        <f t="shared" si="146"/>
        <v/>
      </c>
      <c r="J2020" t="b">
        <f>IF(ISNUMBER(MATCH(D2020,Sheet1!$A$2:$A$976,0)),TRUE,FALSE)</f>
        <v>0</v>
      </c>
    </row>
    <row r="2021" spans="1:10" ht="20.25">
      <c r="A2021">
        <v>2015</v>
      </c>
      <c r="B2021" s="119"/>
      <c r="C2021" s="19"/>
      <c r="D2021" s="25">
        <v>244</v>
      </c>
      <c r="E2021" s="18"/>
      <c r="F2021" s="22"/>
      <c r="G2021" t="str">
        <f t="shared" si="146"/>
        <v/>
      </c>
      <c r="J2021" t="b">
        <f>IF(ISNUMBER(MATCH(D2021,Sheet1!$A$2:$A$976,0)),TRUE,FALSE)</f>
        <v>0</v>
      </c>
    </row>
    <row r="2022" spans="1:10" ht="20.25">
      <c r="A2022">
        <v>2016</v>
      </c>
      <c r="B2022" s="120" t="s">
        <v>276</v>
      </c>
      <c r="C2022" s="1"/>
      <c r="D2022" s="1"/>
      <c r="E2022" s="1"/>
      <c r="F2022" s="1"/>
      <c r="G2022" t="str">
        <f t="shared" si="146"/>
        <v/>
      </c>
      <c r="J2022" t="b">
        <f>IF(ISNUMBER(MATCH(D2022,Sheet1!$A$2:$A$976,0)),TRUE,FALSE)</f>
        <v>1</v>
      </c>
    </row>
    <row r="2023" spans="1:10" ht="21" thickBot="1">
      <c r="A2023">
        <v>2017</v>
      </c>
      <c r="B2023" s="116">
        <v>2014</v>
      </c>
      <c r="C2023" s="7">
        <v>2015</v>
      </c>
      <c r="D2023" s="7">
        <v>2016</v>
      </c>
      <c r="E2023" s="8"/>
      <c r="F2023" s="26"/>
      <c r="G2023" t="str">
        <f t="shared" si="146"/>
        <v/>
      </c>
      <c r="J2023" t="b">
        <f>IF(ISNUMBER(MATCH(D2023,Sheet1!$A$2:$A$976,0)),TRUE,FALSE)</f>
        <v>0</v>
      </c>
    </row>
    <row r="2024" spans="1:10" ht="20.25">
      <c r="A2024">
        <v>2018</v>
      </c>
      <c r="B2024" s="117"/>
      <c r="C2024" s="10"/>
      <c r="D2024" s="11"/>
      <c r="E2024" s="12" t="s">
        <v>269</v>
      </c>
      <c r="F2024" s="13"/>
      <c r="G2024" t="str">
        <f t="shared" si="146"/>
        <v/>
      </c>
      <c r="J2024" t="b">
        <f>IF(ISNUMBER(MATCH(D2024,Sheet1!$A$2:$A$976,0)),TRUE,FALSE)</f>
        <v>1</v>
      </c>
    </row>
    <row r="2025" spans="1:10" ht="20.25">
      <c r="A2025">
        <v>2019</v>
      </c>
      <c r="B2025" s="117"/>
      <c r="C2025" s="10"/>
      <c r="D2025" s="11"/>
      <c r="E2025" s="12" t="s">
        <v>270</v>
      </c>
      <c r="F2025" s="13"/>
      <c r="G2025" t="str">
        <f t="shared" si="146"/>
        <v/>
      </c>
      <c r="J2025" t="b">
        <f>IF(ISNUMBER(MATCH(D2025,Sheet1!$A$2:$A$976,0)),TRUE,FALSE)</f>
        <v>1</v>
      </c>
    </row>
    <row r="2026" spans="1:10" ht="20.25">
      <c r="A2026">
        <v>2020</v>
      </c>
      <c r="B2026" s="117"/>
      <c r="C2026" s="10"/>
      <c r="D2026" s="11"/>
      <c r="E2026" s="12" t="s">
        <v>277</v>
      </c>
      <c r="F2026" s="13"/>
      <c r="G2026" t="str">
        <f t="shared" si="146"/>
        <v/>
      </c>
      <c r="J2026" t="b">
        <f>IF(ISNUMBER(MATCH(D2026,Sheet1!$A$2:$A$976,0)),TRUE,FALSE)</f>
        <v>1</v>
      </c>
    </row>
    <row r="2027" spans="1:10" ht="20.25">
      <c r="A2027">
        <v>2021</v>
      </c>
      <c r="B2027" s="118">
        <v>0</v>
      </c>
      <c r="C2027" s="14">
        <v>0</v>
      </c>
      <c r="D2027" s="15">
        <v>0</v>
      </c>
      <c r="E2027" s="16" t="s">
        <v>12</v>
      </c>
      <c r="F2027" s="13">
        <v>1</v>
      </c>
      <c r="G2027" t="str">
        <f t="shared" si="146"/>
        <v>01‏8299  ארועי ספורט</v>
      </c>
      <c r="H2027" t="s">
        <v>1000</v>
      </c>
      <c r="I2027">
        <f t="shared" ref="I2027:I2036" si="148">FIND(" ",G2027,1)</f>
        <v>8</v>
      </c>
      <c r="J2027" t="b">
        <f>IF(ISNUMBER(MATCH(D2027,Sheet1!$A$2:$A$976,0)),TRUE,FALSE)</f>
        <v>1</v>
      </c>
    </row>
    <row r="2028" spans="1:10" ht="20.25">
      <c r="A2028">
        <v>2022</v>
      </c>
      <c r="B2028" s="118">
        <v>0</v>
      </c>
      <c r="C2028" s="14">
        <v>0</v>
      </c>
      <c r="D2028" s="15">
        <v>0</v>
      </c>
      <c r="E2028" s="16" t="s">
        <v>13</v>
      </c>
      <c r="F2028" s="13">
        <v>2</v>
      </c>
      <c r="G2028" t="str">
        <f t="shared" si="146"/>
        <v>01‏8299  ארועי ספורט</v>
      </c>
      <c r="H2028" t="s">
        <v>1000</v>
      </c>
      <c r="I2028">
        <f t="shared" si="148"/>
        <v>8</v>
      </c>
      <c r="J2028" t="b">
        <f>IF(ISNUMBER(MATCH(D2028,Sheet1!$A$2:$A$976,0)),TRUE,FALSE)</f>
        <v>1</v>
      </c>
    </row>
    <row r="2029" spans="1:10" ht="20.25">
      <c r="A2029">
        <v>2023</v>
      </c>
      <c r="B2029" s="118">
        <v>0</v>
      </c>
      <c r="C2029" s="14">
        <v>0</v>
      </c>
      <c r="D2029" s="15">
        <v>0</v>
      </c>
      <c r="E2029" s="16" t="s">
        <v>14</v>
      </c>
      <c r="F2029" s="13">
        <v>3</v>
      </c>
      <c r="G2029" t="str">
        <f t="shared" si="146"/>
        <v>01‏8299  ארועי ספורט</v>
      </c>
      <c r="H2029" t="s">
        <v>1000</v>
      </c>
      <c r="I2029">
        <f t="shared" si="148"/>
        <v>8</v>
      </c>
      <c r="J2029" t="b">
        <f>IF(ISNUMBER(MATCH(D2029,Sheet1!$A$2:$A$976,0)),TRUE,FALSE)</f>
        <v>1</v>
      </c>
    </row>
    <row r="2030" spans="1:10" ht="20.25">
      <c r="A2030">
        <v>2024</v>
      </c>
      <c r="B2030" s="118">
        <v>0</v>
      </c>
      <c r="C2030" s="14">
        <v>0</v>
      </c>
      <c r="D2030" s="15">
        <v>0</v>
      </c>
      <c r="E2030" s="16" t="s">
        <v>15</v>
      </c>
      <c r="F2030" s="13">
        <v>4</v>
      </c>
      <c r="G2030" t="str">
        <f t="shared" si="146"/>
        <v>01‏8299  ארועי ספורט</v>
      </c>
      <c r="H2030" t="s">
        <v>1000</v>
      </c>
      <c r="I2030">
        <f t="shared" si="148"/>
        <v>8</v>
      </c>
      <c r="J2030" t="b">
        <f>IF(ISNUMBER(MATCH(D2030,Sheet1!$A$2:$A$976,0)),TRUE,FALSE)</f>
        <v>1</v>
      </c>
    </row>
    <row r="2031" spans="1:10" ht="20.25">
      <c r="A2031">
        <v>2025</v>
      </c>
      <c r="B2031" s="118">
        <v>0</v>
      </c>
      <c r="C2031" s="14">
        <v>0</v>
      </c>
      <c r="D2031" s="15">
        <v>0</v>
      </c>
      <c r="E2031" s="16" t="s">
        <v>16</v>
      </c>
      <c r="F2031" s="13">
        <v>5</v>
      </c>
      <c r="G2031" t="str">
        <f t="shared" si="146"/>
        <v>01‏8299  ארועי ספורט</v>
      </c>
      <c r="H2031" t="s">
        <v>1000</v>
      </c>
      <c r="I2031">
        <f t="shared" si="148"/>
        <v>8</v>
      </c>
      <c r="J2031" t="b">
        <f>IF(ISNUMBER(MATCH(D2031,Sheet1!$A$2:$A$976,0)),TRUE,FALSE)</f>
        <v>1</v>
      </c>
    </row>
    <row r="2032" spans="1:10" ht="20.25">
      <c r="A2032">
        <v>2026</v>
      </c>
      <c r="B2032" s="118">
        <v>0</v>
      </c>
      <c r="C2032" s="14">
        <v>0</v>
      </c>
      <c r="D2032" s="15">
        <v>0</v>
      </c>
      <c r="E2032" s="16" t="s">
        <v>278</v>
      </c>
      <c r="F2032" s="13">
        <v>6</v>
      </c>
      <c r="G2032" t="str">
        <f t="shared" si="146"/>
        <v>01‏8299  ארועי ספורט</v>
      </c>
      <c r="H2032" t="s">
        <v>1000</v>
      </c>
      <c r="I2032">
        <f t="shared" si="148"/>
        <v>8</v>
      </c>
      <c r="J2032" t="b">
        <f>IF(ISNUMBER(MATCH(D2032,Sheet1!$A$2:$A$976,0)),TRUE,FALSE)</f>
        <v>1</v>
      </c>
    </row>
    <row r="2033" spans="1:10" ht="20.25">
      <c r="A2033">
        <v>2027</v>
      </c>
      <c r="B2033" s="118">
        <v>1098300</v>
      </c>
      <c r="C2033" s="14">
        <v>2356700</v>
      </c>
      <c r="D2033" s="15">
        <v>2289400</v>
      </c>
      <c r="E2033" s="16" t="s">
        <v>18</v>
      </c>
      <c r="F2033" s="13">
        <v>7</v>
      </c>
      <c r="G2033" t="str">
        <f t="shared" si="146"/>
        <v>01‏8299  ארועי ספורט</v>
      </c>
      <c r="H2033" t="s">
        <v>1000</v>
      </c>
      <c r="I2033">
        <f t="shared" si="148"/>
        <v>8</v>
      </c>
      <c r="J2033" t="b">
        <f>IF(ISNUMBER(MATCH(D2033,Sheet1!$A$2:$A$976,0)),TRUE,FALSE)</f>
        <v>1</v>
      </c>
    </row>
    <row r="2034" spans="1:10" ht="20.25">
      <c r="A2034">
        <v>2028</v>
      </c>
      <c r="B2034" s="118">
        <v>0</v>
      </c>
      <c r="C2034" s="14">
        <v>0</v>
      </c>
      <c r="D2034" s="15">
        <v>0</v>
      </c>
      <c r="E2034" s="16" t="s">
        <v>19</v>
      </c>
      <c r="F2034" s="13">
        <v>8</v>
      </c>
      <c r="G2034" t="str">
        <f t="shared" si="146"/>
        <v>01‏8299  ארועי ספורט</v>
      </c>
      <c r="H2034" t="s">
        <v>1000</v>
      </c>
      <c r="I2034">
        <f t="shared" si="148"/>
        <v>8</v>
      </c>
      <c r="J2034" t="b">
        <f>IF(ISNUMBER(MATCH(D2034,Sheet1!$A$2:$A$976,0)),TRUE,FALSE)</f>
        <v>1</v>
      </c>
    </row>
    <row r="2035" spans="1:10" ht="20.25">
      <c r="A2035">
        <v>2029</v>
      </c>
      <c r="B2035" s="118">
        <v>0</v>
      </c>
      <c r="C2035" s="14">
        <v>0</v>
      </c>
      <c r="D2035" s="15">
        <v>0</v>
      </c>
      <c r="E2035" s="16" t="s">
        <v>20</v>
      </c>
      <c r="F2035" s="13">
        <v>9</v>
      </c>
      <c r="G2035" t="str">
        <f t="shared" si="146"/>
        <v>01‏8299  ארועי ספורט</v>
      </c>
      <c r="H2035" t="s">
        <v>1000</v>
      </c>
      <c r="I2035">
        <f t="shared" si="148"/>
        <v>8</v>
      </c>
      <c r="J2035" t="b">
        <f>IF(ISNUMBER(MATCH(D2035,Sheet1!$A$2:$A$976,0)),TRUE,FALSE)</f>
        <v>1</v>
      </c>
    </row>
    <row r="2036" spans="1:10" ht="20.25">
      <c r="A2036">
        <v>2030</v>
      </c>
      <c r="B2036" s="118">
        <v>0</v>
      </c>
      <c r="C2036" s="14">
        <v>0</v>
      </c>
      <c r="D2036" s="15">
        <v>0</v>
      </c>
      <c r="E2036" s="16" t="s">
        <v>21</v>
      </c>
      <c r="F2036" s="13">
        <v>99</v>
      </c>
      <c r="G2036" t="str">
        <f t="shared" si="146"/>
        <v>01‏8299  ארועי ספורט</v>
      </c>
      <c r="H2036" t="s">
        <v>1000</v>
      </c>
      <c r="I2036">
        <f t="shared" si="148"/>
        <v>8</v>
      </c>
      <c r="J2036" t="b">
        <f>IF(ISNUMBER(MATCH(D2036,Sheet1!$A$2:$A$976,0)),TRUE,FALSE)</f>
        <v>1</v>
      </c>
    </row>
    <row r="2037" spans="1:10" ht="20.25">
      <c r="A2037">
        <v>2031</v>
      </c>
      <c r="B2037" s="118">
        <v>1098300</v>
      </c>
      <c r="C2037" s="17">
        <v>2356700</v>
      </c>
      <c r="D2037" s="15">
        <v>2289400</v>
      </c>
      <c r="E2037" s="16" t="s">
        <v>22</v>
      </c>
      <c r="F2037" s="13"/>
      <c r="G2037" t="str">
        <f t="shared" si="146"/>
        <v/>
      </c>
      <c r="J2037" t="b">
        <f>IF(ISNUMBER(MATCH(D2037,Sheet1!$A$2:$A$976,0)),TRUE,FALSE)</f>
        <v>1</v>
      </c>
    </row>
    <row r="2038" spans="1:10" ht="20.25">
      <c r="A2038">
        <v>2032</v>
      </c>
      <c r="B2038" s="119"/>
      <c r="C2038" s="21">
        <v>2015</v>
      </c>
      <c r="D2038" s="21">
        <v>2016</v>
      </c>
      <c r="E2038" s="18"/>
      <c r="F2038" s="20"/>
      <c r="G2038" t="str">
        <f t="shared" si="146"/>
        <v/>
      </c>
      <c r="J2038" t="b">
        <f>IF(ISNUMBER(MATCH(D2038,Sheet1!$A$2:$A$976,0)),TRUE,FALSE)</f>
        <v>0</v>
      </c>
    </row>
    <row r="2039" spans="1:10" ht="20.25">
      <c r="A2039">
        <v>2033</v>
      </c>
      <c r="B2039" s="119"/>
      <c r="C2039" s="19"/>
      <c r="D2039" s="25">
        <v>245</v>
      </c>
      <c r="E2039" s="18"/>
      <c r="F2039" s="22"/>
      <c r="G2039" t="str">
        <f t="shared" si="146"/>
        <v/>
      </c>
      <c r="J2039" t="b">
        <f>IF(ISNUMBER(MATCH(D2039,Sheet1!$A$2:$A$976,0)),TRUE,FALSE)</f>
        <v>0</v>
      </c>
    </row>
    <row r="2040" spans="1:10" ht="20.25">
      <c r="A2040">
        <v>2034</v>
      </c>
      <c r="B2040" s="120" t="s">
        <v>279</v>
      </c>
      <c r="C2040" s="1"/>
      <c r="D2040" s="1"/>
      <c r="E2040" s="1"/>
      <c r="F2040" s="1"/>
      <c r="G2040" t="str">
        <f t="shared" si="146"/>
        <v/>
      </c>
      <c r="J2040" t="b">
        <f>IF(ISNUMBER(MATCH(D2040,Sheet1!$A$2:$A$976,0)),TRUE,FALSE)</f>
        <v>1</v>
      </c>
    </row>
    <row r="2041" spans="1:10" ht="21" thickBot="1">
      <c r="A2041">
        <v>2035</v>
      </c>
      <c r="B2041" s="116">
        <v>2014</v>
      </c>
      <c r="C2041" s="7">
        <v>2015</v>
      </c>
      <c r="D2041" s="7">
        <v>2016</v>
      </c>
      <c r="E2041" s="8"/>
      <c r="F2041" s="26"/>
      <c r="G2041" t="str">
        <f t="shared" si="146"/>
        <v/>
      </c>
      <c r="J2041" t="b">
        <f>IF(ISNUMBER(MATCH(D2041,Sheet1!$A$2:$A$976,0)),TRUE,FALSE)</f>
        <v>0</v>
      </c>
    </row>
    <row r="2042" spans="1:10" ht="20.25">
      <c r="A2042">
        <v>2036</v>
      </c>
      <c r="B2042" s="117"/>
      <c r="C2042" s="10"/>
      <c r="D2042" s="11"/>
      <c r="E2042" s="12" t="s">
        <v>269</v>
      </c>
      <c r="F2042" s="13"/>
      <c r="G2042" t="str">
        <f t="shared" si="146"/>
        <v/>
      </c>
      <c r="J2042" t="b">
        <f>IF(ISNUMBER(MATCH(D2042,Sheet1!$A$2:$A$976,0)),TRUE,FALSE)</f>
        <v>1</v>
      </c>
    </row>
    <row r="2043" spans="1:10" ht="20.25">
      <c r="A2043">
        <v>2037</v>
      </c>
      <c r="B2043" s="117"/>
      <c r="C2043" s="10"/>
      <c r="D2043" s="11"/>
      <c r="E2043" s="12" t="s">
        <v>270</v>
      </c>
      <c r="F2043" s="13"/>
      <c r="G2043" t="str">
        <f t="shared" si="146"/>
        <v/>
      </c>
      <c r="J2043" t="b">
        <f>IF(ISNUMBER(MATCH(D2043,Sheet1!$A$2:$A$976,0)),TRUE,FALSE)</f>
        <v>1</v>
      </c>
    </row>
    <row r="2044" spans="1:10" ht="20.25">
      <c r="A2044">
        <v>2038</v>
      </c>
      <c r="B2044" s="117"/>
      <c r="C2044" s="10"/>
      <c r="D2044" s="11"/>
      <c r="E2044" s="12" t="s">
        <v>280</v>
      </c>
      <c r="F2044" s="13"/>
      <c r="G2044" t="str">
        <f t="shared" si="146"/>
        <v/>
      </c>
      <c r="J2044" t="b">
        <f>IF(ISNUMBER(MATCH(D2044,Sheet1!$A$2:$A$976,0)),TRUE,FALSE)</f>
        <v>1</v>
      </c>
    </row>
    <row r="2045" spans="1:10" ht="20.25">
      <c r="A2045">
        <v>2039</v>
      </c>
      <c r="B2045" s="118">
        <v>0</v>
      </c>
      <c r="C2045" s="14">
        <v>0</v>
      </c>
      <c r="D2045" s="15">
        <v>0</v>
      </c>
      <c r="E2045" s="16" t="s">
        <v>12</v>
      </c>
      <c r="F2045" s="13">
        <v>1</v>
      </c>
      <c r="G2045" t="str">
        <f t="shared" si="146"/>
        <v>‏829902 אליפות העולם בשייט</v>
      </c>
      <c r="H2045" t="s">
        <v>1001</v>
      </c>
      <c r="I2045">
        <f t="shared" ref="I2045:I2054" si="149">FIND(" ",G2045,1)</f>
        <v>8</v>
      </c>
      <c r="J2045" t="b">
        <f>IF(ISNUMBER(MATCH(D2045,Sheet1!$A$2:$A$976,0)),TRUE,FALSE)</f>
        <v>1</v>
      </c>
    </row>
    <row r="2046" spans="1:10" ht="20.25">
      <c r="A2046">
        <v>2040</v>
      </c>
      <c r="B2046" s="118">
        <v>0</v>
      </c>
      <c r="C2046" s="14">
        <v>0</v>
      </c>
      <c r="D2046" s="15">
        <v>0</v>
      </c>
      <c r="E2046" s="16" t="s">
        <v>13</v>
      </c>
      <c r="F2046" s="13">
        <v>2</v>
      </c>
      <c r="G2046" t="str">
        <f t="shared" si="146"/>
        <v>‏829902 אליפות העולם בשייט</v>
      </c>
      <c r="H2046" t="s">
        <v>1001</v>
      </c>
      <c r="I2046">
        <f t="shared" si="149"/>
        <v>8</v>
      </c>
      <c r="J2046" t="b">
        <f>IF(ISNUMBER(MATCH(D2046,Sheet1!$A$2:$A$976,0)),TRUE,FALSE)</f>
        <v>1</v>
      </c>
    </row>
    <row r="2047" spans="1:10" ht="20.25">
      <c r="A2047">
        <v>2041</v>
      </c>
      <c r="B2047" s="118">
        <v>0</v>
      </c>
      <c r="C2047" s="14">
        <v>0</v>
      </c>
      <c r="D2047" s="15">
        <v>0</v>
      </c>
      <c r="E2047" s="16" t="s">
        <v>14</v>
      </c>
      <c r="F2047" s="13">
        <v>3</v>
      </c>
      <c r="G2047" t="str">
        <f t="shared" si="146"/>
        <v>‏829902 אליפות העולם בשייט</v>
      </c>
      <c r="H2047" t="s">
        <v>1001</v>
      </c>
      <c r="I2047">
        <f t="shared" si="149"/>
        <v>8</v>
      </c>
      <c r="J2047" t="b">
        <f>IF(ISNUMBER(MATCH(D2047,Sheet1!$A$2:$A$976,0)),TRUE,FALSE)</f>
        <v>1</v>
      </c>
    </row>
    <row r="2048" spans="1:10" ht="20.25">
      <c r="A2048">
        <v>2042</v>
      </c>
      <c r="B2048" s="118">
        <v>0</v>
      </c>
      <c r="C2048" s="14">
        <v>0</v>
      </c>
      <c r="D2048" s="15">
        <v>0</v>
      </c>
      <c r="E2048" s="16" t="s">
        <v>15</v>
      </c>
      <c r="F2048" s="13">
        <v>4</v>
      </c>
      <c r="G2048" t="str">
        <f t="shared" si="146"/>
        <v>‏829902 אליפות העולם בשייט</v>
      </c>
      <c r="H2048" t="s">
        <v>1001</v>
      </c>
      <c r="I2048">
        <f t="shared" si="149"/>
        <v>8</v>
      </c>
      <c r="J2048" t="b">
        <f>IF(ISNUMBER(MATCH(D2048,Sheet1!$A$2:$A$976,0)),TRUE,FALSE)</f>
        <v>1</v>
      </c>
    </row>
    <row r="2049" spans="1:10" ht="20.25">
      <c r="A2049">
        <v>2043</v>
      </c>
      <c r="B2049" s="118">
        <v>0</v>
      </c>
      <c r="C2049" s="14">
        <v>0</v>
      </c>
      <c r="D2049" s="15">
        <v>0</v>
      </c>
      <c r="E2049" s="16" t="s">
        <v>16</v>
      </c>
      <c r="F2049" s="13">
        <v>5</v>
      </c>
      <c r="G2049" t="str">
        <f t="shared" si="146"/>
        <v>‏829902 אליפות העולם בשייט</v>
      </c>
      <c r="H2049" t="s">
        <v>1001</v>
      </c>
      <c r="I2049">
        <f t="shared" si="149"/>
        <v>8</v>
      </c>
      <c r="J2049" t="b">
        <f>IF(ISNUMBER(MATCH(D2049,Sheet1!$A$2:$A$976,0)),TRUE,FALSE)</f>
        <v>1</v>
      </c>
    </row>
    <row r="2050" spans="1:10" ht="20.25">
      <c r="A2050">
        <v>2044</v>
      </c>
      <c r="B2050" s="118">
        <v>0</v>
      </c>
      <c r="C2050" s="14">
        <v>0</v>
      </c>
      <c r="D2050" s="15">
        <v>0</v>
      </c>
      <c r="E2050" s="16" t="s">
        <v>278</v>
      </c>
      <c r="F2050" s="13">
        <v>6</v>
      </c>
      <c r="G2050" t="str">
        <f t="shared" si="146"/>
        <v>‏829902 אליפות העולם בשייט</v>
      </c>
      <c r="H2050" t="s">
        <v>1001</v>
      </c>
      <c r="I2050">
        <f t="shared" si="149"/>
        <v>8</v>
      </c>
      <c r="J2050" t="b">
        <f>IF(ISNUMBER(MATCH(D2050,Sheet1!$A$2:$A$976,0)),TRUE,FALSE)</f>
        <v>1</v>
      </c>
    </row>
    <row r="2051" spans="1:10" ht="20.25">
      <c r="A2051">
        <v>2045</v>
      </c>
      <c r="B2051" s="118">
        <v>0</v>
      </c>
      <c r="C2051" s="14">
        <v>1000000</v>
      </c>
      <c r="D2051" s="15">
        <v>200000</v>
      </c>
      <c r="E2051" s="16" t="s">
        <v>18</v>
      </c>
      <c r="F2051" s="13">
        <v>7</v>
      </c>
      <c r="G2051" t="str">
        <f t="shared" si="146"/>
        <v>‏829902 אליפות העולם בשייט</v>
      </c>
      <c r="H2051" t="s">
        <v>1001</v>
      </c>
      <c r="I2051">
        <f t="shared" si="149"/>
        <v>8</v>
      </c>
      <c r="J2051" t="b">
        <f>IF(ISNUMBER(MATCH(D2051,Sheet1!$A$2:$A$976,0)),TRUE,FALSE)</f>
        <v>1</v>
      </c>
    </row>
    <row r="2052" spans="1:10" ht="20.25">
      <c r="A2052">
        <v>2046</v>
      </c>
      <c r="B2052" s="118">
        <v>0</v>
      </c>
      <c r="C2052" s="14">
        <v>0</v>
      </c>
      <c r="D2052" s="15">
        <v>0</v>
      </c>
      <c r="E2052" s="16" t="s">
        <v>19</v>
      </c>
      <c r="F2052" s="13">
        <v>8</v>
      </c>
      <c r="G2052" t="str">
        <f t="shared" si="146"/>
        <v>‏829902 אליפות העולם בשייט</v>
      </c>
      <c r="H2052" t="s">
        <v>1001</v>
      </c>
      <c r="I2052">
        <f t="shared" si="149"/>
        <v>8</v>
      </c>
      <c r="J2052" t="b">
        <f>IF(ISNUMBER(MATCH(D2052,Sheet1!$A$2:$A$976,0)),TRUE,FALSE)</f>
        <v>1</v>
      </c>
    </row>
    <row r="2053" spans="1:10" ht="20.25">
      <c r="A2053">
        <v>2047</v>
      </c>
      <c r="B2053" s="118">
        <v>0</v>
      </c>
      <c r="C2053" s="14">
        <v>0</v>
      </c>
      <c r="D2053" s="15">
        <v>0</v>
      </c>
      <c r="E2053" s="16" t="s">
        <v>20</v>
      </c>
      <c r="F2053" s="13">
        <v>9</v>
      </c>
      <c r="G2053" t="str">
        <f t="shared" si="146"/>
        <v>‏829902 אליפות העולם בשייט</v>
      </c>
      <c r="H2053" t="s">
        <v>1001</v>
      </c>
      <c r="I2053">
        <f t="shared" si="149"/>
        <v>8</v>
      </c>
      <c r="J2053" t="b">
        <f>IF(ISNUMBER(MATCH(D2053,Sheet1!$A$2:$A$976,0)),TRUE,FALSE)</f>
        <v>1</v>
      </c>
    </row>
    <row r="2054" spans="1:10" ht="20.25">
      <c r="A2054">
        <v>2048</v>
      </c>
      <c r="B2054" s="118">
        <v>0</v>
      </c>
      <c r="C2054" s="14">
        <v>0</v>
      </c>
      <c r="D2054" s="15">
        <v>0</v>
      </c>
      <c r="E2054" s="16" t="s">
        <v>21</v>
      </c>
      <c r="F2054" s="13">
        <v>99</v>
      </c>
      <c r="G2054" t="str">
        <f t="shared" si="146"/>
        <v>‏829902 אליפות העולם בשייט</v>
      </c>
      <c r="H2054" t="s">
        <v>1001</v>
      </c>
      <c r="I2054">
        <f t="shared" si="149"/>
        <v>8</v>
      </c>
      <c r="J2054" t="b">
        <f>IF(ISNUMBER(MATCH(D2054,Sheet1!$A$2:$A$976,0)),TRUE,FALSE)</f>
        <v>1</v>
      </c>
    </row>
    <row r="2055" spans="1:10" ht="20.25">
      <c r="A2055">
        <v>2049</v>
      </c>
      <c r="B2055" s="118">
        <v>0</v>
      </c>
      <c r="C2055" s="17">
        <v>1000000</v>
      </c>
      <c r="D2055" s="15">
        <v>200000</v>
      </c>
      <c r="E2055" s="16" t="s">
        <v>22</v>
      </c>
      <c r="F2055" s="13"/>
      <c r="G2055" t="str">
        <f t="shared" si="146"/>
        <v/>
      </c>
      <c r="J2055" t="b">
        <f>IF(ISNUMBER(MATCH(D2055,Sheet1!$A$2:$A$976,0)),TRUE,FALSE)</f>
        <v>1</v>
      </c>
    </row>
    <row r="2056" spans="1:10" ht="20.25">
      <c r="A2056">
        <v>2050</v>
      </c>
      <c r="B2056" s="119"/>
      <c r="C2056" s="21">
        <v>2015</v>
      </c>
      <c r="D2056" s="21">
        <v>2016</v>
      </c>
      <c r="E2056" s="18"/>
      <c r="F2056" s="20"/>
      <c r="G2056" t="str">
        <f t="shared" si="146"/>
        <v/>
      </c>
      <c r="J2056" t="b">
        <f>IF(ISNUMBER(MATCH(D2056,Sheet1!$A$2:$A$976,0)),TRUE,FALSE)</f>
        <v>0</v>
      </c>
    </row>
    <row r="2057" spans="1:10" ht="20.25">
      <c r="A2057">
        <v>2051</v>
      </c>
      <c r="B2057" s="119"/>
      <c r="C2057" s="19"/>
      <c r="D2057" s="25">
        <v>246</v>
      </c>
      <c r="E2057" s="18"/>
      <c r="F2057" s="22"/>
      <c r="G2057" t="str">
        <f t="shared" si="146"/>
        <v/>
      </c>
      <c r="J2057" t="b">
        <f>IF(ISNUMBER(MATCH(D2057,Sheet1!$A$2:$A$976,0)),TRUE,FALSE)</f>
        <v>0</v>
      </c>
    </row>
    <row r="2058" spans="1:10" ht="20.25">
      <c r="A2058">
        <v>2052</v>
      </c>
      <c r="B2058" s="120" t="s">
        <v>281</v>
      </c>
      <c r="C2058" s="1"/>
      <c r="D2058" s="1"/>
      <c r="E2058" s="1"/>
      <c r="F2058" s="1"/>
      <c r="G2058" t="str">
        <f t="shared" ref="G2058:G2121" si="150">IF(F2058=1,E2057,IF(ISBLANK(F2058),"",G2057))</f>
        <v/>
      </c>
      <c r="J2058" t="b">
        <f>IF(ISNUMBER(MATCH(D2058,Sheet1!$A$2:$A$976,0)),TRUE,FALSE)</f>
        <v>1</v>
      </c>
    </row>
    <row r="2059" spans="1:10" ht="21" thickBot="1">
      <c r="A2059">
        <v>2053</v>
      </c>
      <c r="B2059" s="116">
        <v>2014</v>
      </c>
      <c r="C2059" s="7">
        <v>2015</v>
      </c>
      <c r="D2059" s="7">
        <v>2016</v>
      </c>
      <c r="E2059" s="8"/>
      <c r="F2059" s="26"/>
      <c r="G2059" t="str">
        <f t="shared" si="150"/>
        <v/>
      </c>
      <c r="J2059" t="b">
        <f>IF(ISNUMBER(MATCH(D2059,Sheet1!$A$2:$A$976,0)),TRUE,FALSE)</f>
        <v>0</v>
      </c>
    </row>
    <row r="2060" spans="1:10" ht="20.25">
      <c r="A2060">
        <v>2054</v>
      </c>
      <c r="B2060" s="117"/>
      <c r="C2060" s="10"/>
      <c r="D2060" s="11"/>
      <c r="E2060" s="12" t="s">
        <v>269</v>
      </c>
      <c r="F2060" s="13"/>
      <c r="G2060" t="str">
        <f t="shared" si="150"/>
        <v/>
      </c>
      <c r="J2060" t="b">
        <f>IF(ISNUMBER(MATCH(D2060,Sheet1!$A$2:$A$976,0)),TRUE,FALSE)</f>
        <v>1</v>
      </c>
    </row>
    <row r="2061" spans="1:10" ht="20.25">
      <c r="A2061">
        <v>2055</v>
      </c>
      <c r="B2061" s="117"/>
      <c r="C2061" s="10"/>
      <c r="D2061" s="11"/>
      <c r="E2061" s="12" t="s">
        <v>270</v>
      </c>
      <c r="F2061" s="13"/>
      <c r="G2061" t="str">
        <f t="shared" si="150"/>
        <v/>
      </c>
      <c r="J2061" t="b">
        <f>IF(ISNUMBER(MATCH(D2061,Sheet1!$A$2:$A$976,0)),TRUE,FALSE)</f>
        <v>1</v>
      </c>
    </row>
    <row r="2062" spans="1:10" ht="20.25">
      <c r="A2062">
        <v>2056</v>
      </c>
      <c r="B2062" s="117"/>
      <c r="C2062" s="10"/>
      <c r="D2062" s="11"/>
      <c r="E2062" s="12" t="s">
        <v>282</v>
      </c>
      <c r="F2062" s="13"/>
      <c r="G2062" t="str">
        <f t="shared" si="150"/>
        <v/>
      </c>
      <c r="J2062" t="b">
        <f>IF(ISNUMBER(MATCH(D2062,Sheet1!$A$2:$A$976,0)),TRUE,FALSE)</f>
        <v>1</v>
      </c>
    </row>
    <row r="2063" spans="1:10" ht="20.25">
      <c r="A2063">
        <v>2057</v>
      </c>
      <c r="B2063" s="118">
        <v>0</v>
      </c>
      <c r="C2063" s="14">
        <v>0</v>
      </c>
      <c r="D2063" s="15">
        <v>0</v>
      </c>
      <c r="E2063" s="16" t="s">
        <v>12</v>
      </c>
      <c r="F2063" s="13">
        <v>1</v>
      </c>
      <c r="G2063" t="str">
        <f t="shared" si="150"/>
        <v>‏829235 - פעילות טניס לילדים</v>
      </c>
      <c r="H2063" t="s">
        <v>1002</v>
      </c>
      <c r="I2063">
        <f t="shared" ref="I2063:I2072" si="151">FIND(" ",G2063,1)</f>
        <v>8</v>
      </c>
      <c r="J2063" t="b">
        <f>IF(ISNUMBER(MATCH(D2063,Sheet1!$A$2:$A$976,0)),TRUE,FALSE)</f>
        <v>1</v>
      </c>
    </row>
    <row r="2064" spans="1:10" ht="20.25">
      <c r="A2064">
        <v>2058</v>
      </c>
      <c r="B2064" s="118">
        <v>0</v>
      </c>
      <c r="C2064" s="14">
        <v>0</v>
      </c>
      <c r="D2064" s="15">
        <v>0</v>
      </c>
      <c r="E2064" s="16" t="s">
        <v>13</v>
      </c>
      <c r="F2064" s="13">
        <v>2</v>
      </c>
      <c r="G2064" t="str">
        <f t="shared" si="150"/>
        <v>‏829235 - פעילות טניס לילדים</v>
      </c>
      <c r="H2064" t="s">
        <v>1002</v>
      </c>
      <c r="I2064">
        <f t="shared" si="151"/>
        <v>8</v>
      </c>
      <c r="J2064" t="b">
        <f>IF(ISNUMBER(MATCH(D2064,Sheet1!$A$2:$A$976,0)),TRUE,FALSE)</f>
        <v>1</v>
      </c>
    </row>
    <row r="2065" spans="1:10" ht="20.25">
      <c r="A2065">
        <v>2059</v>
      </c>
      <c r="B2065" s="118">
        <v>0</v>
      </c>
      <c r="C2065" s="14">
        <v>0</v>
      </c>
      <c r="D2065" s="15">
        <v>0</v>
      </c>
      <c r="E2065" s="16" t="s">
        <v>14</v>
      </c>
      <c r="F2065" s="13">
        <v>3</v>
      </c>
      <c r="G2065" t="str">
        <f t="shared" si="150"/>
        <v>‏829235 - פעילות טניס לילדים</v>
      </c>
      <c r="H2065" t="s">
        <v>1002</v>
      </c>
      <c r="I2065">
        <f t="shared" si="151"/>
        <v>8</v>
      </c>
      <c r="J2065" t="b">
        <f>IF(ISNUMBER(MATCH(D2065,Sheet1!$A$2:$A$976,0)),TRUE,FALSE)</f>
        <v>1</v>
      </c>
    </row>
    <row r="2066" spans="1:10" ht="20.25">
      <c r="A2066">
        <v>2060</v>
      </c>
      <c r="B2066" s="118">
        <v>0</v>
      </c>
      <c r="C2066" s="14">
        <v>0</v>
      </c>
      <c r="D2066" s="15">
        <v>0</v>
      </c>
      <c r="E2066" s="16" t="s">
        <v>15</v>
      </c>
      <c r="F2066" s="13">
        <v>4</v>
      </c>
      <c r="G2066" t="str">
        <f t="shared" si="150"/>
        <v>‏829235 - פעילות טניס לילדים</v>
      </c>
      <c r="H2066" t="s">
        <v>1002</v>
      </c>
      <c r="I2066">
        <f t="shared" si="151"/>
        <v>8</v>
      </c>
      <c r="J2066" t="b">
        <f>IF(ISNUMBER(MATCH(D2066,Sheet1!$A$2:$A$976,0)),TRUE,FALSE)</f>
        <v>1</v>
      </c>
    </row>
    <row r="2067" spans="1:10" ht="20.25">
      <c r="A2067">
        <v>2061</v>
      </c>
      <c r="B2067" s="118">
        <v>0</v>
      </c>
      <c r="C2067" s="14">
        <v>0</v>
      </c>
      <c r="D2067" s="15">
        <v>0</v>
      </c>
      <c r="E2067" s="16" t="s">
        <v>16</v>
      </c>
      <c r="F2067" s="13">
        <v>5</v>
      </c>
      <c r="G2067" t="str">
        <f t="shared" si="150"/>
        <v>‏829235 - פעילות טניס לילדים</v>
      </c>
      <c r="H2067" t="s">
        <v>1002</v>
      </c>
      <c r="I2067">
        <f t="shared" si="151"/>
        <v>8</v>
      </c>
      <c r="J2067" t="b">
        <f>IF(ISNUMBER(MATCH(D2067,Sheet1!$A$2:$A$976,0)),TRUE,FALSE)</f>
        <v>1</v>
      </c>
    </row>
    <row r="2068" spans="1:10" ht="20.25">
      <c r="A2068">
        <v>2062</v>
      </c>
      <c r="B2068" s="118">
        <v>0</v>
      </c>
      <c r="C2068" s="14">
        <v>0</v>
      </c>
      <c r="D2068" s="15">
        <v>0</v>
      </c>
      <c r="E2068" s="16" t="s">
        <v>17</v>
      </c>
      <c r="F2068" s="13">
        <v>6</v>
      </c>
      <c r="G2068" t="str">
        <f t="shared" si="150"/>
        <v>‏829235 - פעילות טניס לילדים</v>
      </c>
      <c r="H2068" t="s">
        <v>1002</v>
      </c>
      <c r="I2068">
        <f t="shared" si="151"/>
        <v>8</v>
      </c>
      <c r="J2068" t="b">
        <f>IF(ISNUMBER(MATCH(D2068,Sheet1!$A$2:$A$976,0)),TRUE,FALSE)</f>
        <v>1</v>
      </c>
    </row>
    <row r="2069" spans="1:10" ht="20.25">
      <c r="A2069">
        <v>2063</v>
      </c>
      <c r="B2069" s="118">
        <v>70000</v>
      </c>
      <c r="C2069" s="14">
        <v>70000</v>
      </c>
      <c r="D2069" s="15">
        <v>68000</v>
      </c>
      <c r="E2069" s="16" t="s">
        <v>18</v>
      </c>
      <c r="F2069" s="13">
        <v>7</v>
      </c>
      <c r="G2069" t="str">
        <f t="shared" si="150"/>
        <v>‏829235 - פעילות טניס לילדים</v>
      </c>
      <c r="H2069" t="s">
        <v>1002</v>
      </c>
      <c r="I2069">
        <f t="shared" si="151"/>
        <v>8</v>
      </c>
      <c r="J2069" t="b">
        <f>IF(ISNUMBER(MATCH(D2069,Sheet1!$A$2:$A$976,0)),TRUE,FALSE)</f>
        <v>1</v>
      </c>
    </row>
    <row r="2070" spans="1:10" ht="20.25">
      <c r="A2070">
        <v>2064</v>
      </c>
      <c r="B2070" s="118">
        <v>0</v>
      </c>
      <c r="C2070" s="14">
        <v>0</v>
      </c>
      <c r="D2070" s="15">
        <v>0</v>
      </c>
      <c r="E2070" s="16" t="s">
        <v>19</v>
      </c>
      <c r="F2070" s="13">
        <v>8</v>
      </c>
      <c r="G2070" t="str">
        <f t="shared" si="150"/>
        <v>‏829235 - פעילות טניס לילדים</v>
      </c>
      <c r="H2070" t="s">
        <v>1002</v>
      </c>
      <c r="I2070">
        <f t="shared" si="151"/>
        <v>8</v>
      </c>
      <c r="J2070" t="b">
        <f>IF(ISNUMBER(MATCH(D2070,Sheet1!$A$2:$A$976,0)),TRUE,FALSE)</f>
        <v>1</v>
      </c>
    </row>
    <row r="2071" spans="1:10" ht="20.25">
      <c r="A2071">
        <v>2065</v>
      </c>
      <c r="B2071" s="118">
        <v>0</v>
      </c>
      <c r="C2071" s="14">
        <v>0</v>
      </c>
      <c r="D2071" s="15">
        <v>0</v>
      </c>
      <c r="E2071" s="16" t="s">
        <v>20</v>
      </c>
      <c r="F2071" s="13">
        <v>9</v>
      </c>
      <c r="G2071" t="str">
        <f t="shared" si="150"/>
        <v>‏829235 - פעילות טניס לילדים</v>
      </c>
      <c r="H2071" t="s">
        <v>1002</v>
      </c>
      <c r="I2071">
        <f t="shared" si="151"/>
        <v>8</v>
      </c>
      <c r="J2071" t="b">
        <f>IF(ISNUMBER(MATCH(D2071,Sheet1!$A$2:$A$976,0)),TRUE,FALSE)</f>
        <v>1</v>
      </c>
    </row>
    <row r="2072" spans="1:10" ht="20.25">
      <c r="A2072">
        <v>2066</v>
      </c>
      <c r="B2072" s="118">
        <v>0</v>
      </c>
      <c r="C2072" s="14">
        <v>0</v>
      </c>
      <c r="D2072" s="15">
        <v>0</v>
      </c>
      <c r="E2072" s="16" t="s">
        <v>21</v>
      </c>
      <c r="F2072" s="13">
        <v>99</v>
      </c>
      <c r="G2072" t="str">
        <f t="shared" si="150"/>
        <v>‏829235 - פעילות טניס לילדים</v>
      </c>
      <c r="H2072" t="s">
        <v>1002</v>
      </c>
      <c r="I2072">
        <f t="shared" si="151"/>
        <v>8</v>
      </c>
      <c r="J2072" t="b">
        <f>IF(ISNUMBER(MATCH(D2072,Sheet1!$A$2:$A$976,0)),TRUE,FALSE)</f>
        <v>1</v>
      </c>
    </row>
    <row r="2073" spans="1:10" ht="20.25">
      <c r="A2073">
        <v>2067</v>
      </c>
      <c r="B2073" s="118">
        <v>70000</v>
      </c>
      <c r="C2073" s="17">
        <v>70000</v>
      </c>
      <c r="D2073" s="15">
        <v>68000</v>
      </c>
      <c r="E2073" s="16" t="s">
        <v>22</v>
      </c>
      <c r="F2073" s="13"/>
      <c r="G2073" t="str">
        <f t="shared" si="150"/>
        <v/>
      </c>
      <c r="J2073" t="b">
        <f>IF(ISNUMBER(MATCH(D2073,Sheet1!$A$2:$A$976,0)),TRUE,FALSE)</f>
        <v>1</v>
      </c>
    </row>
    <row r="2074" spans="1:10" ht="20.25">
      <c r="A2074">
        <v>2068</v>
      </c>
      <c r="B2074" s="119"/>
      <c r="C2074" s="21">
        <v>2015</v>
      </c>
      <c r="D2074" s="21">
        <v>2016</v>
      </c>
      <c r="E2074" s="18"/>
      <c r="F2074" s="20"/>
      <c r="G2074" t="str">
        <f t="shared" si="150"/>
        <v/>
      </c>
      <c r="J2074" t="b">
        <f>IF(ISNUMBER(MATCH(D2074,Sheet1!$A$2:$A$976,0)),TRUE,FALSE)</f>
        <v>0</v>
      </c>
    </row>
    <row r="2075" spans="1:10" ht="20.25">
      <c r="A2075">
        <v>2069</v>
      </c>
      <c r="B2075" s="119"/>
      <c r="C2075" s="19"/>
      <c r="D2075" s="25">
        <v>247</v>
      </c>
      <c r="E2075" s="18"/>
      <c r="F2075" s="22"/>
      <c r="G2075" t="str">
        <f t="shared" si="150"/>
        <v/>
      </c>
      <c r="J2075" t="b">
        <f>IF(ISNUMBER(MATCH(D2075,Sheet1!$A$2:$A$976,0)),TRUE,FALSE)</f>
        <v>0</v>
      </c>
    </row>
    <row r="2076" spans="1:10" ht="20.25">
      <c r="A2076">
        <v>2070</v>
      </c>
      <c r="B2076" s="120" t="s">
        <v>283</v>
      </c>
      <c r="C2076" s="1"/>
      <c r="D2076" s="1"/>
      <c r="E2076" s="1"/>
      <c r="F2076" s="1"/>
      <c r="G2076" t="str">
        <f t="shared" si="150"/>
        <v/>
      </c>
      <c r="J2076" t="b">
        <f>IF(ISNUMBER(MATCH(D2076,Sheet1!$A$2:$A$976,0)),TRUE,FALSE)</f>
        <v>1</v>
      </c>
    </row>
    <row r="2077" spans="1:10" ht="21" thickBot="1">
      <c r="A2077">
        <v>2071</v>
      </c>
      <c r="B2077" s="116">
        <v>2014</v>
      </c>
      <c r="C2077" s="7">
        <v>2015</v>
      </c>
      <c r="D2077" s="7">
        <v>2016</v>
      </c>
      <c r="E2077" s="8"/>
      <c r="F2077" s="26"/>
      <c r="G2077" t="str">
        <f t="shared" si="150"/>
        <v/>
      </c>
      <c r="J2077" t="b">
        <f>IF(ISNUMBER(MATCH(D2077,Sheet1!$A$2:$A$976,0)),TRUE,FALSE)</f>
        <v>0</v>
      </c>
    </row>
    <row r="2078" spans="1:10" ht="20.25">
      <c r="A2078">
        <v>2072</v>
      </c>
      <c r="B2078" s="117"/>
      <c r="C2078" s="10"/>
      <c r="D2078" s="11"/>
      <c r="E2078" s="12" t="s">
        <v>269</v>
      </c>
      <c r="F2078" s="13"/>
      <c r="G2078" t="str">
        <f t="shared" si="150"/>
        <v/>
      </c>
      <c r="J2078" t="b">
        <f>IF(ISNUMBER(MATCH(D2078,Sheet1!$A$2:$A$976,0)),TRUE,FALSE)</f>
        <v>1</v>
      </c>
    </row>
    <row r="2079" spans="1:10" ht="20.25">
      <c r="A2079">
        <v>2073</v>
      </c>
      <c r="B2079" s="117"/>
      <c r="C2079" s="10"/>
      <c r="D2079" s="11"/>
      <c r="E2079" s="12" t="s">
        <v>270</v>
      </c>
      <c r="F2079" s="13"/>
      <c r="G2079" t="str">
        <f t="shared" si="150"/>
        <v/>
      </c>
      <c r="J2079" t="b">
        <f>IF(ISNUMBER(MATCH(D2079,Sheet1!$A$2:$A$976,0)),TRUE,FALSE)</f>
        <v>1</v>
      </c>
    </row>
    <row r="2080" spans="1:10" ht="20.25">
      <c r="A2080">
        <v>2074</v>
      </c>
      <c r="B2080" s="117"/>
      <c r="C2080" s="10"/>
      <c r="D2080" s="11"/>
      <c r="E2080" s="12" t="s">
        <v>284</v>
      </c>
      <c r="F2080" s="13"/>
      <c r="G2080" t="str">
        <f t="shared" si="150"/>
        <v/>
      </c>
      <c r="J2080" t="b">
        <f>IF(ISNUMBER(MATCH(D2080,Sheet1!$A$2:$A$976,0)),TRUE,FALSE)</f>
        <v>1</v>
      </c>
    </row>
    <row r="2081" spans="1:10" ht="20.25">
      <c r="A2081">
        <v>2075</v>
      </c>
      <c r="B2081" s="118">
        <v>0</v>
      </c>
      <c r="C2081" s="14">
        <v>0</v>
      </c>
      <c r="D2081" s="15">
        <v>0</v>
      </c>
      <c r="E2081" s="16" t="s">
        <v>12</v>
      </c>
      <c r="F2081" s="13">
        <v>1</v>
      </c>
      <c r="G2081" t="str">
        <f t="shared" si="150"/>
        <v>‏82923  הפעלת מגרשי ספורט</v>
      </c>
      <c r="H2081" t="s">
        <v>1004</v>
      </c>
      <c r="I2081">
        <f t="shared" ref="I2081:I2090" si="152">FIND(" ",G2081,1)</f>
        <v>7</v>
      </c>
      <c r="J2081" t="b">
        <f>IF(ISNUMBER(MATCH(D2081,Sheet1!$A$2:$A$976,0)),TRUE,FALSE)</f>
        <v>1</v>
      </c>
    </row>
    <row r="2082" spans="1:10" ht="20.25">
      <c r="A2082">
        <v>2076</v>
      </c>
      <c r="B2082" s="118">
        <v>0</v>
      </c>
      <c r="C2082" s="14">
        <v>0</v>
      </c>
      <c r="D2082" s="15">
        <v>0</v>
      </c>
      <c r="E2082" s="16" t="s">
        <v>13</v>
      </c>
      <c r="F2082" s="13">
        <v>2</v>
      </c>
      <c r="G2082" t="str">
        <f t="shared" si="150"/>
        <v>‏82923  הפעלת מגרשי ספורט</v>
      </c>
      <c r="H2082" t="s">
        <v>1004</v>
      </c>
      <c r="I2082">
        <f t="shared" si="152"/>
        <v>7</v>
      </c>
      <c r="J2082" t="b">
        <f>IF(ISNUMBER(MATCH(D2082,Sheet1!$A$2:$A$976,0)),TRUE,FALSE)</f>
        <v>1</v>
      </c>
    </row>
    <row r="2083" spans="1:10" ht="20.25">
      <c r="A2083">
        <v>2077</v>
      </c>
      <c r="B2083" s="118">
        <v>0</v>
      </c>
      <c r="C2083" s="14">
        <v>0</v>
      </c>
      <c r="D2083" s="15"/>
      <c r="E2083" s="16" t="s">
        <v>14</v>
      </c>
      <c r="F2083" s="13">
        <v>3</v>
      </c>
      <c r="G2083" t="str">
        <f t="shared" si="150"/>
        <v>‏82923  הפעלת מגרשי ספורט</v>
      </c>
      <c r="H2083" t="s">
        <v>1004</v>
      </c>
      <c r="I2083">
        <f t="shared" si="152"/>
        <v>7</v>
      </c>
      <c r="J2083" t="b">
        <f>IF(ISNUMBER(MATCH(D2083,Sheet1!$A$2:$A$976,0)),TRUE,FALSE)</f>
        <v>1</v>
      </c>
    </row>
    <row r="2084" spans="1:10" ht="20.25">
      <c r="A2084">
        <v>2078</v>
      </c>
      <c r="B2084" s="118">
        <v>59800</v>
      </c>
      <c r="C2084" s="14">
        <v>41000</v>
      </c>
      <c r="D2084" s="15">
        <v>41000</v>
      </c>
      <c r="E2084" s="16" t="s">
        <v>15</v>
      </c>
      <c r="F2084" s="13">
        <v>4</v>
      </c>
      <c r="G2084" t="str">
        <f t="shared" si="150"/>
        <v>‏82923  הפעלת מגרשי ספורט</v>
      </c>
      <c r="H2084" t="s">
        <v>1004</v>
      </c>
      <c r="I2084">
        <f t="shared" si="152"/>
        <v>7</v>
      </c>
      <c r="J2084" t="b">
        <f>IF(ISNUMBER(MATCH(D2084,Sheet1!$A$2:$A$976,0)),TRUE,FALSE)</f>
        <v>1</v>
      </c>
    </row>
    <row r="2085" spans="1:10" ht="20.25">
      <c r="A2085">
        <v>2079</v>
      </c>
      <c r="B2085" s="118">
        <v>0</v>
      </c>
      <c r="C2085" s="14">
        <v>0</v>
      </c>
      <c r="D2085" s="15">
        <v>0</v>
      </c>
      <c r="E2085" s="16" t="s">
        <v>16</v>
      </c>
      <c r="F2085" s="13">
        <v>5</v>
      </c>
      <c r="G2085" t="str">
        <f t="shared" si="150"/>
        <v>‏82923  הפעלת מגרשי ספורט</v>
      </c>
      <c r="H2085" t="s">
        <v>1004</v>
      </c>
      <c r="I2085">
        <f t="shared" si="152"/>
        <v>7</v>
      </c>
      <c r="J2085" t="b">
        <f>IF(ISNUMBER(MATCH(D2085,Sheet1!$A$2:$A$976,0)),TRUE,FALSE)</f>
        <v>1</v>
      </c>
    </row>
    <row r="2086" spans="1:10" ht="20.25">
      <c r="A2086">
        <v>2080</v>
      </c>
      <c r="B2086" s="118">
        <v>0</v>
      </c>
      <c r="C2086" s="14">
        <v>0</v>
      </c>
      <c r="D2086" s="15">
        <v>0</v>
      </c>
      <c r="E2086" s="16" t="s">
        <v>17</v>
      </c>
      <c r="F2086" s="13">
        <v>6</v>
      </c>
      <c r="G2086" t="str">
        <f t="shared" si="150"/>
        <v>‏82923  הפעלת מגרשי ספורט</v>
      </c>
      <c r="H2086" t="s">
        <v>1004</v>
      </c>
      <c r="I2086">
        <f t="shared" si="152"/>
        <v>7</v>
      </c>
      <c r="J2086" t="b">
        <f>IF(ISNUMBER(MATCH(D2086,Sheet1!$A$2:$A$976,0)),TRUE,FALSE)</f>
        <v>1</v>
      </c>
    </row>
    <row r="2087" spans="1:10" ht="20.25">
      <c r="A2087">
        <v>2081</v>
      </c>
      <c r="B2087" s="118">
        <v>272100</v>
      </c>
      <c r="C2087" s="14">
        <v>282100</v>
      </c>
      <c r="D2087" s="15">
        <v>272900</v>
      </c>
      <c r="E2087" s="16" t="s">
        <v>18</v>
      </c>
      <c r="F2087" s="13">
        <v>7</v>
      </c>
      <c r="G2087" t="str">
        <f t="shared" si="150"/>
        <v>‏82923  הפעלת מגרשי ספורט</v>
      </c>
      <c r="H2087" t="s">
        <v>1004</v>
      </c>
      <c r="I2087">
        <f t="shared" si="152"/>
        <v>7</v>
      </c>
      <c r="J2087" t="b">
        <f>IF(ISNUMBER(MATCH(D2087,Sheet1!$A$2:$A$976,0)),TRUE,FALSE)</f>
        <v>1</v>
      </c>
    </row>
    <row r="2088" spans="1:10" ht="20.25">
      <c r="A2088">
        <v>2082</v>
      </c>
      <c r="B2088" s="118">
        <v>0</v>
      </c>
      <c r="C2088" s="14">
        <v>0</v>
      </c>
      <c r="D2088" s="15">
        <v>0</v>
      </c>
      <c r="E2088" s="16" t="s">
        <v>19</v>
      </c>
      <c r="F2088" s="13">
        <v>8</v>
      </c>
      <c r="G2088" t="str">
        <f t="shared" si="150"/>
        <v>‏82923  הפעלת מגרשי ספורט</v>
      </c>
      <c r="H2088" t="s">
        <v>1004</v>
      </c>
      <c r="I2088">
        <f t="shared" si="152"/>
        <v>7</v>
      </c>
      <c r="J2088" t="b">
        <f>IF(ISNUMBER(MATCH(D2088,Sheet1!$A$2:$A$976,0)),TRUE,FALSE)</f>
        <v>1</v>
      </c>
    </row>
    <row r="2089" spans="1:10" ht="20.25">
      <c r="A2089">
        <v>2083</v>
      </c>
      <c r="B2089" s="118">
        <v>0</v>
      </c>
      <c r="C2089" s="14">
        <v>0</v>
      </c>
      <c r="D2089" s="15">
        <v>0</v>
      </c>
      <c r="E2089" s="16" t="s">
        <v>20</v>
      </c>
      <c r="F2089" s="13">
        <v>9</v>
      </c>
      <c r="G2089" t="str">
        <f t="shared" si="150"/>
        <v>‏82923  הפעלת מגרשי ספורט</v>
      </c>
      <c r="H2089" t="s">
        <v>1004</v>
      </c>
      <c r="I2089">
        <f t="shared" si="152"/>
        <v>7</v>
      </c>
      <c r="J2089" t="b">
        <f>IF(ISNUMBER(MATCH(D2089,Sheet1!$A$2:$A$976,0)),TRUE,FALSE)</f>
        <v>1</v>
      </c>
    </row>
    <row r="2090" spans="1:10" ht="20.25">
      <c r="A2090">
        <v>2084</v>
      </c>
      <c r="B2090" s="118">
        <v>0</v>
      </c>
      <c r="C2090" s="14">
        <v>0</v>
      </c>
      <c r="D2090" s="15">
        <v>0</v>
      </c>
      <c r="E2090" s="16" t="s">
        <v>21</v>
      </c>
      <c r="F2090" s="13">
        <v>99</v>
      </c>
      <c r="G2090" t="str">
        <f t="shared" si="150"/>
        <v>‏82923  הפעלת מגרשי ספורט</v>
      </c>
      <c r="H2090" t="s">
        <v>1004</v>
      </c>
      <c r="I2090">
        <f t="shared" si="152"/>
        <v>7</v>
      </c>
      <c r="J2090" t="b">
        <f>IF(ISNUMBER(MATCH(D2090,Sheet1!$A$2:$A$976,0)),TRUE,FALSE)</f>
        <v>1</v>
      </c>
    </row>
    <row r="2091" spans="1:10" ht="20.25">
      <c r="A2091">
        <v>2085</v>
      </c>
      <c r="B2091" s="118">
        <v>331900</v>
      </c>
      <c r="C2091" s="17">
        <v>323100</v>
      </c>
      <c r="D2091" s="157">
        <v>313900</v>
      </c>
      <c r="E2091" s="16" t="s">
        <v>22</v>
      </c>
      <c r="F2091" s="13"/>
      <c r="G2091" t="str">
        <f t="shared" si="150"/>
        <v/>
      </c>
      <c r="J2091" t="b">
        <f>IF(ISNUMBER(MATCH(D2091,Sheet1!$A$2:$A$976,0)),TRUE,FALSE)</f>
        <v>0</v>
      </c>
    </row>
    <row r="2092" spans="1:10" ht="20.25">
      <c r="A2092">
        <v>2086</v>
      </c>
      <c r="B2092" s="119"/>
      <c r="C2092" s="21">
        <v>2015</v>
      </c>
      <c r="D2092" s="21">
        <v>2016</v>
      </c>
      <c r="E2092" s="18"/>
      <c r="F2092" s="20"/>
      <c r="G2092" t="str">
        <f t="shared" si="150"/>
        <v/>
      </c>
      <c r="J2092" t="b">
        <f>IF(ISNUMBER(MATCH(D2092,Sheet1!$A$2:$A$976,0)),TRUE,FALSE)</f>
        <v>0</v>
      </c>
    </row>
    <row r="2093" spans="1:10" ht="20.25">
      <c r="A2093">
        <v>2087</v>
      </c>
      <c r="B2093" s="119"/>
      <c r="C2093" s="19"/>
      <c r="D2093" s="25">
        <v>248</v>
      </c>
      <c r="E2093" s="18"/>
      <c r="F2093" s="22"/>
      <c r="G2093" t="str">
        <f t="shared" si="150"/>
        <v/>
      </c>
      <c r="J2093" t="b">
        <f>IF(ISNUMBER(MATCH(D2093,Sheet1!$A$2:$A$976,0)),TRUE,FALSE)</f>
        <v>0</v>
      </c>
    </row>
    <row r="2094" spans="1:10" ht="20.25">
      <c r="A2094">
        <v>2088</v>
      </c>
      <c r="B2094" s="120" t="s">
        <v>285</v>
      </c>
      <c r="C2094" s="1"/>
      <c r="D2094" s="1"/>
      <c r="E2094" s="1"/>
      <c r="F2094" s="1"/>
      <c r="G2094" t="str">
        <f t="shared" si="150"/>
        <v/>
      </c>
      <c r="J2094" t="b">
        <f>IF(ISNUMBER(MATCH(D2094,Sheet1!$A$2:$A$976,0)),TRUE,FALSE)</f>
        <v>1</v>
      </c>
    </row>
    <row r="2095" spans="1:10" ht="21" thickBot="1">
      <c r="A2095">
        <v>2089</v>
      </c>
      <c r="B2095" s="116">
        <v>2014</v>
      </c>
      <c r="C2095" s="7">
        <v>2015</v>
      </c>
      <c r="D2095" s="7">
        <v>2016</v>
      </c>
      <c r="E2095" s="8"/>
      <c r="F2095" s="26"/>
      <c r="G2095" t="str">
        <f t="shared" si="150"/>
        <v/>
      </c>
      <c r="J2095" t="b">
        <f>IF(ISNUMBER(MATCH(D2095,Sheet1!$A$2:$A$976,0)),TRUE,FALSE)</f>
        <v>0</v>
      </c>
    </row>
    <row r="2096" spans="1:10" ht="20.25">
      <c r="A2096">
        <v>2090</v>
      </c>
      <c r="B2096" s="117"/>
      <c r="C2096" s="10"/>
      <c r="D2096" s="11"/>
      <c r="E2096" s="12" t="s">
        <v>269</v>
      </c>
      <c r="F2096" s="13"/>
      <c r="G2096" t="str">
        <f t="shared" si="150"/>
        <v/>
      </c>
      <c r="J2096" t="b">
        <f>IF(ISNUMBER(MATCH(D2096,Sheet1!$A$2:$A$976,0)),TRUE,FALSE)</f>
        <v>1</v>
      </c>
    </row>
    <row r="2097" spans="1:10" ht="20.25">
      <c r="A2097">
        <v>2091</v>
      </c>
      <c r="B2097" s="117"/>
      <c r="C2097" s="10"/>
      <c r="D2097" s="11"/>
      <c r="E2097" s="12" t="s">
        <v>270</v>
      </c>
      <c r="F2097" s="13"/>
      <c r="G2097" t="str">
        <f t="shared" si="150"/>
        <v/>
      </c>
      <c r="J2097" t="b">
        <f>IF(ISNUMBER(MATCH(D2097,Sheet1!$A$2:$A$976,0)),TRUE,FALSE)</f>
        <v>1</v>
      </c>
    </row>
    <row r="2098" spans="1:10" ht="20.25">
      <c r="A2098">
        <v>2092</v>
      </c>
      <c r="B2098" s="117"/>
      <c r="C2098" s="10"/>
      <c r="D2098" s="11"/>
      <c r="E2098" s="12" t="s">
        <v>286</v>
      </c>
      <c r="F2098" s="13"/>
      <c r="G2098" t="str">
        <f t="shared" si="150"/>
        <v/>
      </c>
      <c r="J2098" t="b">
        <f>IF(ISNUMBER(MATCH(D2098,Sheet1!$A$2:$A$976,0)),TRUE,FALSE)</f>
        <v>1</v>
      </c>
    </row>
    <row r="2099" spans="1:10" ht="20.25">
      <c r="A2099">
        <v>2093</v>
      </c>
      <c r="B2099" s="117"/>
      <c r="C2099" s="10"/>
      <c r="D2099" s="11"/>
      <c r="E2099" s="12" t="s">
        <v>836</v>
      </c>
      <c r="F2099" s="13"/>
      <c r="G2099" t="str">
        <f t="shared" si="150"/>
        <v/>
      </c>
      <c r="J2099" t="b">
        <f>IF(ISNUMBER(MATCH(D2099,Sheet1!$A$2:$A$976,0)),TRUE,FALSE)</f>
        <v>1</v>
      </c>
    </row>
    <row r="2100" spans="1:10" ht="20.25">
      <c r="A2100">
        <v>2094</v>
      </c>
      <c r="B2100" s="118">
        <v>0</v>
      </c>
      <c r="C2100" s="14">
        <v>0</v>
      </c>
      <c r="D2100" s="15">
        <v>0</v>
      </c>
      <c r="E2100" s="16" t="s">
        <v>12</v>
      </c>
      <c r="F2100" s="13">
        <v>1</v>
      </c>
      <c r="G2100" t="str">
        <f t="shared" si="150"/>
        <v>‏829234 אולמות ספורט עירוני א ושיזף</v>
      </c>
      <c r="H2100" t="s">
        <v>1005</v>
      </c>
      <c r="I2100">
        <f t="shared" ref="I2100:I2109" si="153">FIND(" ",G2100,1)</f>
        <v>8</v>
      </c>
      <c r="J2100" t="b">
        <f>IF(ISNUMBER(MATCH(D2100,Sheet1!$A$2:$A$976,0)),TRUE,FALSE)</f>
        <v>1</v>
      </c>
    </row>
    <row r="2101" spans="1:10" ht="20.25">
      <c r="A2101">
        <v>2095</v>
      </c>
      <c r="B2101" s="118">
        <v>0</v>
      </c>
      <c r="C2101" s="14">
        <v>0</v>
      </c>
      <c r="D2101" s="15">
        <v>0</v>
      </c>
      <c r="E2101" s="16" t="s">
        <v>13</v>
      </c>
      <c r="F2101" s="13">
        <v>2</v>
      </c>
      <c r="G2101" t="str">
        <f t="shared" si="150"/>
        <v>‏829234 אולמות ספורט עירוני א ושיזף</v>
      </c>
      <c r="H2101" t="s">
        <v>1005</v>
      </c>
      <c r="I2101">
        <f t="shared" si="153"/>
        <v>8</v>
      </c>
      <c r="J2101" t="b">
        <f>IF(ISNUMBER(MATCH(D2101,Sheet1!$A$2:$A$976,0)),TRUE,FALSE)</f>
        <v>1</v>
      </c>
    </row>
    <row r="2102" spans="1:10" ht="20.25">
      <c r="A2102">
        <v>2096</v>
      </c>
      <c r="B2102" s="118">
        <v>0</v>
      </c>
      <c r="C2102" s="14">
        <v>0</v>
      </c>
      <c r="D2102" s="15">
        <v>0</v>
      </c>
      <c r="E2102" s="16" t="s">
        <v>14</v>
      </c>
      <c r="F2102" s="13">
        <v>3</v>
      </c>
      <c r="G2102" t="str">
        <f t="shared" si="150"/>
        <v>‏829234 אולמות ספורט עירוני א ושיזף</v>
      </c>
      <c r="H2102" t="s">
        <v>1005</v>
      </c>
      <c r="I2102">
        <f t="shared" si="153"/>
        <v>8</v>
      </c>
      <c r="J2102" t="b">
        <f>IF(ISNUMBER(MATCH(D2102,Sheet1!$A$2:$A$976,0)),TRUE,FALSE)</f>
        <v>1</v>
      </c>
    </row>
    <row r="2103" spans="1:10" ht="20.25">
      <c r="A2103">
        <v>2097</v>
      </c>
      <c r="B2103" s="118">
        <v>0</v>
      </c>
      <c r="C2103" s="14">
        <v>0</v>
      </c>
      <c r="D2103" s="15">
        <v>0</v>
      </c>
      <c r="E2103" s="16" t="s">
        <v>15</v>
      </c>
      <c r="F2103" s="13">
        <v>4</v>
      </c>
      <c r="G2103" t="str">
        <f t="shared" si="150"/>
        <v>‏829234 אולמות ספורט עירוני א ושיזף</v>
      </c>
      <c r="H2103" t="s">
        <v>1005</v>
      </c>
      <c r="I2103">
        <f t="shared" si="153"/>
        <v>8</v>
      </c>
      <c r="J2103" t="b">
        <f>IF(ISNUMBER(MATCH(D2103,Sheet1!$A$2:$A$976,0)),TRUE,FALSE)</f>
        <v>1</v>
      </c>
    </row>
    <row r="2104" spans="1:10" ht="20.25">
      <c r="A2104">
        <v>2098</v>
      </c>
      <c r="B2104" s="118">
        <v>0</v>
      </c>
      <c r="C2104" s="14">
        <v>0</v>
      </c>
      <c r="D2104" s="15">
        <v>0</v>
      </c>
      <c r="E2104" s="16" t="s">
        <v>16</v>
      </c>
      <c r="F2104" s="13">
        <v>5</v>
      </c>
      <c r="G2104" t="str">
        <f t="shared" si="150"/>
        <v>‏829234 אולמות ספורט עירוני א ושיזף</v>
      </c>
      <c r="H2104" t="s">
        <v>1005</v>
      </c>
      <c r="I2104">
        <f t="shared" si="153"/>
        <v>8</v>
      </c>
      <c r="J2104" t="b">
        <f>IF(ISNUMBER(MATCH(D2104,Sheet1!$A$2:$A$976,0)),TRUE,FALSE)</f>
        <v>1</v>
      </c>
    </row>
    <row r="2105" spans="1:10" ht="20.25">
      <c r="A2105">
        <v>2099</v>
      </c>
      <c r="B2105" s="118">
        <v>0</v>
      </c>
      <c r="C2105" s="14">
        <v>0</v>
      </c>
      <c r="D2105" s="15">
        <v>0</v>
      </c>
      <c r="E2105" s="16" t="s">
        <v>17</v>
      </c>
      <c r="F2105" s="13">
        <v>6</v>
      </c>
      <c r="G2105" t="str">
        <f t="shared" si="150"/>
        <v>‏829234 אולמות ספורט עירוני א ושיזף</v>
      </c>
      <c r="H2105" t="s">
        <v>1005</v>
      </c>
      <c r="I2105">
        <f t="shared" si="153"/>
        <v>8</v>
      </c>
      <c r="J2105" t="b">
        <f>IF(ISNUMBER(MATCH(D2105,Sheet1!$A$2:$A$976,0)),TRUE,FALSE)</f>
        <v>1</v>
      </c>
    </row>
    <row r="2106" spans="1:10" ht="20.25">
      <c r="A2106">
        <v>2100</v>
      </c>
      <c r="B2106" s="118">
        <v>98700</v>
      </c>
      <c r="C2106" s="14">
        <v>97000</v>
      </c>
      <c r="D2106" s="15">
        <v>94200</v>
      </c>
      <c r="E2106" s="16" t="s">
        <v>18</v>
      </c>
      <c r="F2106" s="13">
        <v>7</v>
      </c>
      <c r="G2106" t="str">
        <f t="shared" si="150"/>
        <v>‏829234 אולמות ספורט עירוני א ושיזף</v>
      </c>
      <c r="H2106" t="s">
        <v>1005</v>
      </c>
      <c r="I2106">
        <f t="shared" si="153"/>
        <v>8</v>
      </c>
      <c r="J2106" t="b">
        <f>IF(ISNUMBER(MATCH(D2106,Sheet1!$A$2:$A$976,0)),TRUE,FALSE)</f>
        <v>1</v>
      </c>
    </row>
    <row r="2107" spans="1:10" ht="20.25">
      <c r="A2107">
        <v>2101</v>
      </c>
      <c r="B2107" s="118">
        <v>0</v>
      </c>
      <c r="C2107" s="14">
        <v>0</v>
      </c>
      <c r="D2107" s="15">
        <v>0</v>
      </c>
      <c r="E2107" s="16" t="s">
        <v>19</v>
      </c>
      <c r="F2107" s="13">
        <v>8</v>
      </c>
      <c r="G2107" t="str">
        <f t="shared" si="150"/>
        <v>‏829234 אולמות ספורט עירוני א ושיזף</v>
      </c>
      <c r="H2107" t="s">
        <v>1005</v>
      </c>
      <c r="I2107">
        <f t="shared" si="153"/>
        <v>8</v>
      </c>
      <c r="J2107" t="b">
        <f>IF(ISNUMBER(MATCH(D2107,Sheet1!$A$2:$A$976,0)),TRUE,FALSE)</f>
        <v>1</v>
      </c>
    </row>
    <row r="2108" spans="1:10" ht="20.25">
      <c r="A2108">
        <v>2102</v>
      </c>
      <c r="B2108" s="118">
        <v>0</v>
      </c>
      <c r="C2108" s="14">
        <v>0</v>
      </c>
      <c r="D2108" s="15">
        <v>0</v>
      </c>
      <c r="E2108" s="16" t="s">
        <v>20</v>
      </c>
      <c r="F2108" s="13">
        <v>9</v>
      </c>
      <c r="G2108" t="str">
        <f t="shared" si="150"/>
        <v>‏829234 אולמות ספורט עירוני א ושיזף</v>
      </c>
      <c r="H2108" t="s">
        <v>1005</v>
      </c>
      <c r="I2108">
        <f t="shared" si="153"/>
        <v>8</v>
      </c>
      <c r="J2108" t="b">
        <f>IF(ISNUMBER(MATCH(D2108,Sheet1!$A$2:$A$976,0)),TRUE,FALSE)</f>
        <v>1</v>
      </c>
    </row>
    <row r="2109" spans="1:10" ht="20.25">
      <c r="A2109">
        <v>2103</v>
      </c>
      <c r="B2109" s="118">
        <v>0</v>
      </c>
      <c r="C2109" s="14">
        <v>0</v>
      </c>
      <c r="D2109" s="15">
        <v>0</v>
      </c>
      <c r="E2109" s="16" t="s">
        <v>21</v>
      </c>
      <c r="F2109" s="13">
        <v>99</v>
      </c>
      <c r="G2109" t="str">
        <f t="shared" si="150"/>
        <v>‏829234 אולמות ספורט עירוני א ושיזף</v>
      </c>
      <c r="H2109" t="s">
        <v>1005</v>
      </c>
      <c r="I2109">
        <f t="shared" si="153"/>
        <v>8</v>
      </c>
      <c r="J2109" t="b">
        <f>IF(ISNUMBER(MATCH(D2109,Sheet1!$A$2:$A$976,0)),TRUE,FALSE)</f>
        <v>1</v>
      </c>
    </row>
    <row r="2110" spans="1:10" ht="20.25">
      <c r="A2110">
        <v>2104</v>
      </c>
      <c r="B2110" s="118">
        <v>98700</v>
      </c>
      <c r="C2110" s="17">
        <v>97000</v>
      </c>
      <c r="D2110" s="15">
        <v>94200</v>
      </c>
      <c r="E2110" s="16" t="s">
        <v>22</v>
      </c>
      <c r="F2110" s="13"/>
      <c r="G2110" t="str">
        <f t="shared" si="150"/>
        <v/>
      </c>
      <c r="J2110" t="b">
        <f>IF(ISNUMBER(MATCH(D2110,Sheet1!$A$2:$A$976,0)),TRUE,FALSE)</f>
        <v>1</v>
      </c>
    </row>
    <row r="2111" spans="1:10" ht="20.25">
      <c r="A2111">
        <v>2105</v>
      </c>
      <c r="B2111" s="119"/>
      <c r="C2111" s="21">
        <v>2015</v>
      </c>
      <c r="D2111" s="21">
        <v>2016</v>
      </c>
      <c r="E2111" s="18"/>
      <c r="F2111" s="20"/>
      <c r="G2111" t="str">
        <f t="shared" si="150"/>
        <v/>
      </c>
      <c r="J2111" t="b">
        <f>IF(ISNUMBER(MATCH(D2111,Sheet1!$A$2:$A$976,0)),TRUE,FALSE)</f>
        <v>0</v>
      </c>
    </row>
    <row r="2112" spans="1:10" ht="20.25">
      <c r="A2112">
        <v>2106</v>
      </c>
      <c r="B2112" s="119"/>
      <c r="C2112" s="19"/>
      <c r="D2112" s="25">
        <v>249</v>
      </c>
      <c r="E2112" s="18"/>
      <c r="F2112" s="22"/>
      <c r="G2112" t="str">
        <f t="shared" si="150"/>
        <v/>
      </c>
      <c r="J2112" t="b">
        <f>IF(ISNUMBER(MATCH(D2112,Sheet1!$A$2:$A$976,0)),TRUE,FALSE)</f>
        <v>0</v>
      </c>
    </row>
    <row r="2113" spans="1:10" ht="20.25">
      <c r="A2113">
        <v>2107</v>
      </c>
      <c r="B2113" s="120" t="s">
        <v>287</v>
      </c>
      <c r="C2113" s="1"/>
      <c r="D2113" s="1"/>
      <c r="E2113" s="1"/>
      <c r="F2113" s="1"/>
      <c r="G2113" t="str">
        <f t="shared" si="150"/>
        <v/>
      </c>
      <c r="J2113" t="b">
        <f>IF(ISNUMBER(MATCH(D2113,Sheet1!$A$2:$A$976,0)),TRUE,FALSE)</f>
        <v>1</v>
      </c>
    </row>
    <row r="2114" spans="1:10" ht="21" thickBot="1">
      <c r="A2114">
        <v>2108</v>
      </c>
      <c r="B2114" s="116">
        <v>2014</v>
      </c>
      <c r="C2114" s="7">
        <v>2015</v>
      </c>
      <c r="D2114" s="7">
        <v>2016</v>
      </c>
      <c r="E2114" s="8"/>
      <c r="F2114" s="26"/>
      <c r="G2114" t="str">
        <f t="shared" si="150"/>
        <v/>
      </c>
      <c r="J2114" t="b">
        <f>IF(ISNUMBER(MATCH(D2114,Sheet1!$A$2:$A$976,0)),TRUE,FALSE)</f>
        <v>0</v>
      </c>
    </row>
    <row r="2115" spans="1:10" ht="20.25">
      <c r="A2115">
        <v>2109</v>
      </c>
      <c r="B2115" s="117"/>
      <c r="C2115" s="10"/>
      <c r="D2115" s="11"/>
      <c r="E2115" s="12" t="s">
        <v>269</v>
      </c>
      <c r="F2115" s="13"/>
      <c r="G2115" t="str">
        <f t="shared" si="150"/>
        <v/>
      </c>
      <c r="J2115" t="b">
        <f>IF(ISNUMBER(MATCH(D2115,Sheet1!$A$2:$A$976,0)),TRUE,FALSE)</f>
        <v>1</v>
      </c>
    </row>
    <row r="2116" spans="1:10" ht="20.25">
      <c r="A2116">
        <v>2110</v>
      </c>
      <c r="B2116" s="117"/>
      <c r="C2116" s="10"/>
      <c r="D2116" s="11"/>
      <c r="E2116" s="12" t="s">
        <v>270</v>
      </c>
      <c r="F2116" s="13"/>
      <c r="G2116" t="str">
        <f t="shared" si="150"/>
        <v/>
      </c>
      <c r="J2116" t="b">
        <f>IF(ISNUMBER(MATCH(D2116,Sheet1!$A$2:$A$976,0)),TRUE,FALSE)</f>
        <v>1</v>
      </c>
    </row>
    <row r="2117" spans="1:10" ht="20.25">
      <c r="A2117">
        <v>2111</v>
      </c>
      <c r="B2117" s="117"/>
      <c r="C2117" s="10"/>
      <c r="D2117" s="11"/>
      <c r="E2117" s="12" t="s">
        <v>288</v>
      </c>
      <c r="F2117" s="13"/>
      <c r="G2117" t="str">
        <f t="shared" si="150"/>
        <v/>
      </c>
      <c r="J2117" t="b">
        <f>IF(ISNUMBER(MATCH(D2117,Sheet1!$A$2:$A$976,0)),TRUE,FALSE)</f>
        <v>1</v>
      </c>
    </row>
    <row r="2118" spans="1:10" ht="20.25">
      <c r="A2118">
        <v>2112</v>
      </c>
      <c r="B2118" s="117"/>
      <c r="C2118" s="10"/>
      <c r="D2118" s="11"/>
      <c r="E2118" s="46" t="s">
        <v>289</v>
      </c>
      <c r="F2118" s="13"/>
      <c r="G2118" t="str">
        <f t="shared" si="150"/>
        <v/>
      </c>
      <c r="J2118" t="b">
        <f>IF(ISNUMBER(MATCH(D2118,Sheet1!$A$2:$A$976,0)),TRUE,FALSE)</f>
        <v>1</v>
      </c>
    </row>
    <row r="2119" spans="1:10" ht="20.25">
      <c r="A2119">
        <v>2113</v>
      </c>
      <c r="B2119" s="118">
        <v>0</v>
      </c>
      <c r="C2119" s="14">
        <v>0</v>
      </c>
      <c r="D2119" s="15">
        <v>0</v>
      </c>
      <c r="E2119" s="16" t="s">
        <v>12</v>
      </c>
      <c r="F2119" s="13">
        <v>1</v>
      </c>
      <c r="G2119" t="str">
        <f t="shared" si="150"/>
        <v>‏829236 כבביר, ק.חיים, רמת אלון ודינור</v>
      </c>
      <c r="H2119" t="s">
        <v>1007</v>
      </c>
      <c r="I2119">
        <f t="shared" ref="I2119:I2128" si="154">FIND(" ",G2119,1)</f>
        <v>8</v>
      </c>
      <c r="J2119" t="b">
        <f>IF(ISNUMBER(MATCH(D2119,Sheet1!$A$2:$A$976,0)),TRUE,FALSE)</f>
        <v>1</v>
      </c>
    </row>
    <row r="2120" spans="1:10" ht="20.25">
      <c r="A2120">
        <v>2114</v>
      </c>
      <c r="B2120" s="118">
        <v>0</v>
      </c>
      <c r="C2120" s="14">
        <v>0</v>
      </c>
      <c r="D2120" s="15">
        <v>0</v>
      </c>
      <c r="E2120" s="16" t="s">
        <v>13</v>
      </c>
      <c r="F2120" s="13">
        <v>2</v>
      </c>
      <c r="G2120" t="str">
        <f t="shared" si="150"/>
        <v>‏829236 כבביר, ק.חיים, רמת אלון ודינור</v>
      </c>
      <c r="H2120" t="s">
        <v>1007</v>
      </c>
      <c r="I2120">
        <f t="shared" si="154"/>
        <v>8</v>
      </c>
      <c r="J2120" t="b">
        <f>IF(ISNUMBER(MATCH(D2120,Sheet1!$A$2:$A$976,0)),TRUE,FALSE)</f>
        <v>1</v>
      </c>
    </row>
    <row r="2121" spans="1:10" ht="20.25">
      <c r="A2121">
        <v>2115</v>
      </c>
      <c r="B2121" s="118">
        <v>0</v>
      </c>
      <c r="C2121" s="14">
        <v>0</v>
      </c>
      <c r="D2121" s="15">
        <v>0</v>
      </c>
      <c r="E2121" s="16" t="s">
        <v>14</v>
      </c>
      <c r="F2121" s="13">
        <v>3</v>
      </c>
      <c r="G2121" t="str">
        <f t="shared" si="150"/>
        <v>‏829236 כבביר, ק.חיים, רמת אלון ודינור</v>
      </c>
      <c r="H2121" t="s">
        <v>1007</v>
      </c>
      <c r="I2121">
        <f t="shared" si="154"/>
        <v>8</v>
      </c>
      <c r="J2121" t="b">
        <f>IF(ISNUMBER(MATCH(D2121,Sheet1!$A$2:$A$976,0)),TRUE,FALSE)</f>
        <v>1</v>
      </c>
    </row>
    <row r="2122" spans="1:10" ht="20.25">
      <c r="A2122">
        <v>2116</v>
      </c>
      <c r="B2122" s="118">
        <v>0</v>
      </c>
      <c r="C2122" s="14">
        <v>0</v>
      </c>
      <c r="D2122" s="15">
        <v>0</v>
      </c>
      <c r="E2122" s="16" t="s">
        <v>15</v>
      </c>
      <c r="F2122" s="13">
        <v>4</v>
      </c>
      <c r="G2122" t="str">
        <f t="shared" ref="G2122:G2185" si="155">IF(F2122=1,E2121,IF(ISBLANK(F2122),"",G2121))</f>
        <v>‏829236 כבביר, ק.חיים, רמת אלון ודינור</v>
      </c>
      <c r="H2122" t="s">
        <v>1007</v>
      </c>
      <c r="I2122">
        <f t="shared" si="154"/>
        <v>8</v>
      </c>
      <c r="J2122" t="b">
        <f>IF(ISNUMBER(MATCH(D2122,Sheet1!$A$2:$A$976,0)),TRUE,FALSE)</f>
        <v>1</v>
      </c>
    </row>
    <row r="2123" spans="1:10" ht="20.25">
      <c r="A2123">
        <v>2117</v>
      </c>
      <c r="B2123" s="118">
        <v>0</v>
      </c>
      <c r="C2123" s="14">
        <v>0</v>
      </c>
      <c r="D2123" s="15">
        <v>0</v>
      </c>
      <c r="E2123" s="16" t="s">
        <v>16</v>
      </c>
      <c r="F2123" s="13">
        <v>5</v>
      </c>
      <c r="G2123" t="str">
        <f t="shared" si="155"/>
        <v>‏829236 כבביר, ק.חיים, רמת אלון ודינור</v>
      </c>
      <c r="H2123" t="s">
        <v>1007</v>
      </c>
      <c r="I2123">
        <f t="shared" si="154"/>
        <v>8</v>
      </c>
      <c r="J2123" t="b">
        <f>IF(ISNUMBER(MATCH(D2123,Sheet1!$A$2:$A$976,0)),TRUE,FALSE)</f>
        <v>1</v>
      </c>
    </row>
    <row r="2124" spans="1:10" ht="20.25">
      <c r="A2124">
        <v>2118</v>
      </c>
      <c r="B2124" s="118">
        <v>0</v>
      </c>
      <c r="C2124" s="14">
        <v>0</v>
      </c>
      <c r="D2124" s="15">
        <v>0</v>
      </c>
      <c r="E2124" s="16" t="s">
        <v>17</v>
      </c>
      <c r="F2124" s="13">
        <v>6</v>
      </c>
      <c r="G2124" t="str">
        <f t="shared" si="155"/>
        <v>‏829236 כבביר, ק.חיים, רמת אלון ודינור</v>
      </c>
      <c r="H2124" t="s">
        <v>1007</v>
      </c>
      <c r="I2124">
        <f t="shared" si="154"/>
        <v>8</v>
      </c>
      <c r="J2124" t="b">
        <f>IF(ISNUMBER(MATCH(D2124,Sheet1!$A$2:$A$976,0)),TRUE,FALSE)</f>
        <v>1</v>
      </c>
    </row>
    <row r="2125" spans="1:10" ht="20.25">
      <c r="A2125">
        <v>2119</v>
      </c>
      <c r="B2125" s="118">
        <v>0</v>
      </c>
      <c r="C2125" s="14">
        <v>200000</v>
      </c>
      <c r="D2125" s="15">
        <v>194300</v>
      </c>
      <c r="E2125" s="16" t="s">
        <v>18</v>
      </c>
      <c r="F2125" s="13">
        <v>7</v>
      </c>
      <c r="G2125" t="str">
        <f t="shared" si="155"/>
        <v>‏829236 כבביר, ק.חיים, רמת אלון ודינור</v>
      </c>
      <c r="H2125" t="s">
        <v>1007</v>
      </c>
      <c r="I2125">
        <f t="shared" si="154"/>
        <v>8</v>
      </c>
      <c r="J2125" t="b">
        <f>IF(ISNUMBER(MATCH(D2125,Sheet1!$A$2:$A$976,0)),TRUE,FALSE)</f>
        <v>1</v>
      </c>
    </row>
    <row r="2126" spans="1:10" ht="20.25">
      <c r="A2126">
        <v>2120</v>
      </c>
      <c r="B2126" s="118">
        <v>0</v>
      </c>
      <c r="C2126" s="14">
        <v>0</v>
      </c>
      <c r="D2126" s="15">
        <v>0</v>
      </c>
      <c r="E2126" s="16" t="s">
        <v>19</v>
      </c>
      <c r="F2126" s="13">
        <v>8</v>
      </c>
      <c r="G2126" t="str">
        <f t="shared" si="155"/>
        <v>‏829236 כבביר, ק.חיים, רמת אלון ודינור</v>
      </c>
      <c r="H2126" t="s">
        <v>1007</v>
      </c>
      <c r="I2126">
        <f t="shared" si="154"/>
        <v>8</v>
      </c>
      <c r="J2126" t="b">
        <f>IF(ISNUMBER(MATCH(D2126,Sheet1!$A$2:$A$976,0)),TRUE,FALSE)</f>
        <v>1</v>
      </c>
    </row>
    <row r="2127" spans="1:10" ht="20.25">
      <c r="A2127">
        <v>2121</v>
      </c>
      <c r="B2127" s="118">
        <v>0</v>
      </c>
      <c r="C2127" s="14">
        <v>0</v>
      </c>
      <c r="D2127" s="15">
        <v>0</v>
      </c>
      <c r="E2127" s="16" t="s">
        <v>20</v>
      </c>
      <c r="F2127" s="13">
        <v>9</v>
      </c>
      <c r="G2127" t="str">
        <f t="shared" si="155"/>
        <v>‏829236 כבביר, ק.חיים, רמת אלון ודינור</v>
      </c>
      <c r="H2127" t="s">
        <v>1007</v>
      </c>
      <c r="I2127">
        <f t="shared" si="154"/>
        <v>8</v>
      </c>
      <c r="J2127" t="b">
        <f>IF(ISNUMBER(MATCH(D2127,Sheet1!$A$2:$A$976,0)),TRUE,FALSE)</f>
        <v>1</v>
      </c>
    </row>
    <row r="2128" spans="1:10" ht="20.25">
      <c r="A2128">
        <v>2122</v>
      </c>
      <c r="B2128" s="118">
        <v>0</v>
      </c>
      <c r="C2128" s="14">
        <v>0</v>
      </c>
      <c r="D2128" s="15">
        <v>0</v>
      </c>
      <c r="E2128" s="16" t="s">
        <v>21</v>
      </c>
      <c r="F2128" s="13">
        <v>99</v>
      </c>
      <c r="G2128" t="str">
        <f t="shared" si="155"/>
        <v>‏829236 כבביר, ק.חיים, רמת אלון ודינור</v>
      </c>
      <c r="H2128" t="s">
        <v>1007</v>
      </c>
      <c r="I2128">
        <f t="shared" si="154"/>
        <v>8</v>
      </c>
      <c r="J2128" t="b">
        <f>IF(ISNUMBER(MATCH(D2128,Sheet1!$A$2:$A$976,0)),TRUE,FALSE)</f>
        <v>1</v>
      </c>
    </row>
    <row r="2129" spans="1:10" ht="20.25">
      <c r="A2129">
        <v>2123</v>
      </c>
      <c r="B2129" s="118">
        <v>0</v>
      </c>
      <c r="C2129" s="17">
        <v>200000</v>
      </c>
      <c r="D2129" s="15">
        <v>194300</v>
      </c>
      <c r="E2129" s="16" t="s">
        <v>22</v>
      </c>
      <c r="F2129" s="13"/>
      <c r="G2129" t="str">
        <f t="shared" si="155"/>
        <v/>
      </c>
      <c r="J2129" t="b">
        <f>IF(ISNUMBER(MATCH(D2129,Sheet1!$A$2:$A$976,0)),TRUE,FALSE)</f>
        <v>1</v>
      </c>
    </row>
    <row r="2130" spans="1:10" ht="20.25">
      <c r="A2130">
        <v>2124</v>
      </c>
      <c r="B2130" s="119"/>
      <c r="C2130" s="21">
        <v>2015</v>
      </c>
      <c r="D2130" s="21">
        <v>2016</v>
      </c>
      <c r="E2130" s="18"/>
      <c r="F2130" s="20"/>
      <c r="G2130" t="str">
        <f t="shared" si="155"/>
        <v/>
      </c>
      <c r="J2130" t="b">
        <f>IF(ISNUMBER(MATCH(D2130,Sheet1!$A$2:$A$976,0)),TRUE,FALSE)</f>
        <v>0</v>
      </c>
    </row>
    <row r="2131" spans="1:10" ht="20.25">
      <c r="A2131">
        <v>2125</v>
      </c>
      <c r="B2131" s="119"/>
      <c r="C2131" s="19"/>
      <c r="D2131" s="25">
        <v>250</v>
      </c>
      <c r="E2131" s="18"/>
      <c r="F2131" s="22"/>
      <c r="G2131" t="str">
        <f t="shared" si="155"/>
        <v/>
      </c>
      <c r="J2131" t="b">
        <f>IF(ISNUMBER(MATCH(D2131,Sheet1!$A$2:$A$976,0)),TRUE,FALSE)</f>
        <v>0</v>
      </c>
    </row>
    <row r="2132" spans="1:10" ht="20.25">
      <c r="A2132">
        <v>2126</v>
      </c>
      <c r="B2132" s="120" t="s">
        <v>290</v>
      </c>
      <c r="C2132" s="1"/>
      <c r="D2132" s="1"/>
      <c r="E2132" s="1"/>
      <c r="F2132" s="1"/>
      <c r="G2132" t="str">
        <f t="shared" si="155"/>
        <v/>
      </c>
      <c r="J2132" t="b">
        <f>IF(ISNUMBER(MATCH(D2132,Sheet1!$A$2:$A$976,0)),TRUE,FALSE)</f>
        <v>1</v>
      </c>
    </row>
    <row r="2133" spans="1:10" ht="21" thickBot="1">
      <c r="A2133">
        <v>2127</v>
      </c>
      <c r="B2133" s="116">
        <v>2014</v>
      </c>
      <c r="C2133" s="7">
        <v>2015</v>
      </c>
      <c r="D2133" s="7">
        <v>2016</v>
      </c>
      <c r="E2133" s="8"/>
      <c r="F2133" s="26"/>
      <c r="G2133" t="str">
        <f t="shared" si="155"/>
        <v/>
      </c>
      <c r="J2133" t="b">
        <f>IF(ISNUMBER(MATCH(D2133,Sheet1!$A$2:$A$976,0)),TRUE,FALSE)</f>
        <v>0</v>
      </c>
    </row>
    <row r="2134" spans="1:10" ht="20.25">
      <c r="A2134">
        <v>2128</v>
      </c>
      <c r="B2134" s="117"/>
      <c r="C2134" s="10"/>
      <c r="D2134" s="11"/>
      <c r="E2134" s="12" t="s">
        <v>269</v>
      </c>
      <c r="F2134" s="13"/>
      <c r="G2134" t="str">
        <f t="shared" si="155"/>
        <v/>
      </c>
      <c r="J2134" t="b">
        <f>IF(ISNUMBER(MATCH(D2134,Sheet1!$A$2:$A$976,0)),TRUE,FALSE)</f>
        <v>1</v>
      </c>
    </row>
    <row r="2135" spans="1:10" ht="20.25">
      <c r="A2135">
        <v>2129</v>
      </c>
      <c r="B2135" s="117"/>
      <c r="C2135" s="10"/>
      <c r="D2135" s="11"/>
      <c r="E2135" s="12" t="s">
        <v>270</v>
      </c>
      <c r="F2135" s="13"/>
      <c r="G2135" t="str">
        <f t="shared" si="155"/>
        <v/>
      </c>
      <c r="J2135" t="b">
        <f>IF(ISNUMBER(MATCH(D2135,Sheet1!$A$2:$A$976,0)),TRUE,FALSE)</f>
        <v>1</v>
      </c>
    </row>
    <row r="2136" spans="1:10" ht="20.25">
      <c r="A2136">
        <v>2130</v>
      </c>
      <c r="B2136" s="117"/>
      <c r="C2136" s="10"/>
      <c r="D2136" s="11"/>
      <c r="E2136" s="12" t="s">
        <v>291</v>
      </c>
      <c r="F2136" s="13"/>
      <c r="G2136" t="str">
        <f t="shared" si="155"/>
        <v/>
      </c>
      <c r="J2136" t="b">
        <f>IF(ISNUMBER(MATCH(D2136,Sheet1!$A$2:$A$976,0)),TRUE,FALSE)</f>
        <v>1</v>
      </c>
    </row>
    <row r="2137" spans="1:10" ht="20.25">
      <c r="A2137">
        <v>2131</v>
      </c>
      <c r="B2137" s="118">
        <v>541500</v>
      </c>
      <c r="C2137" s="14">
        <v>611800</v>
      </c>
      <c r="D2137" s="15">
        <v>618800</v>
      </c>
      <c r="E2137" s="16" t="s">
        <v>12</v>
      </c>
      <c r="F2137" s="13">
        <v>1</v>
      </c>
      <c r="G2137" t="str">
        <f t="shared" si="155"/>
        <v>‏824700 מועדון נוער אחווה</v>
      </c>
      <c r="H2137" t="s">
        <v>1009</v>
      </c>
      <c r="I2137">
        <f t="shared" ref="I2137:I2146" si="156">FIND(" ",G2137,1)</f>
        <v>8</v>
      </c>
      <c r="J2137" t="b">
        <f>IF(ISNUMBER(MATCH(D2137,Sheet1!$A$2:$A$976,0)),TRUE,FALSE)</f>
        <v>1</v>
      </c>
    </row>
    <row r="2138" spans="1:10" ht="20.25">
      <c r="A2138">
        <v>2132</v>
      </c>
      <c r="B2138" s="118">
        <v>0</v>
      </c>
      <c r="C2138" s="14">
        <v>0</v>
      </c>
      <c r="D2138" s="15">
        <v>0</v>
      </c>
      <c r="E2138" s="16" t="s">
        <v>13</v>
      </c>
      <c r="F2138" s="13">
        <v>2</v>
      </c>
      <c r="G2138" t="str">
        <f t="shared" si="155"/>
        <v>‏824700 מועדון נוער אחווה</v>
      </c>
      <c r="H2138" t="s">
        <v>1009</v>
      </c>
      <c r="I2138">
        <f t="shared" si="156"/>
        <v>8</v>
      </c>
      <c r="J2138" t="b">
        <f>IF(ISNUMBER(MATCH(D2138,Sheet1!$A$2:$A$976,0)),TRUE,FALSE)</f>
        <v>1</v>
      </c>
    </row>
    <row r="2139" spans="1:10" ht="20.25">
      <c r="A2139">
        <v>2133</v>
      </c>
      <c r="B2139" s="118">
        <v>900</v>
      </c>
      <c r="C2139" s="14">
        <v>1200</v>
      </c>
      <c r="D2139" s="15">
        <v>1200</v>
      </c>
      <c r="E2139" s="16" t="s">
        <v>14</v>
      </c>
      <c r="F2139" s="13">
        <v>3</v>
      </c>
      <c r="G2139" t="str">
        <f t="shared" si="155"/>
        <v>‏824700 מועדון נוער אחווה</v>
      </c>
      <c r="H2139" t="s">
        <v>1009</v>
      </c>
      <c r="I2139">
        <f t="shared" si="156"/>
        <v>8</v>
      </c>
      <c r="J2139" t="b">
        <f>IF(ISNUMBER(MATCH(D2139,Sheet1!$A$2:$A$976,0)),TRUE,FALSE)</f>
        <v>1</v>
      </c>
    </row>
    <row r="2140" spans="1:10" ht="20.25">
      <c r="A2140">
        <v>2134</v>
      </c>
      <c r="B2140" s="118">
        <v>0</v>
      </c>
      <c r="C2140" s="14">
        <v>0</v>
      </c>
      <c r="D2140" s="15">
        <v>0</v>
      </c>
      <c r="E2140" s="16" t="s">
        <v>15</v>
      </c>
      <c r="F2140" s="13">
        <v>4</v>
      </c>
      <c r="G2140" t="str">
        <f t="shared" si="155"/>
        <v>‏824700 מועדון נוער אחווה</v>
      </c>
      <c r="H2140" t="s">
        <v>1009</v>
      </c>
      <c r="I2140">
        <f t="shared" si="156"/>
        <v>8</v>
      </c>
      <c r="J2140" t="b">
        <f>IF(ISNUMBER(MATCH(D2140,Sheet1!$A$2:$A$976,0)),TRUE,FALSE)</f>
        <v>1</v>
      </c>
    </row>
    <row r="2141" spans="1:10" ht="20.25">
      <c r="A2141">
        <v>2135</v>
      </c>
      <c r="B2141" s="118">
        <v>0</v>
      </c>
      <c r="C2141" s="14">
        <v>0</v>
      </c>
      <c r="D2141" s="15">
        <v>0</v>
      </c>
      <c r="E2141" s="16" t="s">
        <v>16</v>
      </c>
      <c r="F2141" s="13">
        <v>5</v>
      </c>
      <c r="G2141" t="str">
        <f t="shared" si="155"/>
        <v>‏824700 מועדון נוער אחווה</v>
      </c>
      <c r="H2141" t="s">
        <v>1009</v>
      </c>
      <c r="I2141">
        <f t="shared" si="156"/>
        <v>8</v>
      </c>
      <c r="J2141" t="b">
        <f>IF(ISNUMBER(MATCH(D2141,Sheet1!$A$2:$A$976,0)),TRUE,FALSE)</f>
        <v>1</v>
      </c>
    </row>
    <row r="2142" spans="1:10" ht="20.25">
      <c r="A2142">
        <v>2136</v>
      </c>
      <c r="B2142" s="118">
        <v>0</v>
      </c>
      <c r="C2142" s="14">
        <v>0</v>
      </c>
      <c r="D2142" s="15">
        <v>0</v>
      </c>
      <c r="E2142" s="16" t="s">
        <v>17</v>
      </c>
      <c r="F2142" s="13">
        <v>6</v>
      </c>
      <c r="G2142" t="str">
        <f t="shared" si="155"/>
        <v>‏824700 מועדון נוער אחווה</v>
      </c>
      <c r="H2142" t="s">
        <v>1009</v>
      </c>
      <c r="I2142">
        <f t="shared" si="156"/>
        <v>8</v>
      </c>
      <c r="J2142" t="b">
        <f>IF(ISNUMBER(MATCH(D2142,Sheet1!$A$2:$A$976,0)),TRUE,FALSE)</f>
        <v>1</v>
      </c>
    </row>
    <row r="2143" spans="1:10" ht="20.25">
      <c r="A2143">
        <v>2137</v>
      </c>
      <c r="B2143" s="118">
        <v>174600</v>
      </c>
      <c r="C2143" s="14">
        <v>250000</v>
      </c>
      <c r="D2143" s="15">
        <v>242900</v>
      </c>
      <c r="E2143" s="16" t="s">
        <v>18</v>
      </c>
      <c r="F2143" s="13">
        <v>7</v>
      </c>
      <c r="G2143" t="str">
        <f t="shared" si="155"/>
        <v>‏824700 מועדון נוער אחווה</v>
      </c>
      <c r="H2143" t="s">
        <v>1009</v>
      </c>
      <c r="I2143">
        <f t="shared" si="156"/>
        <v>8</v>
      </c>
      <c r="J2143" t="b">
        <f>IF(ISNUMBER(MATCH(D2143,Sheet1!$A$2:$A$976,0)),TRUE,FALSE)</f>
        <v>1</v>
      </c>
    </row>
    <row r="2144" spans="1:10" ht="20.25">
      <c r="A2144">
        <v>2138</v>
      </c>
      <c r="B2144" s="118">
        <v>0</v>
      </c>
      <c r="C2144" s="14">
        <v>0</v>
      </c>
      <c r="D2144" s="15">
        <v>0</v>
      </c>
      <c r="E2144" s="16" t="s">
        <v>19</v>
      </c>
      <c r="F2144" s="13">
        <v>8</v>
      </c>
      <c r="G2144" t="str">
        <f t="shared" si="155"/>
        <v>‏824700 מועדון נוער אחווה</v>
      </c>
      <c r="H2144" t="s">
        <v>1009</v>
      </c>
      <c r="I2144">
        <f t="shared" si="156"/>
        <v>8</v>
      </c>
      <c r="J2144" t="b">
        <f>IF(ISNUMBER(MATCH(D2144,Sheet1!$A$2:$A$976,0)),TRUE,FALSE)</f>
        <v>1</v>
      </c>
    </row>
    <row r="2145" spans="1:10" ht="20.25">
      <c r="A2145">
        <v>2139</v>
      </c>
      <c r="B2145" s="118">
        <v>0</v>
      </c>
      <c r="C2145" s="14">
        <v>0</v>
      </c>
      <c r="D2145" s="15">
        <v>0</v>
      </c>
      <c r="E2145" s="16" t="s">
        <v>20</v>
      </c>
      <c r="F2145" s="13">
        <v>9</v>
      </c>
      <c r="G2145" t="str">
        <f t="shared" si="155"/>
        <v>‏824700 מועדון נוער אחווה</v>
      </c>
      <c r="H2145" t="s">
        <v>1009</v>
      </c>
      <c r="I2145">
        <f t="shared" si="156"/>
        <v>8</v>
      </c>
      <c r="J2145" t="b">
        <f>IF(ISNUMBER(MATCH(D2145,Sheet1!$A$2:$A$976,0)),TRUE,FALSE)</f>
        <v>1</v>
      </c>
    </row>
    <row r="2146" spans="1:10" ht="20.25">
      <c r="A2146">
        <v>2140</v>
      </c>
      <c r="B2146" s="118">
        <v>0</v>
      </c>
      <c r="C2146" s="14">
        <v>0</v>
      </c>
      <c r="D2146" s="15">
        <v>0</v>
      </c>
      <c r="E2146" s="16" t="s">
        <v>21</v>
      </c>
      <c r="F2146" s="13">
        <v>99</v>
      </c>
      <c r="G2146" t="str">
        <f t="shared" si="155"/>
        <v>‏824700 מועדון נוער אחווה</v>
      </c>
      <c r="H2146" t="s">
        <v>1009</v>
      </c>
      <c r="I2146">
        <f t="shared" si="156"/>
        <v>8</v>
      </c>
      <c r="J2146" t="b">
        <f>IF(ISNUMBER(MATCH(D2146,Sheet1!$A$2:$A$976,0)),TRUE,FALSE)</f>
        <v>1</v>
      </c>
    </row>
    <row r="2147" spans="1:10" ht="20.25">
      <c r="A2147">
        <v>2141</v>
      </c>
      <c r="B2147" s="118">
        <v>717000</v>
      </c>
      <c r="C2147" s="17">
        <v>863000</v>
      </c>
      <c r="D2147" s="157">
        <v>862900</v>
      </c>
      <c r="E2147" s="16" t="s">
        <v>22</v>
      </c>
      <c r="F2147" s="13"/>
      <c r="G2147" t="str">
        <f t="shared" si="155"/>
        <v/>
      </c>
      <c r="J2147" t="b">
        <f>IF(ISNUMBER(MATCH(D2147,Sheet1!$A$2:$A$976,0)),TRUE,FALSE)</f>
        <v>0</v>
      </c>
    </row>
    <row r="2148" spans="1:10" ht="20.25">
      <c r="A2148">
        <v>2142</v>
      </c>
      <c r="B2148" s="119"/>
      <c r="C2148" s="21">
        <v>2015</v>
      </c>
      <c r="D2148" s="21">
        <v>2016</v>
      </c>
      <c r="E2148" s="18"/>
      <c r="F2148" s="20"/>
      <c r="G2148" t="str">
        <f t="shared" si="155"/>
        <v/>
      </c>
      <c r="J2148" t="b">
        <f>IF(ISNUMBER(MATCH(D2148,Sheet1!$A$2:$A$976,0)),TRUE,FALSE)</f>
        <v>0</v>
      </c>
    </row>
    <row r="2149" spans="1:10" ht="20.25">
      <c r="A2149">
        <v>2143</v>
      </c>
      <c r="B2149" s="119"/>
      <c r="C2149" s="19"/>
      <c r="D2149" s="25">
        <v>251</v>
      </c>
      <c r="E2149" s="18"/>
      <c r="F2149" s="22"/>
      <c r="G2149" t="str">
        <f t="shared" si="155"/>
        <v/>
      </c>
      <c r="J2149" t="b">
        <f>IF(ISNUMBER(MATCH(D2149,Sheet1!$A$2:$A$976,0)),TRUE,FALSE)</f>
        <v>0</v>
      </c>
    </row>
    <row r="2150" spans="1:10" ht="20.25">
      <c r="A2150">
        <v>2144</v>
      </c>
      <c r="B2150" s="120" t="s">
        <v>292</v>
      </c>
      <c r="C2150" s="1"/>
      <c r="D2150" s="1"/>
      <c r="E2150" s="1"/>
      <c r="F2150" s="1"/>
      <c r="G2150" t="str">
        <f t="shared" si="155"/>
        <v/>
      </c>
      <c r="J2150" t="b">
        <f>IF(ISNUMBER(MATCH(D2150,Sheet1!$A$2:$A$976,0)),TRUE,FALSE)</f>
        <v>1</v>
      </c>
    </row>
    <row r="2151" spans="1:10" ht="21" thickBot="1">
      <c r="A2151">
        <v>2145</v>
      </c>
      <c r="B2151" s="116">
        <v>2014</v>
      </c>
      <c r="C2151" s="7">
        <v>2015</v>
      </c>
      <c r="D2151" s="7">
        <v>2016</v>
      </c>
      <c r="E2151" s="8"/>
      <c r="F2151" s="26"/>
      <c r="G2151" t="str">
        <f t="shared" si="155"/>
        <v/>
      </c>
      <c r="J2151" t="b">
        <f>IF(ISNUMBER(MATCH(D2151,Sheet1!$A$2:$A$976,0)),TRUE,FALSE)</f>
        <v>0</v>
      </c>
    </row>
    <row r="2152" spans="1:10" ht="20.25">
      <c r="A2152">
        <v>2146</v>
      </c>
      <c r="B2152" s="117"/>
      <c r="C2152" s="10"/>
      <c r="D2152" s="11"/>
      <c r="E2152" s="12" t="s">
        <v>269</v>
      </c>
      <c r="F2152" s="13"/>
      <c r="G2152" t="str">
        <f t="shared" si="155"/>
        <v/>
      </c>
      <c r="J2152" t="b">
        <f>IF(ISNUMBER(MATCH(D2152,Sheet1!$A$2:$A$976,0)),TRUE,FALSE)</f>
        <v>1</v>
      </c>
    </row>
    <row r="2153" spans="1:10" ht="20.25">
      <c r="A2153">
        <v>2147</v>
      </c>
      <c r="B2153" s="117"/>
      <c r="C2153" s="10"/>
      <c r="D2153" s="11"/>
      <c r="E2153" s="12" t="s">
        <v>270</v>
      </c>
      <c r="F2153" s="13"/>
      <c r="G2153" t="str">
        <f t="shared" si="155"/>
        <v/>
      </c>
      <c r="J2153" t="b">
        <f>IF(ISNUMBER(MATCH(D2153,Sheet1!$A$2:$A$976,0)),TRUE,FALSE)</f>
        <v>1</v>
      </c>
    </row>
    <row r="2154" spans="1:10" ht="20.25">
      <c r="A2154">
        <v>2148</v>
      </c>
      <c r="B2154" s="117"/>
      <c r="C2154" s="10"/>
      <c r="D2154" s="11"/>
      <c r="E2154" s="12" t="s">
        <v>293</v>
      </c>
      <c r="F2154" s="13"/>
      <c r="G2154" t="str">
        <f t="shared" si="155"/>
        <v/>
      </c>
      <c r="J2154" t="b">
        <f>IF(ISNUMBER(MATCH(D2154,Sheet1!$A$2:$A$976,0)),TRUE,FALSE)</f>
        <v>1</v>
      </c>
    </row>
    <row r="2155" spans="1:10" ht="20.25">
      <c r="A2155">
        <v>2149</v>
      </c>
      <c r="B2155" s="118">
        <v>0</v>
      </c>
      <c r="C2155" s="14">
        <v>0</v>
      </c>
      <c r="D2155" s="15">
        <v>0</v>
      </c>
      <c r="E2155" s="16" t="s">
        <v>12</v>
      </c>
      <c r="F2155" s="13">
        <v>1</v>
      </c>
      <c r="G2155" t="str">
        <f t="shared" si="155"/>
        <v>‏829237 המחלקה לארועים ואומנויות</v>
      </c>
      <c r="H2155" t="s">
        <v>1010</v>
      </c>
      <c r="I2155">
        <f t="shared" ref="I2155:I2164" si="157">FIND(" ",G2155,1)</f>
        <v>8</v>
      </c>
      <c r="J2155" t="b">
        <f>IF(ISNUMBER(MATCH(D2155,Sheet1!$A$2:$A$976,0)),TRUE,FALSE)</f>
        <v>1</v>
      </c>
    </row>
    <row r="2156" spans="1:10" ht="20.25">
      <c r="A2156">
        <v>2150</v>
      </c>
      <c r="B2156" s="118">
        <v>0</v>
      </c>
      <c r="C2156" s="14">
        <v>0</v>
      </c>
      <c r="D2156" s="15">
        <v>0</v>
      </c>
      <c r="E2156" s="16" t="s">
        <v>13</v>
      </c>
      <c r="F2156" s="13">
        <v>2</v>
      </c>
      <c r="G2156" t="str">
        <f t="shared" si="155"/>
        <v>‏829237 המחלקה לארועים ואומנויות</v>
      </c>
      <c r="H2156" t="s">
        <v>1010</v>
      </c>
      <c r="I2156">
        <f t="shared" si="157"/>
        <v>8</v>
      </c>
      <c r="J2156" t="b">
        <f>IF(ISNUMBER(MATCH(D2156,Sheet1!$A$2:$A$976,0)),TRUE,FALSE)</f>
        <v>1</v>
      </c>
    </row>
    <row r="2157" spans="1:10" ht="20.25">
      <c r="A2157">
        <v>2151</v>
      </c>
      <c r="B2157" s="118">
        <v>0</v>
      </c>
      <c r="C2157" s="14">
        <v>0</v>
      </c>
      <c r="D2157" s="15">
        <v>0</v>
      </c>
      <c r="E2157" s="16" t="s">
        <v>14</v>
      </c>
      <c r="F2157" s="13">
        <v>3</v>
      </c>
      <c r="G2157" t="str">
        <f t="shared" si="155"/>
        <v>‏829237 המחלקה לארועים ואומנויות</v>
      </c>
      <c r="H2157" t="s">
        <v>1010</v>
      </c>
      <c r="I2157">
        <f t="shared" si="157"/>
        <v>8</v>
      </c>
      <c r="J2157" t="b">
        <f>IF(ISNUMBER(MATCH(D2157,Sheet1!$A$2:$A$976,0)),TRUE,FALSE)</f>
        <v>1</v>
      </c>
    </row>
    <row r="2158" spans="1:10" ht="20.25">
      <c r="A2158">
        <v>2152</v>
      </c>
      <c r="B2158" s="118">
        <v>0</v>
      </c>
      <c r="C2158" s="14">
        <v>0</v>
      </c>
      <c r="D2158" s="15">
        <v>0</v>
      </c>
      <c r="E2158" s="16" t="s">
        <v>15</v>
      </c>
      <c r="F2158" s="13">
        <v>4</v>
      </c>
      <c r="G2158" t="str">
        <f t="shared" si="155"/>
        <v>‏829237 המחלקה לארועים ואומנויות</v>
      </c>
      <c r="H2158" t="s">
        <v>1010</v>
      </c>
      <c r="I2158">
        <f t="shared" si="157"/>
        <v>8</v>
      </c>
      <c r="J2158" t="b">
        <f>IF(ISNUMBER(MATCH(D2158,Sheet1!$A$2:$A$976,0)),TRUE,FALSE)</f>
        <v>1</v>
      </c>
    </row>
    <row r="2159" spans="1:10" ht="20.25">
      <c r="A2159">
        <v>2153</v>
      </c>
      <c r="B2159" s="118">
        <v>0</v>
      </c>
      <c r="C2159" s="14">
        <v>0</v>
      </c>
      <c r="D2159" s="15">
        <v>0</v>
      </c>
      <c r="E2159" s="16" t="s">
        <v>16</v>
      </c>
      <c r="F2159" s="13">
        <v>5</v>
      </c>
      <c r="G2159" t="str">
        <f t="shared" si="155"/>
        <v>‏829237 המחלקה לארועים ואומנויות</v>
      </c>
      <c r="H2159" t="s">
        <v>1010</v>
      </c>
      <c r="I2159">
        <f t="shared" si="157"/>
        <v>8</v>
      </c>
      <c r="J2159" t="b">
        <f>IF(ISNUMBER(MATCH(D2159,Sheet1!$A$2:$A$976,0)),TRUE,FALSE)</f>
        <v>1</v>
      </c>
    </row>
    <row r="2160" spans="1:10" ht="20.25">
      <c r="A2160">
        <v>2154</v>
      </c>
      <c r="B2160" s="118">
        <v>0</v>
      </c>
      <c r="C2160" s="14">
        <v>0</v>
      </c>
      <c r="D2160" s="15">
        <v>0</v>
      </c>
      <c r="E2160" s="16" t="s">
        <v>17</v>
      </c>
      <c r="F2160" s="13">
        <v>6</v>
      </c>
      <c r="G2160" t="str">
        <f t="shared" si="155"/>
        <v>‏829237 המחלקה לארועים ואומנויות</v>
      </c>
      <c r="H2160" t="s">
        <v>1010</v>
      </c>
      <c r="I2160">
        <f t="shared" si="157"/>
        <v>8</v>
      </c>
      <c r="J2160" t="b">
        <f>IF(ISNUMBER(MATCH(D2160,Sheet1!$A$2:$A$976,0)),TRUE,FALSE)</f>
        <v>1</v>
      </c>
    </row>
    <row r="2161" spans="1:10" ht="20.25">
      <c r="A2161">
        <v>2155</v>
      </c>
      <c r="B2161" s="118">
        <v>0</v>
      </c>
      <c r="C2161" s="14">
        <v>403400</v>
      </c>
      <c r="D2161" s="15">
        <v>391900</v>
      </c>
      <c r="E2161" s="16" t="s">
        <v>18</v>
      </c>
      <c r="F2161" s="13">
        <v>7</v>
      </c>
      <c r="G2161" t="str">
        <f t="shared" si="155"/>
        <v>‏829237 המחלקה לארועים ואומנויות</v>
      </c>
      <c r="H2161" t="s">
        <v>1010</v>
      </c>
      <c r="I2161">
        <f t="shared" si="157"/>
        <v>8</v>
      </c>
      <c r="J2161" t="b">
        <f>IF(ISNUMBER(MATCH(D2161,Sheet1!$A$2:$A$976,0)),TRUE,FALSE)</f>
        <v>1</v>
      </c>
    </row>
    <row r="2162" spans="1:10" ht="20.25">
      <c r="A2162">
        <v>2156</v>
      </c>
      <c r="B2162" s="118">
        <v>0</v>
      </c>
      <c r="C2162" s="14">
        <v>0</v>
      </c>
      <c r="D2162" s="15">
        <v>0</v>
      </c>
      <c r="E2162" s="16" t="s">
        <v>19</v>
      </c>
      <c r="F2162" s="13">
        <v>8</v>
      </c>
      <c r="G2162" t="str">
        <f t="shared" si="155"/>
        <v>‏829237 המחלקה לארועים ואומנויות</v>
      </c>
      <c r="H2162" t="s">
        <v>1010</v>
      </c>
      <c r="I2162">
        <f t="shared" si="157"/>
        <v>8</v>
      </c>
      <c r="J2162" t="b">
        <f>IF(ISNUMBER(MATCH(D2162,Sheet1!$A$2:$A$976,0)),TRUE,FALSE)</f>
        <v>1</v>
      </c>
    </row>
    <row r="2163" spans="1:10" ht="20.25">
      <c r="A2163">
        <v>2157</v>
      </c>
      <c r="B2163" s="118">
        <v>0</v>
      </c>
      <c r="C2163" s="14">
        <v>0</v>
      </c>
      <c r="D2163" s="15">
        <v>0</v>
      </c>
      <c r="E2163" s="16" t="s">
        <v>20</v>
      </c>
      <c r="F2163" s="13">
        <v>9</v>
      </c>
      <c r="G2163" t="str">
        <f t="shared" si="155"/>
        <v>‏829237 המחלקה לארועים ואומנויות</v>
      </c>
      <c r="H2163" t="s">
        <v>1010</v>
      </c>
      <c r="I2163">
        <f t="shared" si="157"/>
        <v>8</v>
      </c>
      <c r="J2163" t="b">
        <f>IF(ISNUMBER(MATCH(D2163,Sheet1!$A$2:$A$976,0)),TRUE,FALSE)</f>
        <v>1</v>
      </c>
    </row>
    <row r="2164" spans="1:10" ht="20.25">
      <c r="A2164">
        <v>2158</v>
      </c>
      <c r="B2164" s="118">
        <v>0</v>
      </c>
      <c r="C2164" s="14">
        <v>0</v>
      </c>
      <c r="D2164" s="15">
        <v>0</v>
      </c>
      <c r="E2164" s="16" t="s">
        <v>21</v>
      </c>
      <c r="F2164" s="13">
        <v>99</v>
      </c>
      <c r="G2164" t="str">
        <f t="shared" si="155"/>
        <v>‏829237 המחלקה לארועים ואומנויות</v>
      </c>
      <c r="H2164" t="s">
        <v>1010</v>
      </c>
      <c r="I2164">
        <f t="shared" si="157"/>
        <v>8</v>
      </c>
      <c r="J2164" t="b">
        <f>IF(ISNUMBER(MATCH(D2164,Sheet1!$A$2:$A$976,0)),TRUE,FALSE)</f>
        <v>1</v>
      </c>
    </row>
    <row r="2165" spans="1:10" ht="20.25">
      <c r="A2165">
        <v>2159</v>
      </c>
      <c r="B2165" s="118">
        <v>0</v>
      </c>
      <c r="C2165" s="17">
        <v>403400</v>
      </c>
      <c r="D2165" s="15">
        <v>391900</v>
      </c>
      <c r="E2165" s="16" t="s">
        <v>22</v>
      </c>
      <c r="F2165" s="13"/>
      <c r="G2165" t="str">
        <f t="shared" si="155"/>
        <v/>
      </c>
      <c r="J2165" t="b">
        <f>IF(ISNUMBER(MATCH(D2165,Sheet1!$A$2:$A$976,0)),TRUE,FALSE)</f>
        <v>1</v>
      </c>
    </row>
    <row r="2166" spans="1:10" ht="20.25">
      <c r="A2166">
        <v>2160</v>
      </c>
      <c r="B2166" s="119"/>
      <c r="C2166" s="21">
        <v>2015</v>
      </c>
      <c r="D2166" s="21">
        <v>2016</v>
      </c>
      <c r="E2166" s="18"/>
      <c r="F2166" s="20"/>
      <c r="G2166" t="str">
        <f t="shared" si="155"/>
        <v/>
      </c>
      <c r="J2166" t="b">
        <f>IF(ISNUMBER(MATCH(D2166,Sheet1!$A$2:$A$976,0)),TRUE,FALSE)</f>
        <v>0</v>
      </c>
    </row>
    <row r="2167" spans="1:10" ht="20.25">
      <c r="A2167">
        <v>2161</v>
      </c>
      <c r="B2167" s="119"/>
      <c r="C2167" s="19"/>
      <c r="D2167" s="25">
        <v>252</v>
      </c>
      <c r="E2167" s="18"/>
      <c r="F2167" s="22"/>
      <c r="G2167" t="str">
        <f t="shared" si="155"/>
        <v/>
      </c>
      <c r="J2167" t="b">
        <f>IF(ISNUMBER(MATCH(D2167,Sheet1!$A$2:$A$976,0)),TRUE,FALSE)</f>
        <v>0</v>
      </c>
    </row>
    <row r="2168" spans="1:10" ht="20.25">
      <c r="A2168">
        <v>2162</v>
      </c>
      <c r="B2168" s="120" t="s">
        <v>294</v>
      </c>
      <c r="C2168" s="1"/>
      <c r="D2168" s="1"/>
      <c r="E2168" s="1"/>
      <c r="F2168" s="1"/>
      <c r="G2168" t="str">
        <f t="shared" si="155"/>
        <v/>
      </c>
      <c r="J2168" t="b">
        <f>IF(ISNUMBER(MATCH(D2168,Sheet1!$A$2:$A$976,0)),TRUE,FALSE)</f>
        <v>1</v>
      </c>
    </row>
    <row r="2169" spans="1:10" ht="21" thickBot="1">
      <c r="A2169">
        <v>2163</v>
      </c>
      <c r="B2169" s="116">
        <v>2014</v>
      </c>
      <c r="C2169" s="7">
        <v>2015</v>
      </c>
      <c r="D2169" s="7">
        <v>2016</v>
      </c>
      <c r="E2169" s="8"/>
      <c r="F2169" s="26"/>
      <c r="G2169" t="str">
        <f t="shared" si="155"/>
        <v/>
      </c>
      <c r="J2169" t="b">
        <f>IF(ISNUMBER(MATCH(D2169,Sheet1!$A$2:$A$976,0)),TRUE,FALSE)</f>
        <v>0</v>
      </c>
    </row>
    <row r="2170" spans="1:10" ht="20.25">
      <c r="A2170">
        <v>2164</v>
      </c>
      <c r="B2170" s="117"/>
      <c r="C2170" s="10"/>
      <c r="D2170" s="11"/>
      <c r="E2170" s="12" t="s">
        <v>269</v>
      </c>
      <c r="F2170" s="13"/>
      <c r="G2170" t="str">
        <f t="shared" si="155"/>
        <v/>
      </c>
      <c r="J2170" t="b">
        <f>IF(ISNUMBER(MATCH(D2170,Sheet1!$A$2:$A$976,0)),TRUE,FALSE)</f>
        <v>1</v>
      </c>
    </row>
    <row r="2171" spans="1:10" ht="20.25">
      <c r="A2171">
        <v>2165</v>
      </c>
      <c r="B2171" s="117"/>
      <c r="C2171" s="10"/>
      <c r="D2171" s="11"/>
      <c r="E2171" s="12" t="s">
        <v>270</v>
      </c>
      <c r="F2171" s="13"/>
      <c r="G2171" t="str">
        <f t="shared" si="155"/>
        <v/>
      </c>
      <c r="J2171" t="b">
        <f>IF(ISNUMBER(MATCH(D2171,Sheet1!$A$2:$A$976,0)),TRUE,FALSE)</f>
        <v>1</v>
      </c>
    </row>
    <row r="2172" spans="1:10" ht="20.25">
      <c r="A2172">
        <v>2166</v>
      </c>
      <c r="B2172" s="117"/>
      <c r="C2172" s="10"/>
      <c r="D2172" s="11"/>
      <c r="E2172" s="12" t="s">
        <v>295</v>
      </c>
      <c r="F2172" s="13"/>
      <c r="G2172" t="str">
        <f t="shared" si="155"/>
        <v/>
      </c>
      <c r="J2172" t="b">
        <f>IF(ISNUMBER(MATCH(D2172,Sheet1!$A$2:$A$976,0)),TRUE,FALSE)</f>
        <v>1</v>
      </c>
    </row>
    <row r="2173" spans="1:10" ht="20.25">
      <c r="A2173">
        <v>2167</v>
      </c>
      <c r="B2173" s="118">
        <v>1283300</v>
      </c>
      <c r="C2173" s="14">
        <v>1321800</v>
      </c>
      <c r="D2173" s="15">
        <v>1410500</v>
      </c>
      <c r="E2173" s="16" t="s">
        <v>12</v>
      </c>
      <c r="F2173" s="13">
        <v>1</v>
      </c>
      <c r="G2173" t="str">
        <f t="shared" si="155"/>
        <v>‏8204 המחלקה לנוער</v>
      </c>
      <c r="H2173" t="s">
        <v>1011</v>
      </c>
      <c r="I2173">
        <f t="shared" ref="I2173:I2182" si="158">FIND(" ",G2173,1)</f>
        <v>6</v>
      </c>
      <c r="J2173" t="b">
        <f>IF(ISNUMBER(MATCH(D2173,Sheet1!$A$2:$A$976,0)),TRUE,FALSE)</f>
        <v>1</v>
      </c>
    </row>
    <row r="2174" spans="1:10" ht="20.25">
      <c r="A2174">
        <v>2168</v>
      </c>
      <c r="B2174" s="118">
        <v>0</v>
      </c>
      <c r="C2174" s="14">
        <v>0</v>
      </c>
      <c r="D2174" s="15">
        <v>0</v>
      </c>
      <c r="E2174" s="16" t="s">
        <v>13</v>
      </c>
      <c r="F2174" s="13">
        <v>2</v>
      </c>
      <c r="G2174" t="str">
        <f t="shared" si="155"/>
        <v>‏8204 המחלקה לנוער</v>
      </c>
      <c r="H2174" t="s">
        <v>1011</v>
      </c>
      <c r="I2174">
        <f t="shared" si="158"/>
        <v>6</v>
      </c>
      <c r="J2174" t="b">
        <f>IF(ISNUMBER(MATCH(D2174,Sheet1!$A$2:$A$976,0)),TRUE,FALSE)</f>
        <v>1</v>
      </c>
    </row>
    <row r="2175" spans="1:10" ht="20.25">
      <c r="A2175">
        <v>2169</v>
      </c>
      <c r="B2175" s="118">
        <v>96600</v>
      </c>
      <c r="C2175" s="14">
        <v>75500</v>
      </c>
      <c r="D2175" s="15">
        <v>75500</v>
      </c>
      <c r="E2175" s="16" t="s">
        <v>14</v>
      </c>
      <c r="F2175" s="13">
        <v>3</v>
      </c>
      <c r="G2175" t="str">
        <f t="shared" si="155"/>
        <v>‏8204 המחלקה לנוער</v>
      </c>
      <c r="H2175" t="s">
        <v>1011</v>
      </c>
      <c r="I2175">
        <f t="shared" si="158"/>
        <v>6</v>
      </c>
      <c r="J2175" t="b">
        <f>IF(ISNUMBER(MATCH(D2175,Sheet1!$A$2:$A$976,0)),TRUE,FALSE)</f>
        <v>1</v>
      </c>
    </row>
    <row r="2176" spans="1:10" ht="20.25">
      <c r="A2176">
        <v>2170</v>
      </c>
      <c r="B2176" s="118">
        <v>0</v>
      </c>
      <c r="C2176" s="14">
        <v>0</v>
      </c>
      <c r="D2176" s="15">
        <v>0</v>
      </c>
      <c r="E2176" s="16" t="s">
        <v>15</v>
      </c>
      <c r="F2176" s="13">
        <v>4</v>
      </c>
      <c r="G2176" t="str">
        <f t="shared" si="155"/>
        <v>‏8204 המחלקה לנוער</v>
      </c>
      <c r="H2176" t="s">
        <v>1011</v>
      </c>
      <c r="I2176">
        <f t="shared" si="158"/>
        <v>6</v>
      </c>
      <c r="J2176" t="b">
        <f>IF(ISNUMBER(MATCH(D2176,Sheet1!$A$2:$A$976,0)),TRUE,FALSE)</f>
        <v>1</v>
      </c>
    </row>
    <row r="2177" spans="1:10" ht="20.25">
      <c r="A2177">
        <v>2171</v>
      </c>
      <c r="B2177" s="118">
        <v>65300</v>
      </c>
      <c r="C2177" s="14">
        <v>66500</v>
      </c>
      <c r="D2177" s="15">
        <v>66500</v>
      </c>
      <c r="E2177" s="16" t="s">
        <v>16</v>
      </c>
      <c r="F2177" s="13">
        <v>5</v>
      </c>
      <c r="G2177" t="str">
        <f t="shared" si="155"/>
        <v>‏8204 המחלקה לנוער</v>
      </c>
      <c r="H2177" t="s">
        <v>1011</v>
      </c>
      <c r="I2177">
        <f t="shared" si="158"/>
        <v>6</v>
      </c>
      <c r="J2177" t="b">
        <f>IF(ISNUMBER(MATCH(D2177,Sheet1!$A$2:$A$976,0)),TRUE,FALSE)</f>
        <v>1</v>
      </c>
    </row>
    <row r="2178" spans="1:10" ht="20.25">
      <c r="A2178">
        <v>2172</v>
      </c>
      <c r="B2178" s="118">
        <v>2100</v>
      </c>
      <c r="C2178" s="14">
        <v>5000</v>
      </c>
      <c r="D2178" s="15">
        <v>5000</v>
      </c>
      <c r="E2178" s="16" t="s">
        <v>17</v>
      </c>
      <c r="F2178" s="13">
        <v>6</v>
      </c>
      <c r="G2178" t="str">
        <f t="shared" si="155"/>
        <v>‏8204 המחלקה לנוער</v>
      </c>
      <c r="H2178" t="s">
        <v>1011</v>
      </c>
      <c r="I2178">
        <f t="shared" si="158"/>
        <v>6</v>
      </c>
      <c r="J2178" t="b">
        <f>IF(ISNUMBER(MATCH(D2178,Sheet1!$A$2:$A$976,0)),TRUE,FALSE)</f>
        <v>1</v>
      </c>
    </row>
    <row r="2179" spans="1:10" ht="20.25">
      <c r="A2179">
        <v>2173</v>
      </c>
      <c r="B2179" s="118">
        <v>24200</v>
      </c>
      <c r="C2179" s="14">
        <v>22800</v>
      </c>
      <c r="D2179" s="15">
        <v>20100</v>
      </c>
      <c r="E2179" s="16" t="s">
        <v>18</v>
      </c>
      <c r="F2179" s="13">
        <v>7</v>
      </c>
      <c r="G2179" t="str">
        <f t="shared" si="155"/>
        <v>‏8204 המחלקה לנוער</v>
      </c>
      <c r="H2179" t="s">
        <v>1011</v>
      </c>
      <c r="I2179">
        <f t="shared" si="158"/>
        <v>6</v>
      </c>
      <c r="J2179" t="b">
        <f>IF(ISNUMBER(MATCH(D2179,Sheet1!$A$2:$A$976,0)),TRUE,FALSE)</f>
        <v>1</v>
      </c>
    </row>
    <row r="2180" spans="1:10" ht="20.25">
      <c r="A2180">
        <v>2174</v>
      </c>
      <c r="B2180" s="118">
        <v>0</v>
      </c>
      <c r="C2180" s="14">
        <v>0</v>
      </c>
      <c r="D2180" s="15">
        <v>0</v>
      </c>
      <c r="E2180" s="16" t="s">
        <v>19</v>
      </c>
      <c r="F2180" s="13">
        <v>8</v>
      </c>
      <c r="G2180" t="str">
        <f t="shared" si="155"/>
        <v>‏8204 המחלקה לנוער</v>
      </c>
      <c r="H2180" t="s">
        <v>1011</v>
      </c>
      <c r="I2180">
        <f t="shared" si="158"/>
        <v>6</v>
      </c>
      <c r="J2180" t="b">
        <f>IF(ISNUMBER(MATCH(D2180,Sheet1!$A$2:$A$976,0)),TRUE,FALSE)</f>
        <v>1</v>
      </c>
    </row>
    <row r="2181" spans="1:10" ht="20.25">
      <c r="A2181">
        <v>2175</v>
      </c>
      <c r="B2181" s="118">
        <v>0</v>
      </c>
      <c r="C2181" s="14">
        <v>0</v>
      </c>
      <c r="D2181" s="15">
        <v>0</v>
      </c>
      <c r="E2181" s="16" t="s">
        <v>20</v>
      </c>
      <c r="F2181" s="13">
        <v>9</v>
      </c>
      <c r="G2181" t="str">
        <f t="shared" si="155"/>
        <v>‏8204 המחלקה לנוער</v>
      </c>
      <c r="H2181" t="s">
        <v>1011</v>
      </c>
      <c r="I2181">
        <f t="shared" si="158"/>
        <v>6</v>
      </c>
      <c r="J2181" t="b">
        <f>IF(ISNUMBER(MATCH(D2181,Sheet1!$A$2:$A$976,0)),TRUE,FALSE)</f>
        <v>1</v>
      </c>
    </row>
    <row r="2182" spans="1:10" ht="20.25">
      <c r="A2182">
        <v>2176</v>
      </c>
      <c r="B2182" s="118">
        <v>0</v>
      </c>
      <c r="C2182" s="14">
        <v>0</v>
      </c>
      <c r="D2182" s="15">
        <v>0</v>
      </c>
      <c r="E2182" s="16" t="s">
        <v>21</v>
      </c>
      <c r="F2182" s="13">
        <v>99</v>
      </c>
      <c r="G2182" t="str">
        <f t="shared" si="155"/>
        <v>‏8204 המחלקה לנוער</v>
      </c>
      <c r="H2182" t="s">
        <v>1011</v>
      </c>
      <c r="I2182">
        <f t="shared" si="158"/>
        <v>6</v>
      </c>
      <c r="J2182" t="b">
        <f>IF(ISNUMBER(MATCH(D2182,Sheet1!$A$2:$A$976,0)),TRUE,FALSE)</f>
        <v>1</v>
      </c>
    </row>
    <row r="2183" spans="1:10" ht="20.25">
      <c r="A2183">
        <v>2177</v>
      </c>
      <c r="B2183" s="118">
        <v>1471500</v>
      </c>
      <c r="C2183" s="17">
        <v>1491600</v>
      </c>
      <c r="D2183" s="157">
        <v>1577600</v>
      </c>
      <c r="E2183" s="16" t="s">
        <v>22</v>
      </c>
      <c r="F2183" s="13"/>
      <c r="G2183" t="str">
        <f t="shared" si="155"/>
        <v/>
      </c>
      <c r="J2183" t="b">
        <f>IF(ISNUMBER(MATCH(D2183,Sheet1!$A$2:$A$976,0)),TRUE,FALSE)</f>
        <v>0</v>
      </c>
    </row>
    <row r="2184" spans="1:10" ht="20.25">
      <c r="A2184">
        <v>2178</v>
      </c>
      <c r="B2184" s="119"/>
      <c r="C2184" s="21">
        <v>2015</v>
      </c>
      <c r="D2184" s="21">
        <v>2016</v>
      </c>
      <c r="E2184" s="18"/>
      <c r="F2184" s="20"/>
      <c r="G2184" t="str">
        <f t="shared" si="155"/>
        <v/>
      </c>
      <c r="J2184" t="b">
        <f>IF(ISNUMBER(MATCH(D2184,Sheet1!$A$2:$A$976,0)),TRUE,FALSE)</f>
        <v>0</v>
      </c>
    </row>
    <row r="2185" spans="1:10" ht="20.25">
      <c r="A2185">
        <v>2179</v>
      </c>
      <c r="B2185" s="119"/>
      <c r="C2185" s="19"/>
      <c r="D2185" s="25">
        <v>253</v>
      </c>
      <c r="E2185" s="18"/>
      <c r="F2185" s="22"/>
      <c r="G2185" t="str">
        <f t="shared" si="155"/>
        <v/>
      </c>
      <c r="J2185" t="b">
        <f>IF(ISNUMBER(MATCH(D2185,Sheet1!$A$2:$A$976,0)),TRUE,FALSE)</f>
        <v>0</v>
      </c>
    </row>
    <row r="2186" spans="1:10" ht="20.25">
      <c r="A2186">
        <v>2180</v>
      </c>
      <c r="B2186" s="120" t="s">
        <v>296</v>
      </c>
      <c r="C2186" s="1"/>
      <c r="D2186" s="1"/>
      <c r="E2186" s="1"/>
      <c r="F2186" s="1"/>
      <c r="G2186" t="str">
        <f t="shared" ref="G2186:G2249" si="159">IF(F2186=1,E2185,IF(ISBLANK(F2186),"",G2185))</f>
        <v/>
      </c>
      <c r="J2186" t="b">
        <f>IF(ISNUMBER(MATCH(D2186,Sheet1!$A$2:$A$976,0)),TRUE,FALSE)</f>
        <v>1</v>
      </c>
    </row>
    <row r="2187" spans="1:10" ht="21" thickBot="1">
      <c r="A2187">
        <v>2181</v>
      </c>
      <c r="B2187" s="116">
        <v>2014</v>
      </c>
      <c r="C2187" s="7">
        <v>2015</v>
      </c>
      <c r="D2187" s="7">
        <v>2016</v>
      </c>
      <c r="E2187" s="8"/>
      <c r="F2187" s="26"/>
      <c r="G2187" t="str">
        <f t="shared" si="159"/>
        <v/>
      </c>
      <c r="J2187" t="b">
        <f>IF(ISNUMBER(MATCH(D2187,Sheet1!$A$2:$A$976,0)),TRUE,FALSE)</f>
        <v>0</v>
      </c>
    </row>
    <row r="2188" spans="1:10" ht="20.25">
      <c r="A2188">
        <v>2182</v>
      </c>
      <c r="B2188" s="117"/>
      <c r="C2188" s="10"/>
      <c r="D2188" s="11"/>
      <c r="E2188" s="12" t="s">
        <v>269</v>
      </c>
      <c r="F2188" s="13"/>
      <c r="G2188" t="str">
        <f t="shared" si="159"/>
        <v/>
      </c>
      <c r="J2188" t="b">
        <f>IF(ISNUMBER(MATCH(D2188,Sheet1!$A$2:$A$976,0)),TRUE,FALSE)</f>
        <v>1</v>
      </c>
    </row>
    <row r="2189" spans="1:10" ht="20.25">
      <c r="A2189">
        <v>2183</v>
      </c>
      <c r="B2189" s="117"/>
      <c r="C2189" s="10"/>
      <c r="D2189" s="11"/>
      <c r="E2189" s="12" t="s">
        <v>270</v>
      </c>
      <c r="F2189" s="13"/>
      <c r="G2189" t="str">
        <f t="shared" si="159"/>
        <v/>
      </c>
      <c r="J2189" t="b">
        <f>IF(ISNUMBER(MATCH(D2189,Sheet1!$A$2:$A$976,0)),TRUE,FALSE)</f>
        <v>1</v>
      </c>
    </row>
    <row r="2190" spans="1:10" ht="20.25">
      <c r="A2190">
        <v>2184</v>
      </c>
      <c r="B2190" s="117"/>
      <c r="C2190" s="10"/>
      <c r="D2190" s="11"/>
      <c r="E2190" s="12" t="s">
        <v>297</v>
      </c>
      <c r="F2190" s="13"/>
      <c r="G2190" t="str">
        <f t="shared" si="159"/>
        <v/>
      </c>
      <c r="J2190" t="b">
        <f>IF(ISNUMBER(MATCH(D2190,Sheet1!$A$2:$A$976,0)),TRUE,FALSE)</f>
        <v>1</v>
      </c>
    </row>
    <row r="2191" spans="1:10" ht="20.25">
      <c r="A2191">
        <v>2185</v>
      </c>
      <c r="B2191" s="118">
        <v>0</v>
      </c>
      <c r="C2191" s="14">
        <v>0</v>
      </c>
      <c r="D2191" s="15">
        <v>0</v>
      </c>
      <c r="E2191" s="16" t="s">
        <v>12</v>
      </c>
      <c r="F2191" s="13">
        <v>1</v>
      </c>
      <c r="G2191" t="str">
        <f t="shared" si="159"/>
        <v>‏828292 תנועות נוער - פעילות שוטפת</v>
      </c>
      <c r="H2191" t="s">
        <v>1012</v>
      </c>
      <c r="I2191">
        <f t="shared" ref="I2191:I2200" si="160">FIND(" ",G2191,1)</f>
        <v>8</v>
      </c>
      <c r="J2191" t="b">
        <f>IF(ISNUMBER(MATCH(D2191,Sheet1!$A$2:$A$976,0)),TRUE,FALSE)</f>
        <v>1</v>
      </c>
    </row>
    <row r="2192" spans="1:10" ht="20.25">
      <c r="A2192">
        <v>2186</v>
      </c>
      <c r="B2192" s="118">
        <v>0</v>
      </c>
      <c r="C2192" s="14">
        <v>0</v>
      </c>
      <c r="D2192" s="15">
        <v>0</v>
      </c>
      <c r="E2192" s="16" t="s">
        <v>13</v>
      </c>
      <c r="F2192" s="13">
        <v>2</v>
      </c>
      <c r="G2192" t="str">
        <f t="shared" si="159"/>
        <v>‏828292 תנועות נוער - פעילות שוטפת</v>
      </c>
      <c r="H2192" t="s">
        <v>1012</v>
      </c>
      <c r="I2192">
        <f t="shared" si="160"/>
        <v>8</v>
      </c>
      <c r="J2192" t="b">
        <f>IF(ISNUMBER(MATCH(D2192,Sheet1!$A$2:$A$976,0)),TRUE,FALSE)</f>
        <v>1</v>
      </c>
    </row>
    <row r="2193" spans="1:10" ht="20.25">
      <c r="A2193">
        <v>2187</v>
      </c>
      <c r="B2193" s="118">
        <v>0</v>
      </c>
      <c r="C2193" s="14">
        <v>0</v>
      </c>
      <c r="D2193" s="15">
        <v>0</v>
      </c>
      <c r="E2193" s="16" t="s">
        <v>14</v>
      </c>
      <c r="F2193" s="13">
        <v>3</v>
      </c>
      <c r="G2193" t="str">
        <f t="shared" si="159"/>
        <v>‏828292 תנועות נוער - פעילות שוטפת</v>
      </c>
      <c r="H2193" t="s">
        <v>1012</v>
      </c>
      <c r="I2193">
        <f t="shared" si="160"/>
        <v>8</v>
      </c>
      <c r="J2193" t="b">
        <f>IF(ISNUMBER(MATCH(D2193,Sheet1!$A$2:$A$976,0)),TRUE,FALSE)</f>
        <v>1</v>
      </c>
    </row>
    <row r="2194" spans="1:10" ht="20.25">
      <c r="A2194">
        <v>2188</v>
      </c>
      <c r="B2194" s="118">
        <v>0</v>
      </c>
      <c r="C2194" s="14">
        <v>0</v>
      </c>
      <c r="D2194" s="15">
        <v>0</v>
      </c>
      <c r="E2194" s="16" t="s">
        <v>15</v>
      </c>
      <c r="F2194" s="13">
        <v>4</v>
      </c>
      <c r="G2194" t="str">
        <f t="shared" si="159"/>
        <v>‏828292 תנועות נוער - פעילות שוטפת</v>
      </c>
      <c r="H2194" t="s">
        <v>1012</v>
      </c>
      <c r="I2194">
        <f t="shared" si="160"/>
        <v>8</v>
      </c>
      <c r="J2194" t="b">
        <f>IF(ISNUMBER(MATCH(D2194,Sheet1!$A$2:$A$976,0)),TRUE,FALSE)</f>
        <v>1</v>
      </c>
    </row>
    <row r="2195" spans="1:10" ht="20.25">
      <c r="A2195">
        <v>2189</v>
      </c>
      <c r="B2195" s="118">
        <v>0</v>
      </c>
      <c r="C2195" s="14">
        <v>0</v>
      </c>
      <c r="D2195" s="15">
        <v>0</v>
      </c>
      <c r="E2195" s="16" t="s">
        <v>16</v>
      </c>
      <c r="F2195" s="13">
        <v>5</v>
      </c>
      <c r="G2195" t="str">
        <f t="shared" si="159"/>
        <v>‏828292 תנועות נוער - פעילות שוטפת</v>
      </c>
      <c r="H2195" t="s">
        <v>1012</v>
      </c>
      <c r="I2195">
        <f t="shared" si="160"/>
        <v>8</v>
      </c>
      <c r="J2195" t="b">
        <f>IF(ISNUMBER(MATCH(D2195,Sheet1!$A$2:$A$976,0)),TRUE,FALSE)</f>
        <v>1</v>
      </c>
    </row>
    <row r="2196" spans="1:10" ht="20.25">
      <c r="A2196">
        <v>2190</v>
      </c>
      <c r="B2196" s="118">
        <v>0</v>
      </c>
      <c r="C2196" s="14">
        <v>0</v>
      </c>
      <c r="D2196" s="15">
        <v>0</v>
      </c>
      <c r="E2196" s="16" t="s">
        <v>17</v>
      </c>
      <c r="F2196" s="13">
        <v>6</v>
      </c>
      <c r="G2196" t="str">
        <f t="shared" si="159"/>
        <v>‏828292 תנועות נוער - פעילות שוטפת</v>
      </c>
      <c r="H2196" t="s">
        <v>1012</v>
      </c>
      <c r="I2196">
        <f t="shared" si="160"/>
        <v>8</v>
      </c>
      <c r="J2196" t="b">
        <f>IF(ISNUMBER(MATCH(D2196,Sheet1!$A$2:$A$976,0)),TRUE,FALSE)</f>
        <v>1</v>
      </c>
    </row>
    <row r="2197" spans="1:10" ht="20.25">
      <c r="A2197">
        <v>2191</v>
      </c>
      <c r="B2197" s="118">
        <v>0</v>
      </c>
      <c r="C2197" s="14">
        <v>0</v>
      </c>
      <c r="D2197" s="15">
        <v>0</v>
      </c>
      <c r="E2197" s="16" t="s">
        <v>18</v>
      </c>
      <c r="F2197" s="13">
        <v>7</v>
      </c>
      <c r="G2197" t="str">
        <f t="shared" si="159"/>
        <v>‏828292 תנועות נוער - פעילות שוטפת</v>
      </c>
      <c r="H2197" t="s">
        <v>1012</v>
      </c>
      <c r="I2197">
        <f t="shared" si="160"/>
        <v>8</v>
      </c>
      <c r="J2197" t="b">
        <f>IF(ISNUMBER(MATCH(D2197,Sheet1!$A$2:$A$976,0)),TRUE,FALSE)</f>
        <v>1</v>
      </c>
    </row>
    <row r="2198" spans="1:10" ht="20.25">
      <c r="A2198">
        <v>2192</v>
      </c>
      <c r="B2198" s="118">
        <v>1242300</v>
      </c>
      <c r="C2198" s="14">
        <v>545800</v>
      </c>
      <c r="D2198" s="15">
        <v>509800</v>
      </c>
      <c r="E2198" s="16" t="s">
        <v>19</v>
      </c>
      <c r="F2198" s="13">
        <v>8</v>
      </c>
      <c r="G2198" t="str">
        <f t="shared" si="159"/>
        <v>‏828292 תנועות נוער - פעילות שוטפת</v>
      </c>
      <c r="H2198" t="s">
        <v>1012</v>
      </c>
      <c r="I2198">
        <f t="shared" si="160"/>
        <v>8</v>
      </c>
      <c r="J2198" t="b">
        <f>IF(ISNUMBER(MATCH(D2198,Sheet1!$A$2:$A$976,0)),TRUE,FALSE)</f>
        <v>1</v>
      </c>
    </row>
    <row r="2199" spans="1:10" ht="20.25">
      <c r="A2199">
        <v>2193</v>
      </c>
      <c r="B2199" s="118">
        <v>0</v>
      </c>
      <c r="C2199" s="14">
        <v>0</v>
      </c>
      <c r="D2199" s="15">
        <v>0</v>
      </c>
      <c r="E2199" s="16" t="s">
        <v>20</v>
      </c>
      <c r="F2199" s="13">
        <v>9</v>
      </c>
      <c r="G2199" t="str">
        <f t="shared" si="159"/>
        <v>‏828292 תנועות נוער - פעילות שוטפת</v>
      </c>
      <c r="H2199" t="s">
        <v>1012</v>
      </c>
      <c r="I2199">
        <f t="shared" si="160"/>
        <v>8</v>
      </c>
      <c r="J2199" t="b">
        <f>IF(ISNUMBER(MATCH(D2199,Sheet1!$A$2:$A$976,0)),TRUE,FALSE)</f>
        <v>1</v>
      </c>
    </row>
    <row r="2200" spans="1:10" ht="20.25">
      <c r="A2200">
        <v>2194</v>
      </c>
      <c r="B2200" s="118">
        <v>0</v>
      </c>
      <c r="C2200" s="14">
        <v>0</v>
      </c>
      <c r="D2200" s="15">
        <v>0</v>
      </c>
      <c r="E2200" s="16" t="s">
        <v>21</v>
      </c>
      <c r="F2200" s="13">
        <v>99</v>
      </c>
      <c r="G2200" t="str">
        <f t="shared" si="159"/>
        <v>‏828292 תנועות נוער - פעילות שוטפת</v>
      </c>
      <c r="H2200" t="s">
        <v>1012</v>
      </c>
      <c r="I2200">
        <f t="shared" si="160"/>
        <v>8</v>
      </c>
      <c r="J2200" t="b">
        <f>IF(ISNUMBER(MATCH(D2200,Sheet1!$A$2:$A$976,0)),TRUE,FALSE)</f>
        <v>1</v>
      </c>
    </row>
    <row r="2201" spans="1:10" ht="20.25">
      <c r="A2201">
        <v>2195</v>
      </c>
      <c r="B2201" s="118">
        <v>1242300</v>
      </c>
      <c r="C2201" s="17">
        <v>545800</v>
      </c>
      <c r="D2201" s="15">
        <v>509800</v>
      </c>
      <c r="E2201" s="16" t="s">
        <v>22</v>
      </c>
      <c r="F2201" s="13"/>
      <c r="G2201" t="str">
        <f t="shared" si="159"/>
        <v/>
      </c>
      <c r="J2201" t="b">
        <f>IF(ISNUMBER(MATCH(D2201,Sheet1!$A$2:$A$976,0)),TRUE,FALSE)</f>
        <v>1</v>
      </c>
    </row>
    <row r="2202" spans="1:10" ht="20.25">
      <c r="A2202">
        <v>2196</v>
      </c>
      <c r="B2202" s="119"/>
      <c r="C2202" s="21">
        <v>2015</v>
      </c>
      <c r="D2202" s="21">
        <v>2016</v>
      </c>
      <c r="E2202" s="18"/>
      <c r="F2202" s="20"/>
      <c r="G2202" t="str">
        <f t="shared" si="159"/>
        <v/>
      </c>
      <c r="J2202" t="b">
        <f>IF(ISNUMBER(MATCH(D2202,Sheet1!$A$2:$A$976,0)),TRUE,FALSE)</f>
        <v>0</v>
      </c>
    </row>
    <row r="2203" spans="1:10" ht="20.25">
      <c r="A2203">
        <v>2197</v>
      </c>
      <c r="B2203" s="119"/>
      <c r="C2203" s="19"/>
      <c r="D2203" s="25">
        <v>254</v>
      </c>
      <c r="E2203" s="18"/>
      <c r="F2203" s="22"/>
      <c r="G2203" t="str">
        <f t="shared" si="159"/>
        <v/>
      </c>
      <c r="J2203" t="b">
        <f>IF(ISNUMBER(MATCH(D2203,Sheet1!$A$2:$A$976,0)),TRUE,FALSE)</f>
        <v>0</v>
      </c>
    </row>
    <row r="2204" spans="1:10" ht="20.25">
      <c r="A2204">
        <v>2198</v>
      </c>
      <c r="B2204" s="120" t="s">
        <v>298</v>
      </c>
      <c r="C2204" s="1"/>
      <c r="D2204" s="1"/>
      <c r="E2204" s="1"/>
      <c r="F2204" s="1"/>
      <c r="G2204" t="str">
        <f t="shared" si="159"/>
        <v/>
      </c>
      <c r="J2204" t="b">
        <f>IF(ISNUMBER(MATCH(D2204,Sheet1!$A$2:$A$976,0)),TRUE,FALSE)</f>
        <v>1</v>
      </c>
    </row>
    <row r="2205" spans="1:10" ht="21" thickBot="1">
      <c r="A2205">
        <v>2199</v>
      </c>
      <c r="B2205" s="116">
        <v>2014</v>
      </c>
      <c r="C2205" s="7">
        <v>2015</v>
      </c>
      <c r="D2205" s="7">
        <v>2016</v>
      </c>
      <c r="E2205" s="8"/>
      <c r="F2205" s="26"/>
      <c r="G2205" t="str">
        <f t="shared" si="159"/>
        <v/>
      </c>
      <c r="J2205" t="b">
        <f>IF(ISNUMBER(MATCH(D2205,Sheet1!$A$2:$A$976,0)),TRUE,FALSE)</f>
        <v>0</v>
      </c>
    </row>
    <row r="2206" spans="1:10" ht="20.25">
      <c r="A2206">
        <v>2200</v>
      </c>
      <c r="B2206" s="117"/>
      <c r="C2206" s="10"/>
      <c r="D2206" s="11"/>
      <c r="E2206" s="12" t="s">
        <v>269</v>
      </c>
      <c r="F2206" s="13"/>
      <c r="G2206" t="str">
        <f t="shared" si="159"/>
        <v/>
      </c>
      <c r="J2206" t="b">
        <f>IF(ISNUMBER(MATCH(D2206,Sheet1!$A$2:$A$976,0)),TRUE,FALSE)</f>
        <v>1</v>
      </c>
    </row>
    <row r="2207" spans="1:10" ht="20.25">
      <c r="A2207">
        <v>2201</v>
      </c>
      <c r="B2207" s="117"/>
      <c r="C2207" s="10"/>
      <c r="D2207" s="11"/>
      <c r="E2207" s="12" t="s">
        <v>270</v>
      </c>
      <c r="F2207" s="13"/>
      <c r="G2207" t="str">
        <f t="shared" si="159"/>
        <v/>
      </c>
      <c r="J2207" t="b">
        <f>IF(ISNUMBER(MATCH(D2207,Sheet1!$A$2:$A$976,0)),TRUE,FALSE)</f>
        <v>1</v>
      </c>
    </row>
    <row r="2208" spans="1:10" ht="20.25">
      <c r="A2208">
        <v>2202</v>
      </c>
      <c r="B2208" s="117"/>
      <c r="C2208" s="10"/>
      <c r="D2208" s="11"/>
      <c r="E2208" s="12" t="s">
        <v>299</v>
      </c>
      <c r="F2208" s="13"/>
      <c r="G2208" t="str">
        <f t="shared" si="159"/>
        <v/>
      </c>
      <c r="J2208" t="b">
        <f>IF(ISNUMBER(MATCH(D2208,Sheet1!$A$2:$A$976,0)),TRUE,FALSE)</f>
        <v>1</v>
      </c>
    </row>
    <row r="2209" spans="1:10" ht="20.25">
      <c r="A2209">
        <v>2203</v>
      </c>
      <c r="B2209" s="118">
        <v>0</v>
      </c>
      <c r="C2209" s="14">
        <v>0</v>
      </c>
      <c r="D2209" s="15">
        <v>0</v>
      </c>
      <c r="E2209" s="16" t="s">
        <v>12</v>
      </c>
      <c r="F2209" s="13">
        <v>1</v>
      </c>
      <c r="G2209" t="str">
        <f t="shared" si="159"/>
        <v>‏828294 פרוייקט מעוף</v>
      </c>
      <c r="H2209" t="s">
        <v>1014</v>
      </c>
      <c r="I2209">
        <f t="shared" ref="I2209:I2218" si="161">FIND(" ",G2209,1)</f>
        <v>8</v>
      </c>
      <c r="J2209" t="b">
        <f>IF(ISNUMBER(MATCH(D2209,Sheet1!$A$2:$A$976,0)),TRUE,FALSE)</f>
        <v>1</v>
      </c>
    </row>
    <row r="2210" spans="1:10" ht="20.25">
      <c r="A2210">
        <v>2204</v>
      </c>
      <c r="B2210" s="118">
        <v>0</v>
      </c>
      <c r="C2210" s="14">
        <v>0</v>
      </c>
      <c r="D2210" s="15">
        <v>0</v>
      </c>
      <c r="E2210" s="16" t="s">
        <v>13</v>
      </c>
      <c r="F2210" s="13">
        <v>2</v>
      </c>
      <c r="G2210" t="str">
        <f t="shared" si="159"/>
        <v>‏828294 פרוייקט מעוף</v>
      </c>
      <c r="H2210" t="s">
        <v>1014</v>
      </c>
      <c r="I2210">
        <f t="shared" si="161"/>
        <v>8</v>
      </c>
      <c r="J2210" t="b">
        <f>IF(ISNUMBER(MATCH(D2210,Sheet1!$A$2:$A$976,0)),TRUE,FALSE)</f>
        <v>1</v>
      </c>
    </row>
    <row r="2211" spans="1:10" ht="20.25">
      <c r="A2211">
        <v>2205</v>
      </c>
      <c r="B2211" s="118">
        <v>0</v>
      </c>
      <c r="C2211" s="14">
        <v>0</v>
      </c>
      <c r="D2211" s="15">
        <v>0</v>
      </c>
      <c r="E2211" s="16" t="s">
        <v>14</v>
      </c>
      <c r="F2211" s="13">
        <v>3</v>
      </c>
      <c r="G2211" t="str">
        <f t="shared" si="159"/>
        <v>‏828294 פרוייקט מעוף</v>
      </c>
      <c r="H2211" t="s">
        <v>1014</v>
      </c>
      <c r="I2211">
        <f t="shared" si="161"/>
        <v>8</v>
      </c>
      <c r="J2211" t="b">
        <f>IF(ISNUMBER(MATCH(D2211,Sheet1!$A$2:$A$976,0)),TRUE,FALSE)</f>
        <v>1</v>
      </c>
    </row>
    <row r="2212" spans="1:10" ht="20.25">
      <c r="A2212">
        <v>2206</v>
      </c>
      <c r="B2212" s="118">
        <v>0</v>
      </c>
      <c r="C2212" s="14">
        <v>0</v>
      </c>
      <c r="D2212" s="15">
        <v>0</v>
      </c>
      <c r="E2212" s="16" t="s">
        <v>15</v>
      </c>
      <c r="F2212" s="13">
        <v>4</v>
      </c>
      <c r="G2212" t="str">
        <f t="shared" si="159"/>
        <v>‏828294 פרוייקט מעוף</v>
      </c>
      <c r="H2212" t="s">
        <v>1014</v>
      </c>
      <c r="I2212">
        <f t="shared" si="161"/>
        <v>8</v>
      </c>
      <c r="J2212" t="b">
        <f>IF(ISNUMBER(MATCH(D2212,Sheet1!$A$2:$A$976,0)),TRUE,FALSE)</f>
        <v>1</v>
      </c>
    </row>
    <row r="2213" spans="1:10" ht="20.25">
      <c r="A2213">
        <v>2207</v>
      </c>
      <c r="B2213" s="118">
        <v>0</v>
      </c>
      <c r="C2213" s="14">
        <v>0</v>
      </c>
      <c r="D2213" s="15">
        <v>0</v>
      </c>
      <c r="E2213" s="16" t="s">
        <v>16</v>
      </c>
      <c r="F2213" s="13">
        <v>5</v>
      </c>
      <c r="G2213" t="str">
        <f t="shared" si="159"/>
        <v>‏828294 פרוייקט מעוף</v>
      </c>
      <c r="H2213" t="s">
        <v>1014</v>
      </c>
      <c r="I2213">
        <f t="shared" si="161"/>
        <v>8</v>
      </c>
      <c r="J2213" t="b">
        <f>IF(ISNUMBER(MATCH(D2213,Sheet1!$A$2:$A$976,0)),TRUE,FALSE)</f>
        <v>1</v>
      </c>
    </row>
    <row r="2214" spans="1:10" ht="20.25">
      <c r="A2214">
        <v>2208</v>
      </c>
      <c r="B2214" s="118">
        <v>0</v>
      </c>
      <c r="C2214" s="14">
        <v>0</v>
      </c>
      <c r="D2214" s="15">
        <v>0</v>
      </c>
      <c r="E2214" s="16" t="s">
        <v>17</v>
      </c>
      <c r="F2214" s="13">
        <v>6</v>
      </c>
      <c r="G2214" t="str">
        <f t="shared" si="159"/>
        <v>‏828294 פרוייקט מעוף</v>
      </c>
      <c r="H2214" t="s">
        <v>1014</v>
      </c>
      <c r="I2214">
        <f t="shared" si="161"/>
        <v>8</v>
      </c>
      <c r="J2214" t="b">
        <f>IF(ISNUMBER(MATCH(D2214,Sheet1!$A$2:$A$976,0)),TRUE,FALSE)</f>
        <v>1</v>
      </c>
    </row>
    <row r="2215" spans="1:10" ht="20.25">
      <c r="A2215">
        <v>2209</v>
      </c>
      <c r="B2215" s="118">
        <v>99900</v>
      </c>
      <c r="C2215" s="14">
        <v>133700</v>
      </c>
      <c r="D2215" s="15">
        <v>129900</v>
      </c>
      <c r="E2215" s="16" t="s">
        <v>18</v>
      </c>
      <c r="F2215" s="13">
        <v>7</v>
      </c>
      <c r="G2215" t="str">
        <f t="shared" si="159"/>
        <v>‏828294 פרוייקט מעוף</v>
      </c>
      <c r="H2215" t="s">
        <v>1014</v>
      </c>
      <c r="I2215">
        <f t="shared" si="161"/>
        <v>8</v>
      </c>
      <c r="J2215" t="b">
        <f>IF(ISNUMBER(MATCH(D2215,Sheet1!$A$2:$A$976,0)),TRUE,FALSE)</f>
        <v>1</v>
      </c>
    </row>
    <row r="2216" spans="1:10" ht="20.25">
      <c r="A2216">
        <v>2210</v>
      </c>
      <c r="B2216" s="118">
        <v>0</v>
      </c>
      <c r="C2216" s="14">
        <v>0</v>
      </c>
      <c r="D2216" s="15">
        <v>0</v>
      </c>
      <c r="E2216" s="16" t="s">
        <v>19</v>
      </c>
      <c r="F2216" s="13">
        <v>8</v>
      </c>
      <c r="G2216" t="str">
        <f t="shared" si="159"/>
        <v>‏828294 פרוייקט מעוף</v>
      </c>
      <c r="H2216" t="s">
        <v>1014</v>
      </c>
      <c r="I2216">
        <f t="shared" si="161"/>
        <v>8</v>
      </c>
      <c r="J2216" t="b">
        <f>IF(ISNUMBER(MATCH(D2216,Sheet1!$A$2:$A$976,0)),TRUE,FALSE)</f>
        <v>1</v>
      </c>
    </row>
    <row r="2217" spans="1:10" ht="20.25">
      <c r="A2217">
        <v>2211</v>
      </c>
      <c r="B2217" s="118">
        <v>0</v>
      </c>
      <c r="C2217" s="14">
        <v>0</v>
      </c>
      <c r="D2217" s="15">
        <v>0</v>
      </c>
      <c r="E2217" s="16" t="s">
        <v>20</v>
      </c>
      <c r="F2217" s="13">
        <v>9</v>
      </c>
      <c r="G2217" t="str">
        <f t="shared" si="159"/>
        <v>‏828294 פרוייקט מעוף</v>
      </c>
      <c r="H2217" t="s">
        <v>1014</v>
      </c>
      <c r="I2217">
        <f t="shared" si="161"/>
        <v>8</v>
      </c>
      <c r="J2217" t="b">
        <f>IF(ISNUMBER(MATCH(D2217,Sheet1!$A$2:$A$976,0)),TRUE,FALSE)</f>
        <v>1</v>
      </c>
    </row>
    <row r="2218" spans="1:10" ht="20.25">
      <c r="A2218">
        <v>2212</v>
      </c>
      <c r="B2218" s="118">
        <v>0</v>
      </c>
      <c r="C2218" s="14">
        <v>0</v>
      </c>
      <c r="D2218" s="15">
        <v>0</v>
      </c>
      <c r="E2218" s="16" t="s">
        <v>21</v>
      </c>
      <c r="F2218" s="13">
        <v>99</v>
      </c>
      <c r="G2218" t="str">
        <f t="shared" si="159"/>
        <v>‏828294 פרוייקט מעוף</v>
      </c>
      <c r="H2218" t="s">
        <v>1014</v>
      </c>
      <c r="I2218">
        <f t="shared" si="161"/>
        <v>8</v>
      </c>
      <c r="J2218" t="b">
        <f>IF(ISNUMBER(MATCH(D2218,Sheet1!$A$2:$A$976,0)),TRUE,FALSE)</f>
        <v>1</v>
      </c>
    </row>
    <row r="2219" spans="1:10" ht="20.25">
      <c r="A2219">
        <v>2213</v>
      </c>
      <c r="B2219" s="118">
        <v>99900</v>
      </c>
      <c r="C2219" s="17">
        <v>133700</v>
      </c>
      <c r="D2219" s="15">
        <v>129900</v>
      </c>
      <c r="E2219" s="16" t="s">
        <v>22</v>
      </c>
      <c r="F2219" s="13"/>
      <c r="G2219" t="str">
        <f t="shared" si="159"/>
        <v/>
      </c>
      <c r="J2219" t="b">
        <f>IF(ISNUMBER(MATCH(D2219,Sheet1!$A$2:$A$976,0)),TRUE,FALSE)</f>
        <v>1</v>
      </c>
    </row>
    <row r="2220" spans="1:10" ht="20.25">
      <c r="A2220">
        <v>2214</v>
      </c>
      <c r="B2220" s="119"/>
      <c r="C2220" s="21">
        <v>2015</v>
      </c>
      <c r="D2220" s="21">
        <v>2016</v>
      </c>
      <c r="E2220" s="18"/>
      <c r="F2220" s="20"/>
      <c r="G2220" t="str">
        <f t="shared" si="159"/>
        <v/>
      </c>
      <c r="J2220" t="b">
        <f>IF(ISNUMBER(MATCH(D2220,Sheet1!$A$2:$A$976,0)),TRUE,FALSE)</f>
        <v>0</v>
      </c>
    </row>
    <row r="2221" spans="1:10" ht="20.25">
      <c r="A2221">
        <v>2215</v>
      </c>
      <c r="B2221" s="119"/>
      <c r="C2221" s="19"/>
      <c r="D2221" s="25">
        <v>255</v>
      </c>
      <c r="E2221" s="18"/>
      <c r="F2221" s="22"/>
      <c r="G2221" t="str">
        <f t="shared" si="159"/>
        <v/>
      </c>
      <c r="J2221" t="b">
        <f>IF(ISNUMBER(MATCH(D2221,Sheet1!$A$2:$A$976,0)),TRUE,FALSE)</f>
        <v>0</v>
      </c>
    </row>
    <row r="2222" spans="1:10" ht="20.25">
      <c r="A2222">
        <v>2216</v>
      </c>
      <c r="B2222" s="120" t="s">
        <v>300</v>
      </c>
      <c r="C2222" s="1"/>
      <c r="D2222" s="1"/>
      <c r="E2222" s="1"/>
      <c r="F2222" s="1"/>
      <c r="G2222" t="str">
        <f t="shared" si="159"/>
        <v/>
      </c>
      <c r="J2222" t="b">
        <f>IF(ISNUMBER(MATCH(D2222,Sheet1!$A$2:$A$976,0)),TRUE,FALSE)</f>
        <v>1</v>
      </c>
    </row>
    <row r="2223" spans="1:10" ht="21" thickBot="1">
      <c r="A2223">
        <v>2217</v>
      </c>
      <c r="B2223" s="116">
        <v>2014</v>
      </c>
      <c r="C2223" s="7">
        <v>2015</v>
      </c>
      <c r="D2223" s="7">
        <v>2016</v>
      </c>
      <c r="E2223" s="8"/>
      <c r="F2223" s="26"/>
      <c r="G2223" t="str">
        <f t="shared" si="159"/>
        <v/>
      </c>
      <c r="J2223" t="b">
        <f>IF(ISNUMBER(MATCH(D2223,Sheet1!$A$2:$A$976,0)),TRUE,FALSE)</f>
        <v>0</v>
      </c>
    </row>
    <row r="2224" spans="1:10" ht="20.25">
      <c r="A2224">
        <v>2218</v>
      </c>
      <c r="B2224" s="117"/>
      <c r="C2224" s="10"/>
      <c r="D2224" s="11"/>
      <c r="E2224" s="12" t="s">
        <v>269</v>
      </c>
      <c r="F2224" s="13"/>
      <c r="G2224" t="str">
        <f t="shared" si="159"/>
        <v/>
      </c>
      <c r="J2224" t="b">
        <f>IF(ISNUMBER(MATCH(D2224,Sheet1!$A$2:$A$976,0)),TRUE,FALSE)</f>
        <v>1</v>
      </c>
    </row>
    <row r="2225" spans="1:10" ht="20.25">
      <c r="A2225">
        <v>2219</v>
      </c>
      <c r="B2225" s="117"/>
      <c r="C2225" s="10"/>
      <c r="D2225" s="11"/>
      <c r="E2225" s="12" t="s">
        <v>270</v>
      </c>
      <c r="F2225" s="13"/>
      <c r="G2225" t="str">
        <f t="shared" si="159"/>
        <v/>
      </c>
      <c r="J2225" t="b">
        <f>IF(ISNUMBER(MATCH(D2225,Sheet1!$A$2:$A$976,0)),TRUE,FALSE)</f>
        <v>1</v>
      </c>
    </row>
    <row r="2226" spans="1:10" ht="20.25">
      <c r="A2226">
        <v>2220</v>
      </c>
      <c r="B2226" s="117"/>
      <c r="C2226" s="10"/>
      <c r="D2226" s="11"/>
      <c r="E2226" s="12" t="s">
        <v>1264</v>
      </c>
      <c r="F2226" s="13"/>
      <c r="G2226" t="str">
        <f t="shared" si="159"/>
        <v/>
      </c>
      <c r="J2226" t="b">
        <f>IF(ISNUMBER(MATCH(D2226,Sheet1!$A$2:$A$976,0)),TRUE,FALSE)</f>
        <v>1</v>
      </c>
    </row>
    <row r="2227" spans="1:10" ht="20.25">
      <c r="A2227">
        <v>2221</v>
      </c>
      <c r="B2227" s="118">
        <v>0</v>
      </c>
      <c r="C2227" s="14">
        <v>0</v>
      </c>
      <c r="D2227" s="15">
        <v>0</v>
      </c>
      <c r="E2227" s="16" t="s">
        <v>12</v>
      </c>
      <c r="F2227" s="13">
        <v>1</v>
      </c>
      <c r="G2227" t="str">
        <f t="shared" si="159"/>
        <v xml:space="preserve"> 828295 פרוייקטים יחודיים לנוער</v>
      </c>
      <c r="H2227">
        <v>828295</v>
      </c>
      <c r="I2227">
        <f t="shared" ref="I2227:I2236" si="162">FIND(" ",G2227,1)</f>
        <v>1</v>
      </c>
      <c r="J2227" t="b">
        <f>IF(ISNUMBER(MATCH(D2227,Sheet1!$A$2:$A$976,0)),TRUE,FALSE)</f>
        <v>1</v>
      </c>
    </row>
    <row r="2228" spans="1:10" ht="20.25">
      <c r="A2228">
        <v>2222</v>
      </c>
      <c r="B2228" s="118">
        <v>0</v>
      </c>
      <c r="C2228" s="14">
        <v>0</v>
      </c>
      <c r="D2228" s="15">
        <v>0</v>
      </c>
      <c r="E2228" s="16" t="s">
        <v>13</v>
      </c>
      <c r="F2228" s="13">
        <v>2</v>
      </c>
      <c r="G2228" t="str">
        <f t="shared" si="159"/>
        <v xml:space="preserve"> 828295 פרוייקטים יחודיים לנוער</v>
      </c>
      <c r="H2228">
        <v>828295</v>
      </c>
      <c r="I2228">
        <f t="shared" si="162"/>
        <v>1</v>
      </c>
      <c r="J2228" t="b">
        <f>IF(ISNUMBER(MATCH(D2228,Sheet1!$A$2:$A$976,0)),TRUE,FALSE)</f>
        <v>1</v>
      </c>
    </row>
    <row r="2229" spans="1:10" ht="20.25">
      <c r="A2229">
        <v>2223</v>
      </c>
      <c r="B2229" s="118">
        <v>0</v>
      </c>
      <c r="C2229" s="14">
        <v>0</v>
      </c>
      <c r="D2229" s="15">
        <v>0</v>
      </c>
      <c r="E2229" s="16" t="s">
        <v>14</v>
      </c>
      <c r="F2229" s="13">
        <v>3</v>
      </c>
      <c r="G2229" t="str">
        <f t="shared" si="159"/>
        <v xml:space="preserve"> 828295 פרוייקטים יחודיים לנוער</v>
      </c>
      <c r="H2229">
        <v>828295</v>
      </c>
      <c r="I2229">
        <f t="shared" si="162"/>
        <v>1</v>
      </c>
      <c r="J2229" t="b">
        <f>IF(ISNUMBER(MATCH(D2229,Sheet1!$A$2:$A$976,0)),TRUE,FALSE)</f>
        <v>1</v>
      </c>
    </row>
    <row r="2230" spans="1:10" ht="20.25">
      <c r="A2230">
        <v>2224</v>
      </c>
      <c r="B2230" s="118">
        <v>0</v>
      </c>
      <c r="C2230" s="14">
        <v>0</v>
      </c>
      <c r="D2230" s="15">
        <v>0</v>
      </c>
      <c r="E2230" s="16" t="s">
        <v>15</v>
      </c>
      <c r="F2230" s="13">
        <v>4</v>
      </c>
      <c r="G2230" t="str">
        <f t="shared" si="159"/>
        <v xml:space="preserve"> 828295 פרוייקטים יחודיים לנוער</v>
      </c>
      <c r="H2230">
        <v>828295</v>
      </c>
      <c r="I2230">
        <f t="shared" si="162"/>
        <v>1</v>
      </c>
      <c r="J2230" t="b">
        <f>IF(ISNUMBER(MATCH(D2230,Sheet1!$A$2:$A$976,0)),TRUE,FALSE)</f>
        <v>1</v>
      </c>
    </row>
    <row r="2231" spans="1:10" ht="20.25">
      <c r="A2231">
        <v>2225</v>
      </c>
      <c r="B2231" s="118">
        <v>0</v>
      </c>
      <c r="C2231" s="14">
        <v>0</v>
      </c>
      <c r="D2231" s="15">
        <v>0</v>
      </c>
      <c r="E2231" s="16" t="s">
        <v>16</v>
      </c>
      <c r="F2231" s="13">
        <v>5</v>
      </c>
      <c r="G2231" t="str">
        <f t="shared" si="159"/>
        <v xml:space="preserve"> 828295 פרוייקטים יחודיים לנוער</v>
      </c>
      <c r="H2231">
        <v>828295</v>
      </c>
      <c r="I2231">
        <f t="shared" si="162"/>
        <v>1</v>
      </c>
      <c r="J2231" t="b">
        <f>IF(ISNUMBER(MATCH(D2231,Sheet1!$A$2:$A$976,0)),TRUE,FALSE)</f>
        <v>1</v>
      </c>
    </row>
    <row r="2232" spans="1:10" ht="20.25">
      <c r="A2232">
        <v>2226</v>
      </c>
      <c r="B2232" s="118">
        <v>0</v>
      </c>
      <c r="C2232" s="14">
        <v>0</v>
      </c>
      <c r="D2232" s="15">
        <v>0</v>
      </c>
      <c r="E2232" s="16" t="s">
        <v>17</v>
      </c>
      <c r="F2232" s="13">
        <v>6</v>
      </c>
      <c r="G2232" t="str">
        <f t="shared" si="159"/>
        <v xml:space="preserve"> 828295 פרוייקטים יחודיים לנוער</v>
      </c>
      <c r="H2232">
        <v>828295</v>
      </c>
      <c r="I2232">
        <f t="shared" si="162"/>
        <v>1</v>
      </c>
      <c r="J2232" t="b">
        <f>IF(ISNUMBER(MATCH(D2232,Sheet1!$A$2:$A$976,0)),TRUE,FALSE)</f>
        <v>1</v>
      </c>
    </row>
    <row r="2233" spans="1:10" ht="20.25">
      <c r="A2233">
        <v>2227</v>
      </c>
      <c r="B2233" s="118">
        <v>779100</v>
      </c>
      <c r="C2233" s="14">
        <v>877800</v>
      </c>
      <c r="D2233" s="15">
        <v>832300</v>
      </c>
      <c r="E2233" s="16" t="s">
        <v>18</v>
      </c>
      <c r="F2233" s="13">
        <v>7</v>
      </c>
      <c r="G2233" t="str">
        <f t="shared" si="159"/>
        <v xml:space="preserve"> 828295 פרוייקטים יחודיים לנוער</v>
      </c>
      <c r="H2233">
        <v>828295</v>
      </c>
      <c r="I2233">
        <f t="shared" si="162"/>
        <v>1</v>
      </c>
      <c r="J2233" t="b">
        <f>IF(ISNUMBER(MATCH(D2233,Sheet1!$A$2:$A$976,0)),TRUE,FALSE)</f>
        <v>1</v>
      </c>
    </row>
    <row r="2234" spans="1:10" ht="20.25">
      <c r="A2234">
        <v>2228</v>
      </c>
      <c r="B2234" s="118">
        <v>0</v>
      </c>
      <c r="C2234" s="14">
        <v>0</v>
      </c>
      <c r="D2234" s="15">
        <v>0</v>
      </c>
      <c r="E2234" s="16" t="s">
        <v>19</v>
      </c>
      <c r="F2234" s="13">
        <v>8</v>
      </c>
      <c r="G2234" t="str">
        <f t="shared" si="159"/>
        <v xml:space="preserve"> 828295 פרוייקטים יחודיים לנוער</v>
      </c>
      <c r="H2234">
        <v>828295</v>
      </c>
      <c r="I2234">
        <f t="shared" si="162"/>
        <v>1</v>
      </c>
      <c r="J2234" t="b">
        <f>IF(ISNUMBER(MATCH(D2234,Sheet1!$A$2:$A$976,0)),TRUE,FALSE)</f>
        <v>1</v>
      </c>
    </row>
    <row r="2235" spans="1:10" ht="20.25">
      <c r="A2235">
        <v>2229</v>
      </c>
      <c r="B2235" s="118">
        <v>0</v>
      </c>
      <c r="C2235" s="14">
        <v>0</v>
      </c>
      <c r="D2235" s="15">
        <v>0</v>
      </c>
      <c r="E2235" s="16" t="s">
        <v>20</v>
      </c>
      <c r="F2235" s="13">
        <v>9</v>
      </c>
      <c r="G2235" t="str">
        <f t="shared" si="159"/>
        <v xml:space="preserve"> 828295 פרוייקטים יחודיים לנוער</v>
      </c>
      <c r="H2235">
        <v>828295</v>
      </c>
      <c r="I2235">
        <f t="shared" si="162"/>
        <v>1</v>
      </c>
      <c r="J2235" t="b">
        <f>IF(ISNUMBER(MATCH(D2235,Sheet1!$A$2:$A$976,0)),TRUE,FALSE)</f>
        <v>1</v>
      </c>
    </row>
    <row r="2236" spans="1:10" ht="20.25">
      <c r="A2236">
        <v>2230</v>
      </c>
      <c r="B2236" s="118">
        <v>0</v>
      </c>
      <c r="C2236" s="14">
        <v>0</v>
      </c>
      <c r="D2236" s="15">
        <v>0</v>
      </c>
      <c r="E2236" s="16" t="s">
        <v>21</v>
      </c>
      <c r="F2236" s="13">
        <v>99</v>
      </c>
      <c r="G2236" t="str">
        <f t="shared" si="159"/>
        <v xml:space="preserve"> 828295 פרוייקטים יחודיים לנוער</v>
      </c>
      <c r="H2236">
        <v>828295</v>
      </c>
      <c r="I2236">
        <f t="shared" si="162"/>
        <v>1</v>
      </c>
      <c r="J2236" t="b">
        <f>IF(ISNUMBER(MATCH(D2236,Sheet1!$A$2:$A$976,0)),TRUE,FALSE)</f>
        <v>1</v>
      </c>
    </row>
    <row r="2237" spans="1:10" ht="20.25">
      <c r="A2237">
        <v>2231</v>
      </c>
      <c r="B2237" s="118">
        <v>779100</v>
      </c>
      <c r="C2237" s="17">
        <v>877800</v>
      </c>
      <c r="D2237" s="15">
        <v>832300</v>
      </c>
      <c r="E2237" s="16" t="s">
        <v>22</v>
      </c>
      <c r="F2237" s="13"/>
      <c r="G2237" t="str">
        <f t="shared" si="159"/>
        <v/>
      </c>
      <c r="J2237" t="b">
        <f>IF(ISNUMBER(MATCH(D2237,Sheet1!$A$2:$A$976,0)),TRUE,FALSE)</f>
        <v>1</v>
      </c>
    </row>
    <row r="2238" spans="1:10" ht="20.25">
      <c r="A2238">
        <v>2232</v>
      </c>
      <c r="B2238" s="119"/>
      <c r="C2238" s="21">
        <v>2015</v>
      </c>
      <c r="D2238" s="21">
        <v>2016</v>
      </c>
      <c r="E2238" s="18"/>
      <c r="F2238" s="20"/>
      <c r="G2238" t="str">
        <f t="shared" si="159"/>
        <v/>
      </c>
      <c r="J2238" t="b">
        <f>IF(ISNUMBER(MATCH(D2238,Sheet1!$A$2:$A$976,0)),TRUE,FALSE)</f>
        <v>0</v>
      </c>
    </row>
    <row r="2239" spans="1:10" ht="20.25">
      <c r="A2239">
        <v>2233</v>
      </c>
      <c r="B2239" s="119"/>
      <c r="C2239" s="19"/>
      <c r="D2239" s="25">
        <v>256</v>
      </c>
      <c r="E2239" s="18"/>
      <c r="F2239" s="22"/>
      <c r="G2239" t="str">
        <f t="shared" si="159"/>
        <v/>
      </c>
      <c r="J2239" t="b">
        <f>IF(ISNUMBER(MATCH(D2239,Sheet1!$A$2:$A$976,0)),TRUE,FALSE)</f>
        <v>0</v>
      </c>
    </row>
    <row r="2240" spans="1:10" ht="20.25">
      <c r="A2240">
        <v>2234</v>
      </c>
      <c r="B2240" s="120" t="s">
        <v>302</v>
      </c>
      <c r="C2240" s="1"/>
      <c r="D2240" s="1"/>
      <c r="E2240" s="1"/>
      <c r="F2240" s="1"/>
      <c r="G2240" t="str">
        <f t="shared" si="159"/>
        <v/>
      </c>
      <c r="J2240" t="b">
        <f>IF(ISNUMBER(MATCH(D2240,Sheet1!$A$2:$A$976,0)),TRUE,FALSE)</f>
        <v>1</v>
      </c>
    </row>
    <row r="2241" spans="1:10" ht="21" thickBot="1">
      <c r="A2241">
        <v>2235</v>
      </c>
      <c r="B2241" s="116">
        <v>2014</v>
      </c>
      <c r="C2241" s="7">
        <v>2015</v>
      </c>
      <c r="D2241" s="7">
        <v>2016</v>
      </c>
      <c r="E2241" s="8"/>
      <c r="F2241" s="26"/>
      <c r="G2241" t="str">
        <f t="shared" si="159"/>
        <v/>
      </c>
      <c r="J2241" t="b">
        <f>IF(ISNUMBER(MATCH(D2241,Sheet1!$A$2:$A$976,0)),TRUE,FALSE)</f>
        <v>0</v>
      </c>
    </row>
    <row r="2242" spans="1:10" ht="20.25">
      <c r="A2242">
        <v>2236</v>
      </c>
      <c r="B2242" s="117"/>
      <c r="C2242" s="10"/>
      <c r="D2242" s="11"/>
      <c r="E2242" s="12" t="s">
        <v>269</v>
      </c>
      <c r="F2242" s="13"/>
      <c r="G2242" t="str">
        <f t="shared" si="159"/>
        <v/>
      </c>
      <c r="J2242" t="b">
        <f>IF(ISNUMBER(MATCH(D2242,Sheet1!$A$2:$A$976,0)),TRUE,FALSE)</f>
        <v>1</v>
      </c>
    </row>
    <row r="2243" spans="1:10" ht="20.25">
      <c r="A2243">
        <v>2237</v>
      </c>
      <c r="B2243" s="117"/>
      <c r="C2243" s="10"/>
      <c r="D2243" s="11"/>
      <c r="E2243" s="12" t="s">
        <v>270</v>
      </c>
      <c r="F2243" s="13"/>
      <c r="G2243" t="str">
        <f t="shared" si="159"/>
        <v/>
      </c>
      <c r="J2243" t="b">
        <f>IF(ISNUMBER(MATCH(D2243,Sheet1!$A$2:$A$976,0)),TRUE,FALSE)</f>
        <v>1</v>
      </c>
    </row>
    <row r="2244" spans="1:10" ht="20.25">
      <c r="A2244">
        <v>2238</v>
      </c>
      <c r="B2244" s="117"/>
      <c r="C2244" s="10"/>
      <c r="D2244" s="11"/>
      <c r="E2244" s="12" t="s">
        <v>1265</v>
      </c>
      <c r="F2244" s="13"/>
      <c r="G2244" t="str">
        <f t="shared" si="159"/>
        <v/>
      </c>
      <c r="J2244" t="b">
        <f>IF(ISNUMBER(MATCH(D2244,Sheet1!$A$2:$A$976,0)),TRUE,FALSE)</f>
        <v>1</v>
      </c>
    </row>
    <row r="2245" spans="1:10" ht="20.25">
      <c r="A2245">
        <v>2239</v>
      </c>
      <c r="B2245" s="118">
        <v>669500</v>
      </c>
      <c r="C2245" s="14">
        <v>651000</v>
      </c>
      <c r="D2245" s="15">
        <v>842400</v>
      </c>
      <c r="E2245" s="16" t="s">
        <v>12</v>
      </c>
      <c r="F2245" s="13">
        <v>1</v>
      </c>
      <c r="G2245" t="str">
        <f t="shared" si="159"/>
        <v xml:space="preserve"> 828296 מרכז לצעירים</v>
      </c>
      <c r="H2245">
        <v>828296</v>
      </c>
      <c r="I2245">
        <f t="shared" ref="I2245:I2254" si="163">FIND(" ",G2245,1)</f>
        <v>1</v>
      </c>
      <c r="J2245" t="b">
        <f>IF(ISNUMBER(MATCH(D2245,Sheet1!$A$2:$A$976,0)),TRUE,FALSE)</f>
        <v>1</v>
      </c>
    </row>
    <row r="2246" spans="1:10" ht="20.25">
      <c r="A2246">
        <v>2240</v>
      </c>
      <c r="B2246" s="118">
        <v>0</v>
      </c>
      <c r="C2246" s="14">
        <v>0</v>
      </c>
      <c r="D2246" s="15">
        <v>0</v>
      </c>
      <c r="E2246" s="16" t="s">
        <v>13</v>
      </c>
      <c r="F2246" s="13">
        <v>2</v>
      </c>
      <c r="G2246" t="str">
        <f t="shared" si="159"/>
        <v xml:space="preserve"> 828296 מרכז לצעירים</v>
      </c>
      <c r="H2246">
        <v>828296</v>
      </c>
      <c r="I2246">
        <f t="shared" si="163"/>
        <v>1</v>
      </c>
      <c r="J2246" t="b">
        <f>IF(ISNUMBER(MATCH(D2246,Sheet1!$A$2:$A$976,0)),TRUE,FALSE)</f>
        <v>1</v>
      </c>
    </row>
    <row r="2247" spans="1:10" ht="20.25">
      <c r="A2247">
        <v>2241</v>
      </c>
      <c r="B2247" s="118">
        <v>5400</v>
      </c>
      <c r="C2247" s="14">
        <v>3600</v>
      </c>
      <c r="D2247" s="15">
        <v>3600</v>
      </c>
      <c r="E2247" s="16" t="s">
        <v>14</v>
      </c>
      <c r="F2247" s="13">
        <v>3</v>
      </c>
      <c r="G2247" t="str">
        <f t="shared" si="159"/>
        <v xml:space="preserve"> 828296 מרכז לצעירים</v>
      </c>
      <c r="H2247">
        <v>828296</v>
      </c>
      <c r="I2247">
        <f t="shared" si="163"/>
        <v>1</v>
      </c>
      <c r="J2247" t="b">
        <f>IF(ISNUMBER(MATCH(D2247,Sheet1!$A$2:$A$976,0)),TRUE,FALSE)</f>
        <v>1</v>
      </c>
    </row>
    <row r="2248" spans="1:10" ht="20.25">
      <c r="A2248">
        <v>2242</v>
      </c>
      <c r="B2248" s="118">
        <v>400</v>
      </c>
      <c r="C2248" s="14">
        <v>5000</v>
      </c>
      <c r="D2248" s="15">
        <v>5000</v>
      </c>
      <c r="E2248" s="16" t="s">
        <v>15</v>
      </c>
      <c r="F2248" s="13">
        <v>4</v>
      </c>
      <c r="G2248" t="str">
        <f t="shared" si="159"/>
        <v xml:space="preserve"> 828296 מרכז לצעירים</v>
      </c>
      <c r="H2248">
        <v>828296</v>
      </c>
      <c r="I2248">
        <f t="shared" si="163"/>
        <v>1</v>
      </c>
      <c r="J2248" t="b">
        <f>IF(ISNUMBER(MATCH(D2248,Sheet1!$A$2:$A$976,0)),TRUE,FALSE)</f>
        <v>1</v>
      </c>
    </row>
    <row r="2249" spans="1:10" ht="20.25">
      <c r="A2249">
        <v>2243</v>
      </c>
      <c r="B2249" s="118">
        <v>0</v>
      </c>
      <c r="C2249" s="14">
        <v>0</v>
      </c>
      <c r="D2249" s="15">
        <v>0</v>
      </c>
      <c r="E2249" s="16" t="s">
        <v>16</v>
      </c>
      <c r="F2249" s="13">
        <v>5</v>
      </c>
      <c r="G2249" t="str">
        <f t="shared" si="159"/>
        <v xml:space="preserve"> 828296 מרכז לצעירים</v>
      </c>
      <c r="H2249">
        <v>828296</v>
      </c>
      <c r="I2249">
        <f t="shared" si="163"/>
        <v>1</v>
      </c>
      <c r="J2249" t="b">
        <f>IF(ISNUMBER(MATCH(D2249,Sheet1!$A$2:$A$976,0)),TRUE,FALSE)</f>
        <v>1</v>
      </c>
    </row>
    <row r="2250" spans="1:10" ht="20.25">
      <c r="A2250">
        <v>2244</v>
      </c>
      <c r="B2250" s="118">
        <v>0</v>
      </c>
      <c r="C2250" s="14">
        <v>0</v>
      </c>
      <c r="D2250" s="15">
        <v>0</v>
      </c>
      <c r="E2250" s="16" t="s">
        <v>96</v>
      </c>
      <c r="F2250" s="13">
        <v>6</v>
      </c>
      <c r="G2250" t="str">
        <f t="shared" ref="G2250:G2313" si="164">IF(F2250=1,E2249,IF(ISBLANK(F2250),"",G2249))</f>
        <v xml:space="preserve"> 828296 מרכז לצעירים</v>
      </c>
      <c r="H2250">
        <v>828296</v>
      </c>
      <c r="I2250">
        <f t="shared" si="163"/>
        <v>1</v>
      </c>
      <c r="J2250" t="b">
        <f>IF(ISNUMBER(MATCH(D2250,Sheet1!$A$2:$A$976,0)),TRUE,FALSE)</f>
        <v>1</v>
      </c>
    </row>
    <row r="2251" spans="1:10" ht="20.25">
      <c r="A2251">
        <v>2245</v>
      </c>
      <c r="B2251" s="118">
        <v>1913700</v>
      </c>
      <c r="C2251" s="14">
        <v>2303000</v>
      </c>
      <c r="D2251" s="15">
        <v>2272100</v>
      </c>
      <c r="E2251" s="16" t="s">
        <v>18</v>
      </c>
      <c r="F2251" s="13">
        <v>7</v>
      </c>
      <c r="G2251" t="str">
        <f t="shared" si="164"/>
        <v xml:space="preserve"> 828296 מרכז לצעירים</v>
      </c>
      <c r="H2251">
        <v>828296</v>
      </c>
      <c r="I2251">
        <f t="shared" si="163"/>
        <v>1</v>
      </c>
      <c r="J2251" t="b">
        <f>IF(ISNUMBER(MATCH(D2251,Sheet1!$A$2:$A$976,0)),TRUE,FALSE)</f>
        <v>1</v>
      </c>
    </row>
    <row r="2252" spans="1:10" ht="20.25">
      <c r="A2252">
        <v>2246</v>
      </c>
      <c r="B2252" s="118">
        <v>0</v>
      </c>
      <c r="C2252" s="14">
        <v>0</v>
      </c>
      <c r="D2252" s="15">
        <v>0</v>
      </c>
      <c r="E2252" s="16" t="s">
        <v>19</v>
      </c>
      <c r="F2252" s="13">
        <v>8</v>
      </c>
      <c r="G2252" t="str">
        <f t="shared" si="164"/>
        <v xml:space="preserve"> 828296 מרכז לצעירים</v>
      </c>
      <c r="H2252">
        <v>828296</v>
      </c>
      <c r="I2252">
        <f t="shared" si="163"/>
        <v>1</v>
      </c>
      <c r="J2252" t="b">
        <f>IF(ISNUMBER(MATCH(D2252,Sheet1!$A$2:$A$976,0)),TRUE,FALSE)</f>
        <v>1</v>
      </c>
    </row>
    <row r="2253" spans="1:10" ht="20.25">
      <c r="A2253">
        <v>2247</v>
      </c>
      <c r="B2253" s="118">
        <v>0</v>
      </c>
      <c r="C2253" s="14">
        <v>0</v>
      </c>
      <c r="D2253" s="15">
        <v>0</v>
      </c>
      <c r="E2253" s="16" t="s">
        <v>20</v>
      </c>
      <c r="F2253" s="13">
        <v>9</v>
      </c>
      <c r="G2253" t="str">
        <f t="shared" si="164"/>
        <v xml:space="preserve"> 828296 מרכז לצעירים</v>
      </c>
      <c r="H2253">
        <v>828296</v>
      </c>
      <c r="I2253">
        <f t="shared" si="163"/>
        <v>1</v>
      </c>
      <c r="J2253" t="b">
        <f>IF(ISNUMBER(MATCH(D2253,Sheet1!$A$2:$A$976,0)),TRUE,FALSE)</f>
        <v>1</v>
      </c>
    </row>
    <row r="2254" spans="1:10" ht="20.25">
      <c r="A2254">
        <v>2248</v>
      </c>
      <c r="B2254" s="118">
        <v>0</v>
      </c>
      <c r="C2254" s="14">
        <v>0</v>
      </c>
      <c r="D2254" s="15">
        <v>0</v>
      </c>
      <c r="E2254" s="16" t="s">
        <v>21</v>
      </c>
      <c r="F2254" s="13">
        <v>99</v>
      </c>
      <c r="G2254" t="str">
        <f t="shared" si="164"/>
        <v xml:space="preserve"> 828296 מרכז לצעירים</v>
      </c>
      <c r="H2254">
        <v>828296</v>
      </c>
      <c r="I2254">
        <f t="shared" si="163"/>
        <v>1</v>
      </c>
      <c r="J2254" t="b">
        <f>IF(ISNUMBER(MATCH(D2254,Sheet1!$A$2:$A$976,0)),TRUE,FALSE)</f>
        <v>1</v>
      </c>
    </row>
    <row r="2255" spans="1:10" ht="20.25">
      <c r="A2255">
        <v>2249</v>
      </c>
      <c r="B2255" s="118">
        <v>2589000</v>
      </c>
      <c r="C2255" s="17">
        <v>2962600</v>
      </c>
      <c r="D2255" s="157">
        <v>3123100</v>
      </c>
      <c r="E2255" s="16" t="s">
        <v>22</v>
      </c>
      <c r="F2255" s="13"/>
      <c r="G2255" t="str">
        <f t="shared" si="164"/>
        <v/>
      </c>
      <c r="J2255" t="b">
        <f>IF(ISNUMBER(MATCH(D2255,Sheet1!$A$2:$A$976,0)),TRUE,FALSE)</f>
        <v>0</v>
      </c>
    </row>
    <row r="2256" spans="1:10" ht="20.25">
      <c r="A2256">
        <v>2250</v>
      </c>
      <c r="B2256" s="119"/>
      <c r="C2256" s="21">
        <v>2015</v>
      </c>
      <c r="D2256" s="21">
        <v>2016</v>
      </c>
      <c r="E2256" s="18"/>
      <c r="F2256" s="20"/>
      <c r="G2256" t="str">
        <f t="shared" si="164"/>
        <v/>
      </c>
      <c r="J2256" t="b">
        <f>IF(ISNUMBER(MATCH(D2256,Sheet1!$A$2:$A$976,0)),TRUE,FALSE)</f>
        <v>0</v>
      </c>
    </row>
    <row r="2257" spans="1:10" ht="20.25">
      <c r="A2257">
        <v>2251</v>
      </c>
      <c r="B2257" s="119"/>
      <c r="C2257" s="19"/>
      <c r="D2257" s="25">
        <v>257</v>
      </c>
      <c r="E2257" s="18"/>
      <c r="F2257" s="22"/>
      <c r="G2257" t="str">
        <f t="shared" si="164"/>
        <v/>
      </c>
      <c r="J2257" t="b">
        <f>IF(ISNUMBER(MATCH(D2257,Sheet1!$A$2:$A$976,0)),TRUE,FALSE)</f>
        <v>0</v>
      </c>
    </row>
    <row r="2258" spans="1:10" ht="20.25">
      <c r="A2258">
        <v>2252</v>
      </c>
      <c r="B2258" s="120" t="s">
        <v>304</v>
      </c>
      <c r="C2258" s="1"/>
      <c r="D2258" s="1"/>
      <c r="E2258" s="1"/>
      <c r="F2258" s="1"/>
      <c r="G2258" t="str">
        <f t="shared" si="164"/>
        <v/>
      </c>
      <c r="J2258" t="b">
        <f>IF(ISNUMBER(MATCH(D2258,Sheet1!$A$2:$A$976,0)),TRUE,FALSE)</f>
        <v>1</v>
      </c>
    </row>
    <row r="2259" spans="1:10" ht="21" thickBot="1">
      <c r="A2259">
        <v>2253</v>
      </c>
      <c r="B2259" s="116">
        <v>2014</v>
      </c>
      <c r="C2259" s="7">
        <v>2015</v>
      </c>
      <c r="D2259" s="7">
        <v>2016</v>
      </c>
      <c r="E2259" s="8"/>
      <c r="F2259" s="26"/>
      <c r="G2259" t="str">
        <f t="shared" si="164"/>
        <v/>
      </c>
      <c r="J2259" t="b">
        <f>IF(ISNUMBER(MATCH(D2259,Sheet1!$A$2:$A$976,0)),TRUE,FALSE)</f>
        <v>0</v>
      </c>
    </row>
    <row r="2260" spans="1:10" ht="20.25">
      <c r="A2260">
        <v>2254</v>
      </c>
      <c r="B2260" s="117"/>
      <c r="C2260" s="10"/>
      <c r="D2260" s="11"/>
      <c r="E2260" s="12" t="s">
        <v>269</v>
      </c>
      <c r="F2260" s="13"/>
      <c r="G2260" t="str">
        <f t="shared" si="164"/>
        <v/>
      </c>
      <c r="J2260" t="b">
        <f>IF(ISNUMBER(MATCH(D2260,Sheet1!$A$2:$A$976,0)),TRUE,FALSE)</f>
        <v>1</v>
      </c>
    </row>
    <row r="2261" spans="1:10" ht="20.25">
      <c r="A2261">
        <v>2255</v>
      </c>
      <c r="B2261" s="117"/>
      <c r="C2261" s="10"/>
      <c r="D2261" s="11"/>
      <c r="E2261" s="12" t="s">
        <v>270</v>
      </c>
      <c r="F2261" s="13"/>
      <c r="G2261" t="str">
        <f t="shared" si="164"/>
        <v/>
      </c>
      <c r="J2261" t="b">
        <f>IF(ISNUMBER(MATCH(D2261,Sheet1!$A$2:$A$976,0)),TRUE,FALSE)</f>
        <v>1</v>
      </c>
    </row>
    <row r="2262" spans="1:10" ht="20.25">
      <c r="A2262">
        <v>2256</v>
      </c>
      <c r="B2262" s="117"/>
      <c r="C2262" s="10"/>
      <c r="D2262" s="11"/>
      <c r="E2262" s="12" t="s">
        <v>305</v>
      </c>
      <c r="F2262" s="13"/>
      <c r="G2262" t="str">
        <f t="shared" si="164"/>
        <v/>
      </c>
      <c r="J2262" t="b">
        <f>IF(ISNUMBER(MATCH(D2262,Sheet1!$A$2:$A$976,0)),TRUE,FALSE)</f>
        <v>1</v>
      </c>
    </row>
    <row r="2263" spans="1:10" ht="20.25">
      <c r="A2263">
        <v>2257</v>
      </c>
      <c r="B2263" s="118">
        <v>0</v>
      </c>
      <c r="C2263" s="14">
        <v>0</v>
      </c>
      <c r="D2263" s="15">
        <v>0</v>
      </c>
      <c r="E2263" s="16" t="s">
        <v>12</v>
      </c>
      <c r="F2263" s="13">
        <v>1</v>
      </c>
      <c r="G2263" s="139" t="str">
        <f t="shared" si="164"/>
        <v>פעילות משתלמת מרכז לצעירים</v>
      </c>
      <c r="H2263" t="s">
        <v>1003</v>
      </c>
      <c r="I2263">
        <f t="shared" ref="I2263:I2272" si="165">FIND(" ",G2263,1)</f>
        <v>7</v>
      </c>
      <c r="J2263" t="b">
        <f>IF(ISNUMBER(MATCH(D2263,Sheet1!$A$2:$A$976,0)),TRUE,FALSE)</f>
        <v>1</v>
      </c>
    </row>
    <row r="2264" spans="1:10" ht="20.25">
      <c r="A2264">
        <v>2258</v>
      </c>
      <c r="B2264" s="118">
        <v>0</v>
      </c>
      <c r="C2264" s="14">
        <v>0</v>
      </c>
      <c r="D2264" s="15">
        <v>0</v>
      </c>
      <c r="E2264" s="16" t="s">
        <v>13</v>
      </c>
      <c r="F2264" s="13">
        <v>2</v>
      </c>
      <c r="G2264" s="139" t="str">
        <f t="shared" si="164"/>
        <v>פעילות משתלמת מרכז לצעירים</v>
      </c>
      <c r="H2264" t="s">
        <v>1003</v>
      </c>
      <c r="I2264">
        <f t="shared" si="165"/>
        <v>7</v>
      </c>
      <c r="J2264" t="b">
        <f>IF(ISNUMBER(MATCH(D2264,Sheet1!$A$2:$A$976,0)),TRUE,FALSE)</f>
        <v>1</v>
      </c>
    </row>
    <row r="2265" spans="1:10" ht="20.25">
      <c r="A2265">
        <v>2259</v>
      </c>
      <c r="B2265" s="118">
        <v>0</v>
      </c>
      <c r="C2265" s="14">
        <v>0</v>
      </c>
      <c r="D2265" s="15">
        <v>0</v>
      </c>
      <c r="E2265" s="16" t="s">
        <v>14</v>
      </c>
      <c r="F2265" s="13">
        <v>3</v>
      </c>
      <c r="G2265" s="139" t="str">
        <f t="shared" si="164"/>
        <v>פעילות משתלמת מרכז לצעירים</v>
      </c>
      <c r="H2265" t="s">
        <v>1003</v>
      </c>
      <c r="I2265">
        <f t="shared" si="165"/>
        <v>7</v>
      </c>
      <c r="J2265" t="b">
        <f>IF(ISNUMBER(MATCH(D2265,Sheet1!$A$2:$A$976,0)),TRUE,FALSE)</f>
        <v>1</v>
      </c>
    </row>
    <row r="2266" spans="1:10" ht="20.25">
      <c r="A2266">
        <v>2260</v>
      </c>
      <c r="B2266" s="118">
        <v>0</v>
      </c>
      <c r="C2266" s="14">
        <v>0</v>
      </c>
      <c r="D2266" s="15">
        <v>0</v>
      </c>
      <c r="E2266" s="16" t="s">
        <v>15</v>
      </c>
      <c r="F2266" s="13">
        <v>4</v>
      </c>
      <c r="G2266" s="139" t="str">
        <f t="shared" si="164"/>
        <v>פעילות משתלמת מרכז לצעירים</v>
      </c>
      <c r="H2266" t="s">
        <v>1003</v>
      </c>
      <c r="I2266">
        <f t="shared" si="165"/>
        <v>7</v>
      </c>
      <c r="J2266" t="b">
        <f>IF(ISNUMBER(MATCH(D2266,Sheet1!$A$2:$A$976,0)),TRUE,FALSE)</f>
        <v>1</v>
      </c>
    </row>
    <row r="2267" spans="1:10" ht="20.25">
      <c r="A2267">
        <v>2261</v>
      </c>
      <c r="B2267" s="118">
        <v>0</v>
      </c>
      <c r="C2267" s="14">
        <v>0</v>
      </c>
      <c r="D2267" s="15">
        <v>0</v>
      </c>
      <c r="E2267" s="16" t="s">
        <v>16</v>
      </c>
      <c r="F2267" s="13">
        <v>5</v>
      </c>
      <c r="G2267" s="139" t="str">
        <f t="shared" si="164"/>
        <v>פעילות משתלמת מרכז לצעירים</v>
      </c>
      <c r="H2267" t="s">
        <v>1003</v>
      </c>
      <c r="I2267">
        <f t="shared" si="165"/>
        <v>7</v>
      </c>
      <c r="J2267" t="b">
        <f>IF(ISNUMBER(MATCH(D2267,Sheet1!$A$2:$A$976,0)),TRUE,FALSE)</f>
        <v>1</v>
      </c>
    </row>
    <row r="2268" spans="1:10" ht="20.25">
      <c r="A2268">
        <v>2262</v>
      </c>
      <c r="B2268" s="118">
        <v>0</v>
      </c>
      <c r="C2268" s="14">
        <v>0</v>
      </c>
      <c r="D2268" s="15">
        <v>0</v>
      </c>
      <c r="E2268" s="16" t="s">
        <v>96</v>
      </c>
      <c r="F2268" s="13">
        <v>6</v>
      </c>
      <c r="G2268" s="139" t="str">
        <f t="shared" si="164"/>
        <v>פעילות משתלמת מרכז לצעירים</v>
      </c>
      <c r="H2268" t="s">
        <v>1003</v>
      </c>
      <c r="I2268">
        <f t="shared" si="165"/>
        <v>7</v>
      </c>
      <c r="J2268" t="b">
        <f>IF(ISNUMBER(MATCH(D2268,Sheet1!$A$2:$A$976,0)),TRUE,FALSE)</f>
        <v>1</v>
      </c>
    </row>
    <row r="2269" spans="1:10" ht="20.25">
      <c r="A2269">
        <v>2263</v>
      </c>
      <c r="B2269" s="118">
        <v>0</v>
      </c>
      <c r="C2269" s="14">
        <v>0</v>
      </c>
      <c r="D2269" s="15">
        <v>1000000</v>
      </c>
      <c r="E2269" s="16" t="s">
        <v>18</v>
      </c>
      <c r="F2269" s="13">
        <v>7</v>
      </c>
      <c r="G2269" s="139" t="str">
        <f t="shared" si="164"/>
        <v>פעילות משתלמת מרכז לצעירים</v>
      </c>
      <c r="H2269" t="s">
        <v>1003</v>
      </c>
      <c r="I2269">
        <f t="shared" si="165"/>
        <v>7</v>
      </c>
      <c r="J2269" t="b">
        <f>IF(ISNUMBER(MATCH(D2269,Sheet1!$A$2:$A$976,0)),TRUE,FALSE)</f>
        <v>1</v>
      </c>
    </row>
    <row r="2270" spans="1:10" ht="20.25">
      <c r="A2270">
        <v>2264</v>
      </c>
      <c r="B2270" s="118">
        <v>0</v>
      </c>
      <c r="C2270" s="14">
        <v>0</v>
      </c>
      <c r="D2270" s="15">
        <v>0</v>
      </c>
      <c r="E2270" s="16" t="s">
        <v>19</v>
      </c>
      <c r="F2270" s="13">
        <v>8</v>
      </c>
      <c r="G2270" s="139" t="str">
        <f t="shared" si="164"/>
        <v>פעילות משתלמת מרכז לצעירים</v>
      </c>
      <c r="H2270" t="s">
        <v>1003</v>
      </c>
      <c r="I2270">
        <f t="shared" si="165"/>
        <v>7</v>
      </c>
      <c r="J2270" t="b">
        <f>IF(ISNUMBER(MATCH(D2270,Sheet1!$A$2:$A$976,0)),TRUE,FALSE)</f>
        <v>1</v>
      </c>
    </row>
    <row r="2271" spans="1:10" ht="20.25">
      <c r="A2271">
        <v>2265</v>
      </c>
      <c r="B2271" s="118">
        <v>0</v>
      </c>
      <c r="C2271" s="14">
        <v>0</v>
      </c>
      <c r="D2271" s="15">
        <v>0</v>
      </c>
      <c r="E2271" s="16" t="s">
        <v>20</v>
      </c>
      <c r="F2271" s="13">
        <v>9</v>
      </c>
      <c r="G2271" s="139" t="str">
        <f t="shared" si="164"/>
        <v>פעילות משתלמת מרכז לצעירים</v>
      </c>
      <c r="H2271" t="s">
        <v>1003</v>
      </c>
      <c r="I2271">
        <f t="shared" si="165"/>
        <v>7</v>
      </c>
      <c r="J2271" t="b">
        <f>IF(ISNUMBER(MATCH(D2271,Sheet1!$A$2:$A$976,0)),TRUE,FALSE)</f>
        <v>1</v>
      </c>
    </row>
    <row r="2272" spans="1:10" ht="20.25">
      <c r="A2272">
        <v>2266</v>
      </c>
      <c r="B2272" s="118">
        <v>0</v>
      </c>
      <c r="C2272" s="14">
        <v>0</v>
      </c>
      <c r="D2272" s="15">
        <v>0</v>
      </c>
      <c r="E2272" s="16" t="s">
        <v>21</v>
      </c>
      <c r="F2272" s="13">
        <v>99</v>
      </c>
      <c r="G2272" s="139" t="str">
        <f t="shared" si="164"/>
        <v>פעילות משתלמת מרכז לצעירים</v>
      </c>
      <c r="H2272" t="s">
        <v>1003</v>
      </c>
      <c r="I2272">
        <f t="shared" si="165"/>
        <v>7</v>
      </c>
      <c r="J2272" t="b">
        <f>IF(ISNUMBER(MATCH(D2272,Sheet1!$A$2:$A$976,0)),TRUE,FALSE)</f>
        <v>1</v>
      </c>
    </row>
    <row r="2273" spans="1:10" ht="20.25">
      <c r="A2273">
        <v>2267</v>
      </c>
      <c r="B2273" s="118">
        <v>0</v>
      </c>
      <c r="C2273" s="17">
        <v>0</v>
      </c>
      <c r="D2273" s="15">
        <v>1000000</v>
      </c>
      <c r="E2273" s="16" t="s">
        <v>22</v>
      </c>
      <c r="F2273" s="13"/>
      <c r="G2273" t="str">
        <f t="shared" si="164"/>
        <v/>
      </c>
      <c r="J2273" t="b">
        <f>IF(ISNUMBER(MATCH(D2273,Sheet1!$A$2:$A$976,0)),TRUE,FALSE)</f>
        <v>1</v>
      </c>
    </row>
    <row r="2274" spans="1:10" ht="20.25">
      <c r="A2274">
        <v>2268</v>
      </c>
      <c r="B2274" s="119"/>
      <c r="C2274" s="21">
        <v>2015</v>
      </c>
      <c r="D2274" s="21">
        <v>2016</v>
      </c>
      <c r="E2274" s="18"/>
      <c r="F2274" s="20"/>
      <c r="G2274" t="str">
        <f t="shared" si="164"/>
        <v/>
      </c>
      <c r="J2274" t="b">
        <f>IF(ISNUMBER(MATCH(D2274,Sheet1!$A$2:$A$976,0)),TRUE,FALSE)</f>
        <v>0</v>
      </c>
    </row>
    <row r="2275" spans="1:10" ht="20.25">
      <c r="A2275">
        <v>2269</v>
      </c>
      <c r="B2275" s="119"/>
      <c r="C2275" s="19"/>
      <c r="D2275" s="25">
        <v>258</v>
      </c>
      <c r="E2275" s="18"/>
      <c r="F2275" s="22"/>
      <c r="G2275" t="str">
        <f t="shared" si="164"/>
        <v/>
      </c>
      <c r="J2275" t="b">
        <f>IF(ISNUMBER(MATCH(D2275,Sheet1!$A$2:$A$976,0)),TRUE,FALSE)</f>
        <v>0</v>
      </c>
    </row>
    <row r="2276" spans="1:10" ht="20.25">
      <c r="A2276">
        <v>2270</v>
      </c>
      <c r="B2276" s="120" t="s">
        <v>306</v>
      </c>
      <c r="C2276" s="1"/>
      <c r="D2276" s="1"/>
      <c r="E2276" s="1"/>
      <c r="F2276" s="1"/>
      <c r="G2276" t="str">
        <f t="shared" si="164"/>
        <v/>
      </c>
      <c r="J2276" t="b">
        <f>IF(ISNUMBER(MATCH(D2276,Sheet1!$A$2:$A$976,0)),TRUE,FALSE)</f>
        <v>1</v>
      </c>
    </row>
    <row r="2277" spans="1:10" ht="21" thickBot="1">
      <c r="A2277">
        <v>2271</v>
      </c>
      <c r="B2277" s="116">
        <v>2014</v>
      </c>
      <c r="C2277" s="7">
        <v>2015</v>
      </c>
      <c r="D2277" s="7">
        <v>2016</v>
      </c>
      <c r="E2277" s="8"/>
      <c r="F2277" s="26"/>
      <c r="G2277" t="str">
        <f t="shared" si="164"/>
        <v/>
      </c>
      <c r="J2277" t="b">
        <f>IF(ISNUMBER(MATCH(D2277,Sheet1!$A$2:$A$976,0)),TRUE,FALSE)</f>
        <v>0</v>
      </c>
    </row>
    <row r="2278" spans="1:10" ht="20.25">
      <c r="A2278">
        <v>2272</v>
      </c>
      <c r="B2278" s="117"/>
      <c r="C2278" s="10"/>
      <c r="D2278" s="11"/>
      <c r="E2278" s="12" t="s">
        <v>269</v>
      </c>
      <c r="F2278" s="13"/>
      <c r="G2278" t="str">
        <f t="shared" si="164"/>
        <v/>
      </c>
      <c r="J2278" t="b">
        <f>IF(ISNUMBER(MATCH(D2278,Sheet1!$A$2:$A$976,0)),TRUE,FALSE)</f>
        <v>1</v>
      </c>
    </row>
    <row r="2279" spans="1:10" ht="20.25">
      <c r="A2279">
        <v>2273</v>
      </c>
      <c r="B2279" s="117"/>
      <c r="C2279" s="10"/>
      <c r="D2279" s="11"/>
      <c r="E2279" s="12" t="s">
        <v>270</v>
      </c>
      <c r="F2279" s="13"/>
      <c r="G2279" t="str">
        <f t="shared" si="164"/>
        <v/>
      </c>
      <c r="J2279" t="b">
        <f>IF(ISNUMBER(MATCH(D2279,Sheet1!$A$2:$A$976,0)),TRUE,FALSE)</f>
        <v>1</v>
      </c>
    </row>
    <row r="2280" spans="1:10" ht="20.25">
      <c r="A2280">
        <v>2274</v>
      </c>
      <c r="B2280" s="117"/>
      <c r="C2280" s="10"/>
      <c r="D2280" s="11"/>
      <c r="E2280" s="12" t="s">
        <v>307</v>
      </c>
      <c r="F2280" s="13"/>
      <c r="G2280" t="str">
        <f t="shared" si="164"/>
        <v/>
      </c>
      <c r="J2280" t="b">
        <f>IF(ISNUMBER(MATCH(D2280,Sheet1!$A$2:$A$976,0)),TRUE,FALSE)</f>
        <v>1</v>
      </c>
    </row>
    <row r="2281" spans="1:10" ht="20.25">
      <c r="A2281">
        <v>2275</v>
      </c>
      <c r="B2281" s="118">
        <v>200</v>
      </c>
      <c r="C2281" s="14">
        <v>0</v>
      </c>
      <c r="D2281" s="15">
        <v>0</v>
      </c>
      <c r="E2281" s="16" t="s">
        <v>12</v>
      </c>
      <c r="F2281" s="13">
        <v>1</v>
      </c>
      <c r="G2281" t="str">
        <f t="shared" si="164"/>
        <v>‏829400 קייטנות</v>
      </c>
      <c r="H2281" t="s">
        <v>1015</v>
      </c>
      <c r="I2281">
        <f t="shared" ref="I2281:I2290" si="166">FIND(" ",G2281,1)</f>
        <v>8</v>
      </c>
      <c r="J2281" t="b">
        <f>IF(ISNUMBER(MATCH(D2281,Sheet1!$A$2:$A$976,0)),TRUE,FALSE)</f>
        <v>1</v>
      </c>
    </row>
    <row r="2282" spans="1:10" ht="20.25">
      <c r="A2282">
        <v>2276</v>
      </c>
      <c r="B2282" s="118">
        <v>473000</v>
      </c>
      <c r="C2282" s="14">
        <v>0</v>
      </c>
      <c r="D2282" s="15">
        <v>0</v>
      </c>
      <c r="E2282" s="16" t="s">
        <v>13</v>
      </c>
      <c r="F2282" s="13">
        <v>2</v>
      </c>
      <c r="G2282" t="str">
        <f t="shared" si="164"/>
        <v>‏829400 קייטנות</v>
      </c>
      <c r="H2282" t="s">
        <v>1015</v>
      </c>
      <c r="I2282">
        <f t="shared" si="166"/>
        <v>8</v>
      </c>
      <c r="J2282" t="b">
        <f>IF(ISNUMBER(MATCH(D2282,Sheet1!$A$2:$A$976,0)),TRUE,FALSE)</f>
        <v>1</v>
      </c>
    </row>
    <row r="2283" spans="1:10" ht="20.25">
      <c r="A2283">
        <v>2277</v>
      </c>
      <c r="B2283" s="118">
        <v>3500</v>
      </c>
      <c r="C2283" s="14">
        <v>0</v>
      </c>
      <c r="D2283" s="15">
        <v>0</v>
      </c>
      <c r="E2283" s="16" t="s">
        <v>14</v>
      </c>
      <c r="F2283" s="13">
        <v>3</v>
      </c>
      <c r="G2283" t="str">
        <f t="shared" si="164"/>
        <v>‏829400 קייטנות</v>
      </c>
      <c r="H2283" t="s">
        <v>1015</v>
      </c>
      <c r="I2283">
        <f t="shared" si="166"/>
        <v>8</v>
      </c>
      <c r="J2283" t="b">
        <f>IF(ISNUMBER(MATCH(D2283,Sheet1!$A$2:$A$976,0)),TRUE,FALSE)</f>
        <v>1</v>
      </c>
    </row>
    <row r="2284" spans="1:10" ht="20.25">
      <c r="A2284">
        <v>2278</v>
      </c>
      <c r="B2284" s="118">
        <v>0</v>
      </c>
      <c r="C2284" s="14">
        <v>0</v>
      </c>
      <c r="D2284" s="15">
        <v>0</v>
      </c>
      <c r="E2284" s="16" t="s">
        <v>15</v>
      </c>
      <c r="F2284" s="13">
        <v>4</v>
      </c>
      <c r="G2284" t="str">
        <f t="shared" si="164"/>
        <v>‏829400 קייטנות</v>
      </c>
      <c r="H2284" t="s">
        <v>1015</v>
      </c>
      <c r="I2284">
        <f t="shared" si="166"/>
        <v>8</v>
      </c>
      <c r="J2284" t="b">
        <f>IF(ISNUMBER(MATCH(D2284,Sheet1!$A$2:$A$976,0)),TRUE,FALSE)</f>
        <v>1</v>
      </c>
    </row>
    <row r="2285" spans="1:10" ht="20.25">
      <c r="A2285">
        <v>2279</v>
      </c>
      <c r="B2285" s="118">
        <v>13600</v>
      </c>
      <c r="C2285" s="14">
        <v>0</v>
      </c>
      <c r="D2285" s="15">
        <v>0</v>
      </c>
      <c r="E2285" s="16" t="s">
        <v>16</v>
      </c>
      <c r="F2285" s="13">
        <v>5</v>
      </c>
      <c r="G2285" t="str">
        <f t="shared" si="164"/>
        <v>‏829400 קייטנות</v>
      </c>
      <c r="H2285" t="s">
        <v>1015</v>
      </c>
      <c r="I2285">
        <f t="shared" si="166"/>
        <v>8</v>
      </c>
      <c r="J2285" t="b">
        <f>IF(ISNUMBER(MATCH(D2285,Sheet1!$A$2:$A$976,0)),TRUE,FALSE)</f>
        <v>1</v>
      </c>
    </row>
    <row r="2286" spans="1:10" ht="20.25">
      <c r="A2286">
        <v>2280</v>
      </c>
      <c r="B2286" s="118">
        <v>465400</v>
      </c>
      <c r="C2286" s="14">
        <v>200000</v>
      </c>
      <c r="D2286" s="15">
        <v>194300</v>
      </c>
      <c r="E2286" s="16" t="s">
        <v>17</v>
      </c>
      <c r="F2286" s="13">
        <v>6</v>
      </c>
      <c r="G2286" t="str">
        <f t="shared" si="164"/>
        <v>‏829400 קייטנות</v>
      </c>
      <c r="H2286" t="s">
        <v>1015</v>
      </c>
      <c r="I2286">
        <f t="shared" si="166"/>
        <v>8</v>
      </c>
      <c r="J2286" t="b">
        <f>IF(ISNUMBER(MATCH(D2286,Sheet1!$A$2:$A$976,0)),TRUE,FALSE)</f>
        <v>1</v>
      </c>
    </row>
    <row r="2287" spans="1:10" ht="20.25">
      <c r="A2287">
        <v>2281</v>
      </c>
      <c r="B2287" s="118">
        <v>0</v>
      </c>
      <c r="C2287" s="14">
        <v>0</v>
      </c>
      <c r="D2287" s="15">
        <v>0</v>
      </c>
      <c r="E2287" s="16" t="s">
        <v>18</v>
      </c>
      <c r="F2287" s="13">
        <v>7</v>
      </c>
      <c r="G2287" t="str">
        <f t="shared" si="164"/>
        <v>‏829400 קייטנות</v>
      </c>
      <c r="H2287" t="s">
        <v>1015</v>
      </c>
      <c r="I2287">
        <f t="shared" si="166"/>
        <v>8</v>
      </c>
      <c r="J2287" t="b">
        <f>IF(ISNUMBER(MATCH(D2287,Sheet1!$A$2:$A$976,0)),TRUE,FALSE)</f>
        <v>1</v>
      </c>
    </row>
    <row r="2288" spans="1:10" ht="20.25">
      <c r="A2288">
        <v>2282</v>
      </c>
      <c r="B2288" s="118">
        <v>0</v>
      </c>
      <c r="C2288" s="14">
        <v>0</v>
      </c>
      <c r="D2288" s="15">
        <v>0</v>
      </c>
      <c r="E2288" s="16" t="s">
        <v>19</v>
      </c>
      <c r="F2288" s="13">
        <v>8</v>
      </c>
      <c r="G2288" t="str">
        <f t="shared" si="164"/>
        <v>‏829400 קייטנות</v>
      </c>
      <c r="H2288" t="s">
        <v>1015</v>
      </c>
      <c r="I2288">
        <f t="shared" si="166"/>
        <v>8</v>
      </c>
      <c r="J2288" t="b">
        <f>IF(ISNUMBER(MATCH(D2288,Sheet1!$A$2:$A$976,0)),TRUE,FALSE)</f>
        <v>1</v>
      </c>
    </row>
    <row r="2289" spans="1:10" ht="20.25">
      <c r="A2289">
        <v>2283</v>
      </c>
      <c r="B2289" s="118">
        <v>0</v>
      </c>
      <c r="C2289" s="14">
        <v>0</v>
      </c>
      <c r="D2289" s="15">
        <v>0</v>
      </c>
      <c r="E2289" s="16" t="s">
        <v>20</v>
      </c>
      <c r="F2289" s="13">
        <v>9</v>
      </c>
      <c r="G2289" t="str">
        <f t="shared" si="164"/>
        <v>‏829400 קייטנות</v>
      </c>
      <c r="H2289" t="s">
        <v>1015</v>
      </c>
      <c r="I2289">
        <f t="shared" si="166"/>
        <v>8</v>
      </c>
      <c r="J2289" t="b">
        <f>IF(ISNUMBER(MATCH(D2289,Sheet1!$A$2:$A$976,0)),TRUE,FALSE)</f>
        <v>1</v>
      </c>
    </row>
    <row r="2290" spans="1:10" ht="20.25">
      <c r="A2290">
        <v>2284</v>
      </c>
      <c r="B2290" s="118">
        <v>0</v>
      </c>
      <c r="C2290" s="14">
        <v>0</v>
      </c>
      <c r="D2290" s="15">
        <v>0</v>
      </c>
      <c r="E2290" s="16" t="s">
        <v>21</v>
      </c>
      <c r="F2290" s="13">
        <v>99</v>
      </c>
      <c r="G2290" t="str">
        <f t="shared" si="164"/>
        <v>‏829400 קייטנות</v>
      </c>
      <c r="H2290" t="s">
        <v>1015</v>
      </c>
      <c r="I2290">
        <f t="shared" si="166"/>
        <v>8</v>
      </c>
      <c r="J2290" t="b">
        <f>IF(ISNUMBER(MATCH(D2290,Sheet1!$A$2:$A$976,0)),TRUE,FALSE)</f>
        <v>1</v>
      </c>
    </row>
    <row r="2291" spans="1:10" ht="20.25">
      <c r="A2291">
        <v>2285</v>
      </c>
      <c r="B2291" s="118">
        <v>955700</v>
      </c>
      <c r="C2291" s="17">
        <v>200000</v>
      </c>
      <c r="D2291" s="15">
        <v>194300</v>
      </c>
      <c r="E2291" s="16" t="s">
        <v>22</v>
      </c>
      <c r="F2291" s="13"/>
      <c r="G2291" t="str">
        <f t="shared" si="164"/>
        <v/>
      </c>
      <c r="J2291" t="b">
        <f>IF(ISNUMBER(MATCH(D2291,Sheet1!$A$2:$A$976,0)),TRUE,FALSE)</f>
        <v>1</v>
      </c>
    </row>
    <row r="2292" spans="1:10" ht="20.25">
      <c r="A2292">
        <v>2286</v>
      </c>
      <c r="B2292" s="119"/>
      <c r="C2292" s="21">
        <v>2015</v>
      </c>
      <c r="D2292" s="21">
        <v>2016</v>
      </c>
      <c r="E2292" s="18"/>
      <c r="F2292" s="20"/>
      <c r="G2292" t="str">
        <f t="shared" si="164"/>
        <v/>
      </c>
      <c r="J2292" t="b">
        <f>IF(ISNUMBER(MATCH(D2292,Sheet1!$A$2:$A$976,0)),TRUE,FALSE)</f>
        <v>0</v>
      </c>
    </row>
    <row r="2293" spans="1:10" ht="20.25">
      <c r="A2293">
        <v>2287</v>
      </c>
      <c r="B2293" s="119"/>
      <c r="C2293" s="19"/>
      <c r="D2293" s="25">
        <v>259</v>
      </c>
      <c r="E2293" s="18"/>
      <c r="F2293" s="22"/>
      <c r="G2293" t="str">
        <f t="shared" si="164"/>
        <v/>
      </c>
      <c r="J2293" t="b">
        <f>IF(ISNUMBER(MATCH(D2293,Sheet1!$A$2:$A$976,0)),TRUE,FALSE)</f>
        <v>0</v>
      </c>
    </row>
    <row r="2294" spans="1:10" ht="20.25">
      <c r="A2294">
        <v>2288</v>
      </c>
      <c r="B2294" s="120" t="s">
        <v>308</v>
      </c>
      <c r="C2294" s="1"/>
      <c r="D2294" s="1"/>
      <c r="E2294" s="1"/>
      <c r="F2294" s="1"/>
      <c r="G2294" t="str">
        <f t="shared" si="164"/>
        <v/>
      </c>
      <c r="J2294" t="b">
        <f>IF(ISNUMBER(MATCH(D2294,Sheet1!$A$2:$A$976,0)),TRUE,FALSE)</f>
        <v>1</v>
      </c>
    </row>
    <row r="2295" spans="1:10" ht="21" thickBot="1">
      <c r="A2295">
        <v>2289</v>
      </c>
      <c r="B2295" s="116">
        <v>2014</v>
      </c>
      <c r="C2295" s="7">
        <v>2015</v>
      </c>
      <c r="D2295" s="7">
        <v>2016</v>
      </c>
      <c r="E2295" s="8"/>
      <c r="F2295" s="26"/>
      <c r="G2295" t="str">
        <f t="shared" si="164"/>
        <v/>
      </c>
      <c r="J2295" t="b">
        <f>IF(ISNUMBER(MATCH(D2295,Sheet1!$A$2:$A$976,0)),TRUE,FALSE)</f>
        <v>0</v>
      </c>
    </row>
    <row r="2296" spans="1:10" ht="20.25">
      <c r="A2296">
        <v>2290</v>
      </c>
      <c r="B2296" s="117"/>
      <c r="C2296" s="10"/>
      <c r="D2296" s="11"/>
      <c r="E2296" s="12" t="s">
        <v>269</v>
      </c>
      <c r="F2296" s="13"/>
      <c r="G2296" t="str">
        <f t="shared" si="164"/>
        <v/>
      </c>
      <c r="J2296" t="b">
        <f>IF(ISNUMBER(MATCH(D2296,Sheet1!$A$2:$A$976,0)),TRUE,FALSE)</f>
        <v>1</v>
      </c>
    </row>
    <row r="2297" spans="1:10" ht="20.25">
      <c r="A2297">
        <v>2291</v>
      </c>
      <c r="B2297" s="117"/>
      <c r="C2297" s="10"/>
      <c r="D2297" s="11"/>
      <c r="E2297" s="12" t="s">
        <v>270</v>
      </c>
      <c r="F2297" s="13"/>
      <c r="G2297" t="str">
        <f t="shared" si="164"/>
        <v/>
      </c>
      <c r="J2297" t="b">
        <f>IF(ISNUMBER(MATCH(D2297,Sheet1!$A$2:$A$976,0)),TRUE,FALSE)</f>
        <v>1</v>
      </c>
    </row>
    <row r="2298" spans="1:10" ht="20.25">
      <c r="A2298">
        <v>2292</v>
      </c>
      <c r="B2298" s="117"/>
      <c r="C2298" s="10"/>
      <c r="D2298" s="11"/>
      <c r="E2298" s="12" t="s">
        <v>54</v>
      </c>
      <c r="F2298" s="13"/>
      <c r="G2298" t="str">
        <f t="shared" si="164"/>
        <v/>
      </c>
      <c r="J2298" t="b">
        <f>IF(ISNUMBER(MATCH(D2298,Sheet1!$A$2:$A$976,0)),TRUE,FALSE)</f>
        <v>1</v>
      </c>
    </row>
    <row r="2299" spans="1:10" ht="20.25">
      <c r="A2299">
        <v>2293</v>
      </c>
      <c r="B2299" s="118"/>
      <c r="C2299" s="14">
        <v>0</v>
      </c>
      <c r="D2299" s="15">
        <v>0</v>
      </c>
      <c r="E2299" s="16" t="s">
        <v>12</v>
      </c>
      <c r="F2299" s="13">
        <v>1</v>
      </c>
      <c r="G2299" t="str">
        <f t="shared" si="164"/>
        <v>‏827 משתלמים</v>
      </c>
      <c r="H2299" t="s">
        <v>873</v>
      </c>
      <c r="I2299">
        <f t="shared" ref="I2299:I2308" si="167">FIND(" ",G2299,1)</f>
        <v>5</v>
      </c>
      <c r="J2299" t="b">
        <f>IF(ISNUMBER(MATCH(D2299,Sheet1!$A$2:$A$976,0)),TRUE,FALSE)</f>
        <v>1</v>
      </c>
    </row>
    <row r="2300" spans="1:10" ht="20.25">
      <c r="A2300">
        <v>2294</v>
      </c>
      <c r="B2300" s="118">
        <v>2398400</v>
      </c>
      <c r="C2300" s="14">
        <v>736100</v>
      </c>
      <c r="D2300" s="15">
        <v>736100</v>
      </c>
      <c r="E2300" s="16" t="s">
        <v>13</v>
      </c>
      <c r="F2300" s="13">
        <v>2</v>
      </c>
      <c r="G2300" t="str">
        <f t="shared" si="164"/>
        <v>‏827 משתלמים</v>
      </c>
      <c r="H2300" t="s">
        <v>873</v>
      </c>
      <c r="I2300">
        <f t="shared" si="167"/>
        <v>5</v>
      </c>
      <c r="J2300" t="b">
        <f>IF(ISNUMBER(MATCH(D2300,Sheet1!$A$2:$A$976,0)),TRUE,FALSE)</f>
        <v>1</v>
      </c>
    </row>
    <row r="2301" spans="1:10" ht="20.25">
      <c r="A2301">
        <v>2295</v>
      </c>
      <c r="B2301" s="118">
        <v>75100</v>
      </c>
      <c r="C2301" s="14">
        <v>27900</v>
      </c>
      <c r="D2301" s="15">
        <v>27900</v>
      </c>
      <c r="E2301" s="16" t="s">
        <v>14</v>
      </c>
      <c r="F2301" s="13">
        <v>3</v>
      </c>
      <c r="G2301" t="str">
        <f t="shared" si="164"/>
        <v>‏827 משתלמים</v>
      </c>
      <c r="H2301" t="s">
        <v>873</v>
      </c>
      <c r="I2301">
        <f t="shared" si="167"/>
        <v>5</v>
      </c>
      <c r="J2301" t="b">
        <f>IF(ISNUMBER(MATCH(D2301,Sheet1!$A$2:$A$976,0)),TRUE,FALSE)</f>
        <v>1</v>
      </c>
    </row>
    <row r="2302" spans="1:10" ht="20.25">
      <c r="A2302">
        <v>2296</v>
      </c>
      <c r="B2302" s="118">
        <v>0</v>
      </c>
      <c r="C2302" s="14">
        <v>0</v>
      </c>
      <c r="D2302" s="15">
        <v>0</v>
      </c>
      <c r="E2302" s="16" t="s">
        <v>15</v>
      </c>
      <c r="F2302" s="13">
        <v>4</v>
      </c>
      <c r="G2302" t="str">
        <f t="shared" si="164"/>
        <v>‏827 משתלמים</v>
      </c>
      <c r="H2302" t="s">
        <v>873</v>
      </c>
      <c r="I2302">
        <f t="shared" si="167"/>
        <v>5</v>
      </c>
      <c r="J2302" t="b">
        <f>IF(ISNUMBER(MATCH(D2302,Sheet1!$A$2:$A$976,0)),TRUE,FALSE)</f>
        <v>1</v>
      </c>
    </row>
    <row r="2303" spans="1:10" ht="20.25">
      <c r="A2303">
        <v>2297</v>
      </c>
      <c r="B2303" s="118">
        <v>0</v>
      </c>
      <c r="C2303" s="14">
        <v>0</v>
      </c>
      <c r="D2303" s="15">
        <v>0</v>
      </c>
      <c r="E2303" s="16" t="s">
        <v>16</v>
      </c>
      <c r="F2303" s="13">
        <v>5</v>
      </c>
      <c r="G2303" t="str">
        <f t="shared" si="164"/>
        <v>‏827 משתלמים</v>
      </c>
      <c r="H2303" t="s">
        <v>873</v>
      </c>
      <c r="I2303">
        <f t="shared" si="167"/>
        <v>5</v>
      </c>
      <c r="J2303" t="b">
        <f>IF(ISNUMBER(MATCH(D2303,Sheet1!$A$2:$A$976,0)),TRUE,FALSE)</f>
        <v>1</v>
      </c>
    </row>
    <row r="2304" spans="1:10" ht="20.25">
      <c r="A2304">
        <v>2298</v>
      </c>
      <c r="B2304" s="118">
        <v>0</v>
      </c>
      <c r="C2304" s="14">
        <v>0</v>
      </c>
      <c r="D2304" s="15">
        <v>0</v>
      </c>
      <c r="E2304" s="16" t="s">
        <v>17</v>
      </c>
      <c r="F2304" s="13">
        <v>6</v>
      </c>
      <c r="G2304" t="str">
        <f t="shared" si="164"/>
        <v>‏827 משתלמים</v>
      </c>
      <c r="H2304" t="s">
        <v>873</v>
      </c>
      <c r="I2304">
        <f t="shared" si="167"/>
        <v>5</v>
      </c>
      <c r="J2304" t="b">
        <f>IF(ISNUMBER(MATCH(D2304,Sheet1!$A$2:$A$976,0)),TRUE,FALSE)</f>
        <v>1</v>
      </c>
    </row>
    <row r="2305" spans="1:10" ht="20.25">
      <c r="A2305">
        <v>2299</v>
      </c>
      <c r="B2305" s="118">
        <v>533000</v>
      </c>
      <c r="C2305" s="14">
        <v>906800</v>
      </c>
      <c r="D2305" s="15">
        <v>906800</v>
      </c>
      <c r="E2305" s="16" t="s">
        <v>18</v>
      </c>
      <c r="F2305" s="13">
        <v>7</v>
      </c>
      <c r="G2305" t="str">
        <f t="shared" si="164"/>
        <v>‏827 משתלמים</v>
      </c>
      <c r="H2305" t="s">
        <v>873</v>
      </c>
      <c r="I2305">
        <f t="shared" si="167"/>
        <v>5</v>
      </c>
      <c r="J2305" t="b">
        <f>IF(ISNUMBER(MATCH(D2305,Sheet1!$A$2:$A$976,0)),TRUE,FALSE)</f>
        <v>1</v>
      </c>
    </row>
    <row r="2306" spans="1:10" ht="20.25">
      <c r="A2306">
        <v>2300</v>
      </c>
      <c r="B2306" s="118">
        <v>0</v>
      </c>
      <c r="C2306" s="14">
        <v>0</v>
      </c>
      <c r="D2306" s="15">
        <v>0</v>
      </c>
      <c r="E2306" s="16" t="s">
        <v>19</v>
      </c>
      <c r="F2306" s="13">
        <v>8</v>
      </c>
      <c r="G2306" t="str">
        <f t="shared" si="164"/>
        <v>‏827 משתלמים</v>
      </c>
      <c r="H2306" t="s">
        <v>873</v>
      </c>
      <c r="I2306">
        <f t="shared" si="167"/>
        <v>5</v>
      </c>
      <c r="J2306" t="b">
        <f>IF(ISNUMBER(MATCH(D2306,Sheet1!$A$2:$A$976,0)),TRUE,FALSE)</f>
        <v>1</v>
      </c>
    </row>
    <row r="2307" spans="1:10" ht="20.25">
      <c r="A2307">
        <v>2301</v>
      </c>
      <c r="B2307" s="118">
        <v>0</v>
      </c>
      <c r="C2307" s="14">
        <v>0</v>
      </c>
      <c r="D2307" s="15">
        <v>0</v>
      </c>
      <c r="E2307" s="16" t="s">
        <v>20</v>
      </c>
      <c r="F2307" s="13">
        <v>9</v>
      </c>
      <c r="G2307" t="str">
        <f t="shared" si="164"/>
        <v>‏827 משתלמים</v>
      </c>
      <c r="H2307" t="s">
        <v>873</v>
      </c>
      <c r="I2307">
        <f t="shared" si="167"/>
        <v>5</v>
      </c>
      <c r="J2307" t="b">
        <f>IF(ISNUMBER(MATCH(D2307,Sheet1!$A$2:$A$976,0)),TRUE,FALSE)</f>
        <v>1</v>
      </c>
    </row>
    <row r="2308" spans="1:10" ht="20.25">
      <c r="A2308">
        <v>2302</v>
      </c>
      <c r="B2308" s="118">
        <v>0</v>
      </c>
      <c r="C2308" s="14">
        <v>0</v>
      </c>
      <c r="D2308" s="15">
        <v>0</v>
      </c>
      <c r="E2308" s="16" t="s">
        <v>21</v>
      </c>
      <c r="F2308" s="13">
        <v>99</v>
      </c>
      <c r="G2308" t="str">
        <f t="shared" si="164"/>
        <v>‏827 משתלמים</v>
      </c>
      <c r="H2308" t="s">
        <v>873</v>
      </c>
      <c r="I2308">
        <f t="shared" si="167"/>
        <v>5</v>
      </c>
      <c r="J2308" t="b">
        <f>IF(ISNUMBER(MATCH(D2308,Sheet1!$A$2:$A$976,0)),TRUE,FALSE)</f>
        <v>1</v>
      </c>
    </row>
    <row r="2309" spans="1:10" ht="20.25">
      <c r="A2309">
        <v>2303</v>
      </c>
      <c r="B2309" s="118">
        <v>3006500</v>
      </c>
      <c r="C2309" s="17">
        <v>1670800</v>
      </c>
      <c r="D2309" s="157">
        <v>1670800</v>
      </c>
      <c r="E2309" s="16" t="s">
        <v>22</v>
      </c>
      <c r="F2309" s="13"/>
      <c r="G2309" t="str">
        <f t="shared" si="164"/>
        <v/>
      </c>
      <c r="J2309" t="b">
        <f>IF(ISNUMBER(MATCH(D2309,Sheet1!$A$2:$A$976,0)),TRUE,FALSE)</f>
        <v>0</v>
      </c>
    </row>
    <row r="2310" spans="1:10" ht="20.25">
      <c r="A2310">
        <v>2304</v>
      </c>
      <c r="B2310" s="119"/>
      <c r="C2310" s="21">
        <v>2015</v>
      </c>
      <c r="D2310" s="21">
        <v>2016</v>
      </c>
      <c r="E2310" s="18"/>
      <c r="F2310" s="20"/>
      <c r="G2310" t="str">
        <f t="shared" si="164"/>
        <v/>
      </c>
      <c r="J2310" t="b">
        <f>IF(ISNUMBER(MATCH(D2310,Sheet1!$A$2:$A$976,0)),TRUE,FALSE)</f>
        <v>0</v>
      </c>
    </row>
    <row r="2311" spans="1:10" ht="20.25">
      <c r="A2311">
        <v>2305</v>
      </c>
      <c r="B2311" s="119"/>
      <c r="C2311" s="19"/>
      <c r="D2311" s="25">
        <v>260</v>
      </c>
      <c r="E2311" s="18"/>
      <c r="F2311" s="22"/>
      <c r="G2311" t="str">
        <f t="shared" si="164"/>
        <v/>
      </c>
      <c r="J2311" t="b">
        <f>IF(ISNUMBER(MATCH(D2311,Sheet1!$A$2:$A$976,0)),TRUE,FALSE)</f>
        <v>0</v>
      </c>
    </row>
    <row r="2312" spans="1:10" ht="20.25">
      <c r="A2312">
        <v>2306</v>
      </c>
      <c r="B2312" s="122" t="s">
        <v>309</v>
      </c>
      <c r="C2312" s="28"/>
      <c r="D2312" s="28"/>
      <c r="E2312" s="28"/>
      <c r="F2312" s="28"/>
      <c r="G2312" t="str">
        <f t="shared" si="164"/>
        <v/>
      </c>
      <c r="J2312" t="b">
        <f>IF(ISNUMBER(MATCH(D2312,Sheet1!$A$2:$A$976,0)),TRUE,FALSE)</f>
        <v>1</v>
      </c>
    </row>
    <row r="2313" spans="1:10" ht="21" thickBot="1">
      <c r="A2313">
        <v>2307</v>
      </c>
      <c r="B2313" s="116">
        <v>2014</v>
      </c>
      <c r="C2313" s="7">
        <v>2015</v>
      </c>
      <c r="D2313" s="7">
        <v>2016</v>
      </c>
      <c r="E2313" s="8"/>
      <c r="F2313" s="9"/>
      <c r="G2313" t="str">
        <f t="shared" si="164"/>
        <v/>
      </c>
      <c r="J2313" t="b">
        <f>IF(ISNUMBER(MATCH(D2313,Sheet1!$A$2:$A$976,0)),TRUE,FALSE)</f>
        <v>0</v>
      </c>
    </row>
    <row r="2314" spans="1:10" ht="20.25">
      <c r="A2314">
        <v>2308</v>
      </c>
      <c r="B2314" s="124"/>
      <c r="C2314" s="30"/>
      <c r="D2314" s="31"/>
      <c r="E2314" s="32" t="s">
        <v>310</v>
      </c>
      <c r="F2314" s="33"/>
      <c r="G2314" t="str">
        <f t="shared" ref="G2314:G2377" si="168">IF(F2314=1,E2313,IF(ISBLANK(F2314),"",G2313))</f>
        <v/>
      </c>
      <c r="J2314" t="b">
        <f>IF(ISNUMBER(MATCH(D2314,Sheet1!$A$2:$A$976,0)),TRUE,FALSE)</f>
        <v>1</v>
      </c>
    </row>
    <row r="2315" spans="1:10" ht="20.25">
      <c r="A2315">
        <v>2309</v>
      </c>
      <c r="B2315" s="124"/>
      <c r="C2315" s="30"/>
      <c r="D2315" s="31"/>
      <c r="E2315" s="32" t="s">
        <v>311</v>
      </c>
      <c r="F2315" s="33"/>
      <c r="G2315" t="str">
        <f t="shared" si="168"/>
        <v/>
      </c>
      <c r="J2315" t="b">
        <f>IF(ISNUMBER(MATCH(D2315,Sheet1!$A$2:$A$976,0)),TRUE,FALSE)</f>
        <v>1</v>
      </c>
    </row>
    <row r="2316" spans="1:10" ht="20.25">
      <c r="A2316">
        <v>2310</v>
      </c>
      <c r="B2316" s="125">
        <v>0</v>
      </c>
      <c r="C2316" s="34">
        <v>0</v>
      </c>
      <c r="D2316" s="35">
        <v>0</v>
      </c>
      <c r="E2316" s="36" t="s">
        <v>12</v>
      </c>
      <c r="F2316" s="33">
        <v>1</v>
      </c>
      <c r="G2316" t="str">
        <f t="shared" si="168"/>
        <v>‏76812  סקרים ויועצים</v>
      </c>
      <c r="H2316" t="s">
        <v>1016</v>
      </c>
      <c r="I2316">
        <f t="shared" ref="I2316:I2325" si="169">FIND(" ",G2316,1)</f>
        <v>7</v>
      </c>
      <c r="J2316" t="b">
        <f>IF(ISNUMBER(MATCH(D2316,Sheet1!$A$2:$A$976,0)),TRUE,FALSE)</f>
        <v>1</v>
      </c>
    </row>
    <row r="2317" spans="1:10" ht="20.25">
      <c r="A2317">
        <v>2311</v>
      </c>
      <c r="B2317" s="125">
        <v>0</v>
      </c>
      <c r="C2317" s="34">
        <v>0</v>
      </c>
      <c r="D2317" s="35">
        <v>0</v>
      </c>
      <c r="E2317" s="36" t="s">
        <v>13</v>
      </c>
      <c r="F2317" s="33">
        <v>2</v>
      </c>
      <c r="G2317" t="str">
        <f t="shared" si="168"/>
        <v>‏76812  סקרים ויועצים</v>
      </c>
      <c r="H2317" t="s">
        <v>1016</v>
      </c>
      <c r="I2317">
        <f t="shared" si="169"/>
        <v>7</v>
      </c>
      <c r="J2317" t="b">
        <f>IF(ISNUMBER(MATCH(D2317,Sheet1!$A$2:$A$976,0)),TRUE,FALSE)</f>
        <v>1</v>
      </c>
    </row>
    <row r="2318" spans="1:10" ht="20.25">
      <c r="A2318">
        <v>2312</v>
      </c>
      <c r="B2318" s="125">
        <v>0</v>
      </c>
      <c r="C2318" s="34">
        <v>0</v>
      </c>
      <c r="D2318" s="35">
        <v>0</v>
      </c>
      <c r="E2318" s="36" t="s">
        <v>14</v>
      </c>
      <c r="F2318" s="33">
        <v>3</v>
      </c>
      <c r="G2318" t="str">
        <f t="shared" si="168"/>
        <v>‏76812  סקרים ויועצים</v>
      </c>
      <c r="H2318" t="s">
        <v>1016</v>
      </c>
      <c r="I2318">
        <f t="shared" si="169"/>
        <v>7</v>
      </c>
      <c r="J2318" t="b">
        <f>IF(ISNUMBER(MATCH(D2318,Sheet1!$A$2:$A$976,0)),TRUE,FALSE)</f>
        <v>1</v>
      </c>
    </row>
    <row r="2319" spans="1:10" ht="20.25">
      <c r="A2319">
        <v>2313</v>
      </c>
      <c r="B2319" s="125">
        <v>0</v>
      </c>
      <c r="C2319" s="34">
        <v>0</v>
      </c>
      <c r="D2319" s="35">
        <v>0</v>
      </c>
      <c r="E2319" s="36" t="s">
        <v>15</v>
      </c>
      <c r="F2319" s="33">
        <v>4</v>
      </c>
      <c r="G2319" t="str">
        <f t="shared" si="168"/>
        <v>‏76812  סקרים ויועצים</v>
      </c>
      <c r="H2319" t="s">
        <v>1016</v>
      </c>
      <c r="I2319">
        <f t="shared" si="169"/>
        <v>7</v>
      </c>
      <c r="J2319" t="b">
        <f>IF(ISNUMBER(MATCH(D2319,Sheet1!$A$2:$A$976,0)),TRUE,FALSE)</f>
        <v>1</v>
      </c>
    </row>
    <row r="2320" spans="1:10" ht="20.25">
      <c r="A2320">
        <v>2314</v>
      </c>
      <c r="B2320" s="125">
        <v>0</v>
      </c>
      <c r="C2320" s="34">
        <v>0</v>
      </c>
      <c r="D2320" s="35">
        <v>0</v>
      </c>
      <c r="E2320" s="36" t="s">
        <v>16</v>
      </c>
      <c r="F2320" s="33">
        <v>5</v>
      </c>
      <c r="G2320" t="str">
        <f t="shared" si="168"/>
        <v>‏76812  סקרים ויועצים</v>
      </c>
      <c r="H2320" t="s">
        <v>1016</v>
      </c>
      <c r="I2320">
        <f t="shared" si="169"/>
        <v>7</v>
      </c>
      <c r="J2320" t="b">
        <f>IF(ISNUMBER(MATCH(D2320,Sheet1!$A$2:$A$976,0)),TRUE,FALSE)</f>
        <v>1</v>
      </c>
    </row>
    <row r="2321" spans="1:10" ht="20.25">
      <c r="A2321">
        <v>2315</v>
      </c>
      <c r="B2321" s="125">
        <v>0</v>
      </c>
      <c r="C2321" s="34">
        <v>0</v>
      </c>
      <c r="D2321" s="35">
        <v>0</v>
      </c>
      <c r="E2321" s="36" t="s">
        <v>17</v>
      </c>
      <c r="F2321" s="33">
        <v>6</v>
      </c>
      <c r="G2321" t="str">
        <f t="shared" si="168"/>
        <v>‏76812  סקרים ויועצים</v>
      </c>
      <c r="H2321" t="s">
        <v>1016</v>
      </c>
      <c r="I2321">
        <f t="shared" si="169"/>
        <v>7</v>
      </c>
      <c r="J2321" t="b">
        <f>IF(ISNUMBER(MATCH(D2321,Sheet1!$A$2:$A$976,0)),TRUE,FALSE)</f>
        <v>1</v>
      </c>
    </row>
    <row r="2322" spans="1:10" ht="20.25">
      <c r="A2322">
        <v>2316</v>
      </c>
      <c r="B2322" s="125">
        <v>1290200</v>
      </c>
      <c r="C2322" s="34">
        <v>2345100</v>
      </c>
      <c r="D2322" s="35">
        <v>2278100</v>
      </c>
      <c r="E2322" s="36" t="s">
        <v>18</v>
      </c>
      <c r="F2322" s="33">
        <v>7</v>
      </c>
      <c r="G2322" t="str">
        <f t="shared" si="168"/>
        <v>‏76812  סקרים ויועצים</v>
      </c>
      <c r="H2322" t="s">
        <v>1016</v>
      </c>
      <c r="I2322">
        <f t="shared" si="169"/>
        <v>7</v>
      </c>
      <c r="J2322" t="b">
        <f>IF(ISNUMBER(MATCH(D2322,Sheet1!$A$2:$A$976,0)),TRUE,FALSE)</f>
        <v>1</v>
      </c>
    </row>
    <row r="2323" spans="1:10" ht="20.25">
      <c r="A2323">
        <v>2317</v>
      </c>
      <c r="B2323" s="125">
        <v>0</v>
      </c>
      <c r="C2323" s="34">
        <v>0</v>
      </c>
      <c r="D2323" s="35">
        <v>0</v>
      </c>
      <c r="E2323" s="36" t="s">
        <v>19</v>
      </c>
      <c r="F2323" s="33">
        <v>8</v>
      </c>
      <c r="G2323" t="str">
        <f t="shared" si="168"/>
        <v>‏76812  סקרים ויועצים</v>
      </c>
      <c r="H2323" t="s">
        <v>1016</v>
      </c>
      <c r="I2323">
        <f t="shared" si="169"/>
        <v>7</v>
      </c>
      <c r="J2323" t="b">
        <f>IF(ISNUMBER(MATCH(D2323,Sheet1!$A$2:$A$976,0)),TRUE,FALSE)</f>
        <v>1</v>
      </c>
    </row>
    <row r="2324" spans="1:10" ht="20.25">
      <c r="A2324">
        <v>2318</v>
      </c>
      <c r="B2324" s="125">
        <v>0</v>
      </c>
      <c r="C2324" s="34">
        <v>0</v>
      </c>
      <c r="D2324" s="35">
        <v>0</v>
      </c>
      <c r="E2324" s="36" t="s">
        <v>20</v>
      </c>
      <c r="F2324" s="33">
        <v>9</v>
      </c>
      <c r="G2324" t="str">
        <f t="shared" si="168"/>
        <v>‏76812  סקרים ויועצים</v>
      </c>
      <c r="H2324" t="s">
        <v>1016</v>
      </c>
      <c r="I2324">
        <f t="shared" si="169"/>
        <v>7</v>
      </c>
      <c r="J2324" t="b">
        <f>IF(ISNUMBER(MATCH(D2324,Sheet1!$A$2:$A$976,0)),TRUE,FALSE)</f>
        <v>1</v>
      </c>
    </row>
    <row r="2325" spans="1:10" ht="20.25">
      <c r="A2325">
        <v>2319</v>
      </c>
      <c r="B2325" s="125">
        <v>0</v>
      </c>
      <c r="C2325" s="34">
        <v>0</v>
      </c>
      <c r="D2325" s="35">
        <v>0</v>
      </c>
      <c r="E2325" s="36" t="s">
        <v>21</v>
      </c>
      <c r="F2325" s="33">
        <v>99</v>
      </c>
      <c r="G2325" t="str">
        <f t="shared" si="168"/>
        <v>‏76812  סקרים ויועצים</v>
      </c>
      <c r="H2325" t="s">
        <v>1016</v>
      </c>
      <c r="I2325">
        <f t="shared" si="169"/>
        <v>7</v>
      </c>
      <c r="J2325" t="b">
        <f>IF(ISNUMBER(MATCH(D2325,Sheet1!$A$2:$A$976,0)),TRUE,FALSE)</f>
        <v>1</v>
      </c>
    </row>
    <row r="2326" spans="1:10" ht="20.25">
      <c r="A2326">
        <v>2320</v>
      </c>
      <c r="B2326" s="125">
        <v>1290200</v>
      </c>
      <c r="C2326" s="37">
        <v>2345100</v>
      </c>
      <c r="D2326" s="35">
        <v>2278100</v>
      </c>
      <c r="E2326" s="36" t="s">
        <v>22</v>
      </c>
      <c r="F2326" s="33"/>
      <c r="G2326" t="str">
        <f t="shared" si="168"/>
        <v/>
      </c>
      <c r="J2326" t="b">
        <f>IF(ISNUMBER(MATCH(D2326,Sheet1!$A$2:$A$976,0)),TRUE,FALSE)</f>
        <v>1</v>
      </c>
    </row>
    <row r="2327" spans="1:10" ht="20.25">
      <c r="A2327">
        <v>2321</v>
      </c>
      <c r="C2327" s="40">
        <v>2015</v>
      </c>
      <c r="D2327" s="40">
        <v>2016</v>
      </c>
      <c r="F2327" s="39"/>
      <c r="G2327" t="str">
        <f t="shared" si="168"/>
        <v/>
      </c>
      <c r="J2327" t="b">
        <f>IF(ISNUMBER(MATCH(D2327,Sheet1!$A$2:$A$976,0)),TRUE,FALSE)</f>
        <v>0</v>
      </c>
    </row>
    <row r="2328" spans="1:10" ht="20.25">
      <c r="A2328">
        <v>2322</v>
      </c>
      <c r="C2328" s="38"/>
      <c r="D2328" s="44">
        <v>348</v>
      </c>
      <c r="F2328" s="41"/>
      <c r="G2328" t="str">
        <f t="shared" si="168"/>
        <v/>
      </c>
      <c r="J2328" t="b">
        <f>IF(ISNUMBER(MATCH(D2328,Sheet1!$A$2:$A$976,0)),TRUE,FALSE)</f>
        <v>0</v>
      </c>
    </row>
    <row r="2329" spans="1:10" ht="20.25">
      <c r="A2329">
        <v>2323</v>
      </c>
      <c r="B2329" s="122" t="s">
        <v>312</v>
      </c>
      <c r="C2329" s="28"/>
      <c r="D2329" s="28"/>
      <c r="E2329" s="28"/>
      <c r="F2329" s="28"/>
      <c r="G2329" t="str">
        <f t="shared" si="168"/>
        <v/>
      </c>
      <c r="J2329" t="b">
        <f>IF(ISNUMBER(MATCH(D2329,Sheet1!$A$2:$A$976,0)),TRUE,FALSE)</f>
        <v>1</v>
      </c>
    </row>
    <row r="2330" spans="1:10" ht="21" thickBot="1">
      <c r="A2330">
        <v>2324</v>
      </c>
      <c r="B2330" s="116">
        <v>2014</v>
      </c>
      <c r="C2330" s="7">
        <v>2015</v>
      </c>
      <c r="D2330" s="7">
        <v>2016</v>
      </c>
      <c r="E2330" s="8"/>
      <c r="F2330" s="9"/>
      <c r="G2330" t="str">
        <f t="shared" si="168"/>
        <v/>
      </c>
      <c r="J2330" t="b">
        <f>IF(ISNUMBER(MATCH(D2330,Sheet1!$A$2:$A$976,0)),TRUE,FALSE)</f>
        <v>0</v>
      </c>
    </row>
    <row r="2331" spans="1:10" ht="20.25">
      <c r="A2331">
        <v>2325</v>
      </c>
      <c r="B2331" s="124"/>
      <c r="C2331" s="30"/>
      <c r="D2331" s="31"/>
      <c r="E2331" s="32" t="s">
        <v>310</v>
      </c>
      <c r="F2331" s="33"/>
      <c r="G2331" t="str">
        <f t="shared" si="168"/>
        <v/>
      </c>
      <c r="J2331" t="b">
        <f>IF(ISNUMBER(MATCH(D2331,Sheet1!$A$2:$A$976,0)),TRUE,FALSE)</f>
        <v>1</v>
      </c>
    </row>
    <row r="2332" spans="1:10" ht="20.25">
      <c r="A2332">
        <v>2326</v>
      </c>
      <c r="B2332" s="124"/>
      <c r="C2332" s="30"/>
      <c r="D2332" s="31"/>
      <c r="E2332" s="32" t="s">
        <v>313</v>
      </c>
      <c r="F2332" s="33"/>
      <c r="G2332" t="str">
        <f t="shared" si="168"/>
        <v/>
      </c>
      <c r="J2332" t="b">
        <f>IF(ISNUMBER(MATCH(D2332,Sheet1!$A$2:$A$976,0)),TRUE,FALSE)</f>
        <v>1</v>
      </c>
    </row>
    <row r="2333" spans="1:10" ht="20.25">
      <c r="A2333">
        <v>2327</v>
      </c>
      <c r="B2333" s="125">
        <v>1454100</v>
      </c>
      <c r="C2333" s="34">
        <v>1578700</v>
      </c>
      <c r="D2333" s="35">
        <v>1596700</v>
      </c>
      <c r="E2333" s="36" t="s">
        <v>12</v>
      </c>
      <c r="F2333" s="33">
        <v>1</v>
      </c>
      <c r="G2333" t="str">
        <f t="shared" si="168"/>
        <v>‏76831  ועדי עובדים</v>
      </c>
      <c r="H2333" t="s">
        <v>1017</v>
      </c>
      <c r="I2333">
        <f t="shared" ref="I2333:I2342" si="170">FIND(" ",G2333,1)</f>
        <v>7</v>
      </c>
      <c r="J2333" t="b">
        <f>IF(ISNUMBER(MATCH(D2333,Sheet1!$A$2:$A$976,0)),TRUE,FALSE)</f>
        <v>1</v>
      </c>
    </row>
    <row r="2334" spans="1:10" ht="20.25">
      <c r="A2334">
        <v>2328</v>
      </c>
      <c r="B2334" s="125">
        <v>0</v>
      </c>
      <c r="C2334" s="34">
        <v>0</v>
      </c>
      <c r="D2334" s="35">
        <v>0</v>
      </c>
      <c r="E2334" s="36" t="s">
        <v>13</v>
      </c>
      <c r="F2334" s="33">
        <v>2</v>
      </c>
      <c r="G2334" t="str">
        <f t="shared" si="168"/>
        <v>‏76831  ועדי עובדים</v>
      </c>
      <c r="H2334" t="s">
        <v>1017</v>
      </c>
      <c r="I2334">
        <f t="shared" si="170"/>
        <v>7</v>
      </c>
      <c r="J2334" t="b">
        <f>IF(ISNUMBER(MATCH(D2334,Sheet1!$A$2:$A$976,0)),TRUE,FALSE)</f>
        <v>1</v>
      </c>
    </row>
    <row r="2335" spans="1:10" ht="20.25">
      <c r="A2335">
        <v>2329</v>
      </c>
      <c r="B2335" s="125">
        <v>96800</v>
      </c>
      <c r="C2335" s="34">
        <v>75300</v>
      </c>
      <c r="D2335" s="35">
        <v>75300</v>
      </c>
      <c r="E2335" s="36" t="s">
        <v>14</v>
      </c>
      <c r="F2335" s="33">
        <v>3</v>
      </c>
      <c r="G2335" t="str">
        <f t="shared" si="168"/>
        <v>‏76831  ועדי עובדים</v>
      </c>
      <c r="H2335" t="s">
        <v>1017</v>
      </c>
      <c r="I2335">
        <f t="shared" si="170"/>
        <v>7</v>
      </c>
      <c r="J2335" t="b">
        <f>IF(ISNUMBER(MATCH(D2335,Sheet1!$A$2:$A$976,0)),TRUE,FALSE)</f>
        <v>1</v>
      </c>
    </row>
    <row r="2336" spans="1:10" ht="20.25">
      <c r="A2336">
        <v>2330</v>
      </c>
      <c r="B2336" s="125">
        <v>91800</v>
      </c>
      <c r="C2336" s="34">
        <v>110400</v>
      </c>
      <c r="D2336" s="35">
        <v>110400</v>
      </c>
      <c r="E2336" s="36" t="s">
        <v>15</v>
      </c>
      <c r="F2336" s="33">
        <v>4</v>
      </c>
      <c r="G2336" t="str">
        <f t="shared" si="168"/>
        <v>‏76831  ועדי עובדים</v>
      </c>
      <c r="H2336" t="s">
        <v>1017</v>
      </c>
      <c r="I2336">
        <f t="shared" si="170"/>
        <v>7</v>
      </c>
      <c r="J2336" t="b">
        <f>IF(ISNUMBER(MATCH(D2336,Sheet1!$A$2:$A$976,0)),TRUE,FALSE)</f>
        <v>1</v>
      </c>
    </row>
    <row r="2337" spans="1:10" ht="20.25">
      <c r="A2337">
        <v>2331</v>
      </c>
      <c r="B2337" s="125">
        <v>89200</v>
      </c>
      <c r="C2337" s="34">
        <v>70500</v>
      </c>
      <c r="D2337" s="35">
        <v>70500</v>
      </c>
      <c r="E2337" s="36" t="s">
        <v>16</v>
      </c>
      <c r="F2337" s="33">
        <v>5</v>
      </c>
      <c r="G2337" t="str">
        <f t="shared" si="168"/>
        <v>‏76831  ועדי עובדים</v>
      </c>
      <c r="H2337" t="s">
        <v>1017</v>
      </c>
      <c r="I2337">
        <f t="shared" si="170"/>
        <v>7</v>
      </c>
      <c r="J2337" t="b">
        <f>IF(ISNUMBER(MATCH(D2337,Sheet1!$A$2:$A$976,0)),TRUE,FALSE)</f>
        <v>1</v>
      </c>
    </row>
    <row r="2338" spans="1:10" ht="20.25">
      <c r="A2338">
        <v>2332</v>
      </c>
      <c r="B2338" s="125">
        <v>0</v>
      </c>
      <c r="C2338" s="34">
        <v>0</v>
      </c>
      <c r="D2338" s="35">
        <v>0</v>
      </c>
      <c r="E2338" s="36" t="s">
        <v>17</v>
      </c>
      <c r="F2338" s="33">
        <v>6</v>
      </c>
      <c r="G2338" t="str">
        <f t="shared" si="168"/>
        <v>‏76831  ועדי עובדים</v>
      </c>
      <c r="H2338" t="s">
        <v>1017</v>
      </c>
      <c r="I2338">
        <f t="shared" si="170"/>
        <v>7</v>
      </c>
      <c r="J2338" t="b">
        <f>IF(ISNUMBER(MATCH(D2338,Sheet1!$A$2:$A$976,0)),TRUE,FALSE)</f>
        <v>1</v>
      </c>
    </row>
    <row r="2339" spans="1:10" ht="20.25">
      <c r="A2339">
        <v>2333</v>
      </c>
      <c r="B2339" s="125">
        <v>146900</v>
      </c>
      <c r="C2339" s="34">
        <v>139300</v>
      </c>
      <c r="D2339" s="35">
        <v>139300</v>
      </c>
      <c r="E2339" s="36" t="s">
        <v>18</v>
      </c>
      <c r="F2339" s="33">
        <v>7</v>
      </c>
      <c r="G2339" t="str">
        <f t="shared" si="168"/>
        <v>‏76831  ועדי עובדים</v>
      </c>
      <c r="H2339" t="s">
        <v>1017</v>
      </c>
      <c r="I2339">
        <f t="shared" si="170"/>
        <v>7</v>
      </c>
      <c r="J2339" t="b">
        <f>IF(ISNUMBER(MATCH(D2339,Sheet1!$A$2:$A$976,0)),TRUE,FALSE)</f>
        <v>1</v>
      </c>
    </row>
    <row r="2340" spans="1:10" ht="20.25">
      <c r="A2340">
        <v>2334</v>
      </c>
      <c r="B2340" s="125">
        <v>0</v>
      </c>
      <c r="C2340" s="34">
        <v>0</v>
      </c>
      <c r="D2340" s="35">
        <v>0</v>
      </c>
      <c r="E2340" s="36" t="s">
        <v>19</v>
      </c>
      <c r="F2340" s="33">
        <v>8</v>
      </c>
      <c r="G2340" t="str">
        <f t="shared" si="168"/>
        <v>‏76831  ועדי עובדים</v>
      </c>
      <c r="H2340" t="s">
        <v>1017</v>
      </c>
      <c r="I2340">
        <f t="shared" si="170"/>
        <v>7</v>
      </c>
      <c r="J2340" t="b">
        <f>IF(ISNUMBER(MATCH(D2340,Sheet1!$A$2:$A$976,0)),TRUE,FALSE)</f>
        <v>1</v>
      </c>
    </row>
    <row r="2341" spans="1:10" ht="20.25">
      <c r="A2341">
        <v>2335</v>
      </c>
      <c r="B2341" s="125">
        <v>0</v>
      </c>
      <c r="C2341" s="34">
        <v>0</v>
      </c>
      <c r="D2341" s="35">
        <v>0</v>
      </c>
      <c r="E2341" s="36" t="s">
        <v>20</v>
      </c>
      <c r="F2341" s="33">
        <v>9</v>
      </c>
      <c r="G2341" t="str">
        <f t="shared" si="168"/>
        <v>‏76831  ועדי עובדים</v>
      </c>
      <c r="H2341" t="s">
        <v>1017</v>
      </c>
      <c r="I2341">
        <f t="shared" si="170"/>
        <v>7</v>
      </c>
      <c r="J2341" t="b">
        <f>IF(ISNUMBER(MATCH(D2341,Sheet1!$A$2:$A$976,0)),TRUE,FALSE)</f>
        <v>1</v>
      </c>
    </row>
    <row r="2342" spans="1:10" ht="20.25">
      <c r="A2342">
        <v>2336</v>
      </c>
      <c r="B2342" s="125">
        <v>0</v>
      </c>
      <c r="C2342" s="34">
        <v>0</v>
      </c>
      <c r="D2342" s="35">
        <v>0</v>
      </c>
      <c r="E2342" s="36" t="s">
        <v>21</v>
      </c>
      <c r="F2342" s="33">
        <v>99</v>
      </c>
      <c r="G2342" t="str">
        <f t="shared" si="168"/>
        <v>‏76831  ועדי עובדים</v>
      </c>
      <c r="H2342" t="s">
        <v>1017</v>
      </c>
      <c r="I2342">
        <f t="shared" si="170"/>
        <v>7</v>
      </c>
      <c r="J2342" t="b">
        <f>IF(ISNUMBER(MATCH(D2342,Sheet1!$A$2:$A$976,0)),TRUE,FALSE)</f>
        <v>1</v>
      </c>
    </row>
    <row r="2343" spans="1:10" ht="20.25">
      <c r="A2343">
        <v>2337</v>
      </c>
      <c r="B2343" s="125">
        <v>1878800</v>
      </c>
      <c r="C2343" s="37">
        <v>1974200</v>
      </c>
      <c r="D2343" s="157">
        <v>1992200</v>
      </c>
      <c r="E2343" s="36" t="s">
        <v>22</v>
      </c>
      <c r="F2343" s="33"/>
      <c r="G2343" t="str">
        <f t="shared" si="168"/>
        <v/>
      </c>
      <c r="J2343" t="b">
        <f>IF(ISNUMBER(MATCH(D2343,Sheet1!$A$2:$A$976,0)),TRUE,FALSE)</f>
        <v>0</v>
      </c>
    </row>
    <row r="2344" spans="1:10" ht="20.25">
      <c r="A2344">
        <v>2338</v>
      </c>
      <c r="C2344" s="40">
        <v>2015</v>
      </c>
      <c r="D2344" s="40">
        <v>2016</v>
      </c>
      <c r="F2344" s="39"/>
      <c r="G2344" t="str">
        <f t="shared" si="168"/>
        <v/>
      </c>
      <c r="J2344" t="b">
        <f>IF(ISNUMBER(MATCH(D2344,Sheet1!$A$2:$A$976,0)),TRUE,FALSE)</f>
        <v>0</v>
      </c>
    </row>
    <row r="2345" spans="1:10" ht="20.25">
      <c r="A2345">
        <v>2339</v>
      </c>
      <c r="C2345" s="38"/>
      <c r="D2345" s="44">
        <v>349</v>
      </c>
      <c r="F2345" s="41"/>
      <c r="G2345" t="str">
        <f t="shared" si="168"/>
        <v/>
      </c>
      <c r="J2345" t="b">
        <f>IF(ISNUMBER(MATCH(D2345,Sheet1!$A$2:$A$976,0)),TRUE,FALSE)</f>
        <v>0</v>
      </c>
    </row>
    <row r="2346" spans="1:10" ht="20.25">
      <c r="A2346">
        <v>2340</v>
      </c>
      <c r="B2346" s="122" t="s">
        <v>314</v>
      </c>
      <c r="C2346" s="28"/>
      <c r="D2346" s="28"/>
      <c r="E2346" s="28"/>
      <c r="F2346" s="28"/>
      <c r="G2346" t="str">
        <f t="shared" si="168"/>
        <v/>
      </c>
      <c r="J2346" t="b">
        <f>IF(ISNUMBER(MATCH(D2346,Sheet1!$A$2:$A$976,0)),TRUE,FALSE)</f>
        <v>1</v>
      </c>
    </row>
    <row r="2347" spans="1:10" ht="21" thickBot="1">
      <c r="A2347">
        <v>2341</v>
      </c>
      <c r="B2347" s="116">
        <v>2014</v>
      </c>
      <c r="C2347" s="7">
        <v>2015</v>
      </c>
      <c r="D2347" s="7">
        <v>2016</v>
      </c>
      <c r="E2347" s="8"/>
      <c r="F2347" s="9"/>
      <c r="G2347" t="str">
        <f t="shared" si="168"/>
        <v/>
      </c>
      <c r="J2347" t="b">
        <f>IF(ISNUMBER(MATCH(D2347,Sheet1!$A$2:$A$976,0)),TRUE,FALSE)</f>
        <v>0</v>
      </c>
    </row>
    <row r="2348" spans="1:10" ht="20.25">
      <c r="A2348">
        <v>2342</v>
      </c>
      <c r="B2348" s="124"/>
      <c r="C2348" s="30"/>
      <c r="D2348" s="31"/>
      <c r="E2348" s="32" t="s">
        <v>310</v>
      </c>
      <c r="F2348" s="33"/>
      <c r="G2348" t="str">
        <f t="shared" si="168"/>
        <v/>
      </c>
      <c r="J2348" t="b">
        <f>IF(ISNUMBER(MATCH(D2348,Sheet1!$A$2:$A$976,0)),TRUE,FALSE)</f>
        <v>1</v>
      </c>
    </row>
    <row r="2349" spans="1:10" ht="20.25">
      <c r="A2349">
        <v>2343</v>
      </c>
      <c r="B2349" s="124"/>
      <c r="C2349" s="30"/>
      <c r="D2349" s="31"/>
      <c r="E2349" s="32" t="s">
        <v>315</v>
      </c>
      <c r="F2349" s="33"/>
      <c r="G2349" t="str">
        <f t="shared" si="168"/>
        <v/>
      </c>
      <c r="J2349" t="b">
        <f>IF(ISNUMBER(MATCH(D2349,Sheet1!$A$2:$A$976,0)),TRUE,FALSE)</f>
        <v>1</v>
      </c>
    </row>
    <row r="2350" spans="1:10" ht="20.25">
      <c r="A2350">
        <v>2344</v>
      </c>
      <c r="B2350" s="125">
        <v>0</v>
      </c>
      <c r="C2350" s="34">
        <v>0</v>
      </c>
      <c r="D2350" s="35">
        <v>0</v>
      </c>
      <c r="E2350" s="36" t="s">
        <v>12</v>
      </c>
      <c r="F2350" s="33">
        <v>1</v>
      </c>
      <c r="G2350" t="str">
        <f t="shared" si="168"/>
        <v>‏76832 ועדי עובדים - פעילות שוטפת</v>
      </c>
      <c r="H2350" t="s">
        <v>1018</v>
      </c>
      <c r="I2350">
        <f t="shared" ref="I2350:I2359" si="171">FIND(" ",G2350,1)</f>
        <v>7</v>
      </c>
      <c r="J2350" t="b">
        <f>IF(ISNUMBER(MATCH(D2350,Sheet1!$A$2:$A$976,0)),TRUE,FALSE)</f>
        <v>1</v>
      </c>
    </row>
    <row r="2351" spans="1:10" ht="20.25">
      <c r="A2351">
        <v>2345</v>
      </c>
      <c r="B2351" s="125">
        <v>0</v>
      </c>
      <c r="C2351" s="34">
        <v>0</v>
      </c>
      <c r="D2351" s="35">
        <v>0</v>
      </c>
      <c r="E2351" s="36" t="s">
        <v>13</v>
      </c>
      <c r="F2351" s="33">
        <v>2</v>
      </c>
      <c r="G2351" t="str">
        <f t="shared" si="168"/>
        <v>‏76832 ועדי עובדים - פעילות שוטפת</v>
      </c>
      <c r="H2351" t="s">
        <v>1018</v>
      </c>
      <c r="I2351">
        <f t="shared" si="171"/>
        <v>7</v>
      </c>
      <c r="J2351" t="b">
        <f>IF(ISNUMBER(MATCH(D2351,Sheet1!$A$2:$A$976,0)),TRUE,FALSE)</f>
        <v>1</v>
      </c>
    </row>
    <row r="2352" spans="1:10" ht="20.25">
      <c r="A2352">
        <v>2346</v>
      </c>
      <c r="B2352" s="125">
        <v>0</v>
      </c>
      <c r="C2352" s="34">
        <v>0</v>
      </c>
      <c r="D2352" s="35">
        <v>0</v>
      </c>
      <c r="E2352" s="36" t="s">
        <v>14</v>
      </c>
      <c r="F2352" s="33">
        <v>3</v>
      </c>
      <c r="G2352" t="str">
        <f t="shared" si="168"/>
        <v>‏76832 ועדי עובדים - פעילות שוטפת</v>
      </c>
      <c r="H2352" t="s">
        <v>1018</v>
      </c>
      <c r="I2352">
        <f t="shared" si="171"/>
        <v>7</v>
      </c>
      <c r="J2352" t="b">
        <f>IF(ISNUMBER(MATCH(D2352,Sheet1!$A$2:$A$976,0)),TRUE,FALSE)</f>
        <v>1</v>
      </c>
    </row>
    <row r="2353" spans="1:10" ht="20.25">
      <c r="A2353">
        <v>2347</v>
      </c>
      <c r="B2353" s="125">
        <v>0</v>
      </c>
      <c r="C2353" s="34">
        <v>0</v>
      </c>
      <c r="D2353" s="35">
        <v>0</v>
      </c>
      <c r="E2353" s="36" t="s">
        <v>15</v>
      </c>
      <c r="F2353" s="33">
        <v>4</v>
      </c>
      <c r="G2353" t="str">
        <f t="shared" si="168"/>
        <v>‏76832 ועדי עובדים - פעילות שוטפת</v>
      </c>
      <c r="H2353" t="s">
        <v>1018</v>
      </c>
      <c r="I2353">
        <f t="shared" si="171"/>
        <v>7</v>
      </c>
      <c r="J2353" t="b">
        <f>IF(ISNUMBER(MATCH(D2353,Sheet1!$A$2:$A$976,0)),TRUE,FALSE)</f>
        <v>1</v>
      </c>
    </row>
    <row r="2354" spans="1:10" ht="20.25">
      <c r="A2354">
        <v>2348</v>
      </c>
      <c r="B2354" s="125">
        <v>0</v>
      </c>
      <c r="C2354" s="34">
        <v>0</v>
      </c>
      <c r="D2354" s="35">
        <v>0</v>
      </c>
      <c r="E2354" s="36" t="s">
        <v>16</v>
      </c>
      <c r="F2354" s="33">
        <v>5</v>
      </c>
      <c r="G2354" t="str">
        <f t="shared" si="168"/>
        <v>‏76832 ועדי עובדים - פעילות שוטפת</v>
      </c>
      <c r="H2354" t="s">
        <v>1018</v>
      </c>
      <c r="I2354">
        <f t="shared" si="171"/>
        <v>7</v>
      </c>
      <c r="J2354" t="b">
        <f>IF(ISNUMBER(MATCH(D2354,Sheet1!$A$2:$A$976,0)),TRUE,FALSE)</f>
        <v>1</v>
      </c>
    </row>
    <row r="2355" spans="1:10" ht="20.25">
      <c r="A2355">
        <v>2349</v>
      </c>
      <c r="B2355" s="125">
        <v>0</v>
      </c>
      <c r="C2355" s="34">
        <v>0</v>
      </c>
      <c r="D2355" s="35">
        <v>0</v>
      </c>
      <c r="E2355" s="36" t="s">
        <v>17</v>
      </c>
      <c r="F2355" s="33">
        <v>6</v>
      </c>
      <c r="G2355" t="str">
        <f t="shared" si="168"/>
        <v>‏76832 ועדי עובדים - פעילות שוטפת</v>
      </c>
      <c r="H2355" t="s">
        <v>1018</v>
      </c>
      <c r="I2355">
        <f t="shared" si="171"/>
        <v>7</v>
      </c>
      <c r="J2355" t="b">
        <f>IF(ISNUMBER(MATCH(D2355,Sheet1!$A$2:$A$976,0)),TRUE,FALSE)</f>
        <v>1</v>
      </c>
    </row>
    <row r="2356" spans="1:10" ht="20.25">
      <c r="A2356">
        <v>2350</v>
      </c>
      <c r="B2356" s="125">
        <v>0</v>
      </c>
      <c r="C2356" s="34">
        <v>0</v>
      </c>
      <c r="D2356" s="35">
        <v>0</v>
      </c>
      <c r="E2356" s="36" t="s">
        <v>18</v>
      </c>
      <c r="F2356" s="33">
        <v>7</v>
      </c>
      <c r="G2356" t="str">
        <f t="shared" si="168"/>
        <v>‏76832 ועדי עובדים - פעילות שוטפת</v>
      </c>
      <c r="H2356" t="s">
        <v>1018</v>
      </c>
      <c r="I2356">
        <f t="shared" si="171"/>
        <v>7</v>
      </c>
      <c r="J2356" t="b">
        <f>IF(ISNUMBER(MATCH(D2356,Sheet1!$A$2:$A$976,0)),TRUE,FALSE)</f>
        <v>1</v>
      </c>
    </row>
    <row r="2357" spans="1:10" ht="20.25">
      <c r="A2357">
        <v>2351</v>
      </c>
      <c r="B2357" s="125">
        <v>120000</v>
      </c>
      <c r="C2357" s="34">
        <v>120000</v>
      </c>
      <c r="D2357" s="35">
        <v>120000</v>
      </c>
      <c r="E2357" s="36" t="s">
        <v>19</v>
      </c>
      <c r="F2357" s="33">
        <v>8</v>
      </c>
      <c r="G2357" t="str">
        <f t="shared" si="168"/>
        <v>‏76832 ועדי עובדים - פעילות שוטפת</v>
      </c>
      <c r="H2357" t="s">
        <v>1018</v>
      </c>
      <c r="I2357">
        <f t="shared" si="171"/>
        <v>7</v>
      </c>
      <c r="J2357" t="b">
        <f>IF(ISNUMBER(MATCH(D2357,Sheet1!$A$2:$A$976,0)),TRUE,FALSE)</f>
        <v>1</v>
      </c>
    </row>
    <row r="2358" spans="1:10" ht="20.25">
      <c r="A2358">
        <v>2352</v>
      </c>
      <c r="B2358" s="125">
        <v>0</v>
      </c>
      <c r="C2358" s="34">
        <v>0</v>
      </c>
      <c r="D2358" s="35">
        <v>0</v>
      </c>
      <c r="E2358" s="36" t="s">
        <v>20</v>
      </c>
      <c r="F2358" s="33">
        <v>9</v>
      </c>
      <c r="G2358" t="str">
        <f t="shared" si="168"/>
        <v>‏76832 ועדי עובדים - פעילות שוטפת</v>
      </c>
      <c r="H2358" t="s">
        <v>1018</v>
      </c>
      <c r="I2358">
        <f t="shared" si="171"/>
        <v>7</v>
      </c>
      <c r="J2358" t="b">
        <f>IF(ISNUMBER(MATCH(D2358,Sheet1!$A$2:$A$976,0)),TRUE,FALSE)</f>
        <v>1</v>
      </c>
    </row>
    <row r="2359" spans="1:10" ht="20.25">
      <c r="A2359">
        <v>2353</v>
      </c>
      <c r="B2359" s="125">
        <v>0</v>
      </c>
      <c r="C2359" s="34">
        <v>0</v>
      </c>
      <c r="D2359" s="35">
        <v>0</v>
      </c>
      <c r="E2359" s="36" t="s">
        <v>21</v>
      </c>
      <c r="F2359" s="33">
        <v>99</v>
      </c>
      <c r="G2359" t="str">
        <f t="shared" si="168"/>
        <v>‏76832 ועדי עובדים - פעילות שוטפת</v>
      </c>
      <c r="H2359" t="s">
        <v>1018</v>
      </c>
      <c r="I2359">
        <f t="shared" si="171"/>
        <v>7</v>
      </c>
      <c r="J2359" t="b">
        <f>IF(ISNUMBER(MATCH(D2359,Sheet1!$A$2:$A$976,0)),TRUE,FALSE)</f>
        <v>1</v>
      </c>
    </row>
    <row r="2360" spans="1:10" ht="20.25">
      <c r="A2360">
        <v>2354</v>
      </c>
      <c r="B2360" s="125">
        <v>120000</v>
      </c>
      <c r="C2360" s="37">
        <v>120000</v>
      </c>
      <c r="D2360" s="35">
        <v>120000</v>
      </c>
      <c r="E2360" s="36" t="s">
        <v>22</v>
      </c>
      <c r="F2360" s="33"/>
      <c r="G2360" t="str">
        <f t="shared" si="168"/>
        <v/>
      </c>
      <c r="J2360" t="b">
        <f>IF(ISNUMBER(MATCH(D2360,Sheet1!$A$2:$A$976,0)),TRUE,FALSE)</f>
        <v>1</v>
      </c>
    </row>
    <row r="2361" spans="1:10" ht="20.25">
      <c r="A2361">
        <v>2355</v>
      </c>
      <c r="C2361" s="40">
        <v>2015</v>
      </c>
      <c r="D2361" s="40">
        <v>2016</v>
      </c>
      <c r="F2361" s="39"/>
      <c r="G2361" t="str">
        <f t="shared" si="168"/>
        <v/>
      </c>
      <c r="J2361" t="b">
        <f>IF(ISNUMBER(MATCH(D2361,Sheet1!$A$2:$A$976,0)),TRUE,FALSE)</f>
        <v>0</v>
      </c>
    </row>
    <row r="2362" spans="1:10" ht="20.25">
      <c r="A2362">
        <v>2356</v>
      </c>
      <c r="C2362" s="38"/>
      <c r="D2362" s="44">
        <v>350</v>
      </c>
      <c r="F2362" s="41"/>
      <c r="G2362" t="str">
        <f t="shared" si="168"/>
        <v/>
      </c>
      <c r="J2362" t="b">
        <f>IF(ISNUMBER(MATCH(D2362,Sheet1!$A$2:$A$976,0)),TRUE,FALSE)</f>
        <v>0</v>
      </c>
    </row>
    <row r="2363" spans="1:10" ht="20.25">
      <c r="A2363">
        <v>2357</v>
      </c>
      <c r="B2363" s="122" t="s">
        <v>316</v>
      </c>
      <c r="C2363" s="28"/>
      <c r="D2363" s="28"/>
      <c r="E2363" s="28"/>
      <c r="F2363" s="28"/>
      <c r="G2363" t="str">
        <f t="shared" si="168"/>
        <v/>
      </c>
      <c r="J2363" t="b">
        <f>IF(ISNUMBER(MATCH(D2363,Sheet1!$A$2:$A$976,0)),TRUE,FALSE)</f>
        <v>1</v>
      </c>
    </row>
    <row r="2364" spans="1:10" ht="21" thickBot="1">
      <c r="A2364">
        <v>2358</v>
      </c>
      <c r="B2364" s="116">
        <v>2014</v>
      </c>
      <c r="C2364" s="7">
        <v>2015</v>
      </c>
      <c r="D2364" s="7">
        <v>2016</v>
      </c>
      <c r="E2364" s="8"/>
      <c r="F2364" s="9"/>
      <c r="G2364" t="str">
        <f t="shared" si="168"/>
        <v/>
      </c>
      <c r="J2364" t="b">
        <f>IF(ISNUMBER(MATCH(D2364,Sheet1!$A$2:$A$976,0)),TRUE,FALSE)</f>
        <v>0</v>
      </c>
    </row>
    <row r="2365" spans="1:10" ht="20.25">
      <c r="A2365">
        <v>2359</v>
      </c>
      <c r="B2365" s="124"/>
      <c r="C2365" s="30"/>
      <c r="D2365" s="31"/>
      <c r="E2365" s="32" t="s">
        <v>310</v>
      </c>
      <c r="F2365" s="33"/>
      <c r="G2365" t="str">
        <f t="shared" si="168"/>
        <v/>
      </c>
      <c r="J2365" t="b">
        <f>IF(ISNUMBER(MATCH(D2365,Sheet1!$A$2:$A$976,0)),TRUE,FALSE)</f>
        <v>1</v>
      </c>
    </row>
    <row r="2366" spans="1:10" ht="20.25">
      <c r="A2366">
        <v>2360</v>
      </c>
      <c r="B2366" s="124"/>
      <c r="C2366" s="30"/>
      <c r="D2366" s="31"/>
      <c r="E2366" s="32" t="s">
        <v>1266</v>
      </c>
      <c r="F2366" s="33"/>
      <c r="G2366" t="str">
        <f t="shared" si="168"/>
        <v/>
      </c>
      <c r="J2366" t="b">
        <f>IF(ISNUMBER(MATCH(D2366,Sheet1!$A$2:$A$976,0)),TRUE,FALSE)</f>
        <v>1</v>
      </c>
    </row>
    <row r="2367" spans="1:10" ht="20.25">
      <c r="A2367">
        <v>2361</v>
      </c>
      <c r="B2367" s="125">
        <v>0</v>
      </c>
      <c r="C2367" s="34">
        <v>0</v>
      </c>
      <c r="D2367" s="35">
        <v>0</v>
      </c>
      <c r="E2367" s="36" t="s">
        <v>12</v>
      </c>
      <c r="F2367" s="33">
        <v>1</v>
      </c>
      <c r="G2367" t="str">
        <f t="shared" si="168"/>
        <v>‏76833  ועדי עובדים - פעולות תרבות</v>
      </c>
      <c r="H2367" t="s">
        <v>1019</v>
      </c>
      <c r="I2367">
        <f t="shared" ref="I2367:I2376" si="172">FIND(" ",G2367,1)</f>
        <v>7</v>
      </c>
      <c r="J2367" t="b">
        <f>IF(ISNUMBER(MATCH(D2367,Sheet1!$A$2:$A$976,0)),TRUE,FALSE)</f>
        <v>1</v>
      </c>
    </row>
    <row r="2368" spans="1:10" ht="20.25">
      <c r="A2368">
        <v>2362</v>
      </c>
      <c r="B2368" s="125">
        <v>0</v>
      </c>
      <c r="C2368" s="34">
        <v>0</v>
      </c>
      <c r="D2368" s="35">
        <v>0</v>
      </c>
      <c r="E2368" s="36" t="s">
        <v>13</v>
      </c>
      <c r="F2368" s="33">
        <v>2</v>
      </c>
      <c r="G2368" t="str">
        <f t="shared" si="168"/>
        <v>‏76833  ועדי עובדים - פעולות תרבות</v>
      </c>
      <c r="H2368" t="s">
        <v>1019</v>
      </c>
      <c r="I2368">
        <f t="shared" si="172"/>
        <v>7</v>
      </c>
      <c r="J2368" t="b">
        <f>IF(ISNUMBER(MATCH(D2368,Sheet1!$A$2:$A$976,0)),TRUE,FALSE)</f>
        <v>1</v>
      </c>
    </row>
    <row r="2369" spans="1:10" ht="20.25">
      <c r="A2369">
        <v>2363</v>
      </c>
      <c r="B2369" s="125">
        <v>0</v>
      </c>
      <c r="C2369" s="34">
        <v>0</v>
      </c>
      <c r="D2369" s="35">
        <v>0</v>
      </c>
      <c r="E2369" s="36" t="s">
        <v>14</v>
      </c>
      <c r="F2369" s="33">
        <v>3</v>
      </c>
      <c r="G2369" t="str">
        <f t="shared" si="168"/>
        <v>‏76833  ועדי עובדים - פעולות תרבות</v>
      </c>
      <c r="H2369" t="s">
        <v>1019</v>
      </c>
      <c r="I2369">
        <f t="shared" si="172"/>
        <v>7</v>
      </c>
      <c r="J2369" t="b">
        <f>IF(ISNUMBER(MATCH(D2369,Sheet1!$A$2:$A$976,0)),TRUE,FALSE)</f>
        <v>1</v>
      </c>
    </row>
    <row r="2370" spans="1:10" ht="20.25">
      <c r="A2370">
        <v>2364</v>
      </c>
      <c r="B2370" s="125">
        <v>0</v>
      </c>
      <c r="C2370" s="34">
        <v>0</v>
      </c>
      <c r="D2370" s="35">
        <v>0</v>
      </c>
      <c r="E2370" s="36" t="s">
        <v>15</v>
      </c>
      <c r="F2370" s="33">
        <v>4</v>
      </c>
      <c r="G2370" t="str">
        <f t="shared" si="168"/>
        <v>‏76833  ועדי עובדים - פעולות תרבות</v>
      </c>
      <c r="H2370" t="s">
        <v>1019</v>
      </c>
      <c r="I2370">
        <f t="shared" si="172"/>
        <v>7</v>
      </c>
      <c r="J2370" t="b">
        <f>IF(ISNUMBER(MATCH(D2370,Sheet1!$A$2:$A$976,0)),TRUE,FALSE)</f>
        <v>1</v>
      </c>
    </row>
    <row r="2371" spans="1:10" ht="20.25">
      <c r="A2371">
        <v>2365</v>
      </c>
      <c r="B2371" s="125">
        <v>0</v>
      </c>
      <c r="C2371" s="34">
        <v>0</v>
      </c>
      <c r="D2371" s="35">
        <v>0</v>
      </c>
      <c r="E2371" s="36" t="s">
        <v>16</v>
      </c>
      <c r="F2371" s="33">
        <v>5</v>
      </c>
      <c r="G2371" t="str">
        <f t="shared" si="168"/>
        <v>‏76833  ועדי עובדים - פעולות תרבות</v>
      </c>
      <c r="H2371" t="s">
        <v>1019</v>
      </c>
      <c r="I2371">
        <f t="shared" si="172"/>
        <v>7</v>
      </c>
      <c r="J2371" t="b">
        <f>IF(ISNUMBER(MATCH(D2371,Sheet1!$A$2:$A$976,0)),TRUE,FALSE)</f>
        <v>1</v>
      </c>
    </row>
    <row r="2372" spans="1:10" ht="20.25">
      <c r="A2372">
        <v>2366</v>
      </c>
      <c r="B2372" s="125">
        <v>0</v>
      </c>
      <c r="C2372" s="34">
        <v>0</v>
      </c>
      <c r="D2372" s="35">
        <v>0</v>
      </c>
      <c r="E2372" s="36" t="s">
        <v>17</v>
      </c>
      <c r="F2372" s="33">
        <v>6</v>
      </c>
      <c r="G2372" t="str">
        <f t="shared" si="168"/>
        <v>‏76833  ועדי עובדים - פעולות תרבות</v>
      </c>
      <c r="H2372" t="s">
        <v>1019</v>
      </c>
      <c r="I2372">
        <f t="shared" si="172"/>
        <v>7</v>
      </c>
      <c r="J2372" t="b">
        <f>IF(ISNUMBER(MATCH(D2372,Sheet1!$A$2:$A$976,0)),TRUE,FALSE)</f>
        <v>1</v>
      </c>
    </row>
    <row r="2373" spans="1:10" ht="20.25">
      <c r="A2373">
        <v>2367</v>
      </c>
      <c r="B2373" s="125">
        <v>0</v>
      </c>
      <c r="C2373" s="34">
        <v>0</v>
      </c>
      <c r="D2373" s="35">
        <v>0</v>
      </c>
      <c r="E2373" s="36" t="s">
        <v>18</v>
      </c>
      <c r="F2373" s="33">
        <v>7</v>
      </c>
      <c r="G2373" t="str">
        <f t="shared" si="168"/>
        <v>‏76833  ועדי עובדים - פעולות תרבות</v>
      </c>
      <c r="H2373" t="s">
        <v>1019</v>
      </c>
      <c r="I2373">
        <f t="shared" si="172"/>
        <v>7</v>
      </c>
      <c r="J2373" t="b">
        <f>IF(ISNUMBER(MATCH(D2373,Sheet1!$A$2:$A$976,0)),TRUE,FALSE)</f>
        <v>1</v>
      </c>
    </row>
    <row r="2374" spans="1:10" ht="20.25">
      <c r="A2374">
        <v>2368</v>
      </c>
      <c r="B2374" s="125">
        <v>3071500</v>
      </c>
      <c r="C2374" s="34">
        <v>3035000</v>
      </c>
      <c r="D2374" s="35">
        <v>3035000</v>
      </c>
      <c r="E2374" s="36" t="s">
        <v>19</v>
      </c>
      <c r="F2374" s="33">
        <v>8</v>
      </c>
      <c r="G2374" t="str">
        <f t="shared" si="168"/>
        <v>‏76833  ועדי עובדים - פעולות תרבות</v>
      </c>
      <c r="H2374" t="s">
        <v>1019</v>
      </c>
      <c r="I2374">
        <f t="shared" si="172"/>
        <v>7</v>
      </c>
      <c r="J2374" t="b">
        <f>IF(ISNUMBER(MATCH(D2374,Sheet1!$A$2:$A$976,0)),TRUE,FALSE)</f>
        <v>1</v>
      </c>
    </row>
    <row r="2375" spans="1:10" ht="20.25">
      <c r="A2375">
        <v>2369</v>
      </c>
      <c r="B2375" s="125">
        <v>0</v>
      </c>
      <c r="C2375" s="34">
        <v>0</v>
      </c>
      <c r="D2375" s="35">
        <v>0</v>
      </c>
      <c r="E2375" s="36" t="s">
        <v>20</v>
      </c>
      <c r="F2375" s="33">
        <v>9</v>
      </c>
      <c r="G2375" t="str">
        <f t="shared" si="168"/>
        <v>‏76833  ועדי עובדים - פעולות תרבות</v>
      </c>
      <c r="H2375" t="s">
        <v>1019</v>
      </c>
      <c r="I2375">
        <f t="shared" si="172"/>
        <v>7</v>
      </c>
      <c r="J2375" t="b">
        <f>IF(ISNUMBER(MATCH(D2375,Sheet1!$A$2:$A$976,0)),TRUE,FALSE)</f>
        <v>1</v>
      </c>
    </row>
    <row r="2376" spans="1:10" ht="20.25">
      <c r="A2376">
        <v>2370</v>
      </c>
      <c r="B2376" s="125">
        <v>0</v>
      </c>
      <c r="C2376" s="34">
        <v>0</v>
      </c>
      <c r="D2376" s="35">
        <v>0</v>
      </c>
      <c r="E2376" s="36" t="s">
        <v>21</v>
      </c>
      <c r="F2376" s="33">
        <v>99</v>
      </c>
      <c r="G2376" t="str">
        <f t="shared" si="168"/>
        <v>‏76833  ועדי עובדים - פעולות תרבות</v>
      </c>
      <c r="H2376" t="s">
        <v>1019</v>
      </c>
      <c r="I2376">
        <f t="shared" si="172"/>
        <v>7</v>
      </c>
      <c r="J2376" t="b">
        <f>IF(ISNUMBER(MATCH(D2376,Sheet1!$A$2:$A$976,0)),TRUE,FALSE)</f>
        <v>1</v>
      </c>
    </row>
    <row r="2377" spans="1:10" ht="20.25">
      <c r="A2377">
        <v>2371</v>
      </c>
      <c r="B2377" s="125">
        <v>3071500</v>
      </c>
      <c r="C2377" s="37">
        <v>3035000</v>
      </c>
      <c r="D2377" s="35">
        <v>3035000</v>
      </c>
      <c r="E2377" s="36" t="s">
        <v>22</v>
      </c>
      <c r="F2377" s="33"/>
      <c r="G2377" t="str">
        <f t="shared" si="168"/>
        <v/>
      </c>
      <c r="J2377" t="b">
        <f>IF(ISNUMBER(MATCH(D2377,Sheet1!$A$2:$A$976,0)),TRUE,FALSE)</f>
        <v>1</v>
      </c>
    </row>
    <row r="2378" spans="1:10" ht="20.25">
      <c r="A2378">
        <v>2372</v>
      </c>
      <c r="C2378" s="40">
        <v>2015</v>
      </c>
      <c r="D2378" s="40">
        <v>2016</v>
      </c>
      <c r="F2378" s="39"/>
      <c r="G2378" t="str">
        <f t="shared" ref="G2378:G2441" si="173">IF(F2378=1,E2377,IF(ISBLANK(F2378),"",G2377))</f>
        <v/>
      </c>
      <c r="J2378" t="b">
        <f>IF(ISNUMBER(MATCH(D2378,Sheet1!$A$2:$A$976,0)),TRUE,FALSE)</f>
        <v>0</v>
      </c>
    </row>
    <row r="2379" spans="1:10" ht="20.25">
      <c r="A2379">
        <v>2373</v>
      </c>
      <c r="C2379" s="38"/>
      <c r="D2379" s="44">
        <v>351</v>
      </c>
      <c r="F2379" s="41"/>
      <c r="G2379" t="str">
        <f t="shared" si="173"/>
        <v/>
      </c>
      <c r="J2379" t="b">
        <f>IF(ISNUMBER(MATCH(D2379,Sheet1!$A$2:$A$976,0)),TRUE,FALSE)</f>
        <v>0</v>
      </c>
    </row>
    <row r="2380" spans="1:10" ht="20.25">
      <c r="A2380">
        <v>2374</v>
      </c>
      <c r="B2380" s="122" t="s">
        <v>318</v>
      </c>
      <c r="C2380" s="28"/>
      <c r="D2380" s="28"/>
      <c r="E2380" s="28"/>
      <c r="F2380" s="28"/>
      <c r="G2380" t="str">
        <f t="shared" si="173"/>
        <v/>
      </c>
      <c r="J2380" t="b">
        <f>IF(ISNUMBER(MATCH(D2380,Sheet1!$A$2:$A$976,0)),TRUE,FALSE)</f>
        <v>1</v>
      </c>
    </row>
    <row r="2381" spans="1:10" ht="21" thickBot="1">
      <c r="A2381">
        <v>2375</v>
      </c>
      <c r="B2381" s="116">
        <v>2014</v>
      </c>
      <c r="C2381" s="7">
        <v>2015</v>
      </c>
      <c r="D2381" s="7">
        <v>2016</v>
      </c>
      <c r="E2381" s="8"/>
      <c r="F2381" s="9"/>
      <c r="G2381" t="str">
        <f t="shared" si="173"/>
        <v/>
      </c>
      <c r="J2381" t="b">
        <f>IF(ISNUMBER(MATCH(D2381,Sheet1!$A$2:$A$976,0)),TRUE,FALSE)</f>
        <v>0</v>
      </c>
    </row>
    <row r="2382" spans="1:10" ht="20.25">
      <c r="A2382">
        <v>2376</v>
      </c>
      <c r="B2382" s="124"/>
      <c r="C2382" s="30"/>
      <c r="D2382" s="31"/>
      <c r="E2382" s="32" t="s">
        <v>310</v>
      </c>
      <c r="F2382" s="33"/>
      <c r="G2382" t="str">
        <f t="shared" si="173"/>
        <v/>
      </c>
      <c r="J2382" t="b">
        <f>IF(ISNUMBER(MATCH(D2382,Sheet1!$A$2:$A$976,0)),TRUE,FALSE)</f>
        <v>1</v>
      </c>
    </row>
    <row r="2383" spans="1:10" ht="20.25">
      <c r="A2383">
        <v>2377</v>
      </c>
      <c r="B2383" s="124"/>
      <c r="C2383" s="30"/>
      <c r="D2383" s="31"/>
      <c r="E2383" s="32" t="s">
        <v>319</v>
      </c>
      <c r="F2383" s="33"/>
      <c r="G2383" t="str">
        <f t="shared" si="173"/>
        <v/>
      </c>
      <c r="J2383" t="b">
        <f>IF(ISNUMBER(MATCH(D2383,Sheet1!$A$2:$A$976,0)),TRUE,FALSE)</f>
        <v>1</v>
      </c>
    </row>
    <row r="2384" spans="1:10" ht="20.25">
      <c r="A2384">
        <v>2378</v>
      </c>
      <c r="B2384" s="125"/>
      <c r="C2384" s="34"/>
      <c r="D2384" s="35">
        <v>0</v>
      </c>
      <c r="E2384" s="36" t="s">
        <v>12</v>
      </c>
      <c r="F2384" s="33">
        <v>1</v>
      </c>
      <c r="G2384" t="str">
        <f t="shared" si="173"/>
        <v>‏76834  ועד הפנסיונרים - תרבות</v>
      </c>
      <c r="H2384" t="s">
        <v>1020</v>
      </c>
      <c r="I2384">
        <f t="shared" ref="I2384:I2393" si="174">FIND(" ",G2384,1)</f>
        <v>7</v>
      </c>
      <c r="J2384" t="b">
        <f>IF(ISNUMBER(MATCH(D2384,Sheet1!$A$2:$A$976,0)),TRUE,FALSE)</f>
        <v>1</v>
      </c>
    </row>
    <row r="2385" spans="1:10" ht="20.25">
      <c r="A2385">
        <v>2379</v>
      </c>
      <c r="B2385" s="125">
        <v>0</v>
      </c>
      <c r="C2385" s="34">
        <v>0</v>
      </c>
      <c r="D2385" s="35">
        <v>0</v>
      </c>
      <c r="E2385" s="36" t="s">
        <v>13</v>
      </c>
      <c r="F2385" s="33">
        <v>2</v>
      </c>
      <c r="G2385" t="str">
        <f t="shared" si="173"/>
        <v>‏76834  ועד הפנסיונרים - תרבות</v>
      </c>
      <c r="H2385" t="s">
        <v>1020</v>
      </c>
      <c r="I2385">
        <f t="shared" si="174"/>
        <v>7</v>
      </c>
      <c r="J2385" t="b">
        <f>IF(ISNUMBER(MATCH(D2385,Sheet1!$A$2:$A$976,0)),TRUE,FALSE)</f>
        <v>1</v>
      </c>
    </row>
    <row r="2386" spans="1:10" ht="20.25">
      <c r="A2386">
        <v>2380</v>
      </c>
      <c r="B2386" s="125">
        <v>0</v>
      </c>
      <c r="C2386" s="34">
        <v>0</v>
      </c>
      <c r="D2386" s="35">
        <v>0</v>
      </c>
      <c r="E2386" s="36" t="s">
        <v>14</v>
      </c>
      <c r="F2386" s="33">
        <v>3</v>
      </c>
      <c r="G2386" t="str">
        <f t="shared" si="173"/>
        <v>‏76834  ועד הפנסיונרים - תרבות</v>
      </c>
      <c r="H2386" t="s">
        <v>1020</v>
      </c>
      <c r="I2386">
        <f t="shared" si="174"/>
        <v>7</v>
      </c>
      <c r="J2386" t="b">
        <f>IF(ISNUMBER(MATCH(D2386,Sheet1!$A$2:$A$976,0)),TRUE,FALSE)</f>
        <v>1</v>
      </c>
    </row>
    <row r="2387" spans="1:10" ht="20.25">
      <c r="A2387">
        <v>2381</v>
      </c>
      <c r="B2387" s="125">
        <v>0</v>
      </c>
      <c r="C2387" s="34">
        <v>0</v>
      </c>
      <c r="D2387" s="35">
        <v>0</v>
      </c>
      <c r="E2387" s="36" t="s">
        <v>15</v>
      </c>
      <c r="F2387" s="33">
        <v>4</v>
      </c>
      <c r="G2387" t="str">
        <f t="shared" si="173"/>
        <v>‏76834  ועד הפנסיונרים - תרבות</v>
      </c>
      <c r="H2387" t="s">
        <v>1020</v>
      </c>
      <c r="I2387">
        <f t="shared" si="174"/>
        <v>7</v>
      </c>
      <c r="J2387" t="b">
        <f>IF(ISNUMBER(MATCH(D2387,Sheet1!$A$2:$A$976,0)),TRUE,FALSE)</f>
        <v>1</v>
      </c>
    </row>
    <row r="2388" spans="1:10" ht="20.25">
      <c r="A2388">
        <v>2382</v>
      </c>
      <c r="B2388" s="125">
        <v>0</v>
      </c>
      <c r="C2388" s="34">
        <v>0</v>
      </c>
      <c r="D2388" s="35">
        <v>0</v>
      </c>
      <c r="E2388" s="36" t="s">
        <v>16</v>
      </c>
      <c r="F2388" s="33">
        <v>5</v>
      </c>
      <c r="G2388" t="str">
        <f t="shared" si="173"/>
        <v>‏76834  ועד הפנסיונרים - תרבות</v>
      </c>
      <c r="H2388" t="s">
        <v>1020</v>
      </c>
      <c r="I2388">
        <f t="shared" si="174"/>
        <v>7</v>
      </c>
      <c r="J2388" t="b">
        <f>IF(ISNUMBER(MATCH(D2388,Sheet1!$A$2:$A$976,0)),TRUE,FALSE)</f>
        <v>1</v>
      </c>
    </row>
    <row r="2389" spans="1:10" ht="20.25">
      <c r="A2389">
        <v>2383</v>
      </c>
      <c r="B2389" s="125">
        <v>0</v>
      </c>
      <c r="C2389" s="34">
        <v>0</v>
      </c>
      <c r="D2389" s="35">
        <v>0</v>
      </c>
      <c r="E2389" s="36" t="s">
        <v>17</v>
      </c>
      <c r="F2389" s="33">
        <v>6</v>
      </c>
      <c r="G2389" t="str">
        <f t="shared" si="173"/>
        <v>‏76834  ועד הפנסיונרים - תרבות</v>
      </c>
      <c r="H2389" t="s">
        <v>1020</v>
      </c>
      <c r="I2389">
        <f t="shared" si="174"/>
        <v>7</v>
      </c>
      <c r="J2389" t="b">
        <f>IF(ISNUMBER(MATCH(D2389,Sheet1!$A$2:$A$976,0)),TRUE,FALSE)</f>
        <v>1</v>
      </c>
    </row>
    <row r="2390" spans="1:10" ht="20.25">
      <c r="A2390">
        <v>2384</v>
      </c>
      <c r="B2390" s="125">
        <v>0</v>
      </c>
      <c r="C2390" s="34">
        <v>0</v>
      </c>
      <c r="D2390" s="35">
        <v>0</v>
      </c>
      <c r="E2390" s="36" t="s">
        <v>18</v>
      </c>
      <c r="F2390" s="33">
        <v>7</v>
      </c>
      <c r="G2390" t="str">
        <f t="shared" si="173"/>
        <v>‏76834  ועד הפנסיונרים - תרבות</v>
      </c>
      <c r="H2390" t="s">
        <v>1020</v>
      </c>
      <c r="I2390">
        <f t="shared" si="174"/>
        <v>7</v>
      </c>
      <c r="J2390" t="b">
        <f>IF(ISNUMBER(MATCH(D2390,Sheet1!$A$2:$A$976,0)),TRUE,FALSE)</f>
        <v>1</v>
      </c>
    </row>
    <row r="2391" spans="1:10" ht="20.25">
      <c r="A2391">
        <v>2385</v>
      </c>
      <c r="B2391" s="125">
        <v>242200</v>
      </c>
      <c r="C2391" s="34">
        <v>252800</v>
      </c>
      <c r="D2391" s="35">
        <v>252800</v>
      </c>
      <c r="E2391" s="36" t="s">
        <v>19</v>
      </c>
      <c r="F2391" s="33">
        <v>8</v>
      </c>
      <c r="G2391" t="str">
        <f t="shared" si="173"/>
        <v>‏76834  ועד הפנסיונרים - תרבות</v>
      </c>
      <c r="H2391" t="s">
        <v>1020</v>
      </c>
      <c r="I2391">
        <f t="shared" si="174"/>
        <v>7</v>
      </c>
      <c r="J2391" t="b">
        <f>IF(ISNUMBER(MATCH(D2391,Sheet1!$A$2:$A$976,0)),TRUE,FALSE)</f>
        <v>1</v>
      </c>
    </row>
    <row r="2392" spans="1:10" ht="20.25">
      <c r="A2392">
        <v>2386</v>
      </c>
      <c r="B2392" s="125">
        <v>0</v>
      </c>
      <c r="C2392" s="34">
        <v>0</v>
      </c>
      <c r="D2392" s="35">
        <v>0</v>
      </c>
      <c r="E2392" s="36" t="s">
        <v>20</v>
      </c>
      <c r="F2392" s="33">
        <v>9</v>
      </c>
      <c r="G2392" t="str">
        <f t="shared" si="173"/>
        <v>‏76834  ועד הפנסיונרים - תרבות</v>
      </c>
      <c r="H2392" t="s">
        <v>1020</v>
      </c>
      <c r="I2392">
        <f t="shared" si="174"/>
        <v>7</v>
      </c>
      <c r="J2392" t="b">
        <f>IF(ISNUMBER(MATCH(D2392,Sheet1!$A$2:$A$976,0)),TRUE,FALSE)</f>
        <v>1</v>
      </c>
    </row>
    <row r="2393" spans="1:10" ht="20.25">
      <c r="A2393">
        <v>2387</v>
      </c>
      <c r="B2393" s="125">
        <v>0</v>
      </c>
      <c r="C2393" s="34">
        <v>0</v>
      </c>
      <c r="D2393" s="35">
        <v>0</v>
      </c>
      <c r="E2393" s="36" t="s">
        <v>21</v>
      </c>
      <c r="F2393" s="33">
        <v>99</v>
      </c>
      <c r="G2393" t="str">
        <f t="shared" si="173"/>
        <v>‏76834  ועד הפנסיונרים - תרבות</v>
      </c>
      <c r="H2393" t="s">
        <v>1020</v>
      </c>
      <c r="I2393">
        <f t="shared" si="174"/>
        <v>7</v>
      </c>
      <c r="J2393" t="b">
        <f>IF(ISNUMBER(MATCH(D2393,Sheet1!$A$2:$A$976,0)),TRUE,FALSE)</f>
        <v>1</v>
      </c>
    </row>
    <row r="2394" spans="1:10" ht="20.25">
      <c r="A2394">
        <v>2388</v>
      </c>
      <c r="B2394" s="125">
        <v>242200</v>
      </c>
      <c r="C2394" s="37">
        <v>252800</v>
      </c>
      <c r="D2394" s="35">
        <v>252800</v>
      </c>
      <c r="E2394" s="36" t="s">
        <v>22</v>
      </c>
      <c r="F2394" s="33"/>
      <c r="G2394" t="str">
        <f t="shared" si="173"/>
        <v/>
      </c>
      <c r="J2394" t="b">
        <f>IF(ISNUMBER(MATCH(D2394,Sheet1!$A$2:$A$976,0)),TRUE,FALSE)</f>
        <v>1</v>
      </c>
    </row>
    <row r="2395" spans="1:10" ht="20.25">
      <c r="A2395">
        <v>2389</v>
      </c>
      <c r="C2395" s="40">
        <v>2015</v>
      </c>
      <c r="D2395" s="40">
        <v>2016</v>
      </c>
      <c r="F2395" s="39"/>
      <c r="G2395" t="str">
        <f t="shared" si="173"/>
        <v/>
      </c>
      <c r="J2395" t="b">
        <f>IF(ISNUMBER(MATCH(D2395,Sheet1!$A$2:$A$976,0)),TRUE,FALSE)</f>
        <v>0</v>
      </c>
    </row>
    <row r="2396" spans="1:10" ht="20.25">
      <c r="A2396">
        <v>2390</v>
      </c>
      <c r="C2396" s="38"/>
      <c r="D2396" s="44">
        <v>352</v>
      </c>
      <c r="F2396" s="41"/>
      <c r="G2396" t="str">
        <f t="shared" si="173"/>
        <v/>
      </c>
      <c r="J2396" t="b">
        <f>IF(ISNUMBER(MATCH(D2396,Sheet1!$A$2:$A$976,0)),TRUE,FALSE)</f>
        <v>0</v>
      </c>
    </row>
    <row r="2397" spans="1:10" ht="20.25">
      <c r="A2397">
        <v>2391</v>
      </c>
      <c r="B2397" s="122" t="s">
        <v>320</v>
      </c>
      <c r="C2397" s="28"/>
      <c r="D2397" s="28"/>
      <c r="E2397" s="28"/>
      <c r="F2397" s="28"/>
      <c r="G2397" t="str">
        <f t="shared" si="173"/>
        <v/>
      </c>
      <c r="J2397" t="b">
        <f>IF(ISNUMBER(MATCH(D2397,Sheet1!$A$2:$A$976,0)),TRUE,FALSE)</f>
        <v>1</v>
      </c>
    </row>
    <row r="2398" spans="1:10" ht="21" thickBot="1">
      <c r="A2398">
        <v>2392</v>
      </c>
      <c r="B2398" s="116">
        <v>2014</v>
      </c>
      <c r="C2398" s="7">
        <v>2015</v>
      </c>
      <c r="D2398" s="7">
        <v>2016</v>
      </c>
      <c r="E2398" s="8"/>
      <c r="F2398" s="9"/>
      <c r="G2398" t="str">
        <f t="shared" si="173"/>
        <v/>
      </c>
      <c r="J2398" t="b">
        <f>IF(ISNUMBER(MATCH(D2398,Sheet1!$A$2:$A$976,0)),TRUE,FALSE)</f>
        <v>0</v>
      </c>
    </row>
    <row r="2399" spans="1:10" ht="20.25">
      <c r="A2399">
        <v>2393</v>
      </c>
      <c r="B2399" s="124"/>
      <c r="C2399" s="30"/>
      <c r="D2399" s="31"/>
      <c r="E2399" s="32" t="s">
        <v>310</v>
      </c>
      <c r="F2399" s="33"/>
      <c r="G2399" t="str">
        <f t="shared" si="173"/>
        <v/>
      </c>
      <c r="J2399" t="b">
        <f>IF(ISNUMBER(MATCH(D2399,Sheet1!$A$2:$A$976,0)),TRUE,FALSE)</f>
        <v>1</v>
      </c>
    </row>
    <row r="2400" spans="1:10" ht="20.25">
      <c r="A2400">
        <v>2394</v>
      </c>
      <c r="B2400" s="124"/>
      <c r="C2400" s="30"/>
      <c r="D2400" s="31"/>
      <c r="E2400" s="32" t="s">
        <v>321</v>
      </c>
      <c r="F2400" s="33"/>
      <c r="G2400" t="str">
        <f t="shared" si="173"/>
        <v/>
      </c>
      <c r="J2400" t="b">
        <f>IF(ISNUMBER(MATCH(D2400,Sheet1!$A$2:$A$976,0)),TRUE,FALSE)</f>
        <v>1</v>
      </c>
    </row>
    <row r="2401" spans="1:10" ht="20.25">
      <c r="A2401">
        <v>2395</v>
      </c>
      <c r="B2401" s="124"/>
      <c r="C2401" s="30"/>
      <c r="D2401" s="31"/>
      <c r="E2401" s="32" t="s">
        <v>837</v>
      </c>
      <c r="F2401" s="33"/>
      <c r="G2401" t="str">
        <f t="shared" si="173"/>
        <v/>
      </c>
      <c r="J2401" t="b">
        <f>IF(ISNUMBER(MATCH(D2401,Sheet1!$A$2:$A$976,0)),TRUE,FALSE)</f>
        <v>1</v>
      </c>
    </row>
    <row r="2402" spans="1:10" ht="20.25">
      <c r="A2402">
        <v>2396</v>
      </c>
      <c r="B2402" s="125">
        <v>0</v>
      </c>
      <c r="C2402" s="34">
        <v>0</v>
      </c>
      <c r="D2402" s="35">
        <v>0</v>
      </c>
      <c r="E2402" s="36" t="s">
        <v>12</v>
      </c>
      <c r="F2402" s="33">
        <v>1</v>
      </c>
      <c r="G2402" t="str">
        <f t="shared" si="173"/>
        <v>‏76836  ועדי עובדים - מילגות ילדי עובדים</v>
      </c>
      <c r="H2402" t="s">
        <v>1021</v>
      </c>
      <c r="I2402">
        <f t="shared" ref="I2402:I2411" si="175">FIND(" ",G2402,1)</f>
        <v>7</v>
      </c>
      <c r="J2402" t="b">
        <f>IF(ISNUMBER(MATCH(D2402,Sheet1!$A$2:$A$976,0)),TRUE,FALSE)</f>
        <v>1</v>
      </c>
    </row>
    <row r="2403" spans="1:10" ht="20.25">
      <c r="A2403">
        <v>2397</v>
      </c>
      <c r="B2403" s="125">
        <v>0</v>
      </c>
      <c r="C2403" s="34">
        <v>0</v>
      </c>
      <c r="D2403" s="35">
        <v>0</v>
      </c>
      <c r="E2403" s="36" t="s">
        <v>13</v>
      </c>
      <c r="F2403" s="33">
        <v>2</v>
      </c>
      <c r="G2403" t="str">
        <f t="shared" si="173"/>
        <v>‏76836  ועדי עובדים - מילגות ילדי עובדים</v>
      </c>
      <c r="H2403" t="s">
        <v>1021</v>
      </c>
      <c r="I2403">
        <f t="shared" si="175"/>
        <v>7</v>
      </c>
      <c r="J2403" t="b">
        <f>IF(ISNUMBER(MATCH(D2403,Sheet1!$A$2:$A$976,0)),TRUE,FALSE)</f>
        <v>1</v>
      </c>
    </row>
    <row r="2404" spans="1:10" ht="20.25">
      <c r="A2404">
        <v>2398</v>
      </c>
      <c r="B2404" s="125">
        <v>0</v>
      </c>
      <c r="C2404" s="34">
        <v>0</v>
      </c>
      <c r="D2404" s="35">
        <v>0</v>
      </c>
      <c r="E2404" s="36" t="s">
        <v>14</v>
      </c>
      <c r="F2404" s="33">
        <v>3</v>
      </c>
      <c r="G2404" t="str">
        <f t="shared" si="173"/>
        <v>‏76836  ועדי עובדים - מילגות ילדי עובדים</v>
      </c>
      <c r="H2404" t="s">
        <v>1021</v>
      </c>
      <c r="I2404">
        <f t="shared" si="175"/>
        <v>7</v>
      </c>
      <c r="J2404" t="b">
        <f>IF(ISNUMBER(MATCH(D2404,Sheet1!$A$2:$A$976,0)),TRUE,FALSE)</f>
        <v>1</v>
      </c>
    </row>
    <row r="2405" spans="1:10" ht="20.25">
      <c r="A2405">
        <v>2399</v>
      </c>
      <c r="B2405" s="125">
        <v>0</v>
      </c>
      <c r="C2405" s="34">
        <v>0</v>
      </c>
      <c r="D2405" s="35">
        <v>0</v>
      </c>
      <c r="E2405" s="36" t="s">
        <v>15</v>
      </c>
      <c r="F2405" s="33">
        <v>4</v>
      </c>
      <c r="G2405" t="str">
        <f t="shared" si="173"/>
        <v>‏76836  ועדי עובדים - מילגות ילדי עובדים</v>
      </c>
      <c r="H2405" t="s">
        <v>1021</v>
      </c>
      <c r="I2405">
        <f t="shared" si="175"/>
        <v>7</v>
      </c>
      <c r="J2405" t="b">
        <f>IF(ISNUMBER(MATCH(D2405,Sheet1!$A$2:$A$976,0)),TRUE,FALSE)</f>
        <v>1</v>
      </c>
    </row>
    <row r="2406" spans="1:10" ht="20.25">
      <c r="A2406">
        <v>2400</v>
      </c>
      <c r="B2406" s="125">
        <v>0</v>
      </c>
      <c r="C2406" s="34">
        <v>0</v>
      </c>
      <c r="D2406" s="35">
        <v>0</v>
      </c>
      <c r="E2406" s="36" t="s">
        <v>16</v>
      </c>
      <c r="F2406" s="33">
        <v>5</v>
      </c>
      <c r="G2406" t="str">
        <f t="shared" si="173"/>
        <v>‏76836  ועדי עובדים - מילגות ילדי עובדים</v>
      </c>
      <c r="H2406" t="s">
        <v>1021</v>
      </c>
      <c r="I2406">
        <f t="shared" si="175"/>
        <v>7</v>
      </c>
      <c r="J2406" t="b">
        <f>IF(ISNUMBER(MATCH(D2406,Sheet1!$A$2:$A$976,0)),TRUE,FALSE)</f>
        <v>1</v>
      </c>
    </row>
    <row r="2407" spans="1:10" ht="20.25">
      <c r="A2407">
        <v>2401</v>
      </c>
      <c r="B2407" s="125">
        <v>0</v>
      </c>
      <c r="C2407" s="34">
        <v>0</v>
      </c>
      <c r="D2407" s="35">
        <v>0</v>
      </c>
      <c r="E2407" s="36" t="s">
        <v>17</v>
      </c>
      <c r="F2407" s="33">
        <v>6</v>
      </c>
      <c r="G2407" t="str">
        <f t="shared" si="173"/>
        <v>‏76836  ועדי עובדים - מילגות ילדי עובדים</v>
      </c>
      <c r="H2407" t="s">
        <v>1021</v>
      </c>
      <c r="I2407">
        <f t="shared" si="175"/>
        <v>7</v>
      </c>
      <c r="J2407" t="b">
        <f>IF(ISNUMBER(MATCH(D2407,Sheet1!$A$2:$A$976,0)),TRUE,FALSE)</f>
        <v>1</v>
      </c>
    </row>
    <row r="2408" spans="1:10" ht="20.25">
      <c r="A2408">
        <v>2402</v>
      </c>
      <c r="B2408" s="125">
        <v>0</v>
      </c>
      <c r="C2408" s="34">
        <v>0</v>
      </c>
      <c r="D2408" s="35">
        <v>0</v>
      </c>
      <c r="E2408" s="36" t="s">
        <v>18</v>
      </c>
      <c r="F2408" s="33">
        <v>7</v>
      </c>
      <c r="G2408" t="str">
        <f t="shared" si="173"/>
        <v>‏76836  ועדי עובדים - מילגות ילדי עובדים</v>
      </c>
      <c r="H2408" t="s">
        <v>1021</v>
      </c>
      <c r="I2408">
        <f t="shared" si="175"/>
        <v>7</v>
      </c>
      <c r="J2408" t="b">
        <f>IF(ISNUMBER(MATCH(D2408,Sheet1!$A$2:$A$976,0)),TRUE,FALSE)</f>
        <v>1</v>
      </c>
    </row>
    <row r="2409" spans="1:10" ht="20.25">
      <c r="A2409">
        <v>2403</v>
      </c>
      <c r="B2409" s="125">
        <v>276300</v>
      </c>
      <c r="C2409" s="34">
        <v>230000</v>
      </c>
      <c r="D2409" s="35">
        <v>230000</v>
      </c>
      <c r="E2409" s="36" t="s">
        <v>19</v>
      </c>
      <c r="F2409" s="33">
        <v>8</v>
      </c>
      <c r="G2409" t="str">
        <f t="shared" si="173"/>
        <v>‏76836  ועדי עובדים - מילגות ילדי עובדים</v>
      </c>
      <c r="H2409" t="s">
        <v>1021</v>
      </c>
      <c r="I2409">
        <f t="shared" si="175"/>
        <v>7</v>
      </c>
      <c r="J2409" t="b">
        <f>IF(ISNUMBER(MATCH(D2409,Sheet1!$A$2:$A$976,0)),TRUE,FALSE)</f>
        <v>1</v>
      </c>
    </row>
    <row r="2410" spans="1:10" ht="20.25">
      <c r="A2410">
        <v>2404</v>
      </c>
      <c r="B2410" s="125">
        <v>0</v>
      </c>
      <c r="C2410" s="34">
        <v>0</v>
      </c>
      <c r="D2410" s="35">
        <v>0</v>
      </c>
      <c r="E2410" s="36" t="s">
        <v>20</v>
      </c>
      <c r="F2410" s="33">
        <v>9</v>
      </c>
      <c r="G2410" t="str">
        <f t="shared" si="173"/>
        <v>‏76836  ועדי עובדים - מילגות ילדי עובדים</v>
      </c>
      <c r="H2410" t="s">
        <v>1021</v>
      </c>
      <c r="I2410">
        <f t="shared" si="175"/>
        <v>7</v>
      </c>
      <c r="J2410" t="b">
        <f>IF(ISNUMBER(MATCH(D2410,Sheet1!$A$2:$A$976,0)),TRUE,FALSE)</f>
        <v>1</v>
      </c>
    </row>
    <row r="2411" spans="1:10" ht="20.25">
      <c r="A2411">
        <v>2405</v>
      </c>
      <c r="B2411" s="125">
        <v>0</v>
      </c>
      <c r="C2411" s="34">
        <v>0</v>
      </c>
      <c r="D2411" s="35">
        <v>0</v>
      </c>
      <c r="E2411" s="36" t="s">
        <v>21</v>
      </c>
      <c r="F2411" s="33">
        <v>99</v>
      </c>
      <c r="G2411" t="str">
        <f t="shared" si="173"/>
        <v>‏76836  ועדי עובדים - מילגות ילדי עובדים</v>
      </c>
      <c r="H2411" t="s">
        <v>1021</v>
      </c>
      <c r="I2411">
        <f t="shared" si="175"/>
        <v>7</v>
      </c>
      <c r="J2411" t="b">
        <f>IF(ISNUMBER(MATCH(D2411,Sheet1!$A$2:$A$976,0)),TRUE,FALSE)</f>
        <v>1</v>
      </c>
    </row>
    <row r="2412" spans="1:10" ht="20.25">
      <c r="A2412">
        <v>2406</v>
      </c>
      <c r="B2412" s="125">
        <v>276300</v>
      </c>
      <c r="C2412" s="37">
        <v>230000</v>
      </c>
      <c r="D2412" s="35">
        <v>230000</v>
      </c>
      <c r="E2412" s="36" t="s">
        <v>22</v>
      </c>
      <c r="F2412" s="33"/>
      <c r="G2412" t="str">
        <f t="shared" si="173"/>
        <v/>
      </c>
      <c r="J2412" t="b">
        <f>IF(ISNUMBER(MATCH(D2412,Sheet1!$A$2:$A$976,0)),TRUE,FALSE)</f>
        <v>1</v>
      </c>
    </row>
    <row r="2413" spans="1:10" ht="20.25">
      <c r="A2413">
        <v>2407</v>
      </c>
      <c r="C2413" s="40">
        <v>2015</v>
      </c>
      <c r="D2413" s="40">
        <v>2016</v>
      </c>
      <c r="F2413" s="39"/>
      <c r="G2413" t="str">
        <f t="shared" si="173"/>
        <v/>
      </c>
      <c r="J2413" t="b">
        <f>IF(ISNUMBER(MATCH(D2413,Sheet1!$A$2:$A$976,0)),TRUE,FALSE)</f>
        <v>0</v>
      </c>
    </row>
    <row r="2414" spans="1:10" ht="20.25">
      <c r="A2414">
        <v>2408</v>
      </c>
      <c r="C2414" s="38"/>
      <c r="D2414" s="44">
        <v>353</v>
      </c>
      <c r="F2414" s="41"/>
      <c r="G2414" t="str">
        <f t="shared" si="173"/>
        <v/>
      </c>
      <c r="J2414" t="b">
        <f>IF(ISNUMBER(MATCH(D2414,Sheet1!$A$2:$A$976,0)),TRUE,FALSE)</f>
        <v>0</v>
      </c>
    </row>
    <row r="2415" spans="1:10" ht="20.25">
      <c r="A2415">
        <v>2409</v>
      </c>
      <c r="B2415" s="122" t="s">
        <v>322</v>
      </c>
      <c r="C2415" s="28"/>
      <c r="D2415" s="28"/>
      <c r="E2415" s="28"/>
      <c r="F2415" s="28"/>
      <c r="G2415" t="str">
        <f t="shared" si="173"/>
        <v/>
      </c>
      <c r="J2415" t="b">
        <f>IF(ISNUMBER(MATCH(D2415,Sheet1!$A$2:$A$976,0)),TRUE,FALSE)</f>
        <v>1</v>
      </c>
    </row>
    <row r="2416" spans="1:10" ht="21" thickBot="1">
      <c r="A2416">
        <v>2410</v>
      </c>
      <c r="B2416" s="116">
        <v>2014</v>
      </c>
      <c r="C2416" s="7">
        <v>2015</v>
      </c>
      <c r="D2416" s="7">
        <v>2016</v>
      </c>
      <c r="E2416" s="8"/>
      <c r="F2416" s="9"/>
      <c r="G2416" t="str">
        <f t="shared" si="173"/>
        <v/>
      </c>
      <c r="J2416" t="b">
        <f>IF(ISNUMBER(MATCH(D2416,Sheet1!$A$2:$A$976,0)),TRUE,FALSE)</f>
        <v>0</v>
      </c>
    </row>
    <row r="2417" spans="1:10" ht="20.25">
      <c r="A2417">
        <v>2411</v>
      </c>
      <c r="B2417" s="124"/>
      <c r="C2417" s="30"/>
      <c r="D2417" s="31"/>
      <c r="E2417" s="32" t="s">
        <v>310</v>
      </c>
      <c r="F2417" s="33"/>
      <c r="G2417" t="str">
        <f t="shared" si="173"/>
        <v/>
      </c>
      <c r="J2417" t="b">
        <f>IF(ISNUMBER(MATCH(D2417,Sheet1!$A$2:$A$976,0)),TRUE,FALSE)</f>
        <v>1</v>
      </c>
    </row>
    <row r="2418" spans="1:10" ht="20.25">
      <c r="A2418">
        <v>2412</v>
      </c>
      <c r="B2418" s="124"/>
      <c r="C2418" s="30"/>
      <c r="D2418" s="31"/>
      <c r="E2418" s="32" t="s">
        <v>323</v>
      </c>
      <c r="F2418" s="33"/>
      <c r="G2418" t="str">
        <f t="shared" si="173"/>
        <v/>
      </c>
      <c r="J2418" t="b">
        <f>IF(ISNUMBER(MATCH(D2418,Sheet1!$A$2:$A$976,0)),TRUE,FALSE)</f>
        <v>1</v>
      </c>
    </row>
    <row r="2419" spans="1:10" ht="20.25">
      <c r="A2419">
        <v>2413</v>
      </c>
      <c r="B2419" s="125">
        <v>0</v>
      </c>
      <c r="C2419" s="34">
        <v>0</v>
      </c>
      <c r="D2419" s="35">
        <v>0</v>
      </c>
      <c r="E2419" s="36" t="s">
        <v>12</v>
      </c>
      <c r="F2419" s="33">
        <v>1</v>
      </c>
      <c r="G2419" t="str">
        <f t="shared" si="173"/>
        <v>‏76837  ועדי עובדים - מודעות אבל</v>
      </c>
      <c r="H2419" t="s">
        <v>1023</v>
      </c>
      <c r="I2419">
        <f t="shared" ref="I2419:I2428" si="176">FIND(" ",G2419,1)</f>
        <v>7</v>
      </c>
      <c r="J2419" t="b">
        <f>IF(ISNUMBER(MATCH(D2419,Sheet1!$A$2:$A$976,0)),TRUE,FALSE)</f>
        <v>1</v>
      </c>
    </row>
    <row r="2420" spans="1:10" ht="20.25">
      <c r="A2420">
        <v>2414</v>
      </c>
      <c r="B2420" s="125">
        <v>0</v>
      </c>
      <c r="C2420" s="34">
        <v>0</v>
      </c>
      <c r="D2420" s="35">
        <v>0</v>
      </c>
      <c r="E2420" s="36" t="s">
        <v>13</v>
      </c>
      <c r="F2420" s="33">
        <v>2</v>
      </c>
      <c r="G2420" t="str">
        <f t="shared" si="173"/>
        <v>‏76837  ועדי עובדים - מודעות אבל</v>
      </c>
      <c r="H2420" t="s">
        <v>1023</v>
      </c>
      <c r="I2420">
        <f t="shared" si="176"/>
        <v>7</v>
      </c>
      <c r="J2420" t="b">
        <f>IF(ISNUMBER(MATCH(D2420,Sheet1!$A$2:$A$976,0)),TRUE,FALSE)</f>
        <v>1</v>
      </c>
    </row>
    <row r="2421" spans="1:10" ht="20.25">
      <c r="A2421">
        <v>2415</v>
      </c>
      <c r="B2421" s="125">
        <v>0</v>
      </c>
      <c r="C2421" s="34">
        <v>0</v>
      </c>
      <c r="D2421" s="35">
        <v>0</v>
      </c>
      <c r="E2421" s="36" t="s">
        <v>14</v>
      </c>
      <c r="F2421" s="33">
        <v>3</v>
      </c>
      <c r="G2421" t="str">
        <f t="shared" si="173"/>
        <v>‏76837  ועדי עובדים - מודעות אבל</v>
      </c>
      <c r="H2421" t="s">
        <v>1023</v>
      </c>
      <c r="I2421">
        <f t="shared" si="176"/>
        <v>7</v>
      </c>
      <c r="J2421" t="b">
        <f>IF(ISNUMBER(MATCH(D2421,Sheet1!$A$2:$A$976,0)),TRUE,FALSE)</f>
        <v>1</v>
      </c>
    </row>
    <row r="2422" spans="1:10" ht="20.25">
      <c r="A2422">
        <v>2416</v>
      </c>
      <c r="B2422" s="125">
        <v>0</v>
      </c>
      <c r="C2422" s="34">
        <v>0</v>
      </c>
      <c r="D2422" s="35">
        <v>0</v>
      </c>
      <c r="E2422" s="36" t="s">
        <v>15</v>
      </c>
      <c r="F2422" s="33">
        <v>4</v>
      </c>
      <c r="G2422" t="str">
        <f t="shared" si="173"/>
        <v>‏76837  ועדי עובדים - מודעות אבל</v>
      </c>
      <c r="H2422" t="s">
        <v>1023</v>
      </c>
      <c r="I2422">
        <f t="shared" si="176"/>
        <v>7</v>
      </c>
      <c r="J2422" t="b">
        <f>IF(ISNUMBER(MATCH(D2422,Sheet1!$A$2:$A$976,0)),TRUE,FALSE)</f>
        <v>1</v>
      </c>
    </row>
    <row r="2423" spans="1:10" ht="20.25">
      <c r="A2423">
        <v>2417</v>
      </c>
      <c r="B2423" s="125">
        <v>0</v>
      </c>
      <c r="C2423" s="34">
        <v>0</v>
      </c>
      <c r="D2423" s="35">
        <v>0</v>
      </c>
      <c r="E2423" s="36" t="s">
        <v>16</v>
      </c>
      <c r="F2423" s="33">
        <v>5</v>
      </c>
      <c r="G2423" t="str">
        <f t="shared" si="173"/>
        <v>‏76837  ועדי עובדים - מודעות אבל</v>
      </c>
      <c r="H2423" t="s">
        <v>1023</v>
      </c>
      <c r="I2423">
        <f t="shared" si="176"/>
        <v>7</v>
      </c>
      <c r="J2423" t="b">
        <f>IF(ISNUMBER(MATCH(D2423,Sheet1!$A$2:$A$976,0)),TRUE,FALSE)</f>
        <v>1</v>
      </c>
    </row>
    <row r="2424" spans="1:10" ht="20.25">
      <c r="A2424">
        <v>2418</v>
      </c>
      <c r="B2424" s="125">
        <v>0</v>
      </c>
      <c r="C2424" s="34">
        <v>0</v>
      </c>
      <c r="D2424" s="35">
        <v>0</v>
      </c>
      <c r="E2424" s="36" t="s">
        <v>17</v>
      </c>
      <c r="F2424" s="33">
        <v>6</v>
      </c>
      <c r="G2424" t="str">
        <f t="shared" si="173"/>
        <v>‏76837  ועדי עובדים - מודעות אבל</v>
      </c>
      <c r="H2424" t="s">
        <v>1023</v>
      </c>
      <c r="I2424">
        <f t="shared" si="176"/>
        <v>7</v>
      </c>
      <c r="J2424" t="b">
        <f>IF(ISNUMBER(MATCH(D2424,Sheet1!$A$2:$A$976,0)),TRUE,FALSE)</f>
        <v>1</v>
      </c>
    </row>
    <row r="2425" spans="1:10" ht="20.25">
      <c r="A2425">
        <v>2419</v>
      </c>
      <c r="B2425" s="125">
        <v>0</v>
      </c>
      <c r="C2425" s="34">
        <v>0</v>
      </c>
      <c r="D2425" s="35">
        <v>0</v>
      </c>
      <c r="E2425" s="36" t="s">
        <v>18</v>
      </c>
      <c r="F2425" s="33">
        <v>7</v>
      </c>
      <c r="G2425" t="str">
        <f t="shared" si="173"/>
        <v>‏76837  ועדי עובדים - מודעות אבל</v>
      </c>
      <c r="H2425" t="s">
        <v>1023</v>
      </c>
      <c r="I2425">
        <f t="shared" si="176"/>
        <v>7</v>
      </c>
      <c r="J2425" t="b">
        <f>IF(ISNUMBER(MATCH(D2425,Sheet1!$A$2:$A$976,0)),TRUE,FALSE)</f>
        <v>1</v>
      </c>
    </row>
    <row r="2426" spans="1:10" ht="20.25">
      <c r="A2426">
        <v>2420</v>
      </c>
      <c r="B2426" s="125">
        <v>15900</v>
      </c>
      <c r="C2426" s="34">
        <v>30400</v>
      </c>
      <c r="D2426" s="35">
        <v>30400</v>
      </c>
      <c r="E2426" s="36" t="s">
        <v>19</v>
      </c>
      <c r="F2426" s="33">
        <v>8</v>
      </c>
      <c r="G2426" t="str">
        <f t="shared" si="173"/>
        <v>‏76837  ועדי עובדים - מודעות אבל</v>
      </c>
      <c r="H2426" t="s">
        <v>1023</v>
      </c>
      <c r="I2426">
        <f t="shared" si="176"/>
        <v>7</v>
      </c>
      <c r="J2426" t="b">
        <f>IF(ISNUMBER(MATCH(D2426,Sheet1!$A$2:$A$976,0)),TRUE,FALSE)</f>
        <v>1</v>
      </c>
    </row>
    <row r="2427" spans="1:10" ht="20.25">
      <c r="A2427">
        <v>2421</v>
      </c>
      <c r="B2427" s="125">
        <v>0</v>
      </c>
      <c r="C2427" s="34">
        <v>0</v>
      </c>
      <c r="D2427" s="35">
        <v>0</v>
      </c>
      <c r="E2427" s="36" t="s">
        <v>20</v>
      </c>
      <c r="F2427" s="33">
        <v>9</v>
      </c>
      <c r="G2427" t="str">
        <f t="shared" si="173"/>
        <v>‏76837  ועדי עובדים - מודעות אבל</v>
      </c>
      <c r="H2427" t="s">
        <v>1023</v>
      </c>
      <c r="I2427">
        <f t="shared" si="176"/>
        <v>7</v>
      </c>
      <c r="J2427" t="b">
        <f>IF(ISNUMBER(MATCH(D2427,Sheet1!$A$2:$A$976,0)),TRUE,FALSE)</f>
        <v>1</v>
      </c>
    </row>
    <row r="2428" spans="1:10" ht="20.25">
      <c r="A2428">
        <v>2422</v>
      </c>
      <c r="B2428" s="125">
        <v>0</v>
      </c>
      <c r="C2428" s="34">
        <v>0</v>
      </c>
      <c r="D2428" s="35">
        <v>0</v>
      </c>
      <c r="E2428" s="36" t="s">
        <v>21</v>
      </c>
      <c r="F2428" s="33">
        <v>99</v>
      </c>
      <c r="G2428" t="str">
        <f t="shared" si="173"/>
        <v>‏76837  ועדי עובדים - מודעות אבל</v>
      </c>
      <c r="H2428" t="s">
        <v>1023</v>
      </c>
      <c r="I2428">
        <f t="shared" si="176"/>
        <v>7</v>
      </c>
      <c r="J2428" t="b">
        <f>IF(ISNUMBER(MATCH(D2428,Sheet1!$A$2:$A$976,0)),TRUE,FALSE)</f>
        <v>1</v>
      </c>
    </row>
    <row r="2429" spans="1:10" ht="20.25">
      <c r="A2429">
        <v>2423</v>
      </c>
      <c r="B2429" s="125">
        <v>15900</v>
      </c>
      <c r="C2429" s="37">
        <v>30400</v>
      </c>
      <c r="D2429" s="35">
        <v>30400</v>
      </c>
      <c r="E2429" s="36" t="s">
        <v>22</v>
      </c>
      <c r="F2429" s="33"/>
      <c r="G2429" t="str">
        <f t="shared" si="173"/>
        <v/>
      </c>
      <c r="J2429" t="b">
        <f>IF(ISNUMBER(MATCH(D2429,Sheet1!$A$2:$A$976,0)),TRUE,FALSE)</f>
        <v>1</v>
      </c>
    </row>
    <row r="2430" spans="1:10" ht="20.25">
      <c r="A2430">
        <v>2424</v>
      </c>
      <c r="C2430" s="40">
        <v>2015</v>
      </c>
      <c r="D2430" s="40">
        <v>2016</v>
      </c>
      <c r="F2430" s="39"/>
      <c r="G2430" t="str">
        <f t="shared" si="173"/>
        <v/>
      </c>
      <c r="J2430" t="b">
        <f>IF(ISNUMBER(MATCH(D2430,Sheet1!$A$2:$A$976,0)),TRUE,FALSE)</f>
        <v>0</v>
      </c>
    </row>
    <row r="2431" spans="1:10" ht="20.25">
      <c r="A2431">
        <v>2425</v>
      </c>
      <c r="C2431" s="38"/>
      <c r="D2431" s="44">
        <v>354</v>
      </c>
      <c r="F2431" s="41"/>
      <c r="G2431" t="str">
        <f t="shared" si="173"/>
        <v/>
      </c>
      <c r="J2431" t="b">
        <f>IF(ISNUMBER(MATCH(D2431,Sheet1!$A$2:$A$976,0)),TRUE,FALSE)</f>
        <v>0</v>
      </c>
    </row>
    <row r="2432" spans="1:10" ht="20.25">
      <c r="A2432">
        <v>2426</v>
      </c>
      <c r="B2432" s="122" t="s">
        <v>324</v>
      </c>
      <c r="C2432" s="28"/>
      <c r="D2432" s="28"/>
      <c r="E2432" s="28"/>
      <c r="F2432" s="28"/>
      <c r="G2432" t="str">
        <f t="shared" si="173"/>
        <v/>
      </c>
      <c r="J2432" t="b">
        <f>IF(ISNUMBER(MATCH(D2432,Sheet1!$A$2:$A$976,0)),TRUE,FALSE)</f>
        <v>1</v>
      </c>
    </row>
    <row r="2433" spans="1:10" ht="21" thickBot="1">
      <c r="A2433">
        <v>2427</v>
      </c>
      <c r="B2433" s="116">
        <v>2014</v>
      </c>
      <c r="C2433" s="7">
        <v>2015</v>
      </c>
      <c r="D2433" s="7">
        <v>2016</v>
      </c>
      <c r="E2433" s="8"/>
      <c r="F2433" s="9"/>
      <c r="G2433" t="str">
        <f t="shared" si="173"/>
        <v/>
      </c>
      <c r="J2433" t="b">
        <f>IF(ISNUMBER(MATCH(D2433,Sheet1!$A$2:$A$976,0)),TRUE,FALSE)</f>
        <v>0</v>
      </c>
    </row>
    <row r="2434" spans="1:10" ht="20.25">
      <c r="A2434">
        <v>2428</v>
      </c>
      <c r="B2434" s="124"/>
      <c r="C2434" s="30"/>
      <c r="D2434" s="31"/>
      <c r="E2434" s="32" t="s">
        <v>310</v>
      </c>
      <c r="F2434" s="33"/>
      <c r="G2434" t="str">
        <f t="shared" si="173"/>
        <v/>
      </c>
      <c r="J2434" t="b">
        <f>IF(ISNUMBER(MATCH(D2434,Sheet1!$A$2:$A$976,0)),TRUE,FALSE)</f>
        <v>1</v>
      </c>
    </row>
    <row r="2435" spans="1:10" ht="20.25">
      <c r="A2435">
        <v>2429</v>
      </c>
      <c r="B2435" s="124"/>
      <c r="C2435" s="30"/>
      <c r="D2435" s="31"/>
      <c r="E2435" s="32" t="s">
        <v>325</v>
      </c>
      <c r="F2435" s="33"/>
      <c r="G2435" t="str">
        <f t="shared" si="173"/>
        <v/>
      </c>
      <c r="J2435" t="b">
        <f>IF(ISNUMBER(MATCH(D2435,Sheet1!$A$2:$A$976,0)),TRUE,FALSE)</f>
        <v>1</v>
      </c>
    </row>
    <row r="2436" spans="1:10" ht="20.25">
      <c r="A2436">
        <v>2430</v>
      </c>
      <c r="B2436" s="125">
        <v>0</v>
      </c>
      <c r="C2436" s="34">
        <v>0</v>
      </c>
      <c r="D2436" s="35">
        <v>0</v>
      </c>
      <c r="E2436" s="36" t="s">
        <v>12</v>
      </c>
      <c r="F2436" s="33">
        <v>1</v>
      </c>
      <c r="G2436" t="str">
        <f t="shared" si="173"/>
        <v xml:space="preserve">‏76838  ועדי עובדים - שי  לעובדים </v>
      </c>
      <c r="H2436" t="s">
        <v>1025</v>
      </c>
      <c r="I2436">
        <f t="shared" ref="I2436:I2445" si="177">FIND(" ",G2436,1)</f>
        <v>7</v>
      </c>
      <c r="J2436" t="b">
        <f>IF(ISNUMBER(MATCH(D2436,Sheet1!$A$2:$A$976,0)),TRUE,FALSE)</f>
        <v>1</v>
      </c>
    </row>
    <row r="2437" spans="1:10" ht="20.25">
      <c r="A2437">
        <v>2431</v>
      </c>
      <c r="B2437" s="125">
        <v>0</v>
      </c>
      <c r="C2437" s="34">
        <v>0</v>
      </c>
      <c r="D2437" s="35">
        <v>0</v>
      </c>
      <c r="E2437" s="36" t="s">
        <v>13</v>
      </c>
      <c r="F2437" s="33">
        <v>2</v>
      </c>
      <c r="G2437" t="str">
        <f t="shared" si="173"/>
        <v xml:space="preserve">‏76838  ועדי עובדים - שי  לעובדים </v>
      </c>
      <c r="H2437" t="s">
        <v>1025</v>
      </c>
      <c r="I2437">
        <f t="shared" si="177"/>
        <v>7</v>
      </c>
      <c r="J2437" t="b">
        <f>IF(ISNUMBER(MATCH(D2437,Sheet1!$A$2:$A$976,0)),TRUE,FALSE)</f>
        <v>1</v>
      </c>
    </row>
    <row r="2438" spans="1:10" ht="20.25">
      <c r="A2438">
        <v>2432</v>
      </c>
      <c r="B2438" s="125">
        <v>0</v>
      </c>
      <c r="C2438" s="34">
        <v>0</v>
      </c>
      <c r="D2438" s="35">
        <v>0</v>
      </c>
      <c r="E2438" s="36" t="s">
        <v>14</v>
      </c>
      <c r="F2438" s="33">
        <v>3</v>
      </c>
      <c r="G2438" t="str">
        <f t="shared" si="173"/>
        <v xml:space="preserve">‏76838  ועדי עובדים - שי  לעובדים </v>
      </c>
      <c r="H2438" t="s">
        <v>1025</v>
      </c>
      <c r="I2438">
        <f t="shared" si="177"/>
        <v>7</v>
      </c>
      <c r="J2438" t="b">
        <f>IF(ISNUMBER(MATCH(D2438,Sheet1!$A$2:$A$976,0)),TRUE,FALSE)</f>
        <v>1</v>
      </c>
    </row>
    <row r="2439" spans="1:10" ht="20.25">
      <c r="A2439">
        <v>2433</v>
      </c>
      <c r="B2439" s="125">
        <v>0</v>
      </c>
      <c r="C2439" s="34">
        <v>0</v>
      </c>
      <c r="D2439" s="35">
        <v>0</v>
      </c>
      <c r="E2439" s="36" t="s">
        <v>15</v>
      </c>
      <c r="F2439" s="33">
        <v>4</v>
      </c>
      <c r="G2439" t="str">
        <f t="shared" si="173"/>
        <v xml:space="preserve">‏76838  ועדי עובדים - שי  לעובדים </v>
      </c>
      <c r="H2439" t="s">
        <v>1025</v>
      </c>
      <c r="I2439">
        <f t="shared" si="177"/>
        <v>7</v>
      </c>
      <c r="J2439" t="b">
        <f>IF(ISNUMBER(MATCH(D2439,Sheet1!$A$2:$A$976,0)),TRUE,FALSE)</f>
        <v>1</v>
      </c>
    </row>
    <row r="2440" spans="1:10" ht="20.25">
      <c r="A2440">
        <v>2434</v>
      </c>
      <c r="B2440" s="125">
        <v>0</v>
      </c>
      <c r="C2440" s="34">
        <v>0</v>
      </c>
      <c r="D2440" s="35">
        <v>0</v>
      </c>
      <c r="E2440" s="36" t="s">
        <v>16</v>
      </c>
      <c r="F2440" s="33">
        <v>5</v>
      </c>
      <c r="G2440" t="str">
        <f t="shared" si="173"/>
        <v xml:space="preserve">‏76838  ועדי עובדים - שי  לעובדים </v>
      </c>
      <c r="H2440" t="s">
        <v>1025</v>
      </c>
      <c r="I2440">
        <f t="shared" si="177"/>
        <v>7</v>
      </c>
      <c r="J2440" t="b">
        <f>IF(ISNUMBER(MATCH(D2440,Sheet1!$A$2:$A$976,0)),TRUE,FALSE)</f>
        <v>1</v>
      </c>
    </row>
    <row r="2441" spans="1:10" ht="20.25">
      <c r="A2441">
        <v>2435</v>
      </c>
      <c r="B2441" s="125">
        <v>0</v>
      </c>
      <c r="C2441" s="34">
        <v>0</v>
      </c>
      <c r="D2441" s="35">
        <v>0</v>
      </c>
      <c r="E2441" s="36" t="s">
        <v>17</v>
      </c>
      <c r="F2441" s="33">
        <v>6</v>
      </c>
      <c r="G2441" t="str">
        <f t="shared" si="173"/>
        <v xml:space="preserve">‏76838  ועדי עובדים - שי  לעובדים </v>
      </c>
      <c r="H2441" t="s">
        <v>1025</v>
      </c>
      <c r="I2441">
        <f t="shared" si="177"/>
        <v>7</v>
      </c>
      <c r="J2441" t="b">
        <f>IF(ISNUMBER(MATCH(D2441,Sheet1!$A$2:$A$976,0)),TRUE,FALSE)</f>
        <v>1</v>
      </c>
    </row>
    <row r="2442" spans="1:10" ht="20.25">
      <c r="A2442">
        <v>2436</v>
      </c>
      <c r="B2442" s="125">
        <v>0</v>
      </c>
      <c r="C2442" s="34">
        <v>0</v>
      </c>
      <c r="D2442" s="35">
        <v>0</v>
      </c>
      <c r="E2442" s="36" t="s">
        <v>18</v>
      </c>
      <c r="F2442" s="33">
        <v>7</v>
      </c>
      <c r="G2442" t="str">
        <f t="shared" ref="G2442:G2505" si="178">IF(F2442=1,E2441,IF(ISBLANK(F2442),"",G2441))</f>
        <v xml:space="preserve">‏76838  ועדי עובדים - שי  לעובדים </v>
      </c>
      <c r="H2442" t="s">
        <v>1025</v>
      </c>
      <c r="I2442">
        <f t="shared" si="177"/>
        <v>7</v>
      </c>
      <c r="J2442" t="b">
        <f>IF(ISNUMBER(MATCH(D2442,Sheet1!$A$2:$A$976,0)),TRUE,FALSE)</f>
        <v>1</v>
      </c>
    </row>
    <row r="2443" spans="1:10" ht="20.25">
      <c r="A2443">
        <v>2437</v>
      </c>
      <c r="B2443" s="125">
        <v>4416600</v>
      </c>
      <c r="C2443" s="34">
        <v>5371300</v>
      </c>
      <c r="D2443" s="35">
        <v>5371300</v>
      </c>
      <c r="E2443" s="36" t="s">
        <v>19</v>
      </c>
      <c r="F2443" s="33">
        <v>8</v>
      </c>
      <c r="G2443" t="str">
        <f t="shared" si="178"/>
        <v xml:space="preserve">‏76838  ועדי עובדים - שי  לעובדים </v>
      </c>
      <c r="H2443" t="s">
        <v>1025</v>
      </c>
      <c r="I2443">
        <f t="shared" si="177"/>
        <v>7</v>
      </c>
      <c r="J2443" t="b">
        <f>IF(ISNUMBER(MATCH(D2443,Sheet1!$A$2:$A$976,0)),TRUE,FALSE)</f>
        <v>1</v>
      </c>
    </row>
    <row r="2444" spans="1:10" ht="20.25">
      <c r="A2444">
        <v>2438</v>
      </c>
      <c r="B2444" s="125">
        <v>0</v>
      </c>
      <c r="C2444" s="34">
        <v>0</v>
      </c>
      <c r="D2444" s="35">
        <v>0</v>
      </c>
      <c r="E2444" s="36" t="s">
        <v>20</v>
      </c>
      <c r="F2444" s="33">
        <v>9</v>
      </c>
      <c r="G2444" t="str">
        <f t="shared" si="178"/>
        <v xml:space="preserve">‏76838  ועדי עובדים - שי  לעובדים </v>
      </c>
      <c r="H2444" t="s">
        <v>1025</v>
      </c>
      <c r="I2444">
        <f t="shared" si="177"/>
        <v>7</v>
      </c>
      <c r="J2444" t="b">
        <f>IF(ISNUMBER(MATCH(D2444,Sheet1!$A$2:$A$976,0)),TRUE,FALSE)</f>
        <v>1</v>
      </c>
    </row>
    <row r="2445" spans="1:10" ht="20.25">
      <c r="A2445">
        <v>2439</v>
      </c>
      <c r="B2445" s="125">
        <v>0</v>
      </c>
      <c r="C2445" s="34">
        <v>0</v>
      </c>
      <c r="D2445" s="35">
        <v>0</v>
      </c>
      <c r="E2445" s="36" t="s">
        <v>21</v>
      </c>
      <c r="F2445" s="33">
        <v>99</v>
      </c>
      <c r="G2445" t="str">
        <f t="shared" si="178"/>
        <v xml:space="preserve">‏76838  ועדי עובדים - שי  לעובדים </v>
      </c>
      <c r="H2445" t="s">
        <v>1025</v>
      </c>
      <c r="I2445">
        <f t="shared" si="177"/>
        <v>7</v>
      </c>
      <c r="J2445" t="b">
        <f>IF(ISNUMBER(MATCH(D2445,Sheet1!$A$2:$A$976,0)),TRUE,FALSE)</f>
        <v>1</v>
      </c>
    </row>
    <row r="2446" spans="1:10" ht="20.25">
      <c r="A2446">
        <v>2440</v>
      </c>
      <c r="B2446" s="125">
        <v>4416600</v>
      </c>
      <c r="C2446" s="37">
        <v>5371300</v>
      </c>
      <c r="D2446" s="35">
        <v>5371300</v>
      </c>
      <c r="E2446" s="36" t="s">
        <v>22</v>
      </c>
      <c r="F2446" s="33"/>
      <c r="G2446" t="str">
        <f t="shared" si="178"/>
        <v/>
      </c>
      <c r="J2446" t="b">
        <f>IF(ISNUMBER(MATCH(D2446,Sheet1!$A$2:$A$976,0)),TRUE,FALSE)</f>
        <v>1</v>
      </c>
    </row>
    <row r="2447" spans="1:10" ht="20.25">
      <c r="A2447">
        <v>2441</v>
      </c>
      <c r="C2447" s="40">
        <v>2015</v>
      </c>
      <c r="D2447" s="40">
        <v>2016</v>
      </c>
      <c r="F2447" s="39"/>
      <c r="G2447" t="str">
        <f t="shared" si="178"/>
        <v/>
      </c>
      <c r="J2447" t="b">
        <f>IF(ISNUMBER(MATCH(D2447,Sheet1!$A$2:$A$976,0)),TRUE,FALSE)</f>
        <v>0</v>
      </c>
    </row>
    <row r="2448" spans="1:10" ht="20.25">
      <c r="A2448">
        <v>2442</v>
      </c>
      <c r="C2448" s="38"/>
      <c r="D2448" s="44">
        <v>355</v>
      </c>
      <c r="F2448" s="41"/>
      <c r="G2448" t="str">
        <f t="shared" si="178"/>
        <v/>
      </c>
      <c r="J2448" t="b">
        <f>IF(ISNUMBER(MATCH(D2448,Sheet1!$A$2:$A$976,0)),TRUE,FALSE)</f>
        <v>0</v>
      </c>
    </row>
    <row r="2449" spans="1:10" ht="20.25">
      <c r="A2449">
        <v>2443</v>
      </c>
      <c r="B2449" s="122" t="s">
        <v>326</v>
      </c>
      <c r="C2449" s="28"/>
      <c r="D2449" s="28"/>
      <c r="E2449" s="28"/>
      <c r="F2449" s="28"/>
      <c r="G2449" t="str">
        <f t="shared" si="178"/>
        <v/>
      </c>
      <c r="J2449" t="b">
        <f>IF(ISNUMBER(MATCH(D2449,Sheet1!$A$2:$A$976,0)),TRUE,FALSE)</f>
        <v>1</v>
      </c>
    </row>
    <row r="2450" spans="1:10" ht="21" thickBot="1">
      <c r="A2450">
        <v>2444</v>
      </c>
      <c r="B2450" s="116">
        <v>2014</v>
      </c>
      <c r="C2450" s="7">
        <v>2015</v>
      </c>
      <c r="D2450" s="7">
        <v>2016</v>
      </c>
      <c r="E2450" s="8"/>
      <c r="F2450" s="9"/>
      <c r="G2450" t="str">
        <f t="shared" si="178"/>
        <v/>
      </c>
      <c r="J2450" t="b">
        <f>IF(ISNUMBER(MATCH(D2450,Sheet1!$A$2:$A$976,0)),TRUE,FALSE)</f>
        <v>0</v>
      </c>
    </row>
    <row r="2451" spans="1:10" ht="20.25">
      <c r="A2451">
        <v>2445</v>
      </c>
      <c r="B2451" s="124"/>
      <c r="C2451" s="30"/>
      <c r="D2451" s="31"/>
      <c r="E2451" s="32" t="s">
        <v>310</v>
      </c>
      <c r="F2451" s="33"/>
      <c r="G2451" t="str">
        <f t="shared" si="178"/>
        <v/>
      </c>
      <c r="J2451" t="b">
        <f>IF(ISNUMBER(MATCH(D2451,Sheet1!$A$2:$A$976,0)),TRUE,FALSE)</f>
        <v>1</v>
      </c>
    </row>
    <row r="2452" spans="1:10" ht="20.25">
      <c r="A2452">
        <v>2446</v>
      </c>
      <c r="B2452" s="124"/>
      <c r="C2452" s="30"/>
      <c r="D2452" s="31"/>
      <c r="E2452" s="32" t="s">
        <v>327</v>
      </c>
      <c r="F2452" s="33"/>
      <c r="G2452" t="str">
        <f t="shared" si="178"/>
        <v/>
      </c>
      <c r="J2452" t="b">
        <f>IF(ISNUMBER(MATCH(D2452,Sheet1!$A$2:$A$976,0)),TRUE,FALSE)</f>
        <v>1</v>
      </c>
    </row>
    <row r="2453" spans="1:10" ht="20.25">
      <c r="A2453">
        <v>2447</v>
      </c>
      <c r="B2453" s="124"/>
      <c r="C2453" s="30"/>
      <c r="D2453" s="31"/>
      <c r="E2453" s="32" t="s">
        <v>838</v>
      </c>
      <c r="F2453" s="33"/>
      <c r="G2453" t="str">
        <f t="shared" si="178"/>
        <v/>
      </c>
      <c r="J2453" t="b">
        <f>IF(ISNUMBER(MATCH(D2453,Sheet1!$A$2:$A$976,0)),TRUE,FALSE)</f>
        <v>1</v>
      </c>
    </row>
    <row r="2454" spans="1:10" ht="20.25">
      <c r="A2454">
        <v>2448</v>
      </c>
      <c r="B2454" s="125">
        <v>0</v>
      </c>
      <c r="C2454" s="34">
        <v>0</v>
      </c>
      <c r="D2454" s="35">
        <v>0</v>
      </c>
      <c r="E2454" s="36" t="s">
        <v>12</v>
      </c>
      <c r="F2454" s="33">
        <v>1</v>
      </c>
      <c r="G2454" t="str">
        <f t="shared" si="178"/>
        <v>‏76839  ועדי עובדים ביטוח שיניים</v>
      </c>
      <c r="H2454" t="s">
        <v>1027</v>
      </c>
      <c r="I2454">
        <f t="shared" ref="I2454:I2463" si="179">FIND(" ",G2454,1)</f>
        <v>7</v>
      </c>
      <c r="J2454" t="b">
        <f>IF(ISNUMBER(MATCH(D2454,Sheet1!$A$2:$A$976,0)),TRUE,FALSE)</f>
        <v>1</v>
      </c>
    </row>
    <row r="2455" spans="1:10" ht="20.25">
      <c r="A2455">
        <v>2449</v>
      </c>
      <c r="B2455" s="125">
        <v>0</v>
      </c>
      <c r="C2455" s="34">
        <v>0</v>
      </c>
      <c r="D2455" s="35">
        <v>0</v>
      </c>
      <c r="E2455" s="36" t="s">
        <v>13</v>
      </c>
      <c r="F2455" s="33">
        <v>2</v>
      </c>
      <c r="G2455" t="str">
        <f t="shared" si="178"/>
        <v>‏76839  ועדי עובדים ביטוח שיניים</v>
      </c>
      <c r="H2455" t="s">
        <v>1027</v>
      </c>
      <c r="I2455">
        <f t="shared" si="179"/>
        <v>7</v>
      </c>
      <c r="J2455" t="b">
        <f>IF(ISNUMBER(MATCH(D2455,Sheet1!$A$2:$A$976,0)),TRUE,FALSE)</f>
        <v>1</v>
      </c>
    </row>
    <row r="2456" spans="1:10" ht="20.25">
      <c r="A2456">
        <v>2450</v>
      </c>
      <c r="B2456" s="125">
        <v>0</v>
      </c>
      <c r="C2456" s="34">
        <v>0</v>
      </c>
      <c r="D2456" s="35">
        <v>0</v>
      </c>
      <c r="E2456" s="36" t="s">
        <v>14</v>
      </c>
      <c r="F2456" s="33">
        <v>3</v>
      </c>
      <c r="G2456" t="str">
        <f t="shared" si="178"/>
        <v>‏76839  ועדי עובדים ביטוח שיניים</v>
      </c>
      <c r="H2456" t="s">
        <v>1027</v>
      </c>
      <c r="I2456">
        <f t="shared" si="179"/>
        <v>7</v>
      </c>
      <c r="J2456" t="b">
        <f>IF(ISNUMBER(MATCH(D2456,Sheet1!$A$2:$A$976,0)),TRUE,FALSE)</f>
        <v>1</v>
      </c>
    </row>
    <row r="2457" spans="1:10" ht="20.25">
      <c r="A2457">
        <v>2451</v>
      </c>
      <c r="B2457" s="125">
        <v>0</v>
      </c>
      <c r="C2457" s="34">
        <v>0</v>
      </c>
      <c r="D2457" s="35">
        <v>0</v>
      </c>
      <c r="E2457" s="36" t="s">
        <v>15</v>
      </c>
      <c r="F2457" s="33">
        <v>4</v>
      </c>
      <c r="G2457" t="str">
        <f t="shared" si="178"/>
        <v>‏76839  ועדי עובדים ביטוח שיניים</v>
      </c>
      <c r="H2457" t="s">
        <v>1027</v>
      </c>
      <c r="I2457">
        <f t="shared" si="179"/>
        <v>7</v>
      </c>
      <c r="J2457" t="b">
        <f>IF(ISNUMBER(MATCH(D2457,Sheet1!$A$2:$A$976,0)),TRUE,FALSE)</f>
        <v>1</v>
      </c>
    </row>
    <row r="2458" spans="1:10" ht="20.25">
      <c r="A2458">
        <v>2452</v>
      </c>
      <c r="B2458" s="125">
        <v>0</v>
      </c>
      <c r="C2458" s="34">
        <v>0</v>
      </c>
      <c r="D2458" s="35">
        <v>0</v>
      </c>
      <c r="E2458" s="36" t="s">
        <v>16</v>
      </c>
      <c r="F2458" s="33">
        <v>5</v>
      </c>
      <c r="G2458" t="str">
        <f t="shared" si="178"/>
        <v>‏76839  ועדי עובדים ביטוח שיניים</v>
      </c>
      <c r="H2458" t="s">
        <v>1027</v>
      </c>
      <c r="I2458">
        <f t="shared" si="179"/>
        <v>7</v>
      </c>
      <c r="J2458" t="b">
        <f>IF(ISNUMBER(MATCH(D2458,Sheet1!$A$2:$A$976,0)),TRUE,FALSE)</f>
        <v>1</v>
      </c>
    </row>
    <row r="2459" spans="1:10" ht="20.25">
      <c r="A2459">
        <v>2453</v>
      </c>
      <c r="B2459" s="125">
        <v>0</v>
      </c>
      <c r="C2459" s="34">
        <v>0</v>
      </c>
      <c r="D2459" s="35">
        <v>0</v>
      </c>
      <c r="E2459" s="36" t="s">
        <v>17</v>
      </c>
      <c r="F2459" s="33">
        <v>6</v>
      </c>
      <c r="G2459" t="str">
        <f t="shared" si="178"/>
        <v>‏76839  ועדי עובדים ביטוח שיניים</v>
      </c>
      <c r="H2459" t="s">
        <v>1027</v>
      </c>
      <c r="I2459">
        <f t="shared" si="179"/>
        <v>7</v>
      </c>
      <c r="J2459" t="b">
        <f>IF(ISNUMBER(MATCH(D2459,Sheet1!$A$2:$A$976,0)),TRUE,FALSE)</f>
        <v>1</v>
      </c>
    </row>
    <row r="2460" spans="1:10" ht="20.25">
      <c r="A2460">
        <v>2454</v>
      </c>
      <c r="B2460" s="125">
        <v>0</v>
      </c>
      <c r="C2460" s="34">
        <v>0</v>
      </c>
      <c r="D2460" s="35">
        <v>0</v>
      </c>
      <c r="E2460" s="36" t="s">
        <v>18</v>
      </c>
      <c r="F2460" s="33">
        <v>7</v>
      </c>
      <c r="G2460" t="str">
        <f t="shared" si="178"/>
        <v>‏76839  ועדי עובדים ביטוח שיניים</v>
      </c>
      <c r="H2460" t="s">
        <v>1027</v>
      </c>
      <c r="I2460">
        <f t="shared" si="179"/>
        <v>7</v>
      </c>
      <c r="J2460" t="b">
        <f>IF(ISNUMBER(MATCH(D2460,Sheet1!$A$2:$A$976,0)),TRUE,FALSE)</f>
        <v>1</v>
      </c>
    </row>
    <row r="2461" spans="1:10" ht="20.25">
      <c r="A2461">
        <v>2455</v>
      </c>
      <c r="B2461" s="125">
        <v>1240800</v>
      </c>
      <c r="C2461" s="34">
        <v>1256000</v>
      </c>
      <c r="D2461" s="35">
        <v>1256000</v>
      </c>
      <c r="E2461" s="36" t="s">
        <v>19</v>
      </c>
      <c r="F2461" s="33">
        <v>8</v>
      </c>
      <c r="G2461" t="str">
        <f t="shared" si="178"/>
        <v>‏76839  ועדי עובדים ביטוח שיניים</v>
      </c>
      <c r="H2461" t="s">
        <v>1027</v>
      </c>
      <c r="I2461">
        <f t="shared" si="179"/>
        <v>7</v>
      </c>
      <c r="J2461" t="b">
        <f>IF(ISNUMBER(MATCH(D2461,Sheet1!$A$2:$A$976,0)),TRUE,FALSE)</f>
        <v>1</v>
      </c>
    </row>
    <row r="2462" spans="1:10" ht="20.25">
      <c r="A2462">
        <v>2456</v>
      </c>
      <c r="B2462" s="125">
        <v>0</v>
      </c>
      <c r="C2462" s="34">
        <v>0</v>
      </c>
      <c r="D2462" s="35">
        <v>0</v>
      </c>
      <c r="E2462" s="36" t="s">
        <v>20</v>
      </c>
      <c r="F2462" s="33">
        <v>9</v>
      </c>
      <c r="G2462" t="str">
        <f t="shared" si="178"/>
        <v>‏76839  ועדי עובדים ביטוח שיניים</v>
      </c>
      <c r="H2462" t="s">
        <v>1027</v>
      </c>
      <c r="I2462">
        <f t="shared" si="179"/>
        <v>7</v>
      </c>
      <c r="J2462" t="b">
        <f>IF(ISNUMBER(MATCH(D2462,Sheet1!$A$2:$A$976,0)),TRUE,FALSE)</f>
        <v>1</v>
      </c>
    </row>
    <row r="2463" spans="1:10" ht="20.25">
      <c r="A2463">
        <v>2457</v>
      </c>
      <c r="B2463" s="125">
        <v>0</v>
      </c>
      <c r="C2463" s="34">
        <v>0</v>
      </c>
      <c r="D2463" s="35">
        <v>0</v>
      </c>
      <c r="E2463" s="36" t="s">
        <v>21</v>
      </c>
      <c r="F2463" s="33">
        <v>99</v>
      </c>
      <c r="G2463" t="str">
        <f t="shared" si="178"/>
        <v>‏76839  ועדי עובדים ביטוח שיניים</v>
      </c>
      <c r="H2463" t="s">
        <v>1027</v>
      </c>
      <c r="I2463">
        <f t="shared" si="179"/>
        <v>7</v>
      </c>
      <c r="J2463" t="b">
        <f>IF(ISNUMBER(MATCH(D2463,Sheet1!$A$2:$A$976,0)),TRUE,FALSE)</f>
        <v>1</v>
      </c>
    </row>
    <row r="2464" spans="1:10" ht="20.25">
      <c r="A2464">
        <v>2458</v>
      </c>
      <c r="B2464" s="125">
        <v>1240800</v>
      </c>
      <c r="C2464" s="37">
        <v>1256000</v>
      </c>
      <c r="D2464" s="35">
        <v>1256000</v>
      </c>
      <c r="E2464" s="36" t="s">
        <v>22</v>
      </c>
      <c r="F2464" s="33"/>
      <c r="G2464" t="str">
        <f t="shared" si="178"/>
        <v/>
      </c>
      <c r="J2464" t="b">
        <f>IF(ISNUMBER(MATCH(D2464,Sheet1!$A$2:$A$976,0)),TRUE,FALSE)</f>
        <v>1</v>
      </c>
    </row>
    <row r="2465" spans="1:10" ht="20.25">
      <c r="A2465">
        <v>2459</v>
      </c>
      <c r="C2465" s="40">
        <v>2015</v>
      </c>
      <c r="D2465" s="40">
        <v>2016</v>
      </c>
      <c r="F2465" s="39"/>
      <c r="G2465" t="str">
        <f t="shared" si="178"/>
        <v/>
      </c>
      <c r="J2465" t="b">
        <f>IF(ISNUMBER(MATCH(D2465,Sheet1!$A$2:$A$976,0)),TRUE,FALSE)</f>
        <v>0</v>
      </c>
    </row>
    <row r="2466" spans="1:10" ht="20.25">
      <c r="A2466">
        <v>2460</v>
      </c>
      <c r="C2466" s="38"/>
      <c r="D2466" s="44">
        <v>356</v>
      </c>
      <c r="F2466" s="41"/>
      <c r="G2466" t="str">
        <f t="shared" si="178"/>
        <v/>
      </c>
      <c r="J2466" t="b">
        <f>IF(ISNUMBER(MATCH(D2466,Sheet1!$A$2:$A$976,0)),TRUE,FALSE)</f>
        <v>0</v>
      </c>
    </row>
    <row r="2467" spans="1:10" ht="20.25">
      <c r="A2467">
        <v>2461</v>
      </c>
      <c r="B2467" s="122" t="s">
        <v>328</v>
      </c>
      <c r="C2467" s="28"/>
      <c r="D2467" s="28"/>
      <c r="E2467" s="28"/>
      <c r="F2467" s="28"/>
      <c r="G2467" t="str">
        <f t="shared" si="178"/>
        <v/>
      </c>
      <c r="J2467" t="b">
        <f>IF(ISNUMBER(MATCH(D2467,Sheet1!$A$2:$A$976,0)),TRUE,FALSE)</f>
        <v>1</v>
      </c>
    </row>
    <row r="2468" spans="1:10" ht="21" thickBot="1">
      <c r="A2468">
        <v>2462</v>
      </c>
      <c r="B2468" s="116">
        <v>2014</v>
      </c>
      <c r="C2468" s="7">
        <v>2015</v>
      </c>
      <c r="D2468" s="7">
        <v>2016</v>
      </c>
      <c r="E2468" s="8"/>
      <c r="F2468" s="9"/>
      <c r="G2468" t="str">
        <f t="shared" si="178"/>
        <v/>
      </c>
      <c r="J2468" t="b">
        <f>IF(ISNUMBER(MATCH(D2468,Sheet1!$A$2:$A$976,0)),TRUE,FALSE)</f>
        <v>0</v>
      </c>
    </row>
    <row r="2469" spans="1:10" ht="20.25">
      <c r="A2469">
        <v>2463</v>
      </c>
      <c r="B2469" s="124"/>
      <c r="C2469" s="30"/>
      <c r="D2469" s="31"/>
      <c r="E2469" s="32" t="s">
        <v>310</v>
      </c>
      <c r="F2469" s="33"/>
      <c r="G2469" t="str">
        <f t="shared" si="178"/>
        <v/>
      </c>
      <c r="J2469" t="b">
        <f>IF(ISNUMBER(MATCH(D2469,Sheet1!$A$2:$A$976,0)),TRUE,FALSE)</f>
        <v>1</v>
      </c>
    </row>
    <row r="2470" spans="1:10" ht="20.25">
      <c r="A2470">
        <v>2464</v>
      </c>
      <c r="B2470" s="124"/>
      <c r="C2470" s="30"/>
      <c r="D2470" s="31"/>
      <c r="E2470" s="32" t="s">
        <v>329</v>
      </c>
      <c r="F2470" s="33"/>
      <c r="G2470" t="str">
        <f t="shared" si="178"/>
        <v/>
      </c>
      <c r="J2470" t="b">
        <f>IF(ISNUMBER(MATCH(D2470,Sheet1!$A$2:$A$976,0)),TRUE,FALSE)</f>
        <v>1</v>
      </c>
    </row>
    <row r="2471" spans="1:10" ht="20.25">
      <c r="A2471">
        <v>2465</v>
      </c>
      <c r="B2471" s="124"/>
      <c r="C2471" s="30"/>
      <c r="D2471" s="31"/>
      <c r="E2471" s="32" t="s">
        <v>839</v>
      </c>
      <c r="F2471" s="33"/>
      <c r="G2471" t="str">
        <f t="shared" si="178"/>
        <v/>
      </c>
      <c r="J2471" t="b">
        <f>IF(ISNUMBER(MATCH(D2471,Sheet1!$A$2:$A$976,0)),TRUE,FALSE)</f>
        <v>1</v>
      </c>
    </row>
    <row r="2472" spans="1:10" ht="20.25">
      <c r="A2472">
        <v>2466</v>
      </c>
      <c r="B2472" s="125">
        <v>0</v>
      </c>
      <c r="C2472" s="34">
        <v>0</v>
      </c>
      <c r="D2472" s="35">
        <v>0</v>
      </c>
      <c r="E2472" s="36" t="s">
        <v>12</v>
      </c>
      <c r="F2472" s="33">
        <v>1</v>
      </c>
      <c r="G2472" t="str">
        <f t="shared" si="178"/>
        <v>‏768392  ועדי עובדים ביטוח בריאות</v>
      </c>
      <c r="H2472" t="s">
        <v>1028</v>
      </c>
      <c r="I2472">
        <f t="shared" ref="I2472:I2481" si="180">FIND(" ",G2472,1)</f>
        <v>8</v>
      </c>
      <c r="J2472" t="b">
        <f>IF(ISNUMBER(MATCH(D2472,Sheet1!$A$2:$A$976,0)),TRUE,FALSE)</f>
        <v>1</v>
      </c>
    </row>
    <row r="2473" spans="1:10" ht="20.25">
      <c r="A2473">
        <v>2467</v>
      </c>
      <c r="B2473" s="125">
        <v>0</v>
      </c>
      <c r="C2473" s="34">
        <v>0</v>
      </c>
      <c r="D2473" s="35">
        <v>0</v>
      </c>
      <c r="E2473" s="36" t="s">
        <v>13</v>
      </c>
      <c r="F2473" s="33">
        <v>2</v>
      </c>
      <c r="G2473" t="str">
        <f t="shared" si="178"/>
        <v>‏768392  ועדי עובדים ביטוח בריאות</v>
      </c>
      <c r="H2473" t="s">
        <v>1028</v>
      </c>
      <c r="I2473">
        <f t="shared" si="180"/>
        <v>8</v>
      </c>
      <c r="J2473" t="b">
        <f>IF(ISNUMBER(MATCH(D2473,Sheet1!$A$2:$A$976,0)),TRUE,FALSE)</f>
        <v>1</v>
      </c>
    </row>
    <row r="2474" spans="1:10" ht="20.25">
      <c r="A2474">
        <v>2468</v>
      </c>
      <c r="B2474" s="125">
        <v>0</v>
      </c>
      <c r="C2474" s="34">
        <v>0</v>
      </c>
      <c r="D2474" s="35">
        <v>0</v>
      </c>
      <c r="E2474" s="36" t="s">
        <v>14</v>
      </c>
      <c r="F2474" s="33">
        <v>3</v>
      </c>
      <c r="G2474" t="str">
        <f t="shared" si="178"/>
        <v>‏768392  ועדי עובדים ביטוח בריאות</v>
      </c>
      <c r="H2474" t="s">
        <v>1028</v>
      </c>
      <c r="I2474">
        <f t="shared" si="180"/>
        <v>8</v>
      </c>
      <c r="J2474" t="b">
        <f>IF(ISNUMBER(MATCH(D2474,Sheet1!$A$2:$A$976,0)),TRUE,FALSE)</f>
        <v>1</v>
      </c>
    </row>
    <row r="2475" spans="1:10" ht="20.25">
      <c r="A2475">
        <v>2469</v>
      </c>
      <c r="B2475" s="125">
        <v>0</v>
      </c>
      <c r="C2475" s="34">
        <v>0</v>
      </c>
      <c r="D2475" s="35">
        <v>0</v>
      </c>
      <c r="E2475" s="36" t="s">
        <v>15</v>
      </c>
      <c r="F2475" s="33">
        <v>4</v>
      </c>
      <c r="G2475" t="str">
        <f t="shared" si="178"/>
        <v>‏768392  ועדי עובדים ביטוח בריאות</v>
      </c>
      <c r="H2475" t="s">
        <v>1028</v>
      </c>
      <c r="I2475">
        <f t="shared" si="180"/>
        <v>8</v>
      </c>
      <c r="J2475" t="b">
        <f>IF(ISNUMBER(MATCH(D2475,Sheet1!$A$2:$A$976,0)),TRUE,FALSE)</f>
        <v>1</v>
      </c>
    </row>
    <row r="2476" spans="1:10" ht="20.25">
      <c r="A2476">
        <v>2470</v>
      </c>
      <c r="B2476" s="125">
        <v>0</v>
      </c>
      <c r="C2476" s="34">
        <v>0</v>
      </c>
      <c r="D2476" s="35">
        <v>0</v>
      </c>
      <c r="E2476" s="36" t="s">
        <v>16</v>
      </c>
      <c r="F2476" s="33">
        <v>5</v>
      </c>
      <c r="G2476" t="str">
        <f t="shared" si="178"/>
        <v>‏768392  ועדי עובדים ביטוח בריאות</v>
      </c>
      <c r="H2476" t="s">
        <v>1028</v>
      </c>
      <c r="I2476">
        <f t="shared" si="180"/>
        <v>8</v>
      </c>
      <c r="J2476" t="b">
        <f>IF(ISNUMBER(MATCH(D2476,Sheet1!$A$2:$A$976,0)),TRUE,FALSE)</f>
        <v>1</v>
      </c>
    </row>
    <row r="2477" spans="1:10" ht="20.25">
      <c r="A2477">
        <v>2471</v>
      </c>
      <c r="B2477" s="125">
        <v>0</v>
      </c>
      <c r="C2477" s="34">
        <v>0</v>
      </c>
      <c r="D2477" s="35">
        <v>0</v>
      </c>
      <c r="E2477" s="36" t="s">
        <v>17</v>
      </c>
      <c r="F2477" s="33">
        <v>6</v>
      </c>
      <c r="G2477" t="str">
        <f t="shared" si="178"/>
        <v>‏768392  ועדי עובדים ביטוח בריאות</v>
      </c>
      <c r="H2477" t="s">
        <v>1028</v>
      </c>
      <c r="I2477">
        <f t="shared" si="180"/>
        <v>8</v>
      </c>
      <c r="J2477" t="b">
        <f>IF(ISNUMBER(MATCH(D2477,Sheet1!$A$2:$A$976,0)),TRUE,FALSE)</f>
        <v>1</v>
      </c>
    </row>
    <row r="2478" spans="1:10" ht="20.25">
      <c r="A2478">
        <v>2472</v>
      </c>
      <c r="B2478" s="125">
        <v>0</v>
      </c>
      <c r="C2478" s="34">
        <v>0</v>
      </c>
      <c r="D2478" s="35">
        <v>0</v>
      </c>
      <c r="E2478" s="36" t="s">
        <v>18</v>
      </c>
      <c r="F2478" s="33">
        <v>7</v>
      </c>
      <c r="G2478" t="str">
        <f t="shared" si="178"/>
        <v>‏768392  ועדי עובדים ביטוח בריאות</v>
      </c>
      <c r="H2478" t="s">
        <v>1028</v>
      </c>
      <c r="I2478">
        <f t="shared" si="180"/>
        <v>8</v>
      </c>
      <c r="J2478" t="b">
        <f>IF(ISNUMBER(MATCH(D2478,Sheet1!$A$2:$A$976,0)),TRUE,FALSE)</f>
        <v>1</v>
      </c>
    </row>
    <row r="2479" spans="1:10" ht="20.25">
      <c r="A2479">
        <v>2473</v>
      </c>
      <c r="B2479" s="125">
        <v>1072800</v>
      </c>
      <c r="C2479" s="34">
        <v>1300000</v>
      </c>
      <c r="D2479" s="35">
        <v>1300000</v>
      </c>
      <c r="E2479" s="36" t="s">
        <v>19</v>
      </c>
      <c r="F2479" s="33">
        <v>8</v>
      </c>
      <c r="G2479" t="str">
        <f t="shared" si="178"/>
        <v>‏768392  ועדי עובדים ביטוח בריאות</v>
      </c>
      <c r="H2479" t="s">
        <v>1028</v>
      </c>
      <c r="I2479">
        <f t="shared" si="180"/>
        <v>8</v>
      </c>
      <c r="J2479" t="b">
        <f>IF(ISNUMBER(MATCH(D2479,Sheet1!$A$2:$A$976,0)),TRUE,FALSE)</f>
        <v>1</v>
      </c>
    </row>
    <row r="2480" spans="1:10" ht="20.25">
      <c r="A2480">
        <v>2474</v>
      </c>
      <c r="B2480" s="125">
        <v>0</v>
      </c>
      <c r="C2480" s="34">
        <v>0</v>
      </c>
      <c r="D2480" s="35">
        <v>0</v>
      </c>
      <c r="E2480" s="36" t="s">
        <v>20</v>
      </c>
      <c r="F2480" s="33">
        <v>9</v>
      </c>
      <c r="G2480" t="str">
        <f t="shared" si="178"/>
        <v>‏768392  ועדי עובדים ביטוח בריאות</v>
      </c>
      <c r="H2480" t="s">
        <v>1028</v>
      </c>
      <c r="I2480">
        <f t="shared" si="180"/>
        <v>8</v>
      </c>
      <c r="J2480" t="b">
        <f>IF(ISNUMBER(MATCH(D2480,Sheet1!$A$2:$A$976,0)),TRUE,FALSE)</f>
        <v>1</v>
      </c>
    </row>
    <row r="2481" spans="1:10" ht="20.25">
      <c r="A2481">
        <v>2475</v>
      </c>
      <c r="B2481" s="125">
        <v>0</v>
      </c>
      <c r="C2481" s="34">
        <v>0</v>
      </c>
      <c r="D2481" s="35">
        <v>0</v>
      </c>
      <c r="E2481" s="36" t="s">
        <v>21</v>
      </c>
      <c r="F2481" s="33">
        <v>99</v>
      </c>
      <c r="G2481" t="str">
        <f t="shared" si="178"/>
        <v>‏768392  ועדי עובדים ביטוח בריאות</v>
      </c>
      <c r="H2481" t="s">
        <v>1028</v>
      </c>
      <c r="I2481">
        <f t="shared" si="180"/>
        <v>8</v>
      </c>
      <c r="J2481" t="b">
        <f>IF(ISNUMBER(MATCH(D2481,Sheet1!$A$2:$A$976,0)),TRUE,FALSE)</f>
        <v>1</v>
      </c>
    </row>
    <row r="2482" spans="1:10" ht="20.25">
      <c r="A2482">
        <v>2476</v>
      </c>
      <c r="B2482" s="125">
        <v>1072800</v>
      </c>
      <c r="C2482" s="37">
        <v>1300000</v>
      </c>
      <c r="D2482" s="35">
        <v>1300000</v>
      </c>
      <c r="E2482" s="36" t="s">
        <v>22</v>
      </c>
      <c r="F2482" s="33"/>
      <c r="G2482" t="str">
        <f t="shared" si="178"/>
        <v/>
      </c>
      <c r="J2482" t="b">
        <f>IF(ISNUMBER(MATCH(D2482,Sheet1!$A$2:$A$976,0)),TRUE,FALSE)</f>
        <v>1</v>
      </c>
    </row>
    <row r="2483" spans="1:10" ht="20.25">
      <c r="A2483">
        <v>2477</v>
      </c>
      <c r="C2483" s="40">
        <v>2015</v>
      </c>
      <c r="D2483" s="40">
        <v>2016</v>
      </c>
      <c r="F2483" s="39"/>
      <c r="G2483" t="str">
        <f t="shared" si="178"/>
        <v/>
      </c>
      <c r="J2483" t="b">
        <f>IF(ISNUMBER(MATCH(D2483,Sheet1!$A$2:$A$976,0)),TRUE,FALSE)</f>
        <v>0</v>
      </c>
    </row>
    <row r="2484" spans="1:10" ht="20.25">
      <c r="A2484">
        <v>2478</v>
      </c>
      <c r="C2484" s="38"/>
      <c r="D2484" s="44">
        <v>357</v>
      </c>
      <c r="F2484" s="41"/>
      <c r="G2484" t="str">
        <f t="shared" si="178"/>
        <v/>
      </c>
      <c r="J2484" t="b">
        <f>IF(ISNUMBER(MATCH(D2484,Sheet1!$A$2:$A$976,0)),TRUE,FALSE)</f>
        <v>0</v>
      </c>
    </row>
    <row r="2485" spans="1:10" ht="20.25">
      <c r="A2485">
        <v>2479</v>
      </c>
      <c r="B2485" s="122" t="s">
        <v>330</v>
      </c>
      <c r="C2485" s="28"/>
      <c r="D2485" s="28"/>
      <c r="E2485" s="28"/>
      <c r="F2485" s="28"/>
      <c r="G2485" t="str">
        <f t="shared" si="178"/>
        <v/>
      </c>
      <c r="J2485" t="b">
        <f>IF(ISNUMBER(MATCH(D2485,Sheet1!$A$2:$A$976,0)),TRUE,FALSE)</f>
        <v>1</v>
      </c>
    </row>
    <row r="2486" spans="1:10" ht="21" thickBot="1">
      <c r="A2486">
        <v>2480</v>
      </c>
      <c r="B2486" s="116">
        <v>2014</v>
      </c>
      <c r="C2486" s="7">
        <v>2015</v>
      </c>
      <c r="D2486" s="7">
        <v>2016</v>
      </c>
      <c r="E2486" s="8"/>
      <c r="F2486" s="9"/>
      <c r="G2486" t="str">
        <f t="shared" si="178"/>
        <v/>
      </c>
      <c r="J2486" t="b">
        <f>IF(ISNUMBER(MATCH(D2486,Sheet1!$A$2:$A$976,0)),TRUE,FALSE)</f>
        <v>0</v>
      </c>
    </row>
    <row r="2487" spans="1:10" ht="20.25">
      <c r="A2487">
        <v>2481</v>
      </c>
      <c r="B2487" s="124"/>
      <c r="C2487" s="30"/>
      <c r="D2487" s="31"/>
      <c r="E2487" s="32" t="s">
        <v>310</v>
      </c>
      <c r="F2487" s="33"/>
      <c r="G2487" t="str">
        <f t="shared" si="178"/>
        <v/>
      </c>
      <c r="J2487" t="b">
        <f>IF(ISNUMBER(MATCH(D2487,Sheet1!$A$2:$A$976,0)),TRUE,FALSE)</f>
        <v>1</v>
      </c>
    </row>
    <row r="2488" spans="1:10" ht="20.25">
      <c r="A2488">
        <v>2482</v>
      </c>
      <c r="B2488" s="124"/>
      <c r="C2488" s="30"/>
      <c r="D2488" s="31"/>
      <c r="E2488" s="32" t="s">
        <v>331</v>
      </c>
      <c r="F2488" s="33"/>
      <c r="G2488" t="str">
        <f t="shared" si="178"/>
        <v/>
      </c>
      <c r="J2488" t="b">
        <f>IF(ISNUMBER(MATCH(D2488,Sheet1!$A$2:$A$976,0)),TRUE,FALSE)</f>
        <v>1</v>
      </c>
    </row>
    <row r="2489" spans="1:10" ht="20.25">
      <c r="A2489">
        <v>2483</v>
      </c>
      <c r="B2489" s="124"/>
      <c r="C2489" s="30"/>
      <c r="D2489" s="31"/>
      <c r="E2489" s="32" t="s">
        <v>840</v>
      </c>
      <c r="F2489" s="33"/>
      <c r="G2489" t="str">
        <f t="shared" si="178"/>
        <v/>
      </c>
      <c r="J2489" t="b">
        <f>IF(ISNUMBER(MATCH(D2489,Sheet1!$A$2:$A$976,0)),TRUE,FALSE)</f>
        <v>1</v>
      </c>
    </row>
    <row r="2490" spans="1:10" ht="20.25">
      <c r="A2490">
        <v>2484</v>
      </c>
      <c r="B2490" s="125">
        <v>0</v>
      </c>
      <c r="C2490" s="34">
        <v>0</v>
      </c>
      <c r="D2490" s="35">
        <v>0</v>
      </c>
      <c r="E2490" s="36" t="s">
        <v>12</v>
      </c>
      <c r="F2490" s="33">
        <v>1</v>
      </c>
      <c r="G2490" t="str">
        <f t="shared" si="178"/>
        <v>‏768391  ועדי עובדים  סבסוד  קייטנות</v>
      </c>
      <c r="H2490" t="s">
        <v>1029</v>
      </c>
      <c r="I2490">
        <f t="shared" ref="I2490:I2499" si="181">FIND(" ",G2490,1)</f>
        <v>8</v>
      </c>
      <c r="J2490" t="b">
        <f>IF(ISNUMBER(MATCH(D2490,Sheet1!$A$2:$A$976,0)),TRUE,FALSE)</f>
        <v>1</v>
      </c>
    </row>
    <row r="2491" spans="1:10" ht="20.25">
      <c r="A2491">
        <v>2485</v>
      </c>
      <c r="B2491" s="125">
        <v>0</v>
      </c>
      <c r="C2491" s="34">
        <v>0</v>
      </c>
      <c r="D2491" s="35">
        <v>0</v>
      </c>
      <c r="E2491" s="36" t="s">
        <v>13</v>
      </c>
      <c r="F2491" s="33">
        <v>2</v>
      </c>
      <c r="G2491" t="str">
        <f t="shared" si="178"/>
        <v>‏768391  ועדי עובדים  סבסוד  קייטנות</v>
      </c>
      <c r="H2491" t="s">
        <v>1029</v>
      </c>
      <c r="I2491">
        <f t="shared" si="181"/>
        <v>8</v>
      </c>
      <c r="J2491" t="b">
        <f>IF(ISNUMBER(MATCH(D2491,Sheet1!$A$2:$A$976,0)),TRUE,FALSE)</f>
        <v>1</v>
      </c>
    </row>
    <row r="2492" spans="1:10" ht="20.25">
      <c r="A2492">
        <v>2486</v>
      </c>
      <c r="B2492" s="125">
        <v>0</v>
      </c>
      <c r="C2492" s="34">
        <v>0</v>
      </c>
      <c r="D2492" s="35">
        <v>0</v>
      </c>
      <c r="E2492" s="36" t="s">
        <v>14</v>
      </c>
      <c r="F2492" s="33">
        <v>3</v>
      </c>
      <c r="G2492" t="str">
        <f t="shared" si="178"/>
        <v>‏768391  ועדי עובדים  סבסוד  קייטנות</v>
      </c>
      <c r="H2492" t="s">
        <v>1029</v>
      </c>
      <c r="I2492">
        <f t="shared" si="181"/>
        <v>8</v>
      </c>
      <c r="J2492" t="b">
        <f>IF(ISNUMBER(MATCH(D2492,Sheet1!$A$2:$A$976,0)),TRUE,FALSE)</f>
        <v>1</v>
      </c>
    </row>
    <row r="2493" spans="1:10" ht="20.25">
      <c r="A2493">
        <v>2487</v>
      </c>
      <c r="B2493" s="125">
        <v>0</v>
      </c>
      <c r="C2493" s="34">
        <v>0</v>
      </c>
      <c r="D2493" s="35">
        <v>0</v>
      </c>
      <c r="E2493" s="36" t="s">
        <v>15</v>
      </c>
      <c r="F2493" s="33">
        <v>4</v>
      </c>
      <c r="G2493" t="str">
        <f t="shared" si="178"/>
        <v>‏768391  ועדי עובדים  סבסוד  קייטנות</v>
      </c>
      <c r="H2493" t="s">
        <v>1029</v>
      </c>
      <c r="I2493">
        <f t="shared" si="181"/>
        <v>8</v>
      </c>
      <c r="J2493" t="b">
        <f>IF(ISNUMBER(MATCH(D2493,Sheet1!$A$2:$A$976,0)),TRUE,FALSE)</f>
        <v>1</v>
      </c>
    </row>
    <row r="2494" spans="1:10" ht="20.25">
      <c r="A2494">
        <v>2488</v>
      </c>
      <c r="B2494" s="125">
        <v>0</v>
      </c>
      <c r="C2494" s="34">
        <v>0</v>
      </c>
      <c r="D2494" s="35">
        <v>0</v>
      </c>
      <c r="E2494" s="36" t="s">
        <v>16</v>
      </c>
      <c r="F2494" s="33">
        <v>5</v>
      </c>
      <c r="G2494" t="str">
        <f t="shared" si="178"/>
        <v>‏768391  ועדי עובדים  סבסוד  קייטנות</v>
      </c>
      <c r="H2494" t="s">
        <v>1029</v>
      </c>
      <c r="I2494">
        <f t="shared" si="181"/>
        <v>8</v>
      </c>
      <c r="J2494" t="b">
        <f>IF(ISNUMBER(MATCH(D2494,Sheet1!$A$2:$A$976,0)),TRUE,FALSE)</f>
        <v>1</v>
      </c>
    </row>
    <row r="2495" spans="1:10" ht="20.25">
      <c r="A2495">
        <v>2489</v>
      </c>
      <c r="B2495" s="125">
        <v>0</v>
      </c>
      <c r="C2495" s="34">
        <v>0</v>
      </c>
      <c r="D2495" s="35">
        <v>0</v>
      </c>
      <c r="E2495" s="36" t="s">
        <v>17</v>
      </c>
      <c r="F2495" s="33">
        <v>6</v>
      </c>
      <c r="G2495" t="str">
        <f t="shared" si="178"/>
        <v>‏768391  ועדי עובדים  סבסוד  קייטנות</v>
      </c>
      <c r="H2495" t="s">
        <v>1029</v>
      </c>
      <c r="I2495">
        <f t="shared" si="181"/>
        <v>8</v>
      </c>
      <c r="J2495" t="b">
        <f>IF(ISNUMBER(MATCH(D2495,Sheet1!$A$2:$A$976,0)),TRUE,FALSE)</f>
        <v>1</v>
      </c>
    </row>
    <row r="2496" spans="1:10" ht="20.25">
      <c r="A2496">
        <v>2490</v>
      </c>
      <c r="B2496" s="125">
        <v>0</v>
      </c>
      <c r="C2496" s="34">
        <v>0</v>
      </c>
      <c r="D2496" s="35">
        <v>0</v>
      </c>
      <c r="E2496" s="36" t="s">
        <v>18</v>
      </c>
      <c r="F2496" s="33">
        <v>7</v>
      </c>
      <c r="G2496" t="str">
        <f t="shared" si="178"/>
        <v>‏768391  ועדי עובדים  סבסוד  קייטנות</v>
      </c>
      <c r="H2496" t="s">
        <v>1029</v>
      </c>
      <c r="I2496">
        <f t="shared" si="181"/>
        <v>8</v>
      </c>
      <c r="J2496" t="b">
        <f>IF(ISNUMBER(MATCH(D2496,Sheet1!$A$2:$A$976,0)),TRUE,FALSE)</f>
        <v>1</v>
      </c>
    </row>
    <row r="2497" spans="1:10" ht="20.25">
      <c r="A2497">
        <v>2491</v>
      </c>
      <c r="B2497" s="125">
        <v>183200</v>
      </c>
      <c r="C2497" s="34">
        <v>230000</v>
      </c>
      <c r="D2497" s="35">
        <v>230000</v>
      </c>
      <c r="E2497" s="36" t="s">
        <v>19</v>
      </c>
      <c r="F2497" s="33">
        <v>8</v>
      </c>
      <c r="G2497" t="str">
        <f t="shared" si="178"/>
        <v>‏768391  ועדי עובדים  סבסוד  קייטנות</v>
      </c>
      <c r="H2497" t="s">
        <v>1029</v>
      </c>
      <c r="I2497">
        <f t="shared" si="181"/>
        <v>8</v>
      </c>
      <c r="J2497" t="b">
        <f>IF(ISNUMBER(MATCH(D2497,Sheet1!$A$2:$A$976,0)),TRUE,FALSE)</f>
        <v>1</v>
      </c>
    </row>
    <row r="2498" spans="1:10" ht="20.25">
      <c r="A2498">
        <v>2492</v>
      </c>
      <c r="B2498" s="125">
        <v>0</v>
      </c>
      <c r="C2498" s="34">
        <v>0</v>
      </c>
      <c r="D2498" s="35">
        <v>0</v>
      </c>
      <c r="E2498" s="36" t="s">
        <v>20</v>
      </c>
      <c r="F2498" s="33">
        <v>9</v>
      </c>
      <c r="G2498" t="str">
        <f t="shared" si="178"/>
        <v>‏768391  ועדי עובדים  סבסוד  קייטנות</v>
      </c>
      <c r="H2498" t="s">
        <v>1029</v>
      </c>
      <c r="I2498">
        <f t="shared" si="181"/>
        <v>8</v>
      </c>
      <c r="J2498" t="b">
        <f>IF(ISNUMBER(MATCH(D2498,Sheet1!$A$2:$A$976,0)),TRUE,FALSE)</f>
        <v>1</v>
      </c>
    </row>
    <row r="2499" spans="1:10" ht="20.25">
      <c r="A2499">
        <v>2493</v>
      </c>
      <c r="B2499" s="125">
        <v>0</v>
      </c>
      <c r="C2499" s="34">
        <v>0</v>
      </c>
      <c r="D2499" s="35">
        <v>0</v>
      </c>
      <c r="E2499" s="36" t="s">
        <v>21</v>
      </c>
      <c r="F2499" s="33">
        <v>99</v>
      </c>
      <c r="G2499" t="str">
        <f t="shared" si="178"/>
        <v>‏768391  ועדי עובדים  סבסוד  קייטנות</v>
      </c>
      <c r="H2499" t="s">
        <v>1029</v>
      </c>
      <c r="I2499">
        <f t="shared" si="181"/>
        <v>8</v>
      </c>
      <c r="J2499" t="b">
        <f>IF(ISNUMBER(MATCH(D2499,Sheet1!$A$2:$A$976,0)),TRUE,FALSE)</f>
        <v>1</v>
      </c>
    </row>
    <row r="2500" spans="1:10" ht="20.25">
      <c r="A2500">
        <v>2494</v>
      </c>
      <c r="B2500" s="125">
        <v>183200</v>
      </c>
      <c r="C2500" s="37">
        <v>230000</v>
      </c>
      <c r="D2500" s="35">
        <v>230000</v>
      </c>
      <c r="E2500" s="36" t="s">
        <v>22</v>
      </c>
      <c r="F2500" s="33"/>
      <c r="G2500" t="str">
        <f t="shared" si="178"/>
        <v/>
      </c>
      <c r="J2500" t="b">
        <f>IF(ISNUMBER(MATCH(D2500,Sheet1!$A$2:$A$976,0)),TRUE,FALSE)</f>
        <v>1</v>
      </c>
    </row>
    <row r="2501" spans="1:10" ht="20.25">
      <c r="A2501">
        <v>2495</v>
      </c>
      <c r="C2501" s="40">
        <v>2015</v>
      </c>
      <c r="D2501" s="40">
        <v>2016</v>
      </c>
      <c r="F2501" s="39"/>
      <c r="G2501" t="str">
        <f t="shared" si="178"/>
        <v/>
      </c>
      <c r="J2501" t="b">
        <f>IF(ISNUMBER(MATCH(D2501,Sheet1!$A$2:$A$976,0)),TRUE,FALSE)</f>
        <v>0</v>
      </c>
    </row>
    <row r="2502" spans="1:10" ht="20.25">
      <c r="A2502">
        <v>2496</v>
      </c>
      <c r="C2502" s="38"/>
      <c r="D2502" s="44">
        <v>358</v>
      </c>
      <c r="F2502" s="41"/>
      <c r="G2502" t="str">
        <f t="shared" si="178"/>
        <v/>
      </c>
      <c r="J2502" t="b">
        <f>IF(ISNUMBER(MATCH(D2502,Sheet1!$A$2:$A$976,0)),TRUE,FALSE)</f>
        <v>0</v>
      </c>
    </row>
    <row r="2503" spans="1:10" ht="20.25">
      <c r="A2503">
        <v>2497</v>
      </c>
      <c r="B2503" s="122" t="s">
        <v>332</v>
      </c>
      <c r="C2503" s="28"/>
      <c r="D2503" s="28"/>
      <c r="E2503" s="28"/>
      <c r="F2503" s="28"/>
      <c r="G2503" t="str">
        <f t="shared" si="178"/>
        <v/>
      </c>
      <c r="J2503" t="b">
        <f>IF(ISNUMBER(MATCH(D2503,Sheet1!$A$2:$A$976,0)),TRUE,FALSE)</f>
        <v>1</v>
      </c>
    </row>
    <row r="2504" spans="1:10" ht="21" thickBot="1">
      <c r="A2504">
        <v>2498</v>
      </c>
      <c r="B2504" s="116">
        <v>2014</v>
      </c>
      <c r="C2504" s="7">
        <v>2015</v>
      </c>
      <c r="D2504" s="7">
        <v>2016</v>
      </c>
      <c r="E2504" s="8"/>
      <c r="F2504" s="9"/>
      <c r="G2504" t="str">
        <f t="shared" si="178"/>
        <v/>
      </c>
      <c r="J2504" t="b">
        <f>IF(ISNUMBER(MATCH(D2504,Sheet1!$A$2:$A$976,0)),TRUE,FALSE)</f>
        <v>0</v>
      </c>
    </row>
    <row r="2505" spans="1:10" ht="20.25">
      <c r="A2505">
        <v>2499</v>
      </c>
      <c r="B2505" s="124"/>
      <c r="C2505" s="30"/>
      <c r="D2505" s="31"/>
      <c r="E2505" s="32" t="s">
        <v>310</v>
      </c>
      <c r="F2505" s="33"/>
      <c r="G2505" t="str">
        <f t="shared" si="178"/>
        <v/>
      </c>
      <c r="J2505" t="b">
        <f>IF(ISNUMBER(MATCH(D2505,Sheet1!$A$2:$A$976,0)),TRUE,FALSE)</f>
        <v>1</v>
      </c>
    </row>
    <row r="2506" spans="1:10" ht="20.25">
      <c r="A2506">
        <v>2500</v>
      </c>
      <c r="B2506" s="124"/>
      <c r="C2506" s="30"/>
      <c r="D2506" s="31"/>
      <c r="E2506" s="32" t="s">
        <v>853</v>
      </c>
      <c r="F2506" s="33"/>
      <c r="G2506" t="str">
        <f t="shared" ref="G2506:G2569" si="182">IF(F2506=1,E2505,IF(ISBLANK(F2506),"",G2505))</f>
        <v/>
      </c>
      <c r="J2506" t="b">
        <f>IF(ISNUMBER(MATCH(D2506,Sheet1!$A$2:$A$976,0)),TRUE,FALSE)</f>
        <v>1</v>
      </c>
    </row>
    <row r="2507" spans="1:10" ht="20.25">
      <c r="A2507">
        <v>2501</v>
      </c>
      <c r="B2507" s="125">
        <v>0</v>
      </c>
      <c r="C2507" s="34">
        <v>0</v>
      </c>
      <c r="D2507" s="35">
        <v>0</v>
      </c>
      <c r="E2507" s="36" t="s">
        <v>12</v>
      </c>
      <c r="F2507" s="33">
        <v>1</v>
      </c>
      <c r="G2507" t="str">
        <f t="shared" si="182"/>
        <v>‏767 קרן גמלאי הרשויות המקומיות</v>
      </c>
      <c r="H2507" t="s">
        <v>1030</v>
      </c>
      <c r="I2507">
        <f t="shared" ref="I2507:I2516" si="183">FIND(" ",G2507,1)</f>
        <v>5</v>
      </c>
      <c r="J2507" t="b">
        <f>IF(ISNUMBER(MATCH(D2507,Sheet1!$A$2:$A$976,0)),TRUE,FALSE)</f>
        <v>1</v>
      </c>
    </row>
    <row r="2508" spans="1:10" ht="20.25">
      <c r="A2508">
        <v>2502</v>
      </c>
      <c r="B2508" s="125">
        <v>0</v>
      </c>
      <c r="C2508" s="34">
        <v>0</v>
      </c>
      <c r="D2508" s="35">
        <v>0</v>
      </c>
      <c r="E2508" s="36" t="s">
        <v>13</v>
      </c>
      <c r="F2508" s="33">
        <v>2</v>
      </c>
      <c r="G2508" t="str">
        <f t="shared" si="182"/>
        <v>‏767 קרן גמלאי הרשויות המקומיות</v>
      </c>
      <c r="H2508" t="s">
        <v>1030</v>
      </c>
      <c r="I2508">
        <f t="shared" si="183"/>
        <v>5</v>
      </c>
      <c r="J2508" t="b">
        <f>IF(ISNUMBER(MATCH(D2508,Sheet1!$A$2:$A$976,0)),TRUE,FALSE)</f>
        <v>1</v>
      </c>
    </row>
    <row r="2509" spans="1:10" ht="20.25">
      <c r="A2509">
        <v>2503</v>
      </c>
      <c r="B2509" s="125">
        <v>0</v>
      </c>
      <c r="C2509" s="34">
        <v>0</v>
      </c>
      <c r="D2509" s="35">
        <v>0</v>
      </c>
      <c r="E2509" s="36" t="s">
        <v>14</v>
      </c>
      <c r="F2509" s="33">
        <v>3</v>
      </c>
      <c r="G2509" t="str">
        <f t="shared" si="182"/>
        <v>‏767 קרן גמלאי הרשויות המקומיות</v>
      </c>
      <c r="H2509" t="s">
        <v>1030</v>
      </c>
      <c r="I2509">
        <f t="shared" si="183"/>
        <v>5</v>
      </c>
      <c r="J2509" t="b">
        <f>IF(ISNUMBER(MATCH(D2509,Sheet1!$A$2:$A$976,0)),TRUE,FALSE)</f>
        <v>1</v>
      </c>
    </row>
    <row r="2510" spans="1:10" ht="20.25">
      <c r="A2510">
        <v>2504</v>
      </c>
      <c r="B2510" s="125">
        <v>0</v>
      </c>
      <c r="C2510" s="34">
        <v>0</v>
      </c>
      <c r="D2510" s="35">
        <v>0</v>
      </c>
      <c r="E2510" s="36" t="s">
        <v>15</v>
      </c>
      <c r="F2510" s="33">
        <v>4</v>
      </c>
      <c r="G2510" t="str">
        <f t="shared" si="182"/>
        <v>‏767 קרן גמלאי הרשויות המקומיות</v>
      </c>
      <c r="H2510" t="s">
        <v>1030</v>
      </c>
      <c r="I2510">
        <f t="shared" si="183"/>
        <v>5</v>
      </c>
      <c r="J2510" t="b">
        <f>IF(ISNUMBER(MATCH(D2510,Sheet1!$A$2:$A$976,0)),TRUE,FALSE)</f>
        <v>1</v>
      </c>
    </row>
    <row r="2511" spans="1:10" ht="20.25">
      <c r="A2511">
        <v>2505</v>
      </c>
      <c r="B2511" s="125">
        <v>0</v>
      </c>
      <c r="C2511" s="34">
        <v>0</v>
      </c>
      <c r="D2511" s="35">
        <v>0</v>
      </c>
      <c r="E2511" s="36" t="s">
        <v>16</v>
      </c>
      <c r="F2511" s="33">
        <v>5</v>
      </c>
      <c r="G2511" t="str">
        <f t="shared" si="182"/>
        <v>‏767 קרן גמלאי הרשויות המקומיות</v>
      </c>
      <c r="H2511" t="s">
        <v>1030</v>
      </c>
      <c r="I2511">
        <f t="shared" si="183"/>
        <v>5</v>
      </c>
      <c r="J2511" t="b">
        <f>IF(ISNUMBER(MATCH(D2511,Sheet1!$A$2:$A$976,0)),TRUE,FALSE)</f>
        <v>1</v>
      </c>
    </row>
    <row r="2512" spans="1:10" ht="20.25">
      <c r="A2512">
        <v>2506</v>
      </c>
      <c r="B2512" s="125">
        <v>0</v>
      </c>
      <c r="C2512" s="34">
        <v>0</v>
      </c>
      <c r="D2512" s="35">
        <v>0</v>
      </c>
      <c r="E2512" s="36" t="s">
        <v>17</v>
      </c>
      <c r="F2512" s="33">
        <v>6</v>
      </c>
      <c r="G2512" t="str">
        <f t="shared" si="182"/>
        <v>‏767 קרן גמלאי הרשויות המקומיות</v>
      </c>
      <c r="H2512" t="s">
        <v>1030</v>
      </c>
      <c r="I2512">
        <f t="shared" si="183"/>
        <v>5</v>
      </c>
      <c r="J2512" t="b">
        <f>IF(ISNUMBER(MATCH(D2512,Sheet1!$A$2:$A$976,0)),TRUE,FALSE)</f>
        <v>1</v>
      </c>
    </row>
    <row r="2513" spans="1:10" ht="20.25">
      <c r="A2513">
        <v>2507</v>
      </c>
      <c r="B2513" s="125">
        <v>4063100</v>
      </c>
      <c r="C2513" s="34">
        <v>2000000</v>
      </c>
      <c r="D2513" s="35">
        <v>2000000</v>
      </c>
      <c r="E2513" s="36" t="s">
        <v>18</v>
      </c>
      <c r="F2513" s="33">
        <v>7</v>
      </c>
      <c r="G2513" t="str">
        <f t="shared" si="182"/>
        <v>‏767 קרן גמלאי הרשויות המקומיות</v>
      </c>
      <c r="H2513" t="s">
        <v>1030</v>
      </c>
      <c r="I2513">
        <f t="shared" si="183"/>
        <v>5</v>
      </c>
      <c r="J2513" t="b">
        <f>IF(ISNUMBER(MATCH(D2513,Sheet1!$A$2:$A$976,0)),TRUE,FALSE)</f>
        <v>1</v>
      </c>
    </row>
    <row r="2514" spans="1:10" ht="20.25">
      <c r="A2514">
        <v>2508</v>
      </c>
      <c r="B2514" s="125">
        <v>0</v>
      </c>
      <c r="C2514" s="34">
        <v>0</v>
      </c>
      <c r="D2514" s="35">
        <v>0</v>
      </c>
      <c r="E2514" s="36" t="s">
        <v>19</v>
      </c>
      <c r="F2514" s="33">
        <v>8</v>
      </c>
      <c r="G2514" t="str">
        <f t="shared" si="182"/>
        <v>‏767 קרן גמלאי הרשויות המקומיות</v>
      </c>
      <c r="H2514" t="s">
        <v>1030</v>
      </c>
      <c r="I2514">
        <f t="shared" si="183"/>
        <v>5</v>
      </c>
      <c r="J2514" t="b">
        <f>IF(ISNUMBER(MATCH(D2514,Sheet1!$A$2:$A$976,0)),TRUE,FALSE)</f>
        <v>1</v>
      </c>
    </row>
    <row r="2515" spans="1:10" ht="20.25">
      <c r="A2515">
        <v>2509</v>
      </c>
      <c r="B2515" s="125">
        <v>0</v>
      </c>
      <c r="C2515" s="34">
        <v>0</v>
      </c>
      <c r="D2515" s="35">
        <v>0</v>
      </c>
      <c r="E2515" s="36" t="s">
        <v>20</v>
      </c>
      <c r="F2515" s="33">
        <v>9</v>
      </c>
      <c r="G2515" t="str">
        <f t="shared" si="182"/>
        <v>‏767 קרן גמלאי הרשויות המקומיות</v>
      </c>
      <c r="H2515" t="s">
        <v>1030</v>
      </c>
      <c r="I2515">
        <f t="shared" si="183"/>
        <v>5</v>
      </c>
      <c r="J2515" t="b">
        <f>IF(ISNUMBER(MATCH(D2515,Sheet1!$A$2:$A$976,0)),TRUE,FALSE)</f>
        <v>1</v>
      </c>
    </row>
    <row r="2516" spans="1:10" ht="20.25">
      <c r="A2516">
        <v>2510</v>
      </c>
      <c r="B2516" s="125">
        <v>0</v>
      </c>
      <c r="C2516" s="34">
        <v>0</v>
      </c>
      <c r="D2516" s="35">
        <v>0</v>
      </c>
      <c r="E2516" s="36" t="s">
        <v>21</v>
      </c>
      <c r="F2516" s="33">
        <v>99</v>
      </c>
      <c r="G2516" t="str">
        <f t="shared" si="182"/>
        <v>‏767 קרן גמלאי הרשויות המקומיות</v>
      </c>
      <c r="H2516" t="s">
        <v>1030</v>
      </c>
      <c r="I2516">
        <f t="shared" si="183"/>
        <v>5</v>
      </c>
      <c r="J2516" t="b">
        <f>IF(ISNUMBER(MATCH(D2516,Sheet1!$A$2:$A$976,0)),TRUE,FALSE)</f>
        <v>1</v>
      </c>
    </row>
    <row r="2517" spans="1:10" ht="20.25">
      <c r="A2517">
        <v>2511</v>
      </c>
      <c r="B2517" s="125">
        <v>4063100</v>
      </c>
      <c r="C2517" s="37">
        <v>2000000</v>
      </c>
      <c r="D2517" s="35">
        <v>2000000</v>
      </c>
      <c r="E2517" s="36" t="s">
        <v>22</v>
      </c>
      <c r="F2517" s="33"/>
      <c r="G2517" t="str">
        <f t="shared" si="182"/>
        <v/>
      </c>
      <c r="J2517" t="b">
        <f>IF(ISNUMBER(MATCH(D2517,Sheet1!$A$2:$A$976,0)),TRUE,FALSE)</f>
        <v>1</v>
      </c>
    </row>
    <row r="2518" spans="1:10" ht="20.25">
      <c r="A2518">
        <v>2512</v>
      </c>
      <c r="C2518" s="40">
        <v>2015</v>
      </c>
      <c r="D2518" s="40">
        <v>2016</v>
      </c>
      <c r="F2518" s="39"/>
      <c r="G2518" t="str">
        <f t="shared" si="182"/>
        <v/>
      </c>
      <c r="J2518" t="b">
        <f>IF(ISNUMBER(MATCH(D2518,Sheet1!$A$2:$A$976,0)),TRUE,FALSE)</f>
        <v>0</v>
      </c>
    </row>
    <row r="2519" spans="1:10" ht="20.25">
      <c r="A2519">
        <v>2513</v>
      </c>
      <c r="C2519" s="38"/>
      <c r="D2519" s="44">
        <v>359</v>
      </c>
      <c r="F2519" s="41"/>
      <c r="G2519" t="str">
        <f t="shared" si="182"/>
        <v/>
      </c>
      <c r="J2519" t="b">
        <f>IF(ISNUMBER(MATCH(D2519,Sheet1!$A$2:$A$976,0)),TRUE,FALSE)</f>
        <v>0</v>
      </c>
    </row>
    <row r="2520" spans="1:10" ht="20.25">
      <c r="A2520">
        <v>2514</v>
      </c>
      <c r="B2520" s="122" t="s">
        <v>334</v>
      </c>
      <c r="C2520" s="28"/>
      <c r="D2520" s="28"/>
      <c r="E2520" s="28"/>
      <c r="F2520" s="28"/>
      <c r="G2520" t="str">
        <f t="shared" si="182"/>
        <v/>
      </c>
      <c r="J2520" t="b">
        <f>IF(ISNUMBER(MATCH(D2520,Sheet1!$A$2:$A$976,0)),TRUE,FALSE)</f>
        <v>1</v>
      </c>
    </row>
    <row r="2521" spans="1:10" ht="21" thickBot="1">
      <c r="A2521">
        <v>2515</v>
      </c>
      <c r="B2521" s="116">
        <v>2014</v>
      </c>
      <c r="C2521" s="7">
        <v>2015</v>
      </c>
      <c r="D2521" s="7">
        <v>2016</v>
      </c>
      <c r="E2521" s="8"/>
      <c r="F2521" s="9"/>
      <c r="G2521" t="str">
        <f t="shared" si="182"/>
        <v/>
      </c>
      <c r="J2521" t="b">
        <f>IF(ISNUMBER(MATCH(D2521,Sheet1!$A$2:$A$976,0)),TRUE,FALSE)</f>
        <v>0</v>
      </c>
    </row>
    <row r="2522" spans="1:10" ht="20.25">
      <c r="A2522">
        <v>2516</v>
      </c>
      <c r="B2522" s="124"/>
      <c r="C2522" s="30"/>
      <c r="D2522" s="31"/>
      <c r="E2522" s="32" t="s">
        <v>310</v>
      </c>
      <c r="F2522" s="33"/>
      <c r="G2522" t="str">
        <f t="shared" si="182"/>
        <v/>
      </c>
      <c r="J2522" t="b">
        <f>IF(ISNUMBER(MATCH(D2522,Sheet1!$A$2:$A$976,0)),TRUE,FALSE)</f>
        <v>1</v>
      </c>
    </row>
    <row r="2523" spans="1:10" ht="20.25">
      <c r="A2523">
        <v>2517</v>
      </c>
      <c r="B2523" s="124"/>
      <c r="C2523" s="30"/>
      <c r="D2523" s="31"/>
      <c r="E2523" s="32" t="s">
        <v>335</v>
      </c>
      <c r="F2523" s="33"/>
      <c r="G2523" t="str">
        <f t="shared" si="182"/>
        <v/>
      </c>
      <c r="J2523" t="b">
        <f>IF(ISNUMBER(MATCH(D2523,Sheet1!$A$2:$A$976,0)),TRUE,FALSE)</f>
        <v>1</v>
      </c>
    </row>
    <row r="2524" spans="1:10" ht="20.25">
      <c r="A2524">
        <v>2518</v>
      </c>
      <c r="B2524" s="124"/>
      <c r="C2524" s="30"/>
      <c r="D2524" s="31"/>
      <c r="E2524" s="32" t="s">
        <v>1241</v>
      </c>
      <c r="F2524" s="33"/>
      <c r="G2524" t="str">
        <f t="shared" si="182"/>
        <v/>
      </c>
      <c r="J2524" t="b">
        <f>IF(ISNUMBER(MATCH(D2524,Sheet1!$A$2:$A$976,0)),TRUE,FALSE)</f>
        <v>1</v>
      </c>
    </row>
    <row r="2525" spans="1:10" ht="20.25">
      <c r="A2525">
        <v>2519</v>
      </c>
      <c r="B2525" s="125">
        <v>0</v>
      </c>
      <c r="C2525" s="34">
        <v>0</v>
      </c>
      <c r="D2525" s="35">
        <v>0</v>
      </c>
      <c r="E2525" s="36" t="s">
        <v>12</v>
      </c>
      <c r="F2525" s="33">
        <v>1</v>
      </c>
      <c r="G2525" t="str">
        <f t="shared" si="182"/>
        <v>‏7685  הוצאות משפטיות וביטוחים</v>
      </c>
      <c r="H2525" t="s">
        <v>1253</v>
      </c>
      <c r="I2525">
        <f t="shared" ref="I2525:I2534" si="184">FIND(" ",G2525,1)</f>
        <v>6</v>
      </c>
      <c r="J2525" t="b">
        <f>IF(ISNUMBER(MATCH(D2525,Sheet1!$A$2:$A$976,0)),TRUE,FALSE)</f>
        <v>1</v>
      </c>
    </row>
    <row r="2526" spans="1:10" ht="20.25">
      <c r="A2526">
        <v>2520</v>
      </c>
      <c r="B2526" s="125">
        <v>0</v>
      </c>
      <c r="C2526" s="34">
        <v>0</v>
      </c>
      <c r="D2526" s="35">
        <v>0</v>
      </c>
      <c r="E2526" s="36" t="s">
        <v>13</v>
      </c>
      <c r="F2526" s="33">
        <v>2</v>
      </c>
      <c r="G2526" t="str">
        <f t="shared" si="182"/>
        <v>‏7685  הוצאות משפטיות וביטוחים</v>
      </c>
      <c r="H2526" t="s">
        <v>1253</v>
      </c>
      <c r="I2526">
        <f t="shared" si="184"/>
        <v>6</v>
      </c>
      <c r="J2526" t="b">
        <f>IF(ISNUMBER(MATCH(D2526,Sheet1!$A$2:$A$976,0)),TRUE,FALSE)</f>
        <v>1</v>
      </c>
    </row>
    <row r="2527" spans="1:10" ht="20.25">
      <c r="A2527">
        <v>2521</v>
      </c>
      <c r="B2527" s="125">
        <v>0</v>
      </c>
      <c r="C2527" s="34">
        <v>0</v>
      </c>
      <c r="D2527" s="35">
        <v>0</v>
      </c>
      <c r="E2527" s="36" t="s">
        <v>14</v>
      </c>
      <c r="F2527" s="33">
        <v>3</v>
      </c>
      <c r="G2527" t="str">
        <f t="shared" si="182"/>
        <v>‏7685  הוצאות משפטיות וביטוחים</v>
      </c>
      <c r="H2527" t="s">
        <v>1253</v>
      </c>
      <c r="I2527">
        <f t="shared" si="184"/>
        <v>6</v>
      </c>
      <c r="J2527" t="b">
        <f>IF(ISNUMBER(MATCH(D2527,Sheet1!$A$2:$A$976,0)),TRUE,FALSE)</f>
        <v>1</v>
      </c>
    </row>
    <row r="2528" spans="1:10" ht="20.25">
      <c r="A2528">
        <v>2522</v>
      </c>
      <c r="B2528" s="125">
        <v>0</v>
      </c>
      <c r="C2528" s="34">
        <v>0</v>
      </c>
      <c r="D2528" s="35">
        <v>0</v>
      </c>
      <c r="E2528" s="36" t="s">
        <v>15</v>
      </c>
      <c r="F2528" s="33">
        <v>4</v>
      </c>
      <c r="G2528" t="str">
        <f t="shared" si="182"/>
        <v>‏7685  הוצאות משפטיות וביטוחים</v>
      </c>
      <c r="H2528" t="s">
        <v>1253</v>
      </c>
      <c r="I2528">
        <f t="shared" si="184"/>
        <v>6</v>
      </c>
      <c r="J2528" t="b">
        <f>IF(ISNUMBER(MATCH(D2528,Sheet1!$A$2:$A$976,0)),TRUE,FALSE)</f>
        <v>1</v>
      </c>
    </row>
    <row r="2529" spans="1:10" ht="20.25">
      <c r="A2529">
        <v>2523</v>
      </c>
      <c r="B2529" s="125">
        <v>0</v>
      </c>
      <c r="C2529" s="34">
        <v>0</v>
      </c>
      <c r="D2529" s="35">
        <v>0</v>
      </c>
      <c r="E2529" s="36" t="s">
        <v>16</v>
      </c>
      <c r="F2529" s="33">
        <v>5</v>
      </c>
      <c r="G2529" t="str">
        <f t="shared" si="182"/>
        <v>‏7685  הוצאות משפטיות וביטוחים</v>
      </c>
      <c r="H2529" t="s">
        <v>1253</v>
      </c>
      <c r="I2529">
        <f t="shared" si="184"/>
        <v>6</v>
      </c>
      <c r="J2529" t="b">
        <f>IF(ISNUMBER(MATCH(D2529,Sheet1!$A$2:$A$976,0)),TRUE,FALSE)</f>
        <v>1</v>
      </c>
    </row>
    <row r="2530" spans="1:10" ht="20.25">
      <c r="A2530">
        <v>2524</v>
      </c>
      <c r="B2530" s="125">
        <v>22596000</v>
      </c>
      <c r="C2530" s="34">
        <v>20908700</v>
      </c>
      <c r="D2530" s="35">
        <v>20908700</v>
      </c>
      <c r="E2530" s="36" t="s">
        <v>17</v>
      </c>
      <c r="F2530" s="33">
        <v>6</v>
      </c>
      <c r="G2530" t="str">
        <f t="shared" si="182"/>
        <v>‏7685  הוצאות משפטיות וביטוחים</v>
      </c>
      <c r="H2530" t="s">
        <v>1253</v>
      </c>
      <c r="I2530">
        <f t="shared" si="184"/>
        <v>6</v>
      </c>
      <c r="J2530" t="b">
        <f>IF(ISNUMBER(MATCH(D2530,Sheet1!$A$2:$A$976,0)),TRUE,FALSE)</f>
        <v>1</v>
      </c>
    </row>
    <row r="2531" spans="1:10" ht="20.25">
      <c r="A2531">
        <v>2525</v>
      </c>
      <c r="B2531" s="125">
        <v>0</v>
      </c>
      <c r="C2531" s="34">
        <v>0</v>
      </c>
      <c r="D2531" s="35">
        <v>0</v>
      </c>
      <c r="E2531" s="36" t="s">
        <v>18</v>
      </c>
      <c r="F2531" s="33">
        <v>7</v>
      </c>
      <c r="G2531" t="str">
        <f t="shared" si="182"/>
        <v>‏7685  הוצאות משפטיות וביטוחים</v>
      </c>
      <c r="H2531" t="s">
        <v>1253</v>
      </c>
      <c r="I2531">
        <f t="shared" si="184"/>
        <v>6</v>
      </c>
      <c r="J2531" t="b">
        <f>IF(ISNUMBER(MATCH(D2531,Sheet1!$A$2:$A$976,0)),TRUE,FALSE)</f>
        <v>1</v>
      </c>
    </row>
    <row r="2532" spans="1:10" ht="20.25">
      <c r="A2532">
        <v>2526</v>
      </c>
      <c r="B2532" s="125">
        <v>0</v>
      </c>
      <c r="C2532" s="34">
        <v>0</v>
      </c>
      <c r="D2532" s="35">
        <v>0</v>
      </c>
      <c r="E2532" s="36" t="s">
        <v>19</v>
      </c>
      <c r="F2532" s="33">
        <v>8</v>
      </c>
      <c r="G2532" t="str">
        <f t="shared" si="182"/>
        <v>‏7685  הוצאות משפטיות וביטוחים</v>
      </c>
      <c r="H2532" t="s">
        <v>1253</v>
      </c>
      <c r="I2532">
        <f t="shared" si="184"/>
        <v>6</v>
      </c>
      <c r="J2532" t="b">
        <f>IF(ISNUMBER(MATCH(D2532,Sheet1!$A$2:$A$976,0)),TRUE,FALSE)</f>
        <v>1</v>
      </c>
    </row>
    <row r="2533" spans="1:10" ht="20.25">
      <c r="A2533">
        <v>2527</v>
      </c>
      <c r="B2533" s="125">
        <v>0</v>
      </c>
      <c r="C2533" s="34">
        <v>0</v>
      </c>
      <c r="D2533" s="35">
        <v>0</v>
      </c>
      <c r="E2533" s="36" t="s">
        <v>20</v>
      </c>
      <c r="F2533" s="33">
        <v>9</v>
      </c>
      <c r="G2533" t="str">
        <f t="shared" si="182"/>
        <v>‏7685  הוצאות משפטיות וביטוחים</v>
      </c>
      <c r="H2533" t="s">
        <v>1253</v>
      </c>
      <c r="I2533">
        <f t="shared" si="184"/>
        <v>6</v>
      </c>
      <c r="J2533" t="b">
        <f>IF(ISNUMBER(MATCH(D2533,Sheet1!$A$2:$A$976,0)),TRUE,FALSE)</f>
        <v>1</v>
      </c>
    </row>
    <row r="2534" spans="1:10" ht="20.25">
      <c r="A2534">
        <v>2528</v>
      </c>
      <c r="B2534" s="125">
        <v>0</v>
      </c>
      <c r="C2534" s="34">
        <v>0</v>
      </c>
      <c r="D2534" s="35">
        <v>0</v>
      </c>
      <c r="E2534" s="36" t="s">
        <v>21</v>
      </c>
      <c r="F2534" s="33">
        <v>99</v>
      </c>
      <c r="G2534" t="str">
        <f t="shared" si="182"/>
        <v>‏7685  הוצאות משפטיות וביטוחים</v>
      </c>
      <c r="H2534" t="s">
        <v>1253</v>
      </c>
      <c r="I2534">
        <f t="shared" si="184"/>
        <v>6</v>
      </c>
      <c r="J2534" t="b">
        <f>IF(ISNUMBER(MATCH(D2534,Sheet1!$A$2:$A$976,0)),TRUE,FALSE)</f>
        <v>1</v>
      </c>
    </row>
    <row r="2535" spans="1:10" ht="20.25">
      <c r="A2535">
        <v>2529</v>
      </c>
      <c r="B2535" s="125">
        <v>22596000</v>
      </c>
      <c r="C2535" s="37">
        <v>20908700</v>
      </c>
      <c r="D2535" s="35">
        <v>20908700</v>
      </c>
      <c r="E2535" s="36" t="s">
        <v>22</v>
      </c>
      <c r="F2535" s="33"/>
      <c r="G2535" t="str">
        <f t="shared" si="182"/>
        <v/>
      </c>
      <c r="J2535" t="b">
        <f>IF(ISNUMBER(MATCH(D2535,Sheet1!$A$2:$A$976,0)),TRUE,FALSE)</f>
        <v>1</v>
      </c>
    </row>
    <row r="2536" spans="1:10" ht="20.25">
      <c r="A2536">
        <v>2530</v>
      </c>
      <c r="C2536" s="40">
        <v>2015</v>
      </c>
      <c r="D2536" s="40">
        <v>2016</v>
      </c>
      <c r="F2536" s="39"/>
      <c r="G2536" t="str">
        <f t="shared" si="182"/>
        <v/>
      </c>
      <c r="J2536" t="b">
        <f>IF(ISNUMBER(MATCH(D2536,Sheet1!$A$2:$A$976,0)),TRUE,FALSE)</f>
        <v>0</v>
      </c>
    </row>
    <row r="2537" spans="1:10" ht="20.25">
      <c r="A2537">
        <v>2531</v>
      </c>
      <c r="C2537" s="38"/>
      <c r="D2537" s="44">
        <v>360</v>
      </c>
      <c r="F2537" s="41"/>
      <c r="G2537" t="str">
        <f t="shared" si="182"/>
        <v/>
      </c>
      <c r="J2537" t="b">
        <f>IF(ISNUMBER(MATCH(D2537,Sheet1!$A$2:$A$976,0)),TRUE,FALSE)</f>
        <v>0</v>
      </c>
    </row>
    <row r="2538" spans="1:10" ht="20.25">
      <c r="A2538">
        <v>2532</v>
      </c>
      <c r="B2538" s="122" t="s">
        <v>337</v>
      </c>
      <c r="C2538" s="28"/>
      <c r="D2538" s="28"/>
      <c r="E2538" s="28"/>
      <c r="F2538" s="28"/>
      <c r="G2538" t="str">
        <f t="shared" si="182"/>
        <v/>
      </c>
      <c r="J2538" t="b">
        <f>IF(ISNUMBER(MATCH(D2538,Sheet1!$A$2:$A$976,0)),TRUE,FALSE)</f>
        <v>1</v>
      </c>
    </row>
    <row r="2539" spans="1:10" ht="21" thickBot="1">
      <c r="A2539">
        <v>2533</v>
      </c>
      <c r="B2539" s="116">
        <v>2014</v>
      </c>
      <c r="C2539" s="7">
        <v>2015</v>
      </c>
      <c r="D2539" s="7">
        <v>2016</v>
      </c>
      <c r="E2539" s="8"/>
      <c r="F2539" s="9"/>
      <c r="G2539" t="str">
        <f t="shared" si="182"/>
        <v/>
      </c>
      <c r="J2539" t="b">
        <f>IF(ISNUMBER(MATCH(D2539,Sheet1!$A$2:$A$976,0)),TRUE,FALSE)</f>
        <v>0</v>
      </c>
    </row>
    <row r="2540" spans="1:10" ht="20.25">
      <c r="A2540">
        <v>2534</v>
      </c>
      <c r="B2540" s="124"/>
      <c r="C2540" s="30"/>
      <c r="D2540" s="31"/>
      <c r="E2540" s="32" t="s">
        <v>310</v>
      </c>
      <c r="F2540" s="33"/>
      <c r="G2540" t="str">
        <f t="shared" si="182"/>
        <v/>
      </c>
      <c r="J2540" t="b">
        <f>IF(ISNUMBER(MATCH(D2540,Sheet1!$A$2:$A$976,0)),TRUE,FALSE)</f>
        <v>1</v>
      </c>
    </row>
    <row r="2541" spans="1:10" ht="20.25">
      <c r="A2541">
        <v>2535</v>
      </c>
      <c r="B2541" s="124"/>
      <c r="C2541" s="30"/>
      <c r="D2541" s="31"/>
      <c r="E2541" s="32" t="s">
        <v>338</v>
      </c>
      <c r="F2541" s="33"/>
      <c r="G2541" t="str">
        <f t="shared" si="182"/>
        <v/>
      </c>
      <c r="J2541" t="b">
        <f>IF(ISNUMBER(MATCH(D2541,Sheet1!$A$2:$A$976,0)),TRUE,FALSE)</f>
        <v>1</v>
      </c>
    </row>
    <row r="2542" spans="1:10" ht="20.25">
      <c r="A2542">
        <v>2536</v>
      </c>
      <c r="B2542" s="125">
        <v>1344100</v>
      </c>
      <c r="C2542" s="34">
        <v>1438000</v>
      </c>
      <c r="D2542" s="35">
        <v>1454000</v>
      </c>
      <c r="E2542" s="36" t="s">
        <v>12</v>
      </c>
      <c r="F2542" s="33">
        <v>1</v>
      </c>
      <c r="G2542" t="str">
        <f t="shared" si="182"/>
        <v>‏768341  ברי שיקום</v>
      </c>
      <c r="H2542" t="s">
        <v>1032</v>
      </c>
      <c r="I2542">
        <f t="shared" ref="I2542:I2551" si="185">FIND(" ",G2542,1)</f>
        <v>8</v>
      </c>
      <c r="J2542" t="b">
        <f>IF(ISNUMBER(MATCH(D2542,Sheet1!$A$2:$A$976,0)),TRUE,FALSE)</f>
        <v>1</v>
      </c>
    </row>
    <row r="2543" spans="1:10" ht="20.25">
      <c r="A2543">
        <v>2537</v>
      </c>
      <c r="B2543" s="125">
        <v>0</v>
      </c>
      <c r="C2543" s="34">
        <v>0</v>
      </c>
      <c r="D2543" s="35">
        <v>0</v>
      </c>
      <c r="E2543" s="36" t="s">
        <v>13</v>
      </c>
      <c r="F2543" s="33">
        <v>2</v>
      </c>
      <c r="G2543" t="str">
        <f t="shared" si="182"/>
        <v>‏768341  ברי שיקום</v>
      </c>
      <c r="H2543" t="s">
        <v>1032</v>
      </c>
      <c r="I2543">
        <f t="shared" si="185"/>
        <v>8</v>
      </c>
      <c r="J2543" t="b">
        <f>IF(ISNUMBER(MATCH(D2543,Sheet1!$A$2:$A$976,0)),TRUE,FALSE)</f>
        <v>1</v>
      </c>
    </row>
    <row r="2544" spans="1:10" ht="20.25">
      <c r="A2544">
        <v>2538</v>
      </c>
      <c r="B2544" s="125">
        <v>200</v>
      </c>
      <c r="C2544" s="34">
        <v>0</v>
      </c>
      <c r="D2544" s="35">
        <v>0</v>
      </c>
      <c r="E2544" s="36" t="s">
        <v>14</v>
      </c>
      <c r="F2544" s="33">
        <v>3</v>
      </c>
      <c r="G2544" t="str">
        <f t="shared" si="182"/>
        <v>‏768341  ברי שיקום</v>
      </c>
      <c r="H2544" t="s">
        <v>1032</v>
      </c>
      <c r="I2544">
        <f t="shared" si="185"/>
        <v>8</v>
      </c>
      <c r="J2544" t="b">
        <f>IF(ISNUMBER(MATCH(D2544,Sheet1!$A$2:$A$976,0)),TRUE,FALSE)</f>
        <v>1</v>
      </c>
    </row>
    <row r="2545" spans="1:10" ht="20.25">
      <c r="A2545">
        <v>2539</v>
      </c>
      <c r="B2545" s="125">
        <v>0</v>
      </c>
      <c r="C2545" s="34">
        <v>0</v>
      </c>
      <c r="D2545" s="35">
        <v>0</v>
      </c>
      <c r="E2545" s="36" t="s">
        <v>15</v>
      </c>
      <c r="F2545" s="33">
        <v>4</v>
      </c>
      <c r="G2545" t="str">
        <f t="shared" si="182"/>
        <v>‏768341  ברי שיקום</v>
      </c>
      <c r="H2545" t="s">
        <v>1032</v>
      </c>
      <c r="I2545">
        <f t="shared" si="185"/>
        <v>8</v>
      </c>
      <c r="J2545" t="b">
        <f>IF(ISNUMBER(MATCH(D2545,Sheet1!$A$2:$A$976,0)),TRUE,FALSE)</f>
        <v>1</v>
      </c>
    </row>
    <row r="2546" spans="1:10" ht="20.25">
      <c r="A2546">
        <v>2540</v>
      </c>
      <c r="B2546" s="125">
        <v>0</v>
      </c>
      <c r="C2546" s="34">
        <v>0</v>
      </c>
      <c r="D2546" s="35">
        <v>0</v>
      </c>
      <c r="E2546" s="36" t="s">
        <v>16</v>
      </c>
      <c r="F2546" s="33">
        <v>5</v>
      </c>
      <c r="G2546" t="str">
        <f t="shared" si="182"/>
        <v>‏768341  ברי שיקום</v>
      </c>
      <c r="H2546" t="s">
        <v>1032</v>
      </c>
      <c r="I2546">
        <f t="shared" si="185"/>
        <v>8</v>
      </c>
      <c r="J2546" t="b">
        <f>IF(ISNUMBER(MATCH(D2546,Sheet1!$A$2:$A$976,0)),TRUE,FALSE)</f>
        <v>1</v>
      </c>
    </row>
    <row r="2547" spans="1:10" ht="20.25">
      <c r="A2547">
        <v>2541</v>
      </c>
      <c r="B2547" s="125">
        <v>0</v>
      </c>
      <c r="C2547" s="34">
        <v>0</v>
      </c>
      <c r="D2547" s="35">
        <v>0</v>
      </c>
      <c r="E2547" s="36" t="s">
        <v>17</v>
      </c>
      <c r="F2547" s="33">
        <v>6</v>
      </c>
      <c r="G2547" t="str">
        <f t="shared" si="182"/>
        <v>‏768341  ברי שיקום</v>
      </c>
      <c r="H2547" t="s">
        <v>1032</v>
      </c>
      <c r="I2547">
        <f t="shared" si="185"/>
        <v>8</v>
      </c>
      <c r="J2547" t="b">
        <f>IF(ISNUMBER(MATCH(D2547,Sheet1!$A$2:$A$976,0)),TRUE,FALSE)</f>
        <v>1</v>
      </c>
    </row>
    <row r="2548" spans="1:10" ht="20.25">
      <c r="A2548">
        <v>2542</v>
      </c>
      <c r="B2548" s="125">
        <v>0</v>
      </c>
      <c r="C2548" s="34">
        <v>0</v>
      </c>
      <c r="D2548" s="35">
        <v>0</v>
      </c>
      <c r="E2548" s="36" t="s">
        <v>18</v>
      </c>
      <c r="F2548" s="33">
        <v>7</v>
      </c>
      <c r="G2548" t="str">
        <f t="shared" si="182"/>
        <v>‏768341  ברי שיקום</v>
      </c>
      <c r="H2548" t="s">
        <v>1032</v>
      </c>
      <c r="I2548">
        <f t="shared" si="185"/>
        <v>8</v>
      </c>
      <c r="J2548" t="b">
        <f>IF(ISNUMBER(MATCH(D2548,Sheet1!$A$2:$A$976,0)),TRUE,FALSE)</f>
        <v>1</v>
      </c>
    </row>
    <row r="2549" spans="1:10" ht="20.25">
      <c r="A2549">
        <v>2543</v>
      </c>
      <c r="B2549" s="125">
        <v>0</v>
      </c>
      <c r="C2549" s="34">
        <v>0</v>
      </c>
      <c r="D2549" s="35">
        <v>0</v>
      </c>
      <c r="E2549" s="36" t="s">
        <v>19</v>
      </c>
      <c r="F2549" s="33">
        <v>8</v>
      </c>
      <c r="G2549" t="str">
        <f t="shared" si="182"/>
        <v>‏768341  ברי שיקום</v>
      </c>
      <c r="H2549" t="s">
        <v>1032</v>
      </c>
      <c r="I2549">
        <f t="shared" si="185"/>
        <v>8</v>
      </c>
      <c r="J2549" t="b">
        <f>IF(ISNUMBER(MATCH(D2549,Sheet1!$A$2:$A$976,0)),TRUE,FALSE)</f>
        <v>1</v>
      </c>
    </row>
    <row r="2550" spans="1:10" ht="20.25">
      <c r="A2550">
        <v>2544</v>
      </c>
      <c r="B2550" s="125">
        <v>0</v>
      </c>
      <c r="C2550" s="34">
        <v>0</v>
      </c>
      <c r="D2550" s="35">
        <v>0</v>
      </c>
      <c r="E2550" s="36" t="s">
        <v>20</v>
      </c>
      <c r="F2550" s="33">
        <v>9</v>
      </c>
      <c r="G2550" t="str">
        <f t="shared" si="182"/>
        <v>‏768341  ברי שיקום</v>
      </c>
      <c r="H2550" t="s">
        <v>1032</v>
      </c>
      <c r="I2550">
        <f t="shared" si="185"/>
        <v>8</v>
      </c>
      <c r="J2550" t="b">
        <f>IF(ISNUMBER(MATCH(D2550,Sheet1!$A$2:$A$976,0)),TRUE,FALSE)</f>
        <v>1</v>
      </c>
    </row>
    <row r="2551" spans="1:10" ht="20.25">
      <c r="A2551">
        <v>2545</v>
      </c>
      <c r="B2551" s="125">
        <v>0</v>
      </c>
      <c r="C2551" s="34">
        <v>0</v>
      </c>
      <c r="D2551" s="35">
        <v>0</v>
      </c>
      <c r="E2551" s="36" t="s">
        <v>21</v>
      </c>
      <c r="F2551" s="33">
        <v>99</v>
      </c>
      <c r="G2551" t="str">
        <f t="shared" si="182"/>
        <v>‏768341  ברי שיקום</v>
      </c>
      <c r="H2551" t="s">
        <v>1032</v>
      </c>
      <c r="I2551">
        <f t="shared" si="185"/>
        <v>8</v>
      </c>
      <c r="J2551" t="b">
        <f>IF(ISNUMBER(MATCH(D2551,Sheet1!$A$2:$A$976,0)),TRUE,FALSE)</f>
        <v>1</v>
      </c>
    </row>
    <row r="2552" spans="1:10" ht="20.25">
      <c r="A2552">
        <v>2546</v>
      </c>
      <c r="B2552" s="125">
        <v>1344300</v>
      </c>
      <c r="C2552" s="37">
        <v>1438000</v>
      </c>
      <c r="D2552" s="35">
        <v>1454000</v>
      </c>
      <c r="E2552" s="36" t="s">
        <v>22</v>
      </c>
      <c r="F2552" s="33"/>
      <c r="G2552" t="str">
        <f t="shared" si="182"/>
        <v/>
      </c>
      <c r="J2552" t="b">
        <f>IF(ISNUMBER(MATCH(D2552,Sheet1!$A$2:$A$976,0)),TRUE,FALSE)</f>
        <v>1</v>
      </c>
    </row>
    <row r="2553" spans="1:10" ht="20.25">
      <c r="A2553">
        <v>2547</v>
      </c>
      <c r="C2553" s="40">
        <v>2015</v>
      </c>
      <c r="D2553" s="40">
        <v>2016</v>
      </c>
      <c r="F2553" s="39"/>
      <c r="G2553" t="str">
        <f t="shared" si="182"/>
        <v/>
      </c>
      <c r="J2553" t="b">
        <f>IF(ISNUMBER(MATCH(D2553,Sheet1!$A$2:$A$976,0)),TRUE,FALSE)</f>
        <v>0</v>
      </c>
    </row>
    <row r="2554" spans="1:10" ht="20.25">
      <c r="A2554">
        <v>2548</v>
      </c>
      <c r="C2554" s="38"/>
      <c r="D2554" s="44">
        <v>361</v>
      </c>
      <c r="F2554" s="41"/>
      <c r="G2554" t="str">
        <f t="shared" si="182"/>
        <v/>
      </c>
      <c r="J2554" t="b">
        <f>IF(ISNUMBER(MATCH(D2554,Sheet1!$A$2:$A$976,0)),TRUE,FALSE)</f>
        <v>0</v>
      </c>
    </row>
    <row r="2555" spans="1:10" ht="20.25">
      <c r="A2555">
        <v>2549</v>
      </c>
      <c r="B2555" s="122" t="s">
        <v>339</v>
      </c>
      <c r="C2555" s="28"/>
      <c r="D2555" s="28"/>
      <c r="E2555" s="28"/>
      <c r="F2555" s="28"/>
      <c r="G2555" t="str">
        <f t="shared" si="182"/>
        <v/>
      </c>
      <c r="J2555" t="b">
        <f>IF(ISNUMBER(MATCH(D2555,Sheet1!$A$2:$A$976,0)),TRUE,FALSE)</f>
        <v>1</v>
      </c>
    </row>
    <row r="2556" spans="1:10" ht="21" thickBot="1">
      <c r="A2556">
        <v>2550</v>
      </c>
      <c r="B2556" s="116">
        <v>2014</v>
      </c>
      <c r="C2556" s="7">
        <v>2015</v>
      </c>
      <c r="D2556" s="7">
        <v>2016</v>
      </c>
      <c r="E2556" s="8"/>
      <c r="F2556" s="9"/>
      <c r="G2556" t="str">
        <f t="shared" si="182"/>
        <v/>
      </c>
      <c r="J2556" t="b">
        <f>IF(ISNUMBER(MATCH(D2556,Sheet1!$A$2:$A$976,0)),TRUE,FALSE)</f>
        <v>0</v>
      </c>
    </row>
    <row r="2557" spans="1:10" ht="20.25">
      <c r="A2557">
        <v>2551</v>
      </c>
      <c r="B2557" s="124"/>
      <c r="C2557" s="30"/>
      <c r="D2557" s="31"/>
      <c r="E2557" s="32" t="s">
        <v>310</v>
      </c>
      <c r="F2557" s="33"/>
      <c r="G2557" t="str">
        <f t="shared" si="182"/>
        <v/>
      </c>
      <c r="J2557" t="b">
        <f>IF(ISNUMBER(MATCH(D2557,Sheet1!$A$2:$A$976,0)),TRUE,FALSE)</f>
        <v>1</v>
      </c>
    </row>
    <row r="2558" spans="1:10" ht="20.25">
      <c r="A2558">
        <v>2552</v>
      </c>
      <c r="B2558" s="124"/>
      <c r="C2558" s="30"/>
      <c r="D2558" s="31"/>
      <c r="E2558" s="32" t="s">
        <v>340</v>
      </c>
      <c r="F2558" s="33"/>
      <c r="G2558" t="str">
        <f t="shared" si="182"/>
        <v/>
      </c>
      <c r="J2558" t="b">
        <f>IF(ISNUMBER(MATCH(D2558,Sheet1!$A$2:$A$976,0)),TRUE,FALSE)</f>
        <v>1</v>
      </c>
    </row>
    <row r="2559" spans="1:10" ht="20.25">
      <c r="A2559">
        <v>2553</v>
      </c>
      <c r="B2559" s="124"/>
      <c r="C2559" s="30"/>
      <c r="D2559" s="31"/>
      <c r="E2559" s="32" t="s">
        <v>841</v>
      </c>
      <c r="F2559" s="33"/>
      <c r="G2559" t="str">
        <f t="shared" si="182"/>
        <v/>
      </c>
      <c r="J2559" t="b">
        <f>IF(ISNUMBER(MATCH(D2559,Sheet1!$A$2:$A$976,0)),TRUE,FALSE)</f>
        <v>1</v>
      </c>
    </row>
    <row r="2560" spans="1:10" ht="20.25">
      <c r="A2560">
        <v>2554</v>
      </c>
      <c r="B2560" s="125">
        <v>0</v>
      </c>
      <c r="C2560" s="34">
        <v>0</v>
      </c>
      <c r="D2560" s="35">
        <v>0</v>
      </c>
      <c r="E2560" s="36" t="s">
        <v>12</v>
      </c>
      <c r="F2560" s="33">
        <v>1</v>
      </c>
      <c r="G2560" t="str">
        <f t="shared" si="182"/>
        <v>‏9912  הוצאות עודפות ותשלומים ע"ח שנים עברו</v>
      </c>
      <c r="H2560" t="s">
        <v>1033</v>
      </c>
      <c r="I2560">
        <f t="shared" ref="I2560:I2569" si="186">FIND(" ",G2560,1)</f>
        <v>6</v>
      </c>
      <c r="J2560" t="b">
        <f>IF(ISNUMBER(MATCH(D2560,Sheet1!$A$2:$A$976,0)),TRUE,FALSE)</f>
        <v>1</v>
      </c>
    </row>
    <row r="2561" spans="1:10" ht="20.25">
      <c r="A2561">
        <v>2555</v>
      </c>
      <c r="B2561" s="125">
        <v>0</v>
      </c>
      <c r="C2561" s="34">
        <v>0</v>
      </c>
      <c r="D2561" s="35">
        <v>0</v>
      </c>
      <c r="E2561" s="36" t="s">
        <v>13</v>
      </c>
      <c r="F2561" s="33">
        <v>2</v>
      </c>
      <c r="G2561" t="str">
        <f t="shared" si="182"/>
        <v>‏9912  הוצאות עודפות ותשלומים ע"ח שנים עברו</v>
      </c>
      <c r="H2561" t="s">
        <v>1033</v>
      </c>
      <c r="I2561">
        <f t="shared" si="186"/>
        <v>6</v>
      </c>
      <c r="J2561" t="b">
        <f>IF(ISNUMBER(MATCH(D2561,Sheet1!$A$2:$A$976,0)),TRUE,FALSE)</f>
        <v>1</v>
      </c>
    </row>
    <row r="2562" spans="1:10" ht="20.25">
      <c r="A2562">
        <v>2556</v>
      </c>
      <c r="B2562" s="125">
        <v>0</v>
      </c>
      <c r="C2562" s="34">
        <v>0</v>
      </c>
      <c r="D2562" s="35">
        <v>0</v>
      </c>
      <c r="E2562" s="36" t="s">
        <v>14</v>
      </c>
      <c r="F2562" s="33">
        <v>3</v>
      </c>
      <c r="G2562" t="str">
        <f t="shared" si="182"/>
        <v>‏9912  הוצאות עודפות ותשלומים ע"ח שנים עברו</v>
      </c>
      <c r="H2562" t="s">
        <v>1033</v>
      </c>
      <c r="I2562">
        <f t="shared" si="186"/>
        <v>6</v>
      </c>
      <c r="J2562" t="b">
        <f>IF(ISNUMBER(MATCH(D2562,Sheet1!$A$2:$A$976,0)),TRUE,FALSE)</f>
        <v>1</v>
      </c>
    </row>
    <row r="2563" spans="1:10" ht="20.25">
      <c r="A2563">
        <v>2557</v>
      </c>
      <c r="B2563" s="125">
        <v>0</v>
      </c>
      <c r="C2563" s="34">
        <v>0</v>
      </c>
      <c r="D2563" s="35">
        <v>0</v>
      </c>
      <c r="E2563" s="36" t="s">
        <v>15</v>
      </c>
      <c r="F2563" s="33">
        <v>4</v>
      </c>
      <c r="G2563" t="str">
        <f t="shared" si="182"/>
        <v>‏9912  הוצאות עודפות ותשלומים ע"ח שנים עברו</v>
      </c>
      <c r="H2563" t="s">
        <v>1033</v>
      </c>
      <c r="I2563">
        <f t="shared" si="186"/>
        <v>6</v>
      </c>
      <c r="J2563" t="b">
        <f>IF(ISNUMBER(MATCH(D2563,Sheet1!$A$2:$A$976,0)),TRUE,FALSE)</f>
        <v>1</v>
      </c>
    </row>
    <row r="2564" spans="1:10" ht="20.25">
      <c r="A2564">
        <v>2558</v>
      </c>
      <c r="B2564" s="125">
        <v>0</v>
      </c>
      <c r="C2564" s="34">
        <v>0</v>
      </c>
      <c r="D2564" s="35">
        <v>0</v>
      </c>
      <c r="E2564" s="36" t="s">
        <v>16</v>
      </c>
      <c r="F2564" s="33">
        <v>5</v>
      </c>
      <c r="G2564" t="str">
        <f t="shared" si="182"/>
        <v>‏9912  הוצאות עודפות ותשלומים ע"ח שנים עברו</v>
      </c>
      <c r="H2564" t="s">
        <v>1033</v>
      </c>
      <c r="I2564">
        <f t="shared" si="186"/>
        <v>6</v>
      </c>
      <c r="J2564" t="b">
        <f>IF(ISNUMBER(MATCH(D2564,Sheet1!$A$2:$A$976,0)),TRUE,FALSE)</f>
        <v>1</v>
      </c>
    </row>
    <row r="2565" spans="1:10" ht="20.25">
      <c r="A2565">
        <v>2559</v>
      </c>
      <c r="B2565" s="125">
        <v>601300</v>
      </c>
      <c r="C2565" s="34">
        <v>576200</v>
      </c>
      <c r="D2565" s="35">
        <v>4474600</v>
      </c>
      <c r="E2565" s="36" t="s">
        <v>341</v>
      </c>
      <c r="F2565" s="33">
        <v>6</v>
      </c>
      <c r="G2565" t="str">
        <f t="shared" si="182"/>
        <v>‏9912  הוצאות עודפות ותשלומים ע"ח שנים עברו</v>
      </c>
      <c r="H2565" t="s">
        <v>1033</v>
      </c>
      <c r="I2565">
        <f t="shared" si="186"/>
        <v>6</v>
      </c>
      <c r="J2565" t="b">
        <f>IF(ISNUMBER(MATCH(D2565,Sheet1!$A$2:$A$976,0)),TRUE,FALSE)</f>
        <v>1</v>
      </c>
    </row>
    <row r="2566" spans="1:10" ht="20.25">
      <c r="A2566">
        <v>2560</v>
      </c>
      <c r="B2566" s="125">
        <v>2800000</v>
      </c>
      <c r="C2566" s="34">
        <v>1898300</v>
      </c>
      <c r="D2566" s="35">
        <v>1898300</v>
      </c>
      <c r="E2566" s="36" t="s">
        <v>342</v>
      </c>
      <c r="F2566" s="33">
        <v>7</v>
      </c>
      <c r="G2566" t="str">
        <f t="shared" si="182"/>
        <v>‏9912  הוצאות עודפות ותשלומים ע"ח שנים עברו</v>
      </c>
      <c r="H2566" t="s">
        <v>1033</v>
      </c>
      <c r="I2566">
        <f t="shared" si="186"/>
        <v>6</v>
      </c>
      <c r="J2566" t="b">
        <f>IF(ISNUMBER(MATCH(D2566,Sheet1!$A$2:$A$976,0)),TRUE,FALSE)</f>
        <v>1</v>
      </c>
    </row>
    <row r="2567" spans="1:10" ht="20.25">
      <c r="A2567">
        <v>2561</v>
      </c>
      <c r="B2567" s="125">
        <v>342500</v>
      </c>
      <c r="C2567" s="34">
        <v>0</v>
      </c>
      <c r="D2567" s="35">
        <v>0</v>
      </c>
      <c r="E2567" s="36" t="s">
        <v>343</v>
      </c>
      <c r="F2567" s="33">
        <v>8</v>
      </c>
      <c r="G2567" t="str">
        <f t="shared" si="182"/>
        <v>‏9912  הוצאות עודפות ותשלומים ע"ח שנים עברו</v>
      </c>
      <c r="H2567" t="s">
        <v>1033</v>
      </c>
      <c r="I2567">
        <f t="shared" si="186"/>
        <v>6</v>
      </c>
      <c r="J2567" t="b">
        <f>IF(ISNUMBER(MATCH(D2567,Sheet1!$A$2:$A$976,0)),TRUE,FALSE)</f>
        <v>1</v>
      </c>
    </row>
    <row r="2568" spans="1:10" ht="20.25">
      <c r="A2568">
        <v>2562</v>
      </c>
      <c r="B2568" s="125">
        <v>0</v>
      </c>
      <c r="C2568" s="34">
        <v>0</v>
      </c>
      <c r="D2568" s="35">
        <v>0</v>
      </c>
      <c r="E2568" s="36" t="s">
        <v>20</v>
      </c>
      <c r="F2568" s="33">
        <v>9</v>
      </c>
      <c r="G2568" t="str">
        <f t="shared" si="182"/>
        <v>‏9912  הוצאות עודפות ותשלומים ע"ח שנים עברו</v>
      </c>
      <c r="H2568" t="s">
        <v>1033</v>
      </c>
      <c r="I2568">
        <f t="shared" si="186"/>
        <v>6</v>
      </c>
      <c r="J2568" t="b">
        <f>IF(ISNUMBER(MATCH(D2568,Sheet1!$A$2:$A$976,0)),TRUE,FALSE)</f>
        <v>1</v>
      </c>
    </row>
    <row r="2569" spans="1:10" ht="20.25">
      <c r="A2569">
        <v>2563</v>
      </c>
      <c r="B2569" s="125">
        <v>0</v>
      </c>
      <c r="C2569" s="34">
        <v>0</v>
      </c>
      <c r="D2569" s="35">
        <v>0</v>
      </c>
      <c r="E2569" s="36" t="s">
        <v>21</v>
      </c>
      <c r="F2569" s="33">
        <v>99</v>
      </c>
      <c r="G2569" t="str">
        <f t="shared" si="182"/>
        <v>‏9912  הוצאות עודפות ותשלומים ע"ח שנים עברו</v>
      </c>
      <c r="H2569" t="s">
        <v>1033</v>
      </c>
      <c r="I2569">
        <f t="shared" si="186"/>
        <v>6</v>
      </c>
      <c r="J2569" t="b">
        <f>IF(ISNUMBER(MATCH(D2569,Sheet1!$A$2:$A$976,0)),TRUE,FALSE)</f>
        <v>1</v>
      </c>
    </row>
    <row r="2570" spans="1:10" ht="20.25">
      <c r="A2570">
        <v>2564</v>
      </c>
      <c r="B2570" s="125">
        <v>3743800</v>
      </c>
      <c r="C2570" s="37">
        <v>2474500</v>
      </c>
      <c r="D2570" s="157">
        <v>6372900</v>
      </c>
      <c r="E2570" s="36" t="s">
        <v>22</v>
      </c>
      <c r="F2570" s="33"/>
      <c r="G2570" t="str">
        <f t="shared" ref="G2570:G2633" si="187">IF(F2570=1,E2569,IF(ISBLANK(F2570),"",G2569))</f>
        <v/>
      </c>
      <c r="J2570" t="b">
        <f>IF(ISNUMBER(MATCH(D2570,Sheet1!$A$2:$A$976,0)),TRUE,FALSE)</f>
        <v>0</v>
      </c>
    </row>
    <row r="2571" spans="1:10" ht="20.25">
      <c r="A2571">
        <v>2565</v>
      </c>
      <c r="C2571" s="40">
        <v>2015</v>
      </c>
      <c r="D2571" s="40">
        <v>2016</v>
      </c>
      <c r="F2571" s="39"/>
      <c r="G2571" t="str">
        <f t="shared" si="187"/>
        <v/>
      </c>
      <c r="J2571" t="b">
        <f>IF(ISNUMBER(MATCH(D2571,Sheet1!$A$2:$A$976,0)),TRUE,FALSE)</f>
        <v>0</v>
      </c>
    </row>
    <row r="2572" spans="1:10" ht="20.25">
      <c r="A2572">
        <v>2566</v>
      </c>
      <c r="C2572" s="38"/>
      <c r="D2572" s="44">
        <v>362</v>
      </c>
      <c r="F2572" s="41"/>
      <c r="G2572" t="str">
        <f t="shared" si="187"/>
        <v/>
      </c>
      <c r="J2572" t="b">
        <f>IF(ISNUMBER(MATCH(D2572,Sheet1!$A$2:$A$976,0)),TRUE,FALSE)</f>
        <v>0</v>
      </c>
    </row>
    <row r="2573" spans="1:10" ht="20.25">
      <c r="A2573">
        <v>2567</v>
      </c>
      <c r="B2573" s="122" t="s">
        <v>344</v>
      </c>
      <c r="C2573" s="28"/>
      <c r="D2573" s="28"/>
      <c r="E2573" s="28"/>
      <c r="F2573" s="28"/>
      <c r="G2573" t="str">
        <f t="shared" si="187"/>
        <v/>
      </c>
      <c r="J2573" t="b">
        <f>IF(ISNUMBER(MATCH(D2573,Sheet1!$A$2:$A$976,0)),TRUE,FALSE)</f>
        <v>1</v>
      </c>
    </row>
    <row r="2574" spans="1:10" ht="21" thickBot="1">
      <c r="A2574">
        <v>2568</v>
      </c>
      <c r="B2574" s="116">
        <v>2014</v>
      </c>
      <c r="C2574" s="7">
        <v>2015</v>
      </c>
      <c r="D2574" s="7">
        <v>2016</v>
      </c>
      <c r="E2574" s="8"/>
      <c r="F2574" s="9"/>
      <c r="G2574" t="str">
        <f t="shared" si="187"/>
        <v/>
      </c>
      <c r="J2574" t="b">
        <f>IF(ISNUMBER(MATCH(D2574,Sheet1!$A$2:$A$976,0)),TRUE,FALSE)</f>
        <v>0</v>
      </c>
    </row>
    <row r="2575" spans="1:10" ht="20.25">
      <c r="A2575">
        <v>2569</v>
      </c>
      <c r="B2575" s="124"/>
      <c r="C2575" s="30"/>
      <c r="D2575" s="31"/>
      <c r="E2575" s="32" t="s">
        <v>310</v>
      </c>
      <c r="F2575" s="33"/>
      <c r="G2575" t="str">
        <f t="shared" si="187"/>
        <v/>
      </c>
      <c r="J2575" t="b">
        <f>IF(ISNUMBER(MATCH(D2575,Sheet1!$A$2:$A$976,0)),TRUE,FALSE)</f>
        <v>1</v>
      </c>
    </row>
    <row r="2576" spans="1:10" ht="20.25">
      <c r="A2576">
        <v>2570</v>
      </c>
      <c r="B2576" s="124"/>
      <c r="C2576" s="30"/>
      <c r="D2576" s="31"/>
      <c r="E2576" s="32" t="s">
        <v>345</v>
      </c>
      <c r="F2576" s="33"/>
      <c r="G2576" t="str">
        <f t="shared" si="187"/>
        <v/>
      </c>
      <c r="J2576" t="b">
        <f>IF(ISNUMBER(MATCH(D2576,Sheet1!$A$2:$A$976,0)),TRUE,FALSE)</f>
        <v>1</v>
      </c>
    </row>
    <row r="2577" spans="1:10" ht="20.25">
      <c r="A2577">
        <v>2571</v>
      </c>
      <c r="B2577" s="125">
        <v>0</v>
      </c>
      <c r="C2577" s="34">
        <v>0</v>
      </c>
      <c r="D2577" s="35">
        <v>0</v>
      </c>
      <c r="E2577" s="36" t="s">
        <v>12</v>
      </c>
      <c r="F2577" s="33">
        <v>1</v>
      </c>
      <c r="G2577" t="str">
        <f t="shared" si="187"/>
        <v>‏761  תמיכות לאירגוני בעלי חיים</v>
      </c>
      <c r="H2577" t="s">
        <v>1036</v>
      </c>
      <c r="I2577">
        <f t="shared" ref="I2577:I2586" si="188">FIND(" ",G2577,1)</f>
        <v>5</v>
      </c>
      <c r="J2577" t="b">
        <f>IF(ISNUMBER(MATCH(D2577,Sheet1!$A$2:$A$976,0)),TRUE,FALSE)</f>
        <v>1</v>
      </c>
    </row>
    <row r="2578" spans="1:10" ht="20.25">
      <c r="A2578">
        <v>2572</v>
      </c>
      <c r="B2578" s="125">
        <v>0</v>
      </c>
      <c r="C2578" s="34">
        <v>0</v>
      </c>
      <c r="D2578" s="35">
        <v>0</v>
      </c>
      <c r="E2578" s="36" t="s">
        <v>13</v>
      </c>
      <c r="F2578" s="33">
        <v>2</v>
      </c>
      <c r="G2578" t="str">
        <f t="shared" si="187"/>
        <v>‏761  תמיכות לאירגוני בעלי חיים</v>
      </c>
      <c r="H2578" t="s">
        <v>1036</v>
      </c>
      <c r="I2578">
        <f t="shared" si="188"/>
        <v>5</v>
      </c>
      <c r="J2578" t="b">
        <f>IF(ISNUMBER(MATCH(D2578,Sheet1!$A$2:$A$976,0)),TRUE,FALSE)</f>
        <v>1</v>
      </c>
    </row>
    <row r="2579" spans="1:10" ht="20.25">
      <c r="A2579">
        <v>2573</v>
      </c>
      <c r="B2579" s="125">
        <v>0</v>
      </c>
      <c r="C2579" s="34">
        <v>0</v>
      </c>
      <c r="D2579" s="35">
        <v>0</v>
      </c>
      <c r="E2579" s="36" t="s">
        <v>14</v>
      </c>
      <c r="F2579" s="33">
        <v>3</v>
      </c>
      <c r="G2579" t="str">
        <f t="shared" si="187"/>
        <v>‏761  תמיכות לאירגוני בעלי חיים</v>
      </c>
      <c r="H2579" t="s">
        <v>1036</v>
      </c>
      <c r="I2579">
        <f t="shared" si="188"/>
        <v>5</v>
      </c>
      <c r="J2579" t="b">
        <f>IF(ISNUMBER(MATCH(D2579,Sheet1!$A$2:$A$976,0)),TRUE,FALSE)</f>
        <v>1</v>
      </c>
    </row>
    <row r="2580" spans="1:10" ht="20.25">
      <c r="A2580">
        <v>2574</v>
      </c>
      <c r="B2580" s="125">
        <v>0</v>
      </c>
      <c r="C2580" s="34">
        <v>0</v>
      </c>
      <c r="D2580" s="35">
        <v>0</v>
      </c>
      <c r="E2580" s="36" t="s">
        <v>15</v>
      </c>
      <c r="F2580" s="33">
        <v>4</v>
      </c>
      <c r="G2580" t="str">
        <f t="shared" si="187"/>
        <v>‏761  תמיכות לאירגוני בעלי חיים</v>
      </c>
      <c r="H2580" t="s">
        <v>1036</v>
      </c>
      <c r="I2580">
        <f t="shared" si="188"/>
        <v>5</v>
      </c>
      <c r="J2580" t="b">
        <f>IF(ISNUMBER(MATCH(D2580,Sheet1!$A$2:$A$976,0)),TRUE,FALSE)</f>
        <v>1</v>
      </c>
    </row>
    <row r="2581" spans="1:10" ht="20.25">
      <c r="A2581">
        <v>2575</v>
      </c>
      <c r="B2581" s="125">
        <v>0</v>
      </c>
      <c r="C2581" s="34">
        <v>0</v>
      </c>
      <c r="D2581" s="35">
        <v>0</v>
      </c>
      <c r="E2581" s="36" t="s">
        <v>16</v>
      </c>
      <c r="F2581" s="33">
        <v>5</v>
      </c>
      <c r="G2581" t="str">
        <f t="shared" si="187"/>
        <v>‏761  תמיכות לאירגוני בעלי חיים</v>
      </c>
      <c r="H2581" t="s">
        <v>1036</v>
      </c>
      <c r="I2581">
        <f t="shared" si="188"/>
        <v>5</v>
      </c>
      <c r="J2581" t="b">
        <f>IF(ISNUMBER(MATCH(D2581,Sheet1!$A$2:$A$976,0)),TRUE,FALSE)</f>
        <v>1</v>
      </c>
    </row>
    <row r="2582" spans="1:10" ht="20.25">
      <c r="A2582">
        <v>2576</v>
      </c>
      <c r="B2582" s="125">
        <v>0</v>
      </c>
      <c r="C2582" s="34">
        <v>0</v>
      </c>
      <c r="D2582" s="35">
        <v>0</v>
      </c>
      <c r="E2582" s="36" t="s">
        <v>17</v>
      </c>
      <c r="F2582" s="33">
        <v>6</v>
      </c>
      <c r="G2582" t="str">
        <f t="shared" si="187"/>
        <v>‏761  תמיכות לאירגוני בעלי חיים</v>
      </c>
      <c r="H2582" t="s">
        <v>1036</v>
      </c>
      <c r="I2582">
        <f t="shared" si="188"/>
        <v>5</v>
      </c>
      <c r="J2582" t="b">
        <f>IF(ISNUMBER(MATCH(D2582,Sheet1!$A$2:$A$976,0)),TRUE,FALSE)</f>
        <v>1</v>
      </c>
    </row>
    <row r="2583" spans="1:10" ht="20.25">
      <c r="A2583">
        <v>2577</v>
      </c>
      <c r="B2583" s="125">
        <v>0</v>
      </c>
      <c r="C2583" s="34">
        <v>0</v>
      </c>
      <c r="D2583" s="35">
        <v>0</v>
      </c>
      <c r="E2583" s="36" t="s">
        <v>18</v>
      </c>
      <c r="F2583" s="33">
        <v>7</v>
      </c>
      <c r="G2583" t="str">
        <f t="shared" si="187"/>
        <v>‏761  תמיכות לאירגוני בעלי חיים</v>
      </c>
      <c r="H2583" t="s">
        <v>1036</v>
      </c>
      <c r="I2583">
        <f t="shared" si="188"/>
        <v>5</v>
      </c>
      <c r="J2583" t="b">
        <f>IF(ISNUMBER(MATCH(D2583,Sheet1!$A$2:$A$976,0)),TRUE,FALSE)</f>
        <v>1</v>
      </c>
    </row>
    <row r="2584" spans="1:10" ht="20.25">
      <c r="A2584">
        <v>2578</v>
      </c>
      <c r="B2584" s="125">
        <v>91000</v>
      </c>
      <c r="C2584" s="34">
        <v>91000</v>
      </c>
      <c r="D2584" s="35">
        <v>88400</v>
      </c>
      <c r="E2584" s="36" t="s">
        <v>19</v>
      </c>
      <c r="F2584" s="33">
        <v>8</v>
      </c>
      <c r="G2584" t="str">
        <f t="shared" si="187"/>
        <v>‏761  תמיכות לאירגוני בעלי חיים</v>
      </c>
      <c r="H2584" t="s">
        <v>1036</v>
      </c>
      <c r="I2584">
        <f t="shared" si="188"/>
        <v>5</v>
      </c>
      <c r="J2584" t="b">
        <f>IF(ISNUMBER(MATCH(D2584,Sheet1!$A$2:$A$976,0)),TRUE,FALSE)</f>
        <v>1</v>
      </c>
    </row>
    <row r="2585" spans="1:10" ht="20.25">
      <c r="A2585">
        <v>2579</v>
      </c>
      <c r="B2585" s="125">
        <v>0</v>
      </c>
      <c r="C2585" s="34">
        <v>0</v>
      </c>
      <c r="D2585" s="35">
        <v>0</v>
      </c>
      <c r="E2585" s="36" t="s">
        <v>20</v>
      </c>
      <c r="F2585" s="33">
        <v>9</v>
      </c>
      <c r="G2585" t="str">
        <f t="shared" si="187"/>
        <v>‏761  תמיכות לאירגוני בעלי חיים</v>
      </c>
      <c r="H2585" t="s">
        <v>1036</v>
      </c>
      <c r="I2585">
        <f t="shared" si="188"/>
        <v>5</v>
      </c>
      <c r="J2585" t="b">
        <f>IF(ISNUMBER(MATCH(D2585,Sheet1!$A$2:$A$976,0)),TRUE,FALSE)</f>
        <v>1</v>
      </c>
    </row>
    <row r="2586" spans="1:10" ht="20.25">
      <c r="A2586">
        <v>2580</v>
      </c>
      <c r="B2586" s="125">
        <v>0</v>
      </c>
      <c r="C2586" s="34">
        <v>0</v>
      </c>
      <c r="D2586" s="35">
        <v>0</v>
      </c>
      <c r="E2586" s="36" t="s">
        <v>21</v>
      </c>
      <c r="F2586" s="33">
        <v>99</v>
      </c>
      <c r="G2586" t="str">
        <f t="shared" si="187"/>
        <v>‏761  תמיכות לאירגוני בעלי חיים</v>
      </c>
      <c r="H2586" t="s">
        <v>1036</v>
      </c>
      <c r="I2586">
        <f t="shared" si="188"/>
        <v>5</v>
      </c>
      <c r="J2586" t="b">
        <f>IF(ISNUMBER(MATCH(D2586,Sheet1!$A$2:$A$976,0)),TRUE,FALSE)</f>
        <v>1</v>
      </c>
    </row>
    <row r="2587" spans="1:10" ht="20.25">
      <c r="A2587">
        <v>2581</v>
      </c>
      <c r="B2587" s="125">
        <v>91000</v>
      </c>
      <c r="C2587" s="37">
        <v>91000</v>
      </c>
      <c r="D2587" s="35">
        <v>88400</v>
      </c>
      <c r="E2587" s="36" t="s">
        <v>22</v>
      </c>
      <c r="F2587" s="33"/>
      <c r="G2587" t="str">
        <f t="shared" si="187"/>
        <v/>
      </c>
      <c r="J2587" t="b">
        <f>IF(ISNUMBER(MATCH(D2587,Sheet1!$A$2:$A$976,0)),TRUE,FALSE)</f>
        <v>1</v>
      </c>
    </row>
    <row r="2588" spans="1:10" ht="20.25">
      <c r="A2588">
        <v>2582</v>
      </c>
      <c r="C2588" s="40">
        <v>2015</v>
      </c>
      <c r="D2588" s="40">
        <v>2016</v>
      </c>
      <c r="F2588" s="39"/>
      <c r="G2588" t="str">
        <f t="shared" si="187"/>
        <v/>
      </c>
      <c r="J2588" t="b">
        <f>IF(ISNUMBER(MATCH(D2588,Sheet1!$A$2:$A$976,0)),TRUE,FALSE)</f>
        <v>0</v>
      </c>
    </row>
    <row r="2589" spans="1:10" ht="20.25">
      <c r="A2589">
        <v>2583</v>
      </c>
      <c r="C2589" s="38"/>
      <c r="D2589" s="44">
        <v>363</v>
      </c>
      <c r="F2589" s="41"/>
      <c r="G2589" t="str">
        <f t="shared" si="187"/>
        <v/>
      </c>
      <c r="J2589" t="b">
        <f>IF(ISNUMBER(MATCH(D2589,Sheet1!$A$2:$A$976,0)),TRUE,FALSE)</f>
        <v>0</v>
      </c>
    </row>
    <row r="2590" spans="1:10" ht="20.25">
      <c r="A2590">
        <v>2584</v>
      </c>
      <c r="B2590" s="122" t="s">
        <v>346</v>
      </c>
      <c r="C2590" s="28"/>
      <c r="D2590" s="28"/>
      <c r="E2590" s="28"/>
      <c r="F2590" s="28"/>
      <c r="G2590" t="str">
        <f t="shared" si="187"/>
        <v/>
      </c>
      <c r="J2590" t="b">
        <f>IF(ISNUMBER(MATCH(D2590,Sheet1!$A$2:$A$976,0)),TRUE,FALSE)</f>
        <v>1</v>
      </c>
    </row>
    <row r="2591" spans="1:10" ht="21" thickBot="1">
      <c r="A2591">
        <v>2585</v>
      </c>
      <c r="B2591" s="116">
        <v>2014</v>
      </c>
      <c r="C2591" s="7">
        <v>2015</v>
      </c>
      <c r="D2591" s="7">
        <v>2016</v>
      </c>
      <c r="E2591" s="8"/>
      <c r="F2591" s="9"/>
      <c r="G2591" t="str">
        <f t="shared" si="187"/>
        <v/>
      </c>
      <c r="J2591" t="b">
        <f>IF(ISNUMBER(MATCH(D2591,Sheet1!$A$2:$A$976,0)),TRUE,FALSE)</f>
        <v>0</v>
      </c>
    </row>
    <row r="2592" spans="1:10" ht="20.25">
      <c r="A2592">
        <v>2586</v>
      </c>
      <c r="B2592" s="124"/>
      <c r="C2592" s="30"/>
      <c r="D2592" s="31"/>
      <c r="E2592" s="32" t="s">
        <v>310</v>
      </c>
      <c r="F2592" s="33"/>
      <c r="G2592" t="str">
        <f t="shared" si="187"/>
        <v/>
      </c>
      <c r="J2592" t="b">
        <f>IF(ISNUMBER(MATCH(D2592,Sheet1!$A$2:$A$976,0)),TRUE,FALSE)</f>
        <v>1</v>
      </c>
    </row>
    <row r="2593" spans="1:10" ht="20.25">
      <c r="A2593">
        <v>2587</v>
      </c>
      <c r="B2593" s="124"/>
      <c r="C2593" s="30"/>
      <c r="D2593" s="31"/>
      <c r="E2593" s="32" t="s">
        <v>347</v>
      </c>
      <c r="F2593" s="33"/>
      <c r="G2593" t="str">
        <f t="shared" si="187"/>
        <v/>
      </c>
      <c r="J2593" t="b">
        <f>IF(ISNUMBER(MATCH(D2593,Sheet1!$A$2:$A$976,0)),TRUE,FALSE)</f>
        <v>1</v>
      </c>
    </row>
    <row r="2594" spans="1:10" ht="20.25">
      <c r="A2594">
        <v>2588</v>
      </c>
      <c r="B2594" s="125">
        <v>0</v>
      </c>
      <c r="C2594" s="34">
        <v>0</v>
      </c>
      <c r="D2594" s="35">
        <v>0</v>
      </c>
      <c r="E2594" s="36" t="s">
        <v>12</v>
      </c>
      <c r="F2594" s="33">
        <v>1</v>
      </c>
      <c r="G2594" t="str">
        <f t="shared" si="187"/>
        <v>‏76111  תמיכות לכוללים וישיבות</v>
      </c>
      <c r="H2594" t="s">
        <v>1037</v>
      </c>
      <c r="I2594">
        <f t="shared" ref="I2594:I2603" si="189">FIND(" ",G2594,1)</f>
        <v>7</v>
      </c>
      <c r="J2594" t="b">
        <f>IF(ISNUMBER(MATCH(D2594,Sheet1!$A$2:$A$976,0)),TRUE,FALSE)</f>
        <v>1</v>
      </c>
    </row>
    <row r="2595" spans="1:10" ht="20.25">
      <c r="A2595">
        <v>2589</v>
      </c>
      <c r="B2595" s="125">
        <v>0</v>
      </c>
      <c r="C2595" s="34">
        <v>0</v>
      </c>
      <c r="D2595" s="35">
        <v>0</v>
      </c>
      <c r="E2595" s="36" t="s">
        <v>13</v>
      </c>
      <c r="F2595" s="33">
        <v>2</v>
      </c>
      <c r="G2595" t="str">
        <f t="shared" si="187"/>
        <v>‏76111  תמיכות לכוללים וישיבות</v>
      </c>
      <c r="H2595" t="s">
        <v>1037</v>
      </c>
      <c r="I2595">
        <f t="shared" si="189"/>
        <v>7</v>
      </c>
      <c r="J2595" t="b">
        <f>IF(ISNUMBER(MATCH(D2595,Sheet1!$A$2:$A$976,0)),TRUE,FALSE)</f>
        <v>1</v>
      </c>
    </row>
    <row r="2596" spans="1:10" ht="20.25">
      <c r="A2596">
        <v>2590</v>
      </c>
      <c r="B2596" s="125">
        <v>0</v>
      </c>
      <c r="C2596" s="34">
        <v>0</v>
      </c>
      <c r="D2596" s="35">
        <v>0</v>
      </c>
      <c r="E2596" s="36" t="s">
        <v>14</v>
      </c>
      <c r="F2596" s="33">
        <v>3</v>
      </c>
      <c r="G2596" t="str">
        <f t="shared" si="187"/>
        <v>‏76111  תמיכות לכוללים וישיבות</v>
      </c>
      <c r="H2596" t="s">
        <v>1037</v>
      </c>
      <c r="I2596">
        <f t="shared" si="189"/>
        <v>7</v>
      </c>
      <c r="J2596" t="b">
        <f>IF(ISNUMBER(MATCH(D2596,Sheet1!$A$2:$A$976,0)),TRUE,FALSE)</f>
        <v>1</v>
      </c>
    </row>
    <row r="2597" spans="1:10" ht="20.25">
      <c r="A2597">
        <v>2591</v>
      </c>
      <c r="B2597" s="125">
        <v>0</v>
      </c>
      <c r="C2597" s="34">
        <v>0</v>
      </c>
      <c r="D2597" s="35">
        <v>0</v>
      </c>
      <c r="E2597" s="36" t="s">
        <v>15</v>
      </c>
      <c r="F2597" s="33">
        <v>4</v>
      </c>
      <c r="G2597" t="str">
        <f t="shared" si="187"/>
        <v>‏76111  תמיכות לכוללים וישיבות</v>
      </c>
      <c r="H2597" t="s">
        <v>1037</v>
      </c>
      <c r="I2597">
        <f t="shared" si="189"/>
        <v>7</v>
      </c>
      <c r="J2597" t="b">
        <f>IF(ISNUMBER(MATCH(D2597,Sheet1!$A$2:$A$976,0)),TRUE,FALSE)</f>
        <v>1</v>
      </c>
    </row>
    <row r="2598" spans="1:10" ht="20.25">
      <c r="A2598">
        <v>2592</v>
      </c>
      <c r="B2598" s="125">
        <v>0</v>
      </c>
      <c r="C2598" s="34">
        <v>0</v>
      </c>
      <c r="D2598" s="35">
        <v>0</v>
      </c>
      <c r="E2598" s="36" t="s">
        <v>16</v>
      </c>
      <c r="F2598" s="33">
        <v>5</v>
      </c>
      <c r="G2598" t="str">
        <f t="shared" si="187"/>
        <v>‏76111  תמיכות לכוללים וישיבות</v>
      </c>
      <c r="H2598" t="s">
        <v>1037</v>
      </c>
      <c r="I2598">
        <f t="shared" si="189"/>
        <v>7</v>
      </c>
      <c r="J2598" t="b">
        <f>IF(ISNUMBER(MATCH(D2598,Sheet1!$A$2:$A$976,0)),TRUE,FALSE)</f>
        <v>1</v>
      </c>
    </row>
    <row r="2599" spans="1:10" ht="20.25">
      <c r="A2599">
        <v>2593</v>
      </c>
      <c r="B2599" s="125">
        <v>0</v>
      </c>
      <c r="C2599" s="34">
        <v>0</v>
      </c>
      <c r="D2599" s="35">
        <v>0</v>
      </c>
      <c r="E2599" s="36" t="s">
        <v>17</v>
      </c>
      <c r="F2599" s="33">
        <v>6</v>
      </c>
      <c r="G2599" t="str">
        <f t="shared" si="187"/>
        <v>‏76111  תמיכות לכוללים וישיבות</v>
      </c>
      <c r="H2599" t="s">
        <v>1037</v>
      </c>
      <c r="I2599">
        <f t="shared" si="189"/>
        <v>7</v>
      </c>
      <c r="J2599" t="b">
        <f>IF(ISNUMBER(MATCH(D2599,Sheet1!$A$2:$A$976,0)),TRUE,FALSE)</f>
        <v>1</v>
      </c>
    </row>
    <row r="2600" spans="1:10" ht="20.25">
      <c r="A2600">
        <v>2594</v>
      </c>
      <c r="B2600" s="125">
        <v>0</v>
      </c>
      <c r="C2600" s="34">
        <v>0</v>
      </c>
      <c r="D2600" s="35">
        <v>0</v>
      </c>
      <c r="E2600" s="36" t="s">
        <v>18</v>
      </c>
      <c r="F2600" s="33">
        <v>7</v>
      </c>
      <c r="G2600" t="str">
        <f t="shared" si="187"/>
        <v>‏76111  תמיכות לכוללים וישיבות</v>
      </c>
      <c r="H2600" t="s">
        <v>1037</v>
      </c>
      <c r="I2600">
        <f t="shared" si="189"/>
        <v>7</v>
      </c>
      <c r="J2600" t="b">
        <f>IF(ISNUMBER(MATCH(D2600,Sheet1!$A$2:$A$976,0)),TRUE,FALSE)</f>
        <v>1</v>
      </c>
    </row>
    <row r="2601" spans="1:10" ht="20.25">
      <c r="A2601">
        <v>2595</v>
      </c>
      <c r="B2601" s="125">
        <v>707900</v>
      </c>
      <c r="C2601" s="34">
        <v>740400</v>
      </c>
      <c r="D2601" s="35">
        <v>719300</v>
      </c>
      <c r="E2601" s="36" t="s">
        <v>19</v>
      </c>
      <c r="F2601" s="33">
        <v>8</v>
      </c>
      <c r="G2601" t="str">
        <f t="shared" si="187"/>
        <v>‏76111  תמיכות לכוללים וישיבות</v>
      </c>
      <c r="H2601" t="s">
        <v>1037</v>
      </c>
      <c r="I2601">
        <f t="shared" si="189"/>
        <v>7</v>
      </c>
      <c r="J2601" t="b">
        <f>IF(ISNUMBER(MATCH(D2601,Sheet1!$A$2:$A$976,0)),TRUE,FALSE)</f>
        <v>1</v>
      </c>
    </row>
    <row r="2602" spans="1:10" ht="20.25">
      <c r="A2602">
        <v>2596</v>
      </c>
      <c r="B2602" s="125">
        <v>0</v>
      </c>
      <c r="C2602" s="34">
        <v>0</v>
      </c>
      <c r="D2602" s="35">
        <v>0</v>
      </c>
      <c r="E2602" s="36" t="s">
        <v>20</v>
      </c>
      <c r="F2602" s="33">
        <v>9</v>
      </c>
      <c r="G2602" t="str">
        <f t="shared" si="187"/>
        <v>‏76111  תמיכות לכוללים וישיבות</v>
      </c>
      <c r="H2602" t="s">
        <v>1037</v>
      </c>
      <c r="I2602">
        <f t="shared" si="189"/>
        <v>7</v>
      </c>
      <c r="J2602" t="b">
        <f>IF(ISNUMBER(MATCH(D2602,Sheet1!$A$2:$A$976,0)),TRUE,FALSE)</f>
        <v>1</v>
      </c>
    </row>
    <row r="2603" spans="1:10" ht="20.25">
      <c r="A2603">
        <v>2597</v>
      </c>
      <c r="B2603" s="125">
        <v>0</v>
      </c>
      <c r="C2603" s="34">
        <v>0</v>
      </c>
      <c r="D2603" s="35">
        <v>0</v>
      </c>
      <c r="E2603" s="36" t="s">
        <v>21</v>
      </c>
      <c r="F2603" s="33">
        <v>99</v>
      </c>
      <c r="G2603" t="str">
        <f t="shared" si="187"/>
        <v>‏76111  תמיכות לכוללים וישיבות</v>
      </c>
      <c r="H2603" t="s">
        <v>1037</v>
      </c>
      <c r="I2603">
        <f t="shared" si="189"/>
        <v>7</v>
      </c>
      <c r="J2603" t="b">
        <f>IF(ISNUMBER(MATCH(D2603,Sheet1!$A$2:$A$976,0)),TRUE,FALSE)</f>
        <v>1</v>
      </c>
    </row>
    <row r="2604" spans="1:10" ht="20.25">
      <c r="A2604">
        <v>2598</v>
      </c>
      <c r="B2604" s="125">
        <v>707900</v>
      </c>
      <c r="C2604" s="37">
        <v>740400</v>
      </c>
      <c r="D2604" s="35">
        <v>719300</v>
      </c>
      <c r="E2604" s="36" t="s">
        <v>22</v>
      </c>
      <c r="F2604" s="33"/>
      <c r="G2604" t="str">
        <f t="shared" si="187"/>
        <v/>
      </c>
      <c r="J2604" t="b">
        <f>IF(ISNUMBER(MATCH(D2604,Sheet1!$A$2:$A$976,0)),TRUE,FALSE)</f>
        <v>1</v>
      </c>
    </row>
    <row r="2605" spans="1:10" ht="20.25">
      <c r="A2605">
        <v>2599</v>
      </c>
      <c r="C2605" s="40">
        <v>2015</v>
      </c>
      <c r="D2605" s="40">
        <v>2016</v>
      </c>
      <c r="F2605" s="39"/>
      <c r="G2605" t="str">
        <f t="shared" si="187"/>
        <v/>
      </c>
      <c r="J2605" t="b">
        <f>IF(ISNUMBER(MATCH(D2605,Sheet1!$A$2:$A$976,0)),TRUE,FALSE)</f>
        <v>0</v>
      </c>
    </row>
    <row r="2606" spans="1:10" ht="20.25">
      <c r="A2606">
        <v>2600</v>
      </c>
      <c r="C2606" s="38"/>
      <c r="D2606" s="44">
        <v>364</v>
      </c>
      <c r="F2606" s="41"/>
      <c r="G2606" t="str">
        <f t="shared" si="187"/>
        <v/>
      </c>
      <c r="J2606" t="b">
        <f>IF(ISNUMBER(MATCH(D2606,Sheet1!$A$2:$A$976,0)),TRUE,FALSE)</f>
        <v>0</v>
      </c>
    </row>
    <row r="2607" spans="1:10" ht="20.25">
      <c r="A2607">
        <v>2601</v>
      </c>
      <c r="B2607" s="122" t="s">
        <v>348</v>
      </c>
      <c r="C2607" s="28"/>
      <c r="D2607" s="28"/>
      <c r="E2607" s="28"/>
      <c r="F2607" s="28"/>
      <c r="G2607" t="str">
        <f t="shared" si="187"/>
        <v/>
      </c>
      <c r="J2607" t="b">
        <f>IF(ISNUMBER(MATCH(D2607,Sheet1!$A$2:$A$976,0)),TRUE,FALSE)</f>
        <v>1</v>
      </c>
    </row>
    <row r="2608" spans="1:10" ht="21" thickBot="1">
      <c r="A2608">
        <v>2602</v>
      </c>
      <c r="B2608" s="116">
        <v>2014</v>
      </c>
      <c r="C2608" s="7">
        <v>2015</v>
      </c>
      <c r="D2608" s="7">
        <v>2016</v>
      </c>
      <c r="E2608" s="8"/>
      <c r="F2608" s="9"/>
      <c r="G2608" t="str">
        <f t="shared" si="187"/>
        <v/>
      </c>
      <c r="J2608" t="b">
        <f>IF(ISNUMBER(MATCH(D2608,Sheet1!$A$2:$A$976,0)),TRUE,FALSE)</f>
        <v>0</v>
      </c>
    </row>
    <row r="2609" spans="1:10" ht="20.25">
      <c r="A2609">
        <v>2603</v>
      </c>
      <c r="B2609" s="124"/>
      <c r="C2609" s="30"/>
      <c r="D2609" s="31"/>
      <c r="E2609" s="32" t="s">
        <v>310</v>
      </c>
      <c r="F2609" s="33"/>
      <c r="G2609" t="str">
        <f t="shared" si="187"/>
        <v/>
      </c>
      <c r="J2609" t="b">
        <f>IF(ISNUMBER(MATCH(D2609,Sheet1!$A$2:$A$976,0)),TRUE,FALSE)</f>
        <v>1</v>
      </c>
    </row>
    <row r="2610" spans="1:10" ht="20.25">
      <c r="A2610">
        <v>2604</v>
      </c>
      <c r="B2610" s="124"/>
      <c r="C2610" s="30"/>
      <c r="D2610" s="31"/>
      <c r="E2610" s="32" t="s">
        <v>349</v>
      </c>
      <c r="F2610" s="33"/>
      <c r="G2610" t="str">
        <f t="shared" si="187"/>
        <v/>
      </c>
      <c r="J2610" t="b">
        <f>IF(ISNUMBER(MATCH(D2610,Sheet1!$A$2:$A$976,0)),TRUE,FALSE)</f>
        <v>1</v>
      </c>
    </row>
    <row r="2611" spans="1:10" ht="20.25">
      <c r="A2611">
        <v>2605</v>
      </c>
      <c r="B2611" s="125">
        <v>0</v>
      </c>
      <c r="C2611" s="34">
        <v>0</v>
      </c>
      <c r="D2611" s="35">
        <v>0</v>
      </c>
      <c r="E2611" s="36" t="s">
        <v>12</v>
      </c>
      <c r="F2611" s="33">
        <v>1</v>
      </c>
      <c r="G2611" t="str">
        <f t="shared" si="187"/>
        <v>‏8229 תמיכות תרבות</v>
      </c>
      <c r="H2611" t="s">
        <v>1038</v>
      </c>
      <c r="I2611">
        <f t="shared" ref="I2611:I2620" si="190">FIND(" ",G2611,1)</f>
        <v>6</v>
      </c>
      <c r="J2611" t="b">
        <f>IF(ISNUMBER(MATCH(D2611,Sheet1!$A$2:$A$976,0)),TRUE,FALSE)</f>
        <v>1</v>
      </c>
    </row>
    <row r="2612" spans="1:10" ht="20.25">
      <c r="A2612">
        <v>2606</v>
      </c>
      <c r="B2612" s="125">
        <v>0</v>
      </c>
      <c r="C2612" s="34">
        <v>0</v>
      </c>
      <c r="D2612" s="35">
        <v>0</v>
      </c>
      <c r="E2612" s="36" t="s">
        <v>13</v>
      </c>
      <c r="F2612" s="33">
        <v>2</v>
      </c>
      <c r="G2612" t="str">
        <f t="shared" si="187"/>
        <v>‏8229 תמיכות תרבות</v>
      </c>
      <c r="H2612" t="s">
        <v>1038</v>
      </c>
      <c r="I2612">
        <f t="shared" si="190"/>
        <v>6</v>
      </c>
      <c r="J2612" t="b">
        <f>IF(ISNUMBER(MATCH(D2612,Sheet1!$A$2:$A$976,0)),TRUE,FALSE)</f>
        <v>1</v>
      </c>
    </row>
    <row r="2613" spans="1:10" ht="20.25">
      <c r="A2613">
        <v>2607</v>
      </c>
      <c r="B2613" s="125">
        <v>0</v>
      </c>
      <c r="C2613" s="34">
        <v>0</v>
      </c>
      <c r="D2613" s="35">
        <v>0</v>
      </c>
      <c r="E2613" s="36" t="s">
        <v>14</v>
      </c>
      <c r="F2613" s="33">
        <v>3</v>
      </c>
      <c r="G2613" t="str">
        <f t="shared" si="187"/>
        <v>‏8229 תמיכות תרבות</v>
      </c>
      <c r="H2613" t="s">
        <v>1038</v>
      </c>
      <c r="I2613">
        <f t="shared" si="190"/>
        <v>6</v>
      </c>
      <c r="J2613" t="b">
        <f>IF(ISNUMBER(MATCH(D2613,Sheet1!$A$2:$A$976,0)),TRUE,FALSE)</f>
        <v>1</v>
      </c>
    </row>
    <row r="2614" spans="1:10" ht="20.25">
      <c r="A2614">
        <v>2608</v>
      </c>
      <c r="B2614" s="125">
        <v>0</v>
      </c>
      <c r="C2614" s="34">
        <v>0</v>
      </c>
      <c r="D2614" s="35">
        <v>0</v>
      </c>
      <c r="E2614" s="36" t="s">
        <v>15</v>
      </c>
      <c r="F2614" s="33">
        <v>4</v>
      </c>
      <c r="G2614" t="str">
        <f t="shared" si="187"/>
        <v>‏8229 תמיכות תרבות</v>
      </c>
      <c r="H2614" t="s">
        <v>1038</v>
      </c>
      <c r="I2614">
        <f t="shared" si="190"/>
        <v>6</v>
      </c>
      <c r="J2614" t="b">
        <f>IF(ISNUMBER(MATCH(D2614,Sheet1!$A$2:$A$976,0)),TRUE,FALSE)</f>
        <v>1</v>
      </c>
    </row>
    <row r="2615" spans="1:10" ht="20.25">
      <c r="A2615">
        <v>2609</v>
      </c>
      <c r="B2615" s="125">
        <v>0</v>
      </c>
      <c r="C2615" s="34">
        <v>0</v>
      </c>
      <c r="D2615" s="35">
        <v>0</v>
      </c>
      <c r="E2615" s="36" t="s">
        <v>16</v>
      </c>
      <c r="F2615" s="33">
        <v>5</v>
      </c>
      <c r="G2615" t="str">
        <f t="shared" si="187"/>
        <v>‏8229 תמיכות תרבות</v>
      </c>
      <c r="H2615" t="s">
        <v>1038</v>
      </c>
      <c r="I2615">
        <f t="shared" si="190"/>
        <v>6</v>
      </c>
      <c r="J2615" t="b">
        <f>IF(ISNUMBER(MATCH(D2615,Sheet1!$A$2:$A$976,0)),TRUE,FALSE)</f>
        <v>1</v>
      </c>
    </row>
    <row r="2616" spans="1:10" ht="20.25">
      <c r="A2616">
        <v>2610</v>
      </c>
      <c r="B2616" s="125">
        <v>124700</v>
      </c>
      <c r="C2616" s="34">
        <v>124700</v>
      </c>
      <c r="D2616" s="35">
        <v>121200</v>
      </c>
      <c r="E2616" s="36" t="s">
        <v>350</v>
      </c>
      <c r="F2616" s="33">
        <v>8</v>
      </c>
      <c r="G2616" t="str">
        <f t="shared" si="187"/>
        <v>‏8229 תמיכות תרבות</v>
      </c>
      <c r="H2616" t="s">
        <v>1038</v>
      </c>
      <c r="I2616">
        <f t="shared" si="190"/>
        <v>6</v>
      </c>
      <c r="J2616" t="b">
        <f>IF(ISNUMBER(MATCH(D2616,Sheet1!$A$2:$A$976,0)),TRUE,FALSE)</f>
        <v>1</v>
      </c>
    </row>
    <row r="2617" spans="1:10" ht="20.25">
      <c r="A2617">
        <v>2611</v>
      </c>
      <c r="B2617" s="125">
        <v>145600</v>
      </c>
      <c r="C2617" s="34">
        <v>145600</v>
      </c>
      <c r="D2617" s="35">
        <v>141400</v>
      </c>
      <c r="E2617" s="36" t="s">
        <v>351</v>
      </c>
      <c r="F2617" s="33">
        <v>8</v>
      </c>
      <c r="G2617" t="str">
        <f t="shared" si="187"/>
        <v>‏8229 תמיכות תרבות</v>
      </c>
      <c r="H2617" t="s">
        <v>1038</v>
      </c>
      <c r="I2617">
        <f t="shared" si="190"/>
        <v>6</v>
      </c>
      <c r="J2617" t="b">
        <f>IF(ISNUMBER(MATCH(D2617,Sheet1!$A$2:$A$976,0)),TRUE,FALSE)</f>
        <v>1</v>
      </c>
    </row>
    <row r="2618" spans="1:10" ht="20.25">
      <c r="A2618">
        <v>2612</v>
      </c>
      <c r="B2618" s="125">
        <v>145600</v>
      </c>
      <c r="C2618" s="34">
        <v>145600</v>
      </c>
      <c r="D2618" s="35">
        <v>141400</v>
      </c>
      <c r="E2618" s="36" t="s">
        <v>352</v>
      </c>
      <c r="F2618" s="33">
        <v>8</v>
      </c>
      <c r="G2618" t="str">
        <f t="shared" si="187"/>
        <v>‏8229 תמיכות תרבות</v>
      </c>
      <c r="H2618" t="s">
        <v>1038</v>
      </c>
      <c r="I2618">
        <f t="shared" si="190"/>
        <v>6</v>
      </c>
      <c r="J2618" t="b">
        <f>IF(ISNUMBER(MATCH(D2618,Sheet1!$A$2:$A$976,0)),TRUE,FALSE)</f>
        <v>1</v>
      </c>
    </row>
    <row r="2619" spans="1:10" ht="20.25">
      <c r="A2619">
        <v>2613</v>
      </c>
      <c r="B2619" s="125">
        <v>0</v>
      </c>
      <c r="C2619" s="34">
        <v>0</v>
      </c>
      <c r="D2619" s="35">
        <v>0</v>
      </c>
      <c r="E2619" s="36" t="s">
        <v>20</v>
      </c>
      <c r="F2619" s="33">
        <v>9</v>
      </c>
      <c r="G2619" t="str">
        <f t="shared" si="187"/>
        <v>‏8229 תמיכות תרבות</v>
      </c>
      <c r="H2619" t="s">
        <v>1038</v>
      </c>
      <c r="I2619">
        <f t="shared" si="190"/>
        <v>6</v>
      </c>
      <c r="J2619" t="b">
        <f>IF(ISNUMBER(MATCH(D2619,Sheet1!$A$2:$A$976,0)),TRUE,FALSE)</f>
        <v>1</v>
      </c>
    </row>
    <row r="2620" spans="1:10" ht="20.25">
      <c r="A2620">
        <v>2614</v>
      </c>
      <c r="B2620" s="125">
        <v>0</v>
      </c>
      <c r="C2620" s="34">
        <v>0</v>
      </c>
      <c r="D2620" s="35">
        <v>0</v>
      </c>
      <c r="E2620" s="36" t="s">
        <v>21</v>
      </c>
      <c r="F2620" s="33">
        <v>99</v>
      </c>
      <c r="G2620" t="str">
        <f t="shared" si="187"/>
        <v>‏8229 תמיכות תרבות</v>
      </c>
      <c r="H2620" t="s">
        <v>1038</v>
      </c>
      <c r="I2620">
        <f t="shared" si="190"/>
        <v>6</v>
      </c>
      <c r="J2620" t="b">
        <f>IF(ISNUMBER(MATCH(D2620,Sheet1!$A$2:$A$976,0)),TRUE,FALSE)</f>
        <v>1</v>
      </c>
    </row>
    <row r="2621" spans="1:10" ht="20.25">
      <c r="A2621">
        <v>2615</v>
      </c>
      <c r="B2621" s="125">
        <v>415900</v>
      </c>
      <c r="C2621" s="37">
        <v>415900</v>
      </c>
      <c r="D2621" s="157">
        <v>404000</v>
      </c>
      <c r="E2621" s="36" t="s">
        <v>22</v>
      </c>
      <c r="F2621" s="33"/>
      <c r="G2621" t="str">
        <f t="shared" si="187"/>
        <v/>
      </c>
      <c r="J2621" t="b">
        <f>IF(ISNUMBER(MATCH(D2621,Sheet1!$A$2:$A$976,0)),TRUE,FALSE)</f>
        <v>0</v>
      </c>
    </row>
    <row r="2622" spans="1:10" ht="20.25">
      <c r="A2622">
        <v>2616</v>
      </c>
      <c r="C2622" s="40">
        <v>2015</v>
      </c>
      <c r="D2622" s="40">
        <v>2016</v>
      </c>
      <c r="F2622" s="39"/>
      <c r="G2622" t="str">
        <f t="shared" si="187"/>
        <v/>
      </c>
      <c r="J2622" t="b">
        <f>IF(ISNUMBER(MATCH(D2622,Sheet1!$A$2:$A$976,0)),TRUE,FALSE)</f>
        <v>0</v>
      </c>
    </row>
    <row r="2623" spans="1:10" ht="20.25">
      <c r="A2623">
        <v>2617</v>
      </c>
      <c r="C2623" s="38"/>
      <c r="D2623" s="44">
        <v>365</v>
      </c>
      <c r="F2623" s="41"/>
      <c r="G2623" t="str">
        <f t="shared" si="187"/>
        <v/>
      </c>
      <c r="J2623" t="b">
        <f>IF(ISNUMBER(MATCH(D2623,Sheet1!$A$2:$A$976,0)),TRUE,FALSE)</f>
        <v>0</v>
      </c>
    </row>
    <row r="2624" spans="1:10" ht="20.25">
      <c r="A2624">
        <v>2618</v>
      </c>
      <c r="B2624" s="122" t="s">
        <v>353</v>
      </c>
      <c r="C2624" s="28"/>
      <c r="D2624" s="28"/>
      <c r="E2624" s="28"/>
      <c r="F2624" s="28"/>
      <c r="G2624" t="str">
        <f t="shared" si="187"/>
        <v/>
      </c>
      <c r="J2624" t="b">
        <f>IF(ISNUMBER(MATCH(D2624,Sheet1!$A$2:$A$976,0)),TRUE,FALSE)</f>
        <v>1</v>
      </c>
    </row>
    <row r="2625" spans="1:10" ht="21" thickBot="1">
      <c r="A2625">
        <v>2619</v>
      </c>
      <c r="B2625" s="116">
        <v>2014</v>
      </c>
      <c r="C2625" s="7">
        <v>2015</v>
      </c>
      <c r="D2625" s="7">
        <v>2016</v>
      </c>
      <c r="E2625" s="8"/>
      <c r="F2625" s="9"/>
      <c r="G2625" t="str">
        <f t="shared" si="187"/>
        <v/>
      </c>
      <c r="J2625" t="b">
        <f>IF(ISNUMBER(MATCH(D2625,Sheet1!$A$2:$A$976,0)),TRUE,FALSE)</f>
        <v>0</v>
      </c>
    </row>
    <row r="2626" spans="1:10" ht="20.25">
      <c r="A2626">
        <v>2620</v>
      </c>
      <c r="B2626" s="124"/>
      <c r="C2626" s="30"/>
      <c r="D2626" s="31"/>
      <c r="E2626" s="32" t="s">
        <v>310</v>
      </c>
      <c r="F2626" s="33"/>
      <c r="G2626" t="str">
        <f t="shared" si="187"/>
        <v/>
      </c>
      <c r="J2626" t="b">
        <f>IF(ISNUMBER(MATCH(D2626,Sheet1!$A$2:$A$976,0)),TRUE,FALSE)</f>
        <v>1</v>
      </c>
    </row>
    <row r="2627" spans="1:10" ht="20.25">
      <c r="A2627">
        <v>2621</v>
      </c>
      <c r="B2627" s="124"/>
      <c r="C2627" s="30"/>
      <c r="D2627" s="31"/>
      <c r="E2627" s="32" t="s">
        <v>354</v>
      </c>
      <c r="F2627" s="33"/>
      <c r="G2627" t="str">
        <f t="shared" si="187"/>
        <v/>
      </c>
      <c r="J2627" t="b">
        <f>IF(ISNUMBER(MATCH(D2627,Sheet1!$A$2:$A$976,0)),TRUE,FALSE)</f>
        <v>1</v>
      </c>
    </row>
    <row r="2628" spans="1:10" ht="20.25">
      <c r="A2628">
        <v>2622</v>
      </c>
      <c r="B2628" s="125">
        <v>0</v>
      </c>
      <c r="C2628" s="34">
        <v>0</v>
      </c>
      <c r="D2628" s="35">
        <v>0</v>
      </c>
      <c r="E2628" s="36" t="s">
        <v>12</v>
      </c>
      <c r="F2628" s="33">
        <v>1</v>
      </c>
      <c r="G2628" t="str">
        <f t="shared" si="187"/>
        <v>‏822901 תמיכות תרבות תורנית</v>
      </c>
      <c r="H2628" t="s">
        <v>1039</v>
      </c>
      <c r="I2628">
        <f t="shared" ref="I2628:I2637" si="191">FIND(" ",G2628,1)</f>
        <v>8</v>
      </c>
      <c r="J2628" t="b">
        <f>IF(ISNUMBER(MATCH(D2628,Sheet1!$A$2:$A$976,0)),TRUE,FALSE)</f>
        <v>1</v>
      </c>
    </row>
    <row r="2629" spans="1:10" ht="20.25">
      <c r="A2629">
        <v>2623</v>
      </c>
      <c r="B2629" s="125">
        <v>0</v>
      </c>
      <c r="C2629" s="34">
        <v>0</v>
      </c>
      <c r="D2629" s="35">
        <v>0</v>
      </c>
      <c r="E2629" s="36" t="s">
        <v>13</v>
      </c>
      <c r="F2629" s="33">
        <v>2</v>
      </c>
      <c r="G2629" t="str">
        <f t="shared" si="187"/>
        <v>‏822901 תמיכות תרבות תורנית</v>
      </c>
      <c r="H2629" t="s">
        <v>1039</v>
      </c>
      <c r="I2629">
        <f t="shared" si="191"/>
        <v>8</v>
      </c>
      <c r="J2629" t="b">
        <f>IF(ISNUMBER(MATCH(D2629,Sheet1!$A$2:$A$976,0)),TRUE,FALSE)</f>
        <v>1</v>
      </c>
    </row>
    <row r="2630" spans="1:10" ht="20.25">
      <c r="A2630">
        <v>2624</v>
      </c>
      <c r="B2630" s="125">
        <v>0</v>
      </c>
      <c r="C2630" s="34">
        <v>0</v>
      </c>
      <c r="D2630" s="35">
        <v>0</v>
      </c>
      <c r="E2630" s="36" t="s">
        <v>14</v>
      </c>
      <c r="F2630" s="33">
        <v>3</v>
      </c>
      <c r="G2630" t="str">
        <f t="shared" si="187"/>
        <v>‏822901 תמיכות תרבות תורנית</v>
      </c>
      <c r="H2630" t="s">
        <v>1039</v>
      </c>
      <c r="I2630">
        <f t="shared" si="191"/>
        <v>8</v>
      </c>
      <c r="J2630" t="b">
        <f>IF(ISNUMBER(MATCH(D2630,Sheet1!$A$2:$A$976,0)),TRUE,FALSE)</f>
        <v>1</v>
      </c>
    </row>
    <row r="2631" spans="1:10" ht="20.25">
      <c r="A2631">
        <v>2625</v>
      </c>
      <c r="B2631" s="125">
        <v>0</v>
      </c>
      <c r="C2631" s="34">
        <v>0</v>
      </c>
      <c r="D2631" s="35">
        <v>0</v>
      </c>
      <c r="E2631" s="36" t="s">
        <v>15</v>
      </c>
      <c r="F2631" s="33">
        <v>4</v>
      </c>
      <c r="G2631" t="str">
        <f t="shared" si="187"/>
        <v>‏822901 תמיכות תרבות תורנית</v>
      </c>
      <c r="H2631" t="s">
        <v>1039</v>
      </c>
      <c r="I2631">
        <f t="shared" si="191"/>
        <v>8</v>
      </c>
      <c r="J2631" t="b">
        <f>IF(ISNUMBER(MATCH(D2631,Sheet1!$A$2:$A$976,0)),TRUE,FALSE)</f>
        <v>1</v>
      </c>
    </row>
    <row r="2632" spans="1:10" ht="20.25">
      <c r="A2632">
        <v>2626</v>
      </c>
      <c r="B2632" s="125">
        <v>0</v>
      </c>
      <c r="C2632" s="34">
        <v>0</v>
      </c>
      <c r="D2632" s="35">
        <v>0</v>
      </c>
      <c r="E2632" s="36" t="s">
        <v>16</v>
      </c>
      <c r="F2632" s="33">
        <v>5</v>
      </c>
      <c r="G2632" t="str">
        <f t="shared" si="187"/>
        <v>‏822901 תמיכות תרבות תורנית</v>
      </c>
      <c r="H2632" t="s">
        <v>1039</v>
      </c>
      <c r="I2632">
        <f t="shared" si="191"/>
        <v>8</v>
      </c>
      <c r="J2632" t="b">
        <f>IF(ISNUMBER(MATCH(D2632,Sheet1!$A$2:$A$976,0)),TRUE,FALSE)</f>
        <v>1</v>
      </c>
    </row>
    <row r="2633" spans="1:10" ht="20.25">
      <c r="A2633">
        <v>2627</v>
      </c>
      <c r="B2633" s="125">
        <v>0</v>
      </c>
      <c r="C2633" s="34">
        <v>0</v>
      </c>
      <c r="D2633" s="35">
        <v>0</v>
      </c>
      <c r="E2633" s="36" t="s">
        <v>17</v>
      </c>
      <c r="F2633" s="33">
        <v>6</v>
      </c>
      <c r="G2633" t="str">
        <f t="shared" si="187"/>
        <v>‏822901 תמיכות תרבות תורנית</v>
      </c>
      <c r="H2633" t="s">
        <v>1039</v>
      </c>
      <c r="I2633">
        <f t="shared" si="191"/>
        <v>8</v>
      </c>
      <c r="J2633" t="b">
        <f>IF(ISNUMBER(MATCH(D2633,Sheet1!$A$2:$A$976,0)),TRUE,FALSE)</f>
        <v>1</v>
      </c>
    </row>
    <row r="2634" spans="1:10" ht="20.25">
      <c r="A2634">
        <v>2628</v>
      </c>
      <c r="B2634" s="125">
        <v>0</v>
      </c>
      <c r="C2634" s="34">
        <v>0</v>
      </c>
      <c r="D2634" s="37">
        <v>0</v>
      </c>
      <c r="E2634" s="36" t="s">
        <v>18</v>
      </c>
      <c r="F2634" s="33">
        <v>7</v>
      </c>
      <c r="G2634" t="str">
        <f t="shared" ref="G2634:G2697" si="192">IF(F2634=1,E2633,IF(ISBLANK(F2634),"",G2633))</f>
        <v>‏822901 תמיכות תרבות תורנית</v>
      </c>
      <c r="H2634" t="s">
        <v>1039</v>
      </c>
      <c r="I2634">
        <f t="shared" si="191"/>
        <v>8</v>
      </c>
      <c r="J2634" t="b">
        <f>IF(ISNUMBER(MATCH(D2634,Sheet1!$A$2:$A$976,0)),TRUE,FALSE)</f>
        <v>1</v>
      </c>
    </row>
    <row r="2635" spans="1:10" ht="20.25">
      <c r="A2635">
        <v>2629</v>
      </c>
      <c r="B2635" s="125">
        <v>236100</v>
      </c>
      <c r="C2635" s="34">
        <v>262600</v>
      </c>
      <c r="D2635" s="35">
        <v>255100</v>
      </c>
      <c r="E2635" s="36" t="s">
        <v>19</v>
      </c>
      <c r="F2635" s="33">
        <v>8</v>
      </c>
      <c r="G2635" t="str">
        <f t="shared" si="192"/>
        <v>‏822901 תמיכות תרבות תורנית</v>
      </c>
      <c r="H2635" t="s">
        <v>1039</v>
      </c>
      <c r="I2635">
        <f t="shared" si="191"/>
        <v>8</v>
      </c>
      <c r="J2635" t="b">
        <f>IF(ISNUMBER(MATCH(D2635,Sheet1!$A$2:$A$976,0)),TRUE,FALSE)</f>
        <v>1</v>
      </c>
    </row>
    <row r="2636" spans="1:10" ht="20.25">
      <c r="A2636">
        <v>2630</v>
      </c>
      <c r="B2636" s="125">
        <v>0</v>
      </c>
      <c r="C2636" s="34">
        <v>0</v>
      </c>
      <c r="D2636" s="35">
        <v>0</v>
      </c>
      <c r="E2636" s="36" t="s">
        <v>20</v>
      </c>
      <c r="F2636" s="33">
        <v>9</v>
      </c>
      <c r="G2636" t="str">
        <f t="shared" si="192"/>
        <v>‏822901 תמיכות תרבות תורנית</v>
      </c>
      <c r="H2636" t="s">
        <v>1039</v>
      </c>
      <c r="I2636">
        <f t="shared" si="191"/>
        <v>8</v>
      </c>
      <c r="J2636" t="b">
        <f>IF(ISNUMBER(MATCH(D2636,Sheet1!$A$2:$A$976,0)),TRUE,FALSE)</f>
        <v>1</v>
      </c>
    </row>
    <row r="2637" spans="1:10" ht="20.25">
      <c r="A2637">
        <v>2631</v>
      </c>
      <c r="B2637" s="125">
        <v>0</v>
      </c>
      <c r="C2637" s="34">
        <v>0</v>
      </c>
      <c r="D2637" s="35">
        <v>0</v>
      </c>
      <c r="E2637" s="36" t="s">
        <v>21</v>
      </c>
      <c r="F2637" s="33">
        <v>99</v>
      </c>
      <c r="G2637" t="str">
        <f t="shared" si="192"/>
        <v>‏822901 תמיכות תרבות תורנית</v>
      </c>
      <c r="H2637" t="s">
        <v>1039</v>
      </c>
      <c r="I2637">
        <f t="shared" si="191"/>
        <v>8</v>
      </c>
      <c r="J2637" t="b">
        <f>IF(ISNUMBER(MATCH(D2637,Sheet1!$A$2:$A$976,0)),TRUE,FALSE)</f>
        <v>1</v>
      </c>
    </row>
    <row r="2638" spans="1:10" ht="20.25">
      <c r="A2638">
        <v>2632</v>
      </c>
      <c r="B2638" s="125">
        <v>236100</v>
      </c>
      <c r="C2638" s="37">
        <v>262600</v>
      </c>
      <c r="D2638" s="35">
        <v>255100</v>
      </c>
      <c r="E2638" s="36" t="s">
        <v>22</v>
      </c>
      <c r="F2638" s="33"/>
      <c r="G2638" t="str">
        <f t="shared" si="192"/>
        <v/>
      </c>
      <c r="J2638" t="b">
        <f>IF(ISNUMBER(MATCH(D2638,Sheet1!$A$2:$A$976,0)),TRUE,FALSE)</f>
        <v>1</v>
      </c>
    </row>
    <row r="2639" spans="1:10" ht="20.25">
      <c r="A2639">
        <v>2633</v>
      </c>
      <c r="C2639" s="40">
        <v>2015</v>
      </c>
      <c r="D2639" s="40">
        <v>2016</v>
      </c>
      <c r="F2639" s="39"/>
      <c r="G2639" t="str">
        <f t="shared" si="192"/>
        <v/>
      </c>
      <c r="J2639" t="b">
        <f>IF(ISNUMBER(MATCH(D2639,Sheet1!$A$2:$A$976,0)),TRUE,FALSE)</f>
        <v>0</v>
      </c>
    </row>
    <row r="2640" spans="1:10" ht="20.25">
      <c r="A2640">
        <v>2634</v>
      </c>
      <c r="C2640" s="38"/>
      <c r="D2640" s="44">
        <v>366</v>
      </c>
      <c r="F2640" s="41"/>
      <c r="G2640" t="str">
        <f t="shared" si="192"/>
        <v/>
      </c>
      <c r="J2640" t="b">
        <f>IF(ISNUMBER(MATCH(D2640,Sheet1!$A$2:$A$976,0)),TRUE,FALSE)</f>
        <v>0</v>
      </c>
    </row>
    <row r="2641" spans="1:10" ht="20.25">
      <c r="A2641">
        <v>2635</v>
      </c>
      <c r="B2641" s="122" t="s">
        <v>355</v>
      </c>
      <c r="C2641" s="28"/>
      <c r="D2641" s="28"/>
      <c r="E2641" s="28"/>
      <c r="F2641" s="28"/>
      <c r="G2641" t="str">
        <f t="shared" si="192"/>
        <v/>
      </c>
      <c r="J2641" t="b">
        <f>IF(ISNUMBER(MATCH(D2641,Sheet1!$A$2:$A$976,0)),TRUE,FALSE)</f>
        <v>1</v>
      </c>
    </row>
    <row r="2642" spans="1:10" ht="21" thickBot="1">
      <c r="A2642">
        <v>2636</v>
      </c>
      <c r="B2642" s="116">
        <v>2014</v>
      </c>
      <c r="C2642" s="7">
        <v>2015</v>
      </c>
      <c r="D2642" s="7">
        <v>2016</v>
      </c>
      <c r="E2642" s="8"/>
      <c r="F2642" s="9"/>
      <c r="G2642" t="str">
        <f t="shared" si="192"/>
        <v/>
      </c>
      <c r="J2642" t="b">
        <f>IF(ISNUMBER(MATCH(D2642,Sheet1!$A$2:$A$976,0)),TRUE,FALSE)</f>
        <v>0</v>
      </c>
    </row>
    <row r="2643" spans="1:10" ht="20.25">
      <c r="A2643">
        <v>2637</v>
      </c>
      <c r="B2643" s="124"/>
      <c r="C2643" s="30"/>
      <c r="D2643" s="31"/>
      <c r="E2643" s="32" t="s">
        <v>310</v>
      </c>
      <c r="F2643" s="33"/>
      <c r="G2643" t="str">
        <f t="shared" si="192"/>
        <v/>
      </c>
      <c r="J2643" t="b">
        <f>IF(ISNUMBER(MATCH(D2643,Sheet1!$A$2:$A$976,0)),TRUE,FALSE)</f>
        <v>1</v>
      </c>
    </row>
    <row r="2644" spans="1:10" ht="20.25">
      <c r="A2644">
        <v>2638</v>
      </c>
      <c r="B2644" s="124"/>
      <c r="C2644" s="30"/>
      <c r="D2644" s="31"/>
      <c r="E2644" s="32" t="s">
        <v>356</v>
      </c>
      <c r="F2644" s="33"/>
      <c r="G2644" t="str">
        <f t="shared" si="192"/>
        <v/>
      </c>
      <c r="J2644" t="b">
        <f>IF(ISNUMBER(MATCH(D2644,Sheet1!$A$2:$A$976,0)),TRUE,FALSE)</f>
        <v>1</v>
      </c>
    </row>
    <row r="2645" spans="1:10" ht="20.25">
      <c r="A2645">
        <v>2639</v>
      </c>
      <c r="B2645" s="125">
        <v>0</v>
      </c>
      <c r="C2645" s="34">
        <v>0</v>
      </c>
      <c r="D2645" s="35">
        <v>0</v>
      </c>
      <c r="E2645" s="36" t="s">
        <v>12</v>
      </c>
      <c r="F2645" s="33">
        <v>1</v>
      </c>
      <c r="G2645" t="str">
        <f t="shared" si="192"/>
        <v>‏8299 תמיכות ספורט</v>
      </c>
      <c r="H2645" t="s">
        <v>1040</v>
      </c>
      <c r="I2645">
        <f t="shared" ref="I2645:I2654" si="193">FIND(" ",G2645,1)</f>
        <v>6</v>
      </c>
      <c r="J2645" t="b">
        <f>IF(ISNUMBER(MATCH(D2645,Sheet1!$A$2:$A$976,0)),TRUE,FALSE)</f>
        <v>1</v>
      </c>
    </row>
    <row r="2646" spans="1:10" ht="20.25">
      <c r="A2646">
        <v>2640</v>
      </c>
      <c r="B2646" s="125">
        <v>0</v>
      </c>
      <c r="C2646" s="34">
        <v>0</v>
      </c>
      <c r="D2646" s="35">
        <v>0</v>
      </c>
      <c r="E2646" s="36" t="s">
        <v>13</v>
      </c>
      <c r="F2646" s="33">
        <v>2</v>
      </c>
      <c r="G2646" t="str">
        <f t="shared" si="192"/>
        <v>‏8299 תמיכות ספורט</v>
      </c>
      <c r="H2646" t="s">
        <v>1040</v>
      </c>
      <c r="I2646">
        <f t="shared" si="193"/>
        <v>6</v>
      </c>
      <c r="J2646" t="b">
        <f>IF(ISNUMBER(MATCH(D2646,Sheet1!$A$2:$A$976,0)),TRUE,FALSE)</f>
        <v>1</v>
      </c>
    </row>
    <row r="2647" spans="1:10" ht="20.25">
      <c r="A2647">
        <v>2641</v>
      </c>
      <c r="B2647" s="125">
        <v>0</v>
      </c>
      <c r="C2647" s="34">
        <v>0</v>
      </c>
      <c r="D2647" s="35">
        <v>0</v>
      </c>
      <c r="E2647" s="36" t="s">
        <v>14</v>
      </c>
      <c r="F2647" s="33">
        <v>3</v>
      </c>
      <c r="G2647" t="str">
        <f t="shared" si="192"/>
        <v>‏8299 תמיכות ספורט</v>
      </c>
      <c r="H2647" t="s">
        <v>1040</v>
      </c>
      <c r="I2647">
        <f t="shared" si="193"/>
        <v>6</v>
      </c>
      <c r="J2647" t="b">
        <f>IF(ISNUMBER(MATCH(D2647,Sheet1!$A$2:$A$976,0)),TRUE,FALSE)</f>
        <v>1</v>
      </c>
    </row>
    <row r="2648" spans="1:10" ht="20.25">
      <c r="A2648">
        <v>2642</v>
      </c>
      <c r="B2648" s="125">
        <v>0</v>
      </c>
      <c r="C2648" s="34">
        <v>0</v>
      </c>
      <c r="D2648" s="35">
        <v>0</v>
      </c>
      <c r="E2648" s="36" t="s">
        <v>15</v>
      </c>
      <c r="F2648" s="33">
        <v>4</v>
      </c>
      <c r="G2648" t="str">
        <f t="shared" si="192"/>
        <v>‏8299 תמיכות ספורט</v>
      </c>
      <c r="H2648" t="s">
        <v>1040</v>
      </c>
      <c r="I2648">
        <f t="shared" si="193"/>
        <v>6</v>
      </c>
      <c r="J2648" t="b">
        <f>IF(ISNUMBER(MATCH(D2648,Sheet1!$A$2:$A$976,0)),TRUE,FALSE)</f>
        <v>1</v>
      </c>
    </row>
    <row r="2649" spans="1:10" ht="20.25">
      <c r="A2649">
        <v>2643</v>
      </c>
      <c r="B2649" s="125">
        <v>0</v>
      </c>
      <c r="C2649" s="34">
        <v>0</v>
      </c>
      <c r="D2649" s="35">
        <v>0</v>
      </c>
      <c r="E2649" s="36" t="s">
        <v>16</v>
      </c>
      <c r="F2649" s="33">
        <v>5</v>
      </c>
      <c r="G2649" t="str">
        <f t="shared" si="192"/>
        <v>‏8299 תמיכות ספורט</v>
      </c>
      <c r="H2649" t="s">
        <v>1040</v>
      </c>
      <c r="I2649">
        <f t="shared" si="193"/>
        <v>6</v>
      </c>
      <c r="J2649" t="b">
        <f>IF(ISNUMBER(MATCH(D2649,Sheet1!$A$2:$A$976,0)),TRUE,FALSE)</f>
        <v>1</v>
      </c>
    </row>
    <row r="2650" spans="1:10" ht="20.25">
      <c r="A2650">
        <v>2644</v>
      </c>
      <c r="B2650" s="125">
        <v>0</v>
      </c>
      <c r="C2650" s="34">
        <v>0</v>
      </c>
      <c r="D2650" s="35">
        <v>0</v>
      </c>
      <c r="E2650" s="36" t="s">
        <v>17</v>
      </c>
      <c r="F2650" s="33">
        <v>6</v>
      </c>
      <c r="G2650" t="str">
        <f t="shared" si="192"/>
        <v>‏8299 תמיכות ספורט</v>
      </c>
      <c r="H2650" t="s">
        <v>1040</v>
      </c>
      <c r="I2650">
        <f t="shared" si="193"/>
        <v>6</v>
      </c>
      <c r="J2650" t="b">
        <f>IF(ISNUMBER(MATCH(D2650,Sheet1!$A$2:$A$976,0)),TRUE,FALSE)</f>
        <v>1</v>
      </c>
    </row>
    <row r="2651" spans="1:10" ht="20.25">
      <c r="A2651">
        <v>2645</v>
      </c>
      <c r="B2651" s="125">
        <v>100000</v>
      </c>
      <c r="C2651" s="34">
        <v>250000</v>
      </c>
      <c r="D2651" s="35">
        <v>241400</v>
      </c>
      <c r="E2651" s="36" t="s">
        <v>357</v>
      </c>
      <c r="F2651" s="33">
        <v>8</v>
      </c>
      <c r="G2651" t="str">
        <f t="shared" si="192"/>
        <v>‏8299 תמיכות ספורט</v>
      </c>
      <c r="H2651" t="s">
        <v>1040</v>
      </c>
      <c r="I2651">
        <f t="shared" si="193"/>
        <v>6</v>
      </c>
      <c r="J2651" t="b">
        <f>IF(ISNUMBER(MATCH(D2651,Sheet1!$A$2:$A$976,0)),TRUE,FALSE)</f>
        <v>1</v>
      </c>
    </row>
    <row r="2652" spans="1:10" ht="20.25">
      <c r="A2652">
        <v>2646</v>
      </c>
      <c r="B2652" s="125">
        <v>4047000</v>
      </c>
      <c r="C2652" s="34">
        <v>4097200</v>
      </c>
      <c r="D2652" s="35">
        <v>3931600</v>
      </c>
      <c r="E2652" s="36" t="s">
        <v>19</v>
      </c>
      <c r="F2652" s="33">
        <v>8</v>
      </c>
      <c r="G2652" t="str">
        <f t="shared" si="192"/>
        <v>‏8299 תמיכות ספורט</v>
      </c>
      <c r="H2652" t="s">
        <v>1040</v>
      </c>
      <c r="I2652">
        <f t="shared" si="193"/>
        <v>6</v>
      </c>
      <c r="J2652" t="b">
        <f>IF(ISNUMBER(MATCH(D2652,Sheet1!$A$2:$A$976,0)),TRUE,FALSE)</f>
        <v>1</v>
      </c>
    </row>
    <row r="2653" spans="1:10" ht="20.25">
      <c r="A2653">
        <v>2647</v>
      </c>
      <c r="B2653" s="125">
        <v>0</v>
      </c>
      <c r="C2653" s="34">
        <v>0</v>
      </c>
      <c r="D2653" s="35">
        <v>0</v>
      </c>
      <c r="E2653" s="36" t="s">
        <v>20</v>
      </c>
      <c r="F2653" s="33">
        <v>9</v>
      </c>
      <c r="G2653" t="str">
        <f t="shared" si="192"/>
        <v>‏8299 תמיכות ספורט</v>
      </c>
      <c r="H2653" t="s">
        <v>1040</v>
      </c>
      <c r="I2653">
        <f t="shared" si="193"/>
        <v>6</v>
      </c>
      <c r="J2653" t="b">
        <f>IF(ISNUMBER(MATCH(D2653,Sheet1!$A$2:$A$976,0)),TRUE,FALSE)</f>
        <v>1</v>
      </c>
    </row>
    <row r="2654" spans="1:10" ht="20.25">
      <c r="A2654">
        <v>2648</v>
      </c>
      <c r="B2654" s="125">
        <v>0</v>
      </c>
      <c r="C2654" s="34">
        <v>0</v>
      </c>
      <c r="D2654" s="35">
        <v>0</v>
      </c>
      <c r="E2654" s="36" t="s">
        <v>21</v>
      </c>
      <c r="F2654" s="33">
        <v>99</v>
      </c>
      <c r="G2654" t="str">
        <f t="shared" si="192"/>
        <v>‏8299 תמיכות ספורט</v>
      </c>
      <c r="H2654" t="s">
        <v>1040</v>
      </c>
      <c r="I2654">
        <f t="shared" si="193"/>
        <v>6</v>
      </c>
      <c r="J2654" t="b">
        <f>IF(ISNUMBER(MATCH(D2654,Sheet1!$A$2:$A$976,0)),TRUE,FALSE)</f>
        <v>1</v>
      </c>
    </row>
    <row r="2655" spans="1:10" ht="20.25">
      <c r="A2655">
        <v>2649</v>
      </c>
      <c r="B2655" s="125">
        <v>4147000</v>
      </c>
      <c r="C2655" s="37">
        <v>4347200</v>
      </c>
      <c r="D2655" s="157">
        <v>4173000</v>
      </c>
      <c r="E2655" s="36" t="s">
        <v>22</v>
      </c>
      <c r="F2655" s="33"/>
      <c r="G2655" t="str">
        <f t="shared" si="192"/>
        <v/>
      </c>
      <c r="J2655" t="b">
        <f>IF(ISNUMBER(MATCH(D2655,Sheet1!$A$2:$A$976,0)),TRUE,FALSE)</f>
        <v>0</v>
      </c>
    </row>
    <row r="2656" spans="1:10" ht="20.25">
      <c r="A2656">
        <v>2650</v>
      </c>
      <c r="C2656" s="40">
        <v>2015</v>
      </c>
      <c r="D2656" s="40">
        <v>2016</v>
      </c>
      <c r="F2656" s="39"/>
      <c r="G2656" t="str">
        <f t="shared" si="192"/>
        <v/>
      </c>
      <c r="J2656" t="b">
        <f>IF(ISNUMBER(MATCH(D2656,Sheet1!$A$2:$A$976,0)),TRUE,FALSE)</f>
        <v>0</v>
      </c>
    </row>
    <row r="2657" spans="1:10" ht="20.25">
      <c r="A2657">
        <v>2651</v>
      </c>
      <c r="C2657" s="38"/>
      <c r="D2657" s="44">
        <v>367</v>
      </c>
      <c r="F2657" s="41"/>
      <c r="G2657" t="str">
        <f t="shared" si="192"/>
        <v/>
      </c>
      <c r="J2657" t="b">
        <f>IF(ISNUMBER(MATCH(D2657,Sheet1!$A$2:$A$976,0)),TRUE,FALSE)</f>
        <v>0</v>
      </c>
    </row>
    <row r="2658" spans="1:10" ht="20.25">
      <c r="A2658">
        <v>2652</v>
      </c>
      <c r="B2658" s="122" t="s">
        <v>358</v>
      </c>
      <c r="C2658" s="28"/>
      <c r="D2658" s="28"/>
      <c r="E2658" s="28"/>
      <c r="F2658" s="28"/>
      <c r="G2658" t="str">
        <f t="shared" si="192"/>
        <v/>
      </c>
      <c r="J2658" t="b">
        <f>IF(ISNUMBER(MATCH(D2658,Sheet1!$A$2:$A$976,0)),TRUE,FALSE)</f>
        <v>1</v>
      </c>
    </row>
    <row r="2659" spans="1:10" ht="21" thickBot="1">
      <c r="A2659">
        <v>2653</v>
      </c>
      <c r="B2659" s="116">
        <v>2014</v>
      </c>
      <c r="C2659" s="7">
        <v>2015</v>
      </c>
      <c r="D2659" s="7">
        <v>2016</v>
      </c>
      <c r="E2659" s="8"/>
      <c r="F2659" s="9"/>
      <c r="G2659" t="str">
        <f t="shared" si="192"/>
        <v/>
      </c>
      <c r="J2659" t="b">
        <f>IF(ISNUMBER(MATCH(D2659,Sheet1!$A$2:$A$976,0)),TRUE,FALSE)</f>
        <v>0</v>
      </c>
    </row>
    <row r="2660" spans="1:10" ht="20.25">
      <c r="A2660">
        <v>2654</v>
      </c>
      <c r="B2660" s="124"/>
      <c r="C2660" s="30"/>
      <c r="D2660" s="31"/>
      <c r="E2660" s="32" t="s">
        <v>310</v>
      </c>
      <c r="F2660" s="33"/>
      <c r="G2660" t="str">
        <f t="shared" si="192"/>
        <v/>
      </c>
      <c r="J2660" t="b">
        <f>IF(ISNUMBER(MATCH(D2660,Sheet1!$A$2:$A$976,0)),TRUE,FALSE)</f>
        <v>1</v>
      </c>
    </row>
    <row r="2661" spans="1:10" ht="20.25">
      <c r="A2661">
        <v>2655</v>
      </c>
      <c r="B2661" s="124"/>
      <c r="C2661" s="30"/>
      <c r="D2661" s="31"/>
      <c r="E2661" s="32" t="s">
        <v>359</v>
      </c>
      <c r="F2661" s="33"/>
      <c r="G2661" t="str">
        <f t="shared" si="192"/>
        <v/>
      </c>
      <c r="J2661" t="b">
        <f>IF(ISNUMBER(MATCH(D2661,Sheet1!$A$2:$A$976,0)),TRUE,FALSE)</f>
        <v>1</v>
      </c>
    </row>
    <row r="2662" spans="1:10" ht="20.25">
      <c r="A2662">
        <v>2656</v>
      </c>
      <c r="B2662" s="125">
        <v>0</v>
      </c>
      <c r="C2662" s="34">
        <v>0</v>
      </c>
      <c r="D2662" s="35">
        <v>0</v>
      </c>
      <c r="E2662" s="36" t="s">
        <v>12</v>
      </c>
      <c r="F2662" s="33">
        <v>1</v>
      </c>
      <c r="G2662" t="str">
        <f t="shared" si="192"/>
        <v>‏828293 תמיכות לתנועות נוער</v>
      </c>
      <c r="H2662" t="s">
        <v>1041</v>
      </c>
      <c r="I2662">
        <f t="shared" ref="I2662:I2671" si="194">FIND(" ",G2662,1)</f>
        <v>8</v>
      </c>
      <c r="J2662" t="b">
        <f>IF(ISNUMBER(MATCH(D2662,Sheet1!$A$2:$A$976,0)),TRUE,FALSE)</f>
        <v>1</v>
      </c>
    </row>
    <row r="2663" spans="1:10" ht="20.25">
      <c r="A2663">
        <v>2657</v>
      </c>
      <c r="B2663" s="125">
        <v>0</v>
      </c>
      <c r="C2663" s="34">
        <v>0</v>
      </c>
      <c r="D2663" s="35">
        <v>0</v>
      </c>
      <c r="E2663" s="36" t="s">
        <v>13</v>
      </c>
      <c r="F2663" s="33">
        <v>2</v>
      </c>
      <c r="G2663" t="str">
        <f t="shared" si="192"/>
        <v>‏828293 תמיכות לתנועות נוער</v>
      </c>
      <c r="H2663" t="s">
        <v>1041</v>
      </c>
      <c r="I2663">
        <f t="shared" si="194"/>
        <v>8</v>
      </c>
      <c r="J2663" t="b">
        <f>IF(ISNUMBER(MATCH(D2663,Sheet1!$A$2:$A$976,0)),TRUE,FALSE)</f>
        <v>1</v>
      </c>
    </row>
    <row r="2664" spans="1:10" ht="20.25">
      <c r="A2664">
        <v>2658</v>
      </c>
      <c r="B2664" s="125">
        <v>0</v>
      </c>
      <c r="C2664" s="34">
        <v>0</v>
      </c>
      <c r="D2664" s="35">
        <v>0</v>
      </c>
      <c r="E2664" s="36" t="s">
        <v>14</v>
      </c>
      <c r="F2664" s="33">
        <v>3</v>
      </c>
      <c r="G2664" t="str">
        <f t="shared" si="192"/>
        <v>‏828293 תמיכות לתנועות נוער</v>
      </c>
      <c r="H2664" t="s">
        <v>1041</v>
      </c>
      <c r="I2664">
        <f t="shared" si="194"/>
        <v>8</v>
      </c>
      <c r="J2664" t="b">
        <f>IF(ISNUMBER(MATCH(D2664,Sheet1!$A$2:$A$976,0)),TRUE,FALSE)</f>
        <v>1</v>
      </c>
    </row>
    <row r="2665" spans="1:10" ht="20.25">
      <c r="A2665">
        <v>2659</v>
      </c>
      <c r="B2665" s="125">
        <v>0</v>
      </c>
      <c r="C2665" s="34">
        <v>0</v>
      </c>
      <c r="D2665" s="35">
        <v>0</v>
      </c>
      <c r="E2665" s="36" t="s">
        <v>15</v>
      </c>
      <c r="F2665" s="33">
        <v>4</v>
      </c>
      <c r="G2665" t="str">
        <f t="shared" si="192"/>
        <v>‏828293 תמיכות לתנועות נוער</v>
      </c>
      <c r="H2665" t="s">
        <v>1041</v>
      </c>
      <c r="I2665">
        <f t="shared" si="194"/>
        <v>8</v>
      </c>
      <c r="J2665" t="b">
        <f>IF(ISNUMBER(MATCH(D2665,Sheet1!$A$2:$A$976,0)),TRUE,FALSE)</f>
        <v>1</v>
      </c>
    </row>
    <row r="2666" spans="1:10" ht="20.25">
      <c r="A2666">
        <v>2660</v>
      </c>
      <c r="B2666" s="125">
        <v>0</v>
      </c>
      <c r="C2666" s="34">
        <v>0</v>
      </c>
      <c r="D2666" s="35">
        <v>0</v>
      </c>
      <c r="E2666" s="36" t="s">
        <v>16</v>
      </c>
      <c r="F2666" s="33">
        <v>5</v>
      </c>
      <c r="G2666" t="str">
        <f t="shared" si="192"/>
        <v>‏828293 תמיכות לתנועות נוער</v>
      </c>
      <c r="H2666" t="s">
        <v>1041</v>
      </c>
      <c r="I2666">
        <f t="shared" si="194"/>
        <v>8</v>
      </c>
      <c r="J2666" t="b">
        <f>IF(ISNUMBER(MATCH(D2666,Sheet1!$A$2:$A$976,0)),TRUE,FALSE)</f>
        <v>1</v>
      </c>
    </row>
    <row r="2667" spans="1:10" ht="20.25">
      <c r="A2667">
        <v>2661</v>
      </c>
      <c r="B2667" s="125">
        <v>0</v>
      </c>
      <c r="C2667" s="34">
        <v>0</v>
      </c>
      <c r="D2667" s="35">
        <v>0</v>
      </c>
      <c r="E2667" s="36" t="s">
        <v>17</v>
      </c>
      <c r="F2667" s="33">
        <v>6</v>
      </c>
      <c r="G2667" t="str">
        <f t="shared" si="192"/>
        <v>‏828293 תמיכות לתנועות נוער</v>
      </c>
      <c r="H2667" t="s">
        <v>1041</v>
      </c>
      <c r="I2667">
        <f t="shared" si="194"/>
        <v>8</v>
      </c>
      <c r="J2667" t="b">
        <f>IF(ISNUMBER(MATCH(D2667,Sheet1!$A$2:$A$976,0)),TRUE,FALSE)</f>
        <v>1</v>
      </c>
    </row>
    <row r="2668" spans="1:10" ht="20.25">
      <c r="A2668">
        <v>2662</v>
      </c>
      <c r="B2668" s="125">
        <v>0</v>
      </c>
      <c r="C2668" s="34">
        <v>0</v>
      </c>
      <c r="D2668" s="35">
        <v>0</v>
      </c>
      <c r="E2668" s="36" t="s">
        <v>18</v>
      </c>
      <c r="F2668" s="33">
        <v>7</v>
      </c>
      <c r="G2668" t="str">
        <f t="shared" si="192"/>
        <v>‏828293 תמיכות לתנועות נוער</v>
      </c>
      <c r="H2668" t="s">
        <v>1041</v>
      </c>
      <c r="I2668">
        <f t="shared" si="194"/>
        <v>8</v>
      </c>
      <c r="J2668" t="b">
        <f>IF(ISNUMBER(MATCH(D2668,Sheet1!$A$2:$A$976,0)),TRUE,FALSE)</f>
        <v>1</v>
      </c>
    </row>
    <row r="2669" spans="1:10" ht="20.25">
      <c r="A2669">
        <v>2663</v>
      </c>
      <c r="B2669" s="125">
        <v>732900</v>
      </c>
      <c r="C2669" s="34">
        <v>1450900</v>
      </c>
      <c r="D2669" s="35">
        <v>1409500</v>
      </c>
      <c r="E2669" s="36" t="s">
        <v>19</v>
      </c>
      <c r="F2669" s="33">
        <v>8</v>
      </c>
      <c r="G2669" t="str">
        <f t="shared" si="192"/>
        <v>‏828293 תמיכות לתנועות נוער</v>
      </c>
      <c r="H2669" t="s">
        <v>1041</v>
      </c>
      <c r="I2669">
        <f t="shared" si="194"/>
        <v>8</v>
      </c>
      <c r="J2669" t="b">
        <f>IF(ISNUMBER(MATCH(D2669,Sheet1!$A$2:$A$976,0)),TRUE,FALSE)</f>
        <v>1</v>
      </c>
    </row>
    <row r="2670" spans="1:10" ht="20.25">
      <c r="A2670">
        <v>2664</v>
      </c>
      <c r="B2670" s="125">
        <v>0</v>
      </c>
      <c r="C2670" s="34">
        <v>0</v>
      </c>
      <c r="D2670" s="35">
        <v>0</v>
      </c>
      <c r="E2670" s="36" t="s">
        <v>20</v>
      </c>
      <c r="F2670" s="33">
        <v>9</v>
      </c>
      <c r="G2670" t="str">
        <f t="shared" si="192"/>
        <v>‏828293 תמיכות לתנועות נוער</v>
      </c>
      <c r="H2670" t="s">
        <v>1041</v>
      </c>
      <c r="I2670">
        <f t="shared" si="194"/>
        <v>8</v>
      </c>
      <c r="J2670" t="b">
        <f>IF(ISNUMBER(MATCH(D2670,Sheet1!$A$2:$A$976,0)),TRUE,FALSE)</f>
        <v>1</v>
      </c>
    </row>
    <row r="2671" spans="1:10" ht="20.25">
      <c r="A2671">
        <v>2665</v>
      </c>
      <c r="B2671" s="125">
        <v>0</v>
      </c>
      <c r="C2671" s="34">
        <v>0</v>
      </c>
      <c r="D2671" s="35">
        <v>0</v>
      </c>
      <c r="E2671" s="36" t="s">
        <v>21</v>
      </c>
      <c r="F2671" s="33">
        <v>99</v>
      </c>
      <c r="G2671" t="str">
        <f t="shared" si="192"/>
        <v>‏828293 תמיכות לתנועות נוער</v>
      </c>
      <c r="H2671" t="s">
        <v>1041</v>
      </c>
      <c r="I2671">
        <f t="shared" si="194"/>
        <v>8</v>
      </c>
      <c r="J2671" t="b">
        <f>IF(ISNUMBER(MATCH(D2671,Sheet1!$A$2:$A$976,0)),TRUE,FALSE)</f>
        <v>1</v>
      </c>
    </row>
    <row r="2672" spans="1:10" ht="20.25">
      <c r="A2672">
        <v>2666</v>
      </c>
      <c r="B2672" s="125">
        <v>732900</v>
      </c>
      <c r="C2672" s="37">
        <v>1450900</v>
      </c>
      <c r="D2672" s="35">
        <v>1409500</v>
      </c>
      <c r="E2672" s="36" t="s">
        <v>22</v>
      </c>
      <c r="F2672" s="33"/>
      <c r="G2672" t="str">
        <f t="shared" si="192"/>
        <v/>
      </c>
      <c r="J2672" t="b">
        <f>IF(ISNUMBER(MATCH(D2672,Sheet1!$A$2:$A$976,0)),TRUE,FALSE)</f>
        <v>1</v>
      </c>
    </row>
    <row r="2673" spans="1:10" ht="20.25">
      <c r="A2673">
        <v>2667</v>
      </c>
      <c r="C2673" s="40">
        <v>2015</v>
      </c>
      <c r="D2673" s="40">
        <v>2016</v>
      </c>
      <c r="F2673" s="39"/>
      <c r="G2673" t="str">
        <f t="shared" si="192"/>
        <v/>
      </c>
      <c r="J2673" t="b">
        <f>IF(ISNUMBER(MATCH(D2673,Sheet1!$A$2:$A$976,0)),TRUE,FALSE)</f>
        <v>0</v>
      </c>
    </row>
    <row r="2674" spans="1:10" ht="20.25">
      <c r="A2674">
        <v>2668</v>
      </c>
      <c r="C2674" s="38"/>
      <c r="D2674" s="44">
        <v>368</v>
      </c>
      <c r="F2674" s="41"/>
      <c r="G2674" t="str">
        <f t="shared" si="192"/>
        <v/>
      </c>
      <c r="J2674" t="b">
        <f>IF(ISNUMBER(MATCH(D2674,Sheet1!$A$2:$A$976,0)),TRUE,FALSE)</f>
        <v>0</v>
      </c>
    </row>
    <row r="2675" spans="1:10" ht="20.25">
      <c r="A2675">
        <v>2669</v>
      </c>
      <c r="B2675" s="122" t="s">
        <v>360</v>
      </c>
      <c r="C2675" s="28"/>
      <c r="D2675" s="28"/>
      <c r="E2675" s="28"/>
      <c r="F2675" s="28"/>
      <c r="G2675" t="str">
        <f t="shared" si="192"/>
        <v/>
      </c>
      <c r="J2675" t="b">
        <f>IF(ISNUMBER(MATCH(D2675,Sheet1!$A$2:$A$976,0)),TRUE,FALSE)</f>
        <v>1</v>
      </c>
    </row>
    <row r="2676" spans="1:10" ht="21" thickBot="1">
      <c r="A2676">
        <v>2670</v>
      </c>
      <c r="B2676" s="116">
        <v>2014</v>
      </c>
      <c r="C2676" s="7">
        <v>2015</v>
      </c>
      <c r="D2676" s="7">
        <v>2016</v>
      </c>
      <c r="E2676" s="8"/>
      <c r="F2676" s="9"/>
      <c r="G2676" t="str">
        <f t="shared" si="192"/>
        <v/>
      </c>
      <c r="J2676" t="b">
        <f>IF(ISNUMBER(MATCH(D2676,Sheet1!$A$2:$A$976,0)),TRUE,FALSE)</f>
        <v>0</v>
      </c>
    </row>
    <row r="2677" spans="1:10" ht="20.25">
      <c r="A2677">
        <v>2671</v>
      </c>
      <c r="B2677" s="124"/>
      <c r="C2677" s="30"/>
      <c r="D2677" s="31"/>
      <c r="E2677" s="32" t="s">
        <v>310</v>
      </c>
      <c r="F2677" s="33"/>
      <c r="G2677" t="str">
        <f t="shared" si="192"/>
        <v/>
      </c>
      <c r="J2677" t="b">
        <f>IF(ISNUMBER(MATCH(D2677,Sheet1!$A$2:$A$976,0)),TRUE,FALSE)</f>
        <v>1</v>
      </c>
    </row>
    <row r="2678" spans="1:10" ht="20.25">
      <c r="A2678">
        <v>2672</v>
      </c>
      <c r="B2678" s="124"/>
      <c r="C2678" s="30"/>
      <c r="D2678" s="31"/>
      <c r="E2678" s="32" t="s">
        <v>361</v>
      </c>
      <c r="F2678" s="33"/>
      <c r="G2678" t="str">
        <f t="shared" si="192"/>
        <v/>
      </c>
      <c r="J2678" t="b">
        <f>IF(ISNUMBER(MATCH(D2678,Sheet1!$A$2:$A$976,0)),TRUE,FALSE)</f>
        <v>1</v>
      </c>
    </row>
    <row r="2679" spans="1:10" ht="20.25">
      <c r="A2679">
        <v>2673</v>
      </c>
      <c r="B2679" s="125">
        <v>0</v>
      </c>
      <c r="C2679" s="34">
        <v>0</v>
      </c>
      <c r="D2679" s="35">
        <v>0</v>
      </c>
      <c r="E2679" s="36" t="s">
        <v>12</v>
      </c>
      <c r="F2679" s="33">
        <v>1</v>
      </c>
      <c r="G2679" t="str">
        <f t="shared" si="192"/>
        <v>‏828297 תמיכות לארגוני נוער</v>
      </c>
      <c r="H2679" t="s">
        <v>1042</v>
      </c>
      <c r="I2679">
        <f t="shared" ref="I2679:I2688" si="195">FIND(" ",G2679,1)</f>
        <v>8</v>
      </c>
      <c r="J2679" t="b">
        <f>IF(ISNUMBER(MATCH(D2679,Sheet1!$A$2:$A$976,0)),TRUE,FALSE)</f>
        <v>1</v>
      </c>
    </row>
    <row r="2680" spans="1:10" ht="20.25">
      <c r="A2680">
        <v>2674</v>
      </c>
      <c r="B2680" s="125">
        <v>0</v>
      </c>
      <c r="C2680" s="34">
        <v>0</v>
      </c>
      <c r="D2680" s="35">
        <v>0</v>
      </c>
      <c r="E2680" s="36" t="s">
        <v>13</v>
      </c>
      <c r="F2680" s="33">
        <v>2</v>
      </c>
      <c r="G2680" t="str">
        <f t="shared" si="192"/>
        <v>‏828297 תמיכות לארגוני נוער</v>
      </c>
      <c r="H2680" t="s">
        <v>1042</v>
      </c>
      <c r="I2680">
        <f t="shared" si="195"/>
        <v>8</v>
      </c>
      <c r="J2680" t="b">
        <f>IF(ISNUMBER(MATCH(D2680,Sheet1!$A$2:$A$976,0)),TRUE,FALSE)</f>
        <v>1</v>
      </c>
    </row>
    <row r="2681" spans="1:10" ht="20.25">
      <c r="A2681">
        <v>2675</v>
      </c>
      <c r="B2681" s="125">
        <v>0</v>
      </c>
      <c r="C2681" s="34">
        <v>0</v>
      </c>
      <c r="D2681" s="35">
        <v>0</v>
      </c>
      <c r="E2681" s="36" t="s">
        <v>14</v>
      </c>
      <c r="F2681" s="33">
        <v>3</v>
      </c>
      <c r="G2681" t="str">
        <f t="shared" si="192"/>
        <v>‏828297 תמיכות לארגוני נוער</v>
      </c>
      <c r="H2681" t="s">
        <v>1042</v>
      </c>
      <c r="I2681">
        <f t="shared" si="195"/>
        <v>8</v>
      </c>
      <c r="J2681" t="b">
        <f>IF(ISNUMBER(MATCH(D2681,Sheet1!$A$2:$A$976,0)),TRUE,FALSE)</f>
        <v>1</v>
      </c>
    </row>
    <row r="2682" spans="1:10" ht="20.25">
      <c r="A2682">
        <v>2676</v>
      </c>
      <c r="B2682" s="125">
        <v>0</v>
      </c>
      <c r="C2682" s="34">
        <v>0</v>
      </c>
      <c r="D2682" s="35">
        <v>0</v>
      </c>
      <c r="E2682" s="36" t="s">
        <v>15</v>
      </c>
      <c r="F2682" s="33">
        <v>4</v>
      </c>
      <c r="G2682" t="str">
        <f t="shared" si="192"/>
        <v>‏828297 תמיכות לארגוני נוער</v>
      </c>
      <c r="H2682" t="s">
        <v>1042</v>
      </c>
      <c r="I2682">
        <f t="shared" si="195"/>
        <v>8</v>
      </c>
      <c r="J2682" t="b">
        <f>IF(ISNUMBER(MATCH(D2682,Sheet1!$A$2:$A$976,0)),TRUE,FALSE)</f>
        <v>1</v>
      </c>
    </row>
    <row r="2683" spans="1:10" ht="20.25">
      <c r="A2683">
        <v>2677</v>
      </c>
      <c r="B2683" s="125">
        <v>0</v>
      </c>
      <c r="C2683" s="34">
        <v>0</v>
      </c>
      <c r="D2683" s="35">
        <v>0</v>
      </c>
      <c r="E2683" s="36" t="s">
        <v>16</v>
      </c>
      <c r="F2683" s="33">
        <v>5</v>
      </c>
      <c r="G2683" t="str">
        <f t="shared" si="192"/>
        <v>‏828297 תמיכות לארגוני נוער</v>
      </c>
      <c r="H2683" t="s">
        <v>1042</v>
      </c>
      <c r="I2683">
        <f t="shared" si="195"/>
        <v>8</v>
      </c>
      <c r="J2683" t="b">
        <f>IF(ISNUMBER(MATCH(D2683,Sheet1!$A$2:$A$976,0)),TRUE,FALSE)</f>
        <v>1</v>
      </c>
    </row>
    <row r="2684" spans="1:10" ht="20.25">
      <c r="A2684">
        <v>2678</v>
      </c>
      <c r="B2684" s="125">
        <v>0</v>
      </c>
      <c r="C2684" s="34">
        <v>0</v>
      </c>
      <c r="D2684" s="35">
        <v>0</v>
      </c>
      <c r="E2684" s="36" t="s">
        <v>17</v>
      </c>
      <c r="F2684" s="33">
        <v>6</v>
      </c>
      <c r="G2684" t="str">
        <f t="shared" si="192"/>
        <v>‏828297 תמיכות לארגוני נוער</v>
      </c>
      <c r="H2684" t="s">
        <v>1042</v>
      </c>
      <c r="I2684">
        <f t="shared" si="195"/>
        <v>8</v>
      </c>
      <c r="J2684" t="b">
        <f>IF(ISNUMBER(MATCH(D2684,Sheet1!$A$2:$A$976,0)),TRUE,FALSE)</f>
        <v>1</v>
      </c>
    </row>
    <row r="2685" spans="1:10" ht="20.25">
      <c r="A2685">
        <v>2679</v>
      </c>
      <c r="B2685" s="125">
        <v>0</v>
      </c>
      <c r="C2685" s="34">
        <v>0</v>
      </c>
      <c r="D2685" s="35">
        <v>0</v>
      </c>
      <c r="E2685" s="36" t="s">
        <v>18</v>
      </c>
      <c r="F2685" s="33">
        <v>7</v>
      </c>
      <c r="G2685" t="str">
        <f t="shared" si="192"/>
        <v>‏828297 תמיכות לארגוני נוער</v>
      </c>
      <c r="H2685" t="s">
        <v>1042</v>
      </c>
      <c r="I2685">
        <f t="shared" si="195"/>
        <v>8</v>
      </c>
      <c r="J2685" t="b">
        <f>IF(ISNUMBER(MATCH(D2685,Sheet1!$A$2:$A$976,0)),TRUE,FALSE)</f>
        <v>1</v>
      </c>
    </row>
    <row r="2686" spans="1:10" ht="20.25">
      <c r="A2686">
        <v>2680</v>
      </c>
      <c r="B2686" s="125">
        <v>0</v>
      </c>
      <c r="C2686" s="34">
        <v>50000</v>
      </c>
      <c r="D2686" s="35">
        <v>48600</v>
      </c>
      <c r="E2686" s="36" t="s">
        <v>19</v>
      </c>
      <c r="F2686" s="33">
        <v>8</v>
      </c>
      <c r="G2686" t="str">
        <f t="shared" si="192"/>
        <v>‏828297 תמיכות לארגוני נוער</v>
      </c>
      <c r="H2686" t="s">
        <v>1042</v>
      </c>
      <c r="I2686">
        <f t="shared" si="195"/>
        <v>8</v>
      </c>
      <c r="J2686" t="b">
        <f>IF(ISNUMBER(MATCH(D2686,Sheet1!$A$2:$A$976,0)),TRUE,FALSE)</f>
        <v>1</v>
      </c>
    </row>
    <row r="2687" spans="1:10" ht="20.25">
      <c r="A2687">
        <v>2681</v>
      </c>
      <c r="B2687" s="125">
        <v>0</v>
      </c>
      <c r="C2687" s="34">
        <v>0</v>
      </c>
      <c r="D2687" s="35">
        <v>0</v>
      </c>
      <c r="E2687" s="36" t="s">
        <v>20</v>
      </c>
      <c r="F2687" s="33">
        <v>9</v>
      </c>
      <c r="G2687" t="str">
        <f t="shared" si="192"/>
        <v>‏828297 תמיכות לארגוני נוער</v>
      </c>
      <c r="H2687" t="s">
        <v>1042</v>
      </c>
      <c r="I2687">
        <f t="shared" si="195"/>
        <v>8</v>
      </c>
      <c r="J2687" t="b">
        <f>IF(ISNUMBER(MATCH(D2687,Sheet1!$A$2:$A$976,0)),TRUE,FALSE)</f>
        <v>1</v>
      </c>
    </row>
    <row r="2688" spans="1:10" ht="20.25">
      <c r="A2688">
        <v>2682</v>
      </c>
      <c r="B2688" s="125">
        <v>0</v>
      </c>
      <c r="C2688" s="34">
        <v>0</v>
      </c>
      <c r="D2688" s="35">
        <v>0</v>
      </c>
      <c r="E2688" s="36" t="s">
        <v>21</v>
      </c>
      <c r="F2688" s="33">
        <v>99</v>
      </c>
      <c r="G2688" t="str">
        <f t="shared" si="192"/>
        <v>‏828297 תמיכות לארגוני נוער</v>
      </c>
      <c r="H2688" t="s">
        <v>1042</v>
      </c>
      <c r="I2688">
        <f t="shared" si="195"/>
        <v>8</v>
      </c>
      <c r="J2688" t="b">
        <f>IF(ISNUMBER(MATCH(D2688,Sheet1!$A$2:$A$976,0)),TRUE,FALSE)</f>
        <v>1</v>
      </c>
    </row>
    <row r="2689" spans="1:10" ht="20.25">
      <c r="A2689">
        <v>2683</v>
      </c>
      <c r="B2689" s="125">
        <v>0</v>
      </c>
      <c r="C2689" s="37">
        <v>50000</v>
      </c>
      <c r="D2689" s="35">
        <v>48600</v>
      </c>
      <c r="E2689" s="36" t="s">
        <v>22</v>
      </c>
      <c r="F2689" s="33"/>
      <c r="G2689" t="str">
        <f t="shared" si="192"/>
        <v/>
      </c>
      <c r="J2689" t="b">
        <f>IF(ISNUMBER(MATCH(D2689,Sheet1!$A$2:$A$976,0)),TRUE,FALSE)</f>
        <v>1</v>
      </c>
    </row>
    <row r="2690" spans="1:10" ht="20.25">
      <c r="A2690">
        <v>2684</v>
      </c>
      <c r="C2690" s="40">
        <v>2015</v>
      </c>
      <c r="D2690" s="40">
        <v>2016</v>
      </c>
      <c r="F2690" s="39"/>
      <c r="G2690" t="str">
        <f t="shared" si="192"/>
        <v/>
      </c>
      <c r="J2690" t="b">
        <f>IF(ISNUMBER(MATCH(D2690,Sheet1!$A$2:$A$976,0)),TRUE,FALSE)</f>
        <v>0</v>
      </c>
    </row>
    <row r="2691" spans="1:10" ht="20.25">
      <c r="A2691">
        <v>2685</v>
      </c>
      <c r="C2691" s="38"/>
      <c r="D2691" s="44">
        <v>369</v>
      </c>
      <c r="F2691" s="41"/>
      <c r="G2691" t="str">
        <f t="shared" si="192"/>
        <v/>
      </c>
      <c r="J2691" t="b">
        <f>IF(ISNUMBER(MATCH(D2691,Sheet1!$A$2:$A$976,0)),TRUE,FALSE)</f>
        <v>0</v>
      </c>
    </row>
    <row r="2692" spans="1:10" ht="20.25">
      <c r="A2692">
        <v>2686</v>
      </c>
      <c r="B2692" s="122" t="s">
        <v>362</v>
      </c>
      <c r="C2692" s="28"/>
      <c r="D2692" s="28"/>
      <c r="E2692" s="28"/>
      <c r="F2692" s="28"/>
      <c r="G2692" t="str">
        <f t="shared" si="192"/>
        <v/>
      </c>
      <c r="J2692" t="b">
        <f>IF(ISNUMBER(MATCH(D2692,Sheet1!$A$2:$A$976,0)),TRUE,FALSE)</f>
        <v>1</v>
      </c>
    </row>
    <row r="2693" spans="1:10" ht="21" thickBot="1">
      <c r="A2693">
        <v>2687</v>
      </c>
      <c r="B2693" s="116">
        <v>2014</v>
      </c>
      <c r="C2693" s="7">
        <v>2015</v>
      </c>
      <c r="D2693" s="7">
        <v>2016</v>
      </c>
      <c r="E2693" s="8"/>
      <c r="F2693" s="9"/>
      <c r="G2693" t="str">
        <f t="shared" si="192"/>
        <v/>
      </c>
      <c r="J2693" t="b">
        <f>IF(ISNUMBER(MATCH(D2693,Sheet1!$A$2:$A$976,0)),TRUE,FALSE)</f>
        <v>0</v>
      </c>
    </row>
    <row r="2694" spans="1:10" ht="20.25">
      <c r="A2694">
        <v>2688</v>
      </c>
      <c r="B2694" s="124"/>
      <c r="C2694" s="30"/>
      <c r="D2694" s="31"/>
      <c r="E2694" s="32" t="s">
        <v>310</v>
      </c>
      <c r="F2694" s="33"/>
      <c r="G2694" t="str">
        <f t="shared" si="192"/>
        <v/>
      </c>
      <c r="J2694" t="b">
        <f>IF(ISNUMBER(MATCH(D2694,Sheet1!$A$2:$A$976,0)),TRUE,FALSE)</f>
        <v>1</v>
      </c>
    </row>
    <row r="2695" spans="1:10" ht="20.25">
      <c r="A2695">
        <v>2689</v>
      </c>
      <c r="B2695" s="124"/>
      <c r="C2695" s="30"/>
      <c r="D2695" s="31"/>
      <c r="E2695" s="32" t="s">
        <v>363</v>
      </c>
      <c r="F2695" s="33"/>
      <c r="G2695" t="str">
        <f t="shared" si="192"/>
        <v/>
      </c>
      <c r="J2695" t="b">
        <f>IF(ISNUMBER(MATCH(D2695,Sheet1!$A$2:$A$976,0)),TRUE,FALSE)</f>
        <v>1</v>
      </c>
    </row>
    <row r="2696" spans="1:10" ht="20.25">
      <c r="A2696">
        <v>2690</v>
      </c>
      <c r="B2696" s="125">
        <v>0</v>
      </c>
      <c r="C2696" s="34">
        <v>0</v>
      </c>
      <c r="D2696" s="35">
        <v>0</v>
      </c>
      <c r="E2696" s="36" t="s">
        <v>12</v>
      </c>
      <c r="F2696" s="33">
        <v>1</v>
      </c>
      <c r="G2696" t="str">
        <f t="shared" si="192"/>
        <v>‏8189  תמיכות חינוך</v>
      </c>
      <c r="H2696" t="s">
        <v>1043</v>
      </c>
      <c r="I2696">
        <f t="shared" ref="I2696:I2705" si="196">FIND(" ",G2696,1)</f>
        <v>6</v>
      </c>
      <c r="J2696" t="b">
        <f>IF(ISNUMBER(MATCH(D2696,Sheet1!$A$2:$A$976,0)),TRUE,FALSE)</f>
        <v>1</v>
      </c>
    </row>
    <row r="2697" spans="1:10" ht="20.25">
      <c r="A2697">
        <v>2691</v>
      </c>
      <c r="B2697" s="125">
        <v>0</v>
      </c>
      <c r="C2697" s="34">
        <v>0</v>
      </c>
      <c r="D2697" s="35">
        <v>0</v>
      </c>
      <c r="E2697" s="36" t="s">
        <v>13</v>
      </c>
      <c r="F2697" s="33">
        <v>2</v>
      </c>
      <c r="G2697" t="str">
        <f t="shared" si="192"/>
        <v>‏8189  תמיכות חינוך</v>
      </c>
      <c r="H2697" t="s">
        <v>1043</v>
      </c>
      <c r="I2697">
        <f t="shared" si="196"/>
        <v>6</v>
      </c>
      <c r="J2697" t="b">
        <f>IF(ISNUMBER(MATCH(D2697,Sheet1!$A$2:$A$976,0)),TRUE,FALSE)</f>
        <v>1</v>
      </c>
    </row>
    <row r="2698" spans="1:10" ht="20.25">
      <c r="A2698">
        <v>2692</v>
      </c>
      <c r="B2698" s="125">
        <v>0</v>
      </c>
      <c r="C2698" s="34">
        <v>0</v>
      </c>
      <c r="D2698" s="35">
        <v>0</v>
      </c>
      <c r="E2698" s="36" t="s">
        <v>14</v>
      </c>
      <c r="F2698" s="33">
        <v>3</v>
      </c>
      <c r="G2698" t="str">
        <f t="shared" ref="G2698:G2761" si="197">IF(F2698=1,E2697,IF(ISBLANK(F2698),"",G2697))</f>
        <v>‏8189  תמיכות חינוך</v>
      </c>
      <c r="H2698" t="s">
        <v>1043</v>
      </c>
      <c r="I2698">
        <f t="shared" si="196"/>
        <v>6</v>
      </c>
      <c r="J2698" t="b">
        <f>IF(ISNUMBER(MATCH(D2698,Sheet1!$A$2:$A$976,0)),TRUE,FALSE)</f>
        <v>1</v>
      </c>
    </row>
    <row r="2699" spans="1:10" ht="20.25">
      <c r="A2699">
        <v>2693</v>
      </c>
      <c r="B2699" s="125">
        <v>0</v>
      </c>
      <c r="C2699" s="34">
        <v>0</v>
      </c>
      <c r="D2699" s="35">
        <v>0</v>
      </c>
      <c r="E2699" s="36" t="s">
        <v>15</v>
      </c>
      <c r="F2699" s="33">
        <v>4</v>
      </c>
      <c r="G2699" t="str">
        <f t="shared" si="197"/>
        <v>‏8189  תמיכות חינוך</v>
      </c>
      <c r="H2699" t="s">
        <v>1043</v>
      </c>
      <c r="I2699">
        <f t="shared" si="196"/>
        <v>6</v>
      </c>
      <c r="J2699" t="b">
        <f>IF(ISNUMBER(MATCH(D2699,Sheet1!$A$2:$A$976,0)),TRUE,FALSE)</f>
        <v>1</v>
      </c>
    </row>
    <row r="2700" spans="1:10" ht="20.25">
      <c r="A2700">
        <v>2694</v>
      </c>
      <c r="B2700" s="125">
        <v>0</v>
      </c>
      <c r="C2700" s="34">
        <v>0</v>
      </c>
      <c r="D2700" s="35">
        <v>0</v>
      </c>
      <c r="E2700" s="36" t="s">
        <v>16</v>
      </c>
      <c r="F2700" s="33">
        <v>5</v>
      </c>
      <c r="G2700" t="str">
        <f t="shared" si="197"/>
        <v>‏8189  תמיכות חינוך</v>
      </c>
      <c r="H2700" t="s">
        <v>1043</v>
      </c>
      <c r="I2700">
        <f t="shared" si="196"/>
        <v>6</v>
      </c>
      <c r="J2700" t="b">
        <f>IF(ISNUMBER(MATCH(D2700,Sheet1!$A$2:$A$976,0)),TRUE,FALSE)</f>
        <v>1</v>
      </c>
    </row>
    <row r="2701" spans="1:10" ht="20.25">
      <c r="A2701">
        <v>2695</v>
      </c>
      <c r="B2701" s="125">
        <v>0</v>
      </c>
      <c r="C2701" s="34">
        <v>0</v>
      </c>
      <c r="D2701" s="35">
        <v>0</v>
      </c>
      <c r="E2701" s="36" t="s">
        <v>17</v>
      </c>
      <c r="F2701" s="33">
        <v>6</v>
      </c>
      <c r="G2701" t="str">
        <f t="shared" si="197"/>
        <v>‏8189  תמיכות חינוך</v>
      </c>
      <c r="H2701" t="s">
        <v>1043</v>
      </c>
      <c r="I2701">
        <f t="shared" si="196"/>
        <v>6</v>
      </c>
      <c r="J2701" t="b">
        <f>IF(ISNUMBER(MATCH(D2701,Sheet1!$A$2:$A$976,0)),TRUE,FALSE)</f>
        <v>1</v>
      </c>
    </row>
    <row r="2702" spans="1:10" ht="20.25">
      <c r="A2702">
        <v>2696</v>
      </c>
      <c r="B2702" s="125">
        <v>0</v>
      </c>
      <c r="C2702" s="34">
        <v>0</v>
      </c>
      <c r="D2702" s="35">
        <v>0</v>
      </c>
      <c r="E2702" s="36" t="s">
        <v>18</v>
      </c>
      <c r="F2702" s="33">
        <v>7</v>
      </c>
      <c r="G2702" t="str">
        <f t="shared" si="197"/>
        <v>‏8189  תמיכות חינוך</v>
      </c>
      <c r="H2702" t="s">
        <v>1043</v>
      </c>
      <c r="I2702">
        <f t="shared" si="196"/>
        <v>6</v>
      </c>
      <c r="J2702" t="b">
        <f>IF(ISNUMBER(MATCH(D2702,Sheet1!$A$2:$A$976,0)),TRUE,FALSE)</f>
        <v>1</v>
      </c>
    </row>
    <row r="2703" spans="1:10" ht="20.25">
      <c r="A2703">
        <v>2697</v>
      </c>
      <c r="B2703" s="125">
        <v>218900</v>
      </c>
      <c r="C2703" s="34">
        <v>243000</v>
      </c>
      <c r="D2703" s="35">
        <v>236100</v>
      </c>
      <c r="E2703" s="36" t="s">
        <v>19</v>
      </c>
      <c r="F2703" s="33">
        <v>8</v>
      </c>
      <c r="G2703" t="str">
        <f t="shared" si="197"/>
        <v>‏8189  תמיכות חינוך</v>
      </c>
      <c r="H2703" t="s">
        <v>1043</v>
      </c>
      <c r="I2703">
        <f t="shared" si="196"/>
        <v>6</v>
      </c>
      <c r="J2703" t="b">
        <f>IF(ISNUMBER(MATCH(D2703,Sheet1!$A$2:$A$976,0)),TRUE,FALSE)</f>
        <v>1</v>
      </c>
    </row>
    <row r="2704" spans="1:10" ht="20.25">
      <c r="A2704">
        <v>2698</v>
      </c>
      <c r="B2704" s="125">
        <v>0</v>
      </c>
      <c r="C2704" s="34">
        <v>0</v>
      </c>
      <c r="D2704" s="35">
        <v>0</v>
      </c>
      <c r="E2704" s="36" t="s">
        <v>20</v>
      </c>
      <c r="F2704" s="33">
        <v>9</v>
      </c>
      <c r="G2704" t="str">
        <f t="shared" si="197"/>
        <v>‏8189  תמיכות חינוך</v>
      </c>
      <c r="H2704" t="s">
        <v>1043</v>
      </c>
      <c r="I2704">
        <f t="shared" si="196"/>
        <v>6</v>
      </c>
      <c r="J2704" t="b">
        <f>IF(ISNUMBER(MATCH(D2704,Sheet1!$A$2:$A$976,0)),TRUE,FALSE)</f>
        <v>1</v>
      </c>
    </row>
    <row r="2705" spans="1:10" ht="20.25">
      <c r="A2705">
        <v>2699</v>
      </c>
      <c r="B2705" s="125">
        <v>0</v>
      </c>
      <c r="C2705" s="34">
        <v>0</v>
      </c>
      <c r="D2705" s="35">
        <v>0</v>
      </c>
      <c r="E2705" s="36" t="s">
        <v>21</v>
      </c>
      <c r="F2705" s="33">
        <v>99</v>
      </c>
      <c r="G2705" t="str">
        <f t="shared" si="197"/>
        <v>‏8189  תמיכות חינוך</v>
      </c>
      <c r="H2705" t="s">
        <v>1043</v>
      </c>
      <c r="I2705">
        <f t="shared" si="196"/>
        <v>6</v>
      </c>
      <c r="J2705" t="b">
        <f>IF(ISNUMBER(MATCH(D2705,Sheet1!$A$2:$A$976,0)),TRUE,FALSE)</f>
        <v>1</v>
      </c>
    </row>
    <row r="2706" spans="1:10" ht="20.25">
      <c r="A2706">
        <v>2700</v>
      </c>
      <c r="B2706" s="125">
        <v>218900</v>
      </c>
      <c r="C2706" s="37">
        <v>243000</v>
      </c>
      <c r="D2706" s="35">
        <v>236100</v>
      </c>
      <c r="E2706" s="36" t="s">
        <v>22</v>
      </c>
      <c r="F2706" s="33"/>
      <c r="G2706" t="str">
        <f t="shared" si="197"/>
        <v/>
      </c>
      <c r="J2706" t="b">
        <f>IF(ISNUMBER(MATCH(D2706,Sheet1!$A$2:$A$976,0)),TRUE,FALSE)</f>
        <v>1</v>
      </c>
    </row>
    <row r="2707" spans="1:10" ht="20.25">
      <c r="A2707">
        <v>2701</v>
      </c>
      <c r="C2707" s="40">
        <v>2015</v>
      </c>
      <c r="D2707" s="40">
        <v>2016</v>
      </c>
      <c r="F2707" s="39"/>
      <c r="G2707" t="str">
        <f t="shared" si="197"/>
        <v/>
      </c>
      <c r="J2707" t="b">
        <f>IF(ISNUMBER(MATCH(D2707,Sheet1!$A$2:$A$976,0)),TRUE,FALSE)</f>
        <v>0</v>
      </c>
    </row>
    <row r="2708" spans="1:10" ht="20.25">
      <c r="A2708">
        <v>2702</v>
      </c>
      <c r="C2708" s="38"/>
      <c r="D2708" s="44">
        <v>370</v>
      </c>
      <c r="F2708" s="41"/>
      <c r="G2708" t="str">
        <f t="shared" si="197"/>
        <v/>
      </c>
      <c r="J2708" t="b">
        <f>IF(ISNUMBER(MATCH(D2708,Sheet1!$A$2:$A$976,0)),TRUE,FALSE)</f>
        <v>0</v>
      </c>
    </row>
    <row r="2709" spans="1:10" ht="20.25">
      <c r="A2709">
        <v>2703</v>
      </c>
      <c r="B2709" s="122" t="s">
        <v>364</v>
      </c>
      <c r="C2709" s="28"/>
      <c r="D2709" s="28"/>
      <c r="E2709" s="28"/>
      <c r="F2709" s="28"/>
      <c r="G2709" t="str">
        <f t="shared" si="197"/>
        <v/>
      </c>
      <c r="J2709" t="b">
        <f>IF(ISNUMBER(MATCH(D2709,Sheet1!$A$2:$A$976,0)),TRUE,FALSE)</f>
        <v>1</v>
      </c>
    </row>
    <row r="2710" spans="1:10" ht="21" thickBot="1">
      <c r="A2710">
        <v>2704</v>
      </c>
      <c r="B2710" s="116">
        <v>2014</v>
      </c>
      <c r="C2710" s="7">
        <v>2015</v>
      </c>
      <c r="D2710" s="7">
        <v>2016</v>
      </c>
      <c r="E2710" s="8"/>
      <c r="F2710" s="9"/>
      <c r="G2710" t="str">
        <f t="shared" si="197"/>
        <v/>
      </c>
      <c r="J2710" t="b">
        <f>IF(ISNUMBER(MATCH(D2710,Sheet1!$A$2:$A$976,0)),TRUE,FALSE)</f>
        <v>0</v>
      </c>
    </row>
    <row r="2711" spans="1:10" ht="20.25">
      <c r="A2711">
        <v>2705</v>
      </c>
      <c r="B2711" s="124"/>
      <c r="C2711" s="30"/>
      <c r="D2711" s="31"/>
      <c r="E2711" s="32" t="s">
        <v>310</v>
      </c>
      <c r="F2711" s="33"/>
      <c r="G2711" t="str">
        <f t="shared" si="197"/>
        <v/>
      </c>
      <c r="J2711" t="b">
        <f>IF(ISNUMBER(MATCH(D2711,Sheet1!$A$2:$A$976,0)),TRUE,FALSE)</f>
        <v>1</v>
      </c>
    </row>
    <row r="2712" spans="1:10" ht="20.25">
      <c r="A2712">
        <v>2706</v>
      </c>
      <c r="B2712" s="124"/>
      <c r="C2712" s="30"/>
      <c r="D2712" s="31"/>
      <c r="E2712" s="32" t="s">
        <v>365</v>
      </c>
      <c r="F2712" s="33"/>
      <c r="G2712" t="str">
        <f t="shared" si="197"/>
        <v/>
      </c>
      <c r="J2712" t="b">
        <f>IF(ISNUMBER(MATCH(D2712,Sheet1!$A$2:$A$976,0)),TRUE,FALSE)</f>
        <v>1</v>
      </c>
    </row>
    <row r="2713" spans="1:10" ht="20.25">
      <c r="A2713">
        <v>2707</v>
      </c>
      <c r="B2713" s="125">
        <v>0</v>
      </c>
      <c r="C2713" s="34">
        <v>0</v>
      </c>
      <c r="D2713" s="35">
        <v>0</v>
      </c>
      <c r="E2713" s="36" t="s">
        <v>12</v>
      </c>
      <c r="F2713" s="33">
        <v>1</v>
      </c>
      <c r="G2713" t="str">
        <f t="shared" si="197"/>
        <v>‏849  תמיכות בריאות ורווחה</v>
      </c>
      <c r="H2713" t="s">
        <v>1044</v>
      </c>
      <c r="I2713">
        <f t="shared" ref="I2713:I2722" si="198">FIND(" ",G2713,1)</f>
        <v>5</v>
      </c>
      <c r="J2713" t="b">
        <f>IF(ISNUMBER(MATCH(D2713,Sheet1!$A$2:$A$976,0)),TRUE,FALSE)</f>
        <v>1</v>
      </c>
    </row>
    <row r="2714" spans="1:10" ht="20.25">
      <c r="A2714">
        <v>2708</v>
      </c>
      <c r="B2714" s="125">
        <v>0</v>
      </c>
      <c r="C2714" s="34">
        <v>0</v>
      </c>
      <c r="D2714" s="35">
        <v>0</v>
      </c>
      <c r="E2714" s="36" t="s">
        <v>13</v>
      </c>
      <c r="F2714" s="33">
        <v>2</v>
      </c>
      <c r="G2714" t="str">
        <f t="shared" si="197"/>
        <v>‏849  תמיכות בריאות ורווחה</v>
      </c>
      <c r="H2714" t="s">
        <v>1044</v>
      </c>
      <c r="I2714">
        <f t="shared" si="198"/>
        <v>5</v>
      </c>
      <c r="J2714" t="b">
        <f>IF(ISNUMBER(MATCH(D2714,Sheet1!$A$2:$A$976,0)),TRUE,FALSE)</f>
        <v>1</v>
      </c>
    </row>
    <row r="2715" spans="1:10" ht="20.25">
      <c r="A2715">
        <v>2709</v>
      </c>
      <c r="B2715" s="125">
        <v>0</v>
      </c>
      <c r="C2715" s="34">
        <v>0</v>
      </c>
      <c r="D2715" s="35">
        <v>0</v>
      </c>
      <c r="E2715" s="36" t="s">
        <v>14</v>
      </c>
      <c r="F2715" s="33">
        <v>3</v>
      </c>
      <c r="G2715" t="str">
        <f t="shared" si="197"/>
        <v>‏849  תמיכות בריאות ורווחה</v>
      </c>
      <c r="H2715" t="s">
        <v>1044</v>
      </c>
      <c r="I2715">
        <f t="shared" si="198"/>
        <v>5</v>
      </c>
      <c r="J2715" t="b">
        <f>IF(ISNUMBER(MATCH(D2715,Sheet1!$A$2:$A$976,0)),TRUE,FALSE)</f>
        <v>1</v>
      </c>
    </row>
    <row r="2716" spans="1:10" ht="20.25">
      <c r="A2716">
        <v>2710</v>
      </c>
      <c r="B2716" s="125">
        <v>0</v>
      </c>
      <c r="C2716" s="34">
        <v>0</v>
      </c>
      <c r="D2716" s="35">
        <v>0</v>
      </c>
      <c r="E2716" s="36" t="s">
        <v>15</v>
      </c>
      <c r="F2716" s="33">
        <v>4</v>
      </c>
      <c r="G2716" t="str">
        <f t="shared" si="197"/>
        <v>‏849  תמיכות בריאות ורווחה</v>
      </c>
      <c r="H2716" t="s">
        <v>1044</v>
      </c>
      <c r="I2716">
        <f t="shared" si="198"/>
        <v>5</v>
      </c>
      <c r="J2716" t="b">
        <f>IF(ISNUMBER(MATCH(D2716,Sheet1!$A$2:$A$976,0)),TRUE,FALSE)</f>
        <v>1</v>
      </c>
    </row>
    <row r="2717" spans="1:10" ht="20.25">
      <c r="A2717">
        <v>2711</v>
      </c>
      <c r="B2717" s="125">
        <v>0</v>
      </c>
      <c r="C2717" s="34">
        <v>0</v>
      </c>
      <c r="D2717" s="35">
        <v>0</v>
      </c>
      <c r="E2717" s="36" t="s">
        <v>16</v>
      </c>
      <c r="F2717" s="33">
        <v>5</v>
      </c>
      <c r="G2717" t="str">
        <f t="shared" si="197"/>
        <v>‏849  תמיכות בריאות ורווחה</v>
      </c>
      <c r="H2717" t="s">
        <v>1044</v>
      </c>
      <c r="I2717">
        <f t="shared" si="198"/>
        <v>5</v>
      </c>
      <c r="J2717" t="b">
        <f>IF(ISNUMBER(MATCH(D2717,Sheet1!$A$2:$A$976,0)),TRUE,FALSE)</f>
        <v>1</v>
      </c>
    </row>
    <row r="2718" spans="1:10" ht="20.25">
      <c r="A2718">
        <v>2712</v>
      </c>
      <c r="B2718" s="125">
        <v>0</v>
      </c>
      <c r="C2718" s="34">
        <v>0</v>
      </c>
      <c r="D2718" s="35">
        <v>0</v>
      </c>
      <c r="E2718" s="36" t="s">
        <v>17</v>
      </c>
      <c r="F2718" s="33">
        <v>6</v>
      </c>
      <c r="G2718" t="str">
        <f t="shared" si="197"/>
        <v>‏849  תמיכות בריאות ורווחה</v>
      </c>
      <c r="H2718" t="s">
        <v>1044</v>
      </c>
      <c r="I2718">
        <f t="shared" si="198"/>
        <v>5</v>
      </c>
      <c r="J2718" t="b">
        <f>IF(ISNUMBER(MATCH(D2718,Sheet1!$A$2:$A$976,0)),TRUE,FALSE)</f>
        <v>1</v>
      </c>
    </row>
    <row r="2719" spans="1:10" ht="20.25">
      <c r="A2719">
        <v>2713</v>
      </c>
      <c r="B2719" s="125">
        <v>0</v>
      </c>
      <c r="C2719" s="34">
        <v>0</v>
      </c>
      <c r="D2719" s="35">
        <v>0</v>
      </c>
      <c r="E2719" s="36" t="s">
        <v>18</v>
      </c>
      <c r="F2719" s="33">
        <v>7</v>
      </c>
      <c r="G2719" t="str">
        <f t="shared" si="197"/>
        <v>‏849  תמיכות בריאות ורווחה</v>
      </c>
      <c r="H2719" t="s">
        <v>1044</v>
      </c>
      <c r="I2719">
        <f t="shared" si="198"/>
        <v>5</v>
      </c>
      <c r="J2719" t="b">
        <f>IF(ISNUMBER(MATCH(D2719,Sheet1!$A$2:$A$976,0)),TRUE,FALSE)</f>
        <v>1</v>
      </c>
    </row>
    <row r="2720" spans="1:10" ht="20.25">
      <c r="A2720">
        <v>2714</v>
      </c>
      <c r="B2720" s="125">
        <v>883100</v>
      </c>
      <c r="C2720" s="34">
        <v>887700</v>
      </c>
      <c r="D2720" s="35">
        <v>862300</v>
      </c>
      <c r="E2720" s="36" t="s">
        <v>19</v>
      </c>
      <c r="F2720" s="33">
        <v>8</v>
      </c>
      <c r="G2720" t="str">
        <f t="shared" si="197"/>
        <v>‏849  תמיכות בריאות ורווחה</v>
      </c>
      <c r="H2720" t="s">
        <v>1044</v>
      </c>
      <c r="I2720">
        <f t="shared" si="198"/>
        <v>5</v>
      </c>
      <c r="J2720" t="b">
        <f>IF(ISNUMBER(MATCH(D2720,Sheet1!$A$2:$A$976,0)),TRUE,FALSE)</f>
        <v>1</v>
      </c>
    </row>
    <row r="2721" spans="1:10" ht="20.25">
      <c r="A2721">
        <v>2715</v>
      </c>
      <c r="B2721" s="125">
        <v>0</v>
      </c>
      <c r="C2721" s="34">
        <v>0</v>
      </c>
      <c r="D2721" s="35">
        <v>0</v>
      </c>
      <c r="E2721" s="36" t="s">
        <v>20</v>
      </c>
      <c r="F2721" s="33">
        <v>9</v>
      </c>
      <c r="G2721" t="str">
        <f t="shared" si="197"/>
        <v>‏849  תמיכות בריאות ורווחה</v>
      </c>
      <c r="H2721" t="s">
        <v>1044</v>
      </c>
      <c r="I2721">
        <f t="shared" si="198"/>
        <v>5</v>
      </c>
      <c r="J2721" t="b">
        <f>IF(ISNUMBER(MATCH(D2721,Sheet1!$A$2:$A$976,0)),TRUE,FALSE)</f>
        <v>1</v>
      </c>
    </row>
    <row r="2722" spans="1:10" ht="20.25">
      <c r="A2722">
        <v>2716</v>
      </c>
      <c r="B2722" s="125">
        <v>0</v>
      </c>
      <c r="C2722" s="34">
        <v>0</v>
      </c>
      <c r="D2722" s="35">
        <v>0</v>
      </c>
      <c r="E2722" s="36" t="s">
        <v>21</v>
      </c>
      <c r="F2722" s="33">
        <v>99</v>
      </c>
      <c r="G2722" t="str">
        <f t="shared" si="197"/>
        <v>‏849  תמיכות בריאות ורווחה</v>
      </c>
      <c r="H2722" t="s">
        <v>1044</v>
      </c>
      <c r="I2722">
        <f t="shared" si="198"/>
        <v>5</v>
      </c>
      <c r="J2722" t="b">
        <f>IF(ISNUMBER(MATCH(D2722,Sheet1!$A$2:$A$976,0)),TRUE,FALSE)</f>
        <v>1</v>
      </c>
    </row>
    <row r="2723" spans="1:10" ht="20.25">
      <c r="A2723">
        <v>2717</v>
      </c>
      <c r="B2723" s="125">
        <v>883100</v>
      </c>
      <c r="C2723" s="37">
        <v>887700</v>
      </c>
      <c r="D2723" s="35">
        <v>862300</v>
      </c>
      <c r="E2723" s="36" t="s">
        <v>22</v>
      </c>
      <c r="F2723" s="33"/>
      <c r="G2723" t="str">
        <f t="shared" si="197"/>
        <v/>
      </c>
      <c r="J2723" t="b">
        <f>IF(ISNUMBER(MATCH(D2723,Sheet1!$A$2:$A$976,0)),TRUE,FALSE)</f>
        <v>1</v>
      </c>
    </row>
    <row r="2724" spans="1:10" ht="20.25">
      <c r="A2724">
        <v>2718</v>
      </c>
      <c r="C2724" s="40">
        <v>2015</v>
      </c>
      <c r="D2724" s="40">
        <v>2016</v>
      </c>
      <c r="F2724" s="39"/>
      <c r="G2724" t="str">
        <f t="shared" si="197"/>
        <v/>
      </c>
      <c r="J2724" t="b">
        <f>IF(ISNUMBER(MATCH(D2724,Sheet1!$A$2:$A$976,0)),TRUE,FALSE)</f>
        <v>0</v>
      </c>
    </row>
    <row r="2725" spans="1:10" ht="20.25">
      <c r="A2725">
        <v>2719</v>
      </c>
      <c r="C2725" s="38"/>
      <c r="D2725" s="44">
        <v>371</v>
      </c>
      <c r="F2725" s="41"/>
      <c r="G2725" t="str">
        <f t="shared" si="197"/>
        <v/>
      </c>
      <c r="J2725" t="b">
        <f>IF(ISNUMBER(MATCH(D2725,Sheet1!$A$2:$A$976,0)),TRUE,FALSE)</f>
        <v>0</v>
      </c>
    </row>
    <row r="2726" spans="1:10" ht="20.25">
      <c r="A2726">
        <v>2720</v>
      </c>
      <c r="B2726" s="122" t="s">
        <v>366</v>
      </c>
      <c r="C2726" s="28"/>
      <c r="D2726" s="28"/>
      <c r="E2726" s="28"/>
      <c r="F2726" s="28"/>
      <c r="G2726" t="str">
        <f t="shared" si="197"/>
        <v/>
      </c>
      <c r="J2726" t="b">
        <f>IF(ISNUMBER(MATCH(D2726,Sheet1!$A$2:$A$976,0)),TRUE,FALSE)</f>
        <v>1</v>
      </c>
    </row>
    <row r="2727" spans="1:10" ht="21" thickBot="1">
      <c r="A2727">
        <v>2721</v>
      </c>
      <c r="B2727" s="116">
        <v>2014</v>
      </c>
      <c r="C2727" s="7">
        <v>2015</v>
      </c>
      <c r="D2727" s="7">
        <v>2016</v>
      </c>
      <c r="E2727" s="8"/>
      <c r="F2727" s="9"/>
      <c r="G2727" t="str">
        <f t="shared" si="197"/>
        <v/>
      </c>
      <c r="J2727" t="b">
        <f>IF(ISNUMBER(MATCH(D2727,Sheet1!$A$2:$A$976,0)),TRUE,FALSE)</f>
        <v>0</v>
      </c>
    </row>
    <row r="2728" spans="1:10" ht="20.25">
      <c r="A2728">
        <v>2722</v>
      </c>
      <c r="B2728" s="124"/>
      <c r="C2728" s="30"/>
      <c r="D2728" s="31"/>
      <c r="E2728" s="32" t="s">
        <v>310</v>
      </c>
      <c r="F2728" s="33"/>
      <c r="G2728" t="str">
        <f t="shared" si="197"/>
        <v/>
      </c>
      <c r="J2728" t="b">
        <f>IF(ISNUMBER(MATCH(D2728,Sheet1!$A$2:$A$976,0)),TRUE,FALSE)</f>
        <v>1</v>
      </c>
    </row>
    <row r="2729" spans="1:10" ht="20.25">
      <c r="A2729">
        <v>2723</v>
      </c>
      <c r="B2729" s="124"/>
      <c r="C2729" s="30"/>
      <c r="D2729" s="31"/>
      <c r="E2729" s="32" t="s">
        <v>367</v>
      </c>
      <c r="F2729" s="33"/>
      <c r="G2729" t="str">
        <f t="shared" si="197"/>
        <v/>
      </c>
      <c r="J2729" t="b">
        <f>IF(ISNUMBER(MATCH(D2729,Sheet1!$A$2:$A$976,0)),TRUE,FALSE)</f>
        <v>1</v>
      </c>
    </row>
    <row r="2730" spans="1:10" ht="20.25">
      <c r="A2730">
        <v>2724</v>
      </c>
      <c r="B2730" s="124"/>
      <c r="C2730" s="30"/>
      <c r="D2730" s="31"/>
      <c r="E2730" s="32" t="s">
        <v>842</v>
      </c>
      <c r="F2730" s="33"/>
      <c r="G2730" t="str">
        <f t="shared" si="197"/>
        <v/>
      </c>
      <c r="J2730" t="b">
        <f>IF(ISNUMBER(MATCH(D2730,Sheet1!$A$2:$A$976,0)),TRUE,FALSE)</f>
        <v>1</v>
      </c>
    </row>
    <row r="2731" spans="1:10" ht="20.25">
      <c r="A2731">
        <v>2725</v>
      </c>
      <c r="B2731" s="125">
        <v>0</v>
      </c>
      <c r="C2731" s="34">
        <v>0</v>
      </c>
      <c r="D2731" s="35">
        <v>0</v>
      </c>
      <c r="E2731" s="36" t="s">
        <v>12</v>
      </c>
      <c r="F2731" s="33">
        <v>1</v>
      </c>
      <c r="G2731" t="str">
        <f t="shared" si="197"/>
        <v>‏8397  תמיכות לקידום שוויון בין המינים</v>
      </c>
      <c r="H2731" t="s">
        <v>1045</v>
      </c>
      <c r="I2731">
        <f t="shared" ref="I2731:I2740" si="199">FIND(" ",G2731,1)</f>
        <v>6</v>
      </c>
      <c r="J2731" t="b">
        <f>IF(ISNUMBER(MATCH(D2731,Sheet1!$A$2:$A$976,0)),TRUE,FALSE)</f>
        <v>1</v>
      </c>
    </row>
    <row r="2732" spans="1:10" ht="20.25">
      <c r="A2732">
        <v>2726</v>
      </c>
      <c r="B2732" s="125">
        <v>0</v>
      </c>
      <c r="C2732" s="34">
        <v>0</v>
      </c>
      <c r="D2732" s="35">
        <v>0</v>
      </c>
      <c r="E2732" s="36" t="s">
        <v>13</v>
      </c>
      <c r="F2732" s="33">
        <v>2</v>
      </c>
      <c r="G2732" t="str">
        <f t="shared" si="197"/>
        <v>‏8397  תמיכות לקידום שוויון בין המינים</v>
      </c>
      <c r="H2732" t="s">
        <v>1045</v>
      </c>
      <c r="I2732">
        <f t="shared" si="199"/>
        <v>6</v>
      </c>
      <c r="J2732" t="b">
        <f>IF(ISNUMBER(MATCH(D2732,Sheet1!$A$2:$A$976,0)),TRUE,FALSE)</f>
        <v>1</v>
      </c>
    </row>
    <row r="2733" spans="1:10" ht="20.25">
      <c r="A2733">
        <v>2727</v>
      </c>
      <c r="B2733" s="125">
        <v>0</v>
      </c>
      <c r="C2733" s="34">
        <v>0</v>
      </c>
      <c r="D2733" s="35">
        <v>0</v>
      </c>
      <c r="E2733" s="36" t="s">
        <v>14</v>
      </c>
      <c r="F2733" s="33">
        <v>3</v>
      </c>
      <c r="G2733" t="str">
        <f t="shared" si="197"/>
        <v>‏8397  תמיכות לקידום שוויון בין המינים</v>
      </c>
      <c r="H2733" t="s">
        <v>1045</v>
      </c>
      <c r="I2733">
        <f t="shared" si="199"/>
        <v>6</v>
      </c>
      <c r="J2733" t="b">
        <f>IF(ISNUMBER(MATCH(D2733,Sheet1!$A$2:$A$976,0)),TRUE,FALSE)</f>
        <v>1</v>
      </c>
    </row>
    <row r="2734" spans="1:10" ht="20.25">
      <c r="A2734">
        <v>2728</v>
      </c>
      <c r="B2734" s="125">
        <v>0</v>
      </c>
      <c r="C2734" s="34">
        <v>0</v>
      </c>
      <c r="D2734" s="35">
        <v>0</v>
      </c>
      <c r="E2734" s="36" t="s">
        <v>15</v>
      </c>
      <c r="F2734" s="33">
        <v>4</v>
      </c>
      <c r="G2734" t="str">
        <f t="shared" si="197"/>
        <v>‏8397  תמיכות לקידום שוויון בין המינים</v>
      </c>
      <c r="H2734" t="s">
        <v>1045</v>
      </c>
      <c r="I2734">
        <f t="shared" si="199"/>
        <v>6</v>
      </c>
      <c r="J2734" t="b">
        <f>IF(ISNUMBER(MATCH(D2734,Sheet1!$A$2:$A$976,0)),TRUE,FALSE)</f>
        <v>1</v>
      </c>
    </row>
    <row r="2735" spans="1:10" ht="20.25">
      <c r="A2735">
        <v>2729</v>
      </c>
      <c r="B2735" s="125">
        <v>0</v>
      </c>
      <c r="C2735" s="34">
        <v>0</v>
      </c>
      <c r="D2735" s="35">
        <v>0</v>
      </c>
      <c r="E2735" s="36" t="s">
        <v>16</v>
      </c>
      <c r="F2735" s="33">
        <v>5</v>
      </c>
      <c r="G2735" t="str">
        <f t="shared" si="197"/>
        <v>‏8397  תמיכות לקידום שוויון בין המינים</v>
      </c>
      <c r="H2735" t="s">
        <v>1045</v>
      </c>
      <c r="I2735">
        <f t="shared" si="199"/>
        <v>6</v>
      </c>
      <c r="J2735" t="b">
        <f>IF(ISNUMBER(MATCH(D2735,Sheet1!$A$2:$A$976,0)),TRUE,FALSE)</f>
        <v>1</v>
      </c>
    </row>
    <row r="2736" spans="1:10" ht="20.25">
      <c r="A2736">
        <v>2730</v>
      </c>
      <c r="B2736" s="125">
        <v>0</v>
      </c>
      <c r="C2736" s="34">
        <v>0</v>
      </c>
      <c r="D2736" s="35">
        <v>0</v>
      </c>
      <c r="E2736" s="36" t="s">
        <v>17</v>
      </c>
      <c r="F2736" s="33">
        <v>6</v>
      </c>
      <c r="G2736" t="str">
        <f t="shared" si="197"/>
        <v>‏8397  תמיכות לקידום שוויון בין המינים</v>
      </c>
      <c r="H2736" t="s">
        <v>1045</v>
      </c>
      <c r="I2736">
        <f t="shared" si="199"/>
        <v>6</v>
      </c>
      <c r="J2736" t="b">
        <f>IF(ISNUMBER(MATCH(D2736,Sheet1!$A$2:$A$976,0)),TRUE,FALSE)</f>
        <v>1</v>
      </c>
    </row>
    <row r="2737" spans="1:10" ht="20.25">
      <c r="A2737">
        <v>2731</v>
      </c>
      <c r="B2737" s="125">
        <v>0</v>
      </c>
      <c r="C2737" s="34">
        <v>0</v>
      </c>
      <c r="D2737" s="35">
        <v>0</v>
      </c>
      <c r="E2737" s="36" t="s">
        <v>18</v>
      </c>
      <c r="F2737" s="33">
        <v>7</v>
      </c>
      <c r="G2737" t="str">
        <f t="shared" si="197"/>
        <v>‏8397  תמיכות לקידום שוויון בין המינים</v>
      </c>
      <c r="H2737" t="s">
        <v>1045</v>
      </c>
      <c r="I2737">
        <f t="shared" si="199"/>
        <v>6</v>
      </c>
      <c r="J2737" t="b">
        <f>IF(ISNUMBER(MATCH(D2737,Sheet1!$A$2:$A$976,0)),TRUE,FALSE)</f>
        <v>1</v>
      </c>
    </row>
    <row r="2738" spans="1:10" ht="20.25">
      <c r="A2738">
        <v>2732</v>
      </c>
      <c r="B2738" s="125">
        <v>280000</v>
      </c>
      <c r="C2738" s="34">
        <v>280000</v>
      </c>
      <c r="D2738" s="35">
        <v>272000</v>
      </c>
      <c r="E2738" s="36" t="s">
        <v>19</v>
      </c>
      <c r="F2738" s="33">
        <v>8</v>
      </c>
      <c r="G2738" t="str">
        <f t="shared" si="197"/>
        <v>‏8397  תמיכות לקידום שוויון בין המינים</v>
      </c>
      <c r="H2738" t="s">
        <v>1045</v>
      </c>
      <c r="I2738">
        <f t="shared" si="199"/>
        <v>6</v>
      </c>
      <c r="J2738" t="b">
        <f>IF(ISNUMBER(MATCH(D2738,Sheet1!$A$2:$A$976,0)),TRUE,FALSE)</f>
        <v>1</v>
      </c>
    </row>
    <row r="2739" spans="1:10" ht="20.25">
      <c r="A2739">
        <v>2733</v>
      </c>
      <c r="B2739" s="125">
        <v>0</v>
      </c>
      <c r="C2739" s="34">
        <v>0</v>
      </c>
      <c r="D2739" s="35">
        <v>0</v>
      </c>
      <c r="E2739" s="36" t="s">
        <v>20</v>
      </c>
      <c r="F2739" s="33">
        <v>9</v>
      </c>
      <c r="G2739" t="str">
        <f t="shared" si="197"/>
        <v>‏8397  תמיכות לקידום שוויון בין המינים</v>
      </c>
      <c r="H2739" t="s">
        <v>1045</v>
      </c>
      <c r="I2739">
        <f t="shared" si="199"/>
        <v>6</v>
      </c>
      <c r="J2739" t="b">
        <f>IF(ISNUMBER(MATCH(D2739,Sheet1!$A$2:$A$976,0)),TRUE,FALSE)</f>
        <v>1</v>
      </c>
    </row>
    <row r="2740" spans="1:10" ht="20.25">
      <c r="A2740">
        <v>2734</v>
      </c>
      <c r="B2740" s="125">
        <v>0</v>
      </c>
      <c r="C2740" s="34">
        <v>0</v>
      </c>
      <c r="D2740" s="35">
        <v>0</v>
      </c>
      <c r="E2740" s="36" t="s">
        <v>21</v>
      </c>
      <c r="F2740" s="33">
        <v>99</v>
      </c>
      <c r="G2740" t="str">
        <f t="shared" si="197"/>
        <v>‏8397  תמיכות לקידום שוויון בין המינים</v>
      </c>
      <c r="H2740" t="s">
        <v>1045</v>
      </c>
      <c r="I2740">
        <f t="shared" si="199"/>
        <v>6</v>
      </c>
      <c r="J2740" t="b">
        <f>IF(ISNUMBER(MATCH(D2740,Sheet1!$A$2:$A$976,0)),TRUE,FALSE)</f>
        <v>1</v>
      </c>
    </row>
    <row r="2741" spans="1:10" ht="20.25">
      <c r="A2741">
        <v>2735</v>
      </c>
      <c r="B2741" s="125">
        <v>280000</v>
      </c>
      <c r="C2741" s="37">
        <v>280000</v>
      </c>
      <c r="D2741" s="35">
        <v>272000</v>
      </c>
      <c r="E2741" s="36" t="s">
        <v>22</v>
      </c>
      <c r="F2741" s="33"/>
      <c r="G2741" t="str">
        <f t="shared" si="197"/>
        <v/>
      </c>
      <c r="J2741" t="b">
        <f>IF(ISNUMBER(MATCH(D2741,Sheet1!$A$2:$A$976,0)),TRUE,FALSE)</f>
        <v>1</v>
      </c>
    </row>
    <row r="2742" spans="1:10" ht="20.25">
      <c r="A2742">
        <v>2736</v>
      </c>
      <c r="C2742" s="40">
        <v>2015</v>
      </c>
      <c r="D2742" s="40">
        <v>2016</v>
      </c>
      <c r="F2742" s="39"/>
      <c r="G2742" t="str">
        <f t="shared" si="197"/>
        <v/>
      </c>
      <c r="J2742" t="b">
        <f>IF(ISNUMBER(MATCH(D2742,Sheet1!$A$2:$A$976,0)),TRUE,FALSE)</f>
        <v>0</v>
      </c>
    </row>
    <row r="2743" spans="1:10" ht="20.25">
      <c r="A2743">
        <v>2737</v>
      </c>
      <c r="C2743" s="38"/>
      <c r="D2743" s="44">
        <v>372</v>
      </c>
      <c r="F2743" s="41"/>
      <c r="G2743" t="str">
        <f t="shared" si="197"/>
        <v/>
      </c>
      <c r="J2743" t="b">
        <f>IF(ISNUMBER(MATCH(D2743,Sheet1!$A$2:$A$976,0)),TRUE,FALSE)</f>
        <v>0</v>
      </c>
    </row>
    <row r="2744" spans="1:10" ht="20.25">
      <c r="A2744">
        <v>2738</v>
      </c>
      <c r="B2744" s="122" t="s">
        <v>369</v>
      </c>
      <c r="C2744" s="28"/>
      <c r="D2744" s="28"/>
      <c r="E2744" s="28"/>
      <c r="F2744" s="28"/>
      <c r="G2744" t="str">
        <f t="shared" si="197"/>
        <v/>
      </c>
      <c r="J2744" t="b">
        <f>IF(ISNUMBER(MATCH(D2744,Sheet1!$A$2:$A$976,0)),TRUE,FALSE)</f>
        <v>1</v>
      </c>
    </row>
    <row r="2745" spans="1:10" ht="21" thickBot="1">
      <c r="A2745">
        <v>2739</v>
      </c>
      <c r="B2745" s="116">
        <v>2014</v>
      </c>
      <c r="C2745" s="7">
        <v>2015</v>
      </c>
      <c r="D2745" s="7">
        <v>2016</v>
      </c>
      <c r="E2745" s="8"/>
      <c r="F2745" s="9"/>
      <c r="G2745" t="str">
        <f t="shared" si="197"/>
        <v/>
      </c>
      <c r="J2745" t="b">
        <f>IF(ISNUMBER(MATCH(D2745,Sheet1!$A$2:$A$976,0)),TRUE,FALSE)</f>
        <v>0</v>
      </c>
    </row>
    <row r="2746" spans="1:10" ht="20.25">
      <c r="A2746">
        <v>2740</v>
      </c>
      <c r="B2746" s="124"/>
      <c r="C2746" s="30"/>
      <c r="D2746" s="31"/>
      <c r="E2746" s="32" t="s">
        <v>310</v>
      </c>
      <c r="F2746" s="33"/>
      <c r="G2746" t="str">
        <f t="shared" si="197"/>
        <v/>
      </c>
      <c r="J2746" t="b">
        <f>IF(ISNUMBER(MATCH(D2746,Sheet1!$A$2:$A$976,0)),TRUE,FALSE)</f>
        <v>1</v>
      </c>
    </row>
    <row r="2747" spans="1:10" ht="20.25">
      <c r="A2747">
        <v>2741</v>
      </c>
      <c r="B2747" s="124"/>
      <c r="C2747" s="30"/>
      <c r="D2747" s="31"/>
      <c r="E2747" s="32" t="s">
        <v>370</v>
      </c>
      <c r="F2747" s="33"/>
      <c r="G2747" t="str">
        <f t="shared" si="197"/>
        <v/>
      </c>
      <c r="J2747" t="b">
        <f>IF(ISNUMBER(MATCH(D2747,Sheet1!$A$2:$A$976,0)),TRUE,FALSE)</f>
        <v>1</v>
      </c>
    </row>
    <row r="2748" spans="1:10" ht="20.25">
      <c r="A2748">
        <v>2742</v>
      </c>
      <c r="B2748" s="125">
        <v>0</v>
      </c>
      <c r="C2748" s="34">
        <v>0</v>
      </c>
      <c r="D2748" s="35">
        <v>0</v>
      </c>
      <c r="E2748" s="36" t="s">
        <v>12</v>
      </c>
      <c r="F2748" s="33">
        <v>1</v>
      </c>
      <c r="G2748" t="str">
        <f t="shared" si="197"/>
        <v>‏822901 תמיכה בתאטרון ערבי</v>
      </c>
      <c r="H2748" t="s">
        <v>1039</v>
      </c>
      <c r="I2748">
        <f t="shared" ref="I2748:I2757" si="200">FIND(" ",G2748,1)</f>
        <v>8</v>
      </c>
      <c r="J2748" t="b">
        <f>IF(ISNUMBER(MATCH(D2748,Sheet1!$A$2:$A$976,0)),TRUE,FALSE)</f>
        <v>1</v>
      </c>
    </row>
    <row r="2749" spans="1:10" ht="20.25">
      <c r="A2749">
        <v>2743</v>
      </c>
      <c r="B2749" s="125">
        <v>0</v>
      </c>
      <c r="C2749" s="34">
        <v>0</v>
      </c>
      <c r="D2749" s="35">
        <v>0</v>
      </c>
      <c r="E2749" s="36" t="s">
        <v>13</v>
      </c>
      <c r="F2749" s="33">
        <v>2</v>
      </c>
      <c r="G2749" t="str">
        <f t="shared" si="197"/>
        <v>‏822901 תמיכה בתאטרון ערבי</v>
      </c>
      <c r="H2749" t="s">
        <v>1039</v>
      </c>
      <c r="I2749">
        <f t="shared" si="200"/>
        <v>8</v>
      </c>
      <c r="J2749" t="b">
        <f>IF(ISNUMBER(MATCH(D2749,Sheet1!$A$2:$A$976,0)),TRUE,FALSE)</f>
        <v>1</v>
      </c>
    </row>
    <row r="2750" spans="1:10" ht="20.25">
      <c r="A2750">
        <v>2744</v>
      </c>
      <c r="B2750" s="125">
        <v>0</v>
      </c>
      <c r="C2750" s="34">
        <v>0</v>
      </c>
      <c r="D2750" s="35">
        <v>0</v>
      </c>
      <c r="E2750" s="36" t="s">
        <v>14</v>
      </c>
      <c r="F2750" s="33">
        <v>3</v>
      </c>
      <c r="G2750" t="str">
        <f t="shared" si="197"/>
        <v>‏822901 תמיכה בתאטרון ערבי</v>
      </c>
      <c r="H2750" t="s">
        <v>1039</v>
      </c>
      <c r="I2750">
        <f t="shared" si="200"/>
        <v>8</v>
      </c>
      <c r="J2750" t="b">
        <f>IF(ISNUMBER(MATCH(D2750,Sheet1!$A$2:$A$976,0)),TRUE,FALSE)</f>
        <v>1</v>
      </c>
    </row>
    <row r="2751" spans="1:10" ht="20.25">
      <c r="A2751">
        <v>2745</v>
      </c>
      <c r="B2751" s="125">
        <v>0</v>
      </c>
      <c r="C2751" s="34">
        <v>0</v>
      </c>
      <c r="D2751" s="35">
        <v>0</v>
      </c>
      <c r="E2751" s="36" t="s">
        <v>15</v>
      </c>
      <c r="F2751" s="33">
        <v>4</v>
      </c>
      <c r="G2751" t="str">
        <f t="shared" si="197"/>
        <v>‏822901 תמיכה בתאטרון ערבי</v>
      </c>
      <c r="H2751" t="s">
        <v>1039</v>
      </c>
      <c r="I2751">
        <f t="shared" si="200"/>
        <v>8</v>
      </c>
      <c r="J2751" t="b">
        <f>IF(ISNUMBER(MATCH(D2751,Sheet1!$A$2:$A$976,0)),TRUE,FALSE)</f>
        <v>1</v>
      </c>
    </row>
    <row r="2752" spans="1:10" ht="20.25">
      <c r="A2752">
        <v>2746</v>
      </c>
      <c r="B2752" s="125">
        <v>0</v>
      </c>
      <c r="C2752" s="34">
        <v>0</v>
      </c>
      <c r="D2752" s="35">
        <v>0</v>
      </c>
      <c r="E2752" s="36" t="s">
        <v>16</v>
      </c>
      <c r="F2752" s="33">
        <v>5</v>
      </c>
      <c r="G2752" t="str">
        <f t="shared" si="197"/>
        <v>‏822901 תמיכה בתאטרון ערבי</v>
      </c>
      <c r="H2752" t="s">
        <v>1039</v>
      </c>
      <c r="I2752">
        <f t="shared" si="200"/>
        <v>8</v>
      </c>
      <c r="J2752" t="b">
        <f>IF(ISNUMBER(MATCH(D2752,Sheet1!$A$2:$A$976,0)),TRUE,FALSE)</f>
        <v>1</v>
      </c>
    </row>
    <row r="2753" spans="1:10" ht="20.25">
      <c r="A2753">
        <v>2747</v>
      </c>
      <c r="B2753" s="125">
        <v>0</v>
      </c>
      <c r="C2753" s="34">
        <v>0</v>
      </c>
      <c r="D2753" s="35">
        <v>0</v>
      </c>
      <c r="E2753" s="36" t="s">
        <v>17</v>
      </c>
      <c r="F2753" s="33">
        <v>6</v>
      </c>
      <c r="G2753" t="str">
        <f t="shared" si="197"/>
        <v>‏822901 תמיכה בתאטרון ערבי</v>
      </c>
      <c r="H2753" t="s">
        <v>1039</v>
      </c>
      <c r="I2753">
        <f t="shared" si="200"/>
        <v>8</v>
      </c>
      <c r="J2753" t="b">
        <f>IF(ISNUMBER(MATCH(D2753,Sheet1!$A$2:$A$976,0)),TRUE,FALSE)</f>
        <v>1</v>
      </c>
    </row>
    <row r="2754" spans="1:10" ht="20.25">
      <c r="A2754">
        <v>2748</v>
      </c>
      <c r="B2754" s="125">
        <v>0</v>
      </c>
      <c r="C2754" s="34">
        <v>0</v>
      </c>
      <c r="D2754" s="35">
        <v>0</v>
      </c>
      <c r="E2754" s="36" t="s">
        <v>18</v>
      </c>
      <c r="F2754" s="33">
        <v>7</v>
      </c>
      <c r="G2754" t="str">
        <f t="shared" si="197"/>
        <v>‏822901 תמיכה בתאטרון ערבי</v>
      </c>
      <c r="H2754" t="s">
        <v>1039</v>
      </c>
      <c r="I2754">
        <f t="shared" si="200"/>
        <v>8</v>
      </c>
      <c r="J2754" t="b">
        <f>IF(ISNUMBER(MATCH(D2754,Sheet1!$A$2:$A$976,0)),TRUE,FALSE)</f>
        <v>1</v>
      </c>
    </row>
    <row r="2755" spans="1:10" ht="20.25">
      <c r="A2755">
        <v>2749</v>
      </c>
      <c r="B2755" s="125">
        <v>1275000</v>
      </c>
      <c r="C2755" s="34">
        <v>1275000</v>
      </c>
      <c r="D2755" s="35">
        <v>1238600</v>
      </c>
      <c r="E2755" s="36" t="s">
        <v>19</v>
      </c>
      <c r="F2755" s="33">
        <v>8</v>
      </c>
      <c r="G2755" t="str">
        <f t="shared" si="197"/>
        <v>‏822901 תמיכה בתאטרון ערבי</v>
      </c>
      <c r="H2755" t="s">
        <v>1039</v>
      </c>
      <c r="I2755">
        <f t="shared" si="200"/>
        <v>8</v>
      </c>
      <c r="J2755" t="b">
        <f>IF(ISNUMBER(MATCH(D2755,Sheet1!$A$2:$A$976,0)),TRUE,FALSE)</f>
        <v>1</v>
      </c>
    </row>
    <row r="2756" spans="1:10" ht="20.25">
      <c r="A2756">
        <v>2750</v>
      </c>
      <c r="B2756" s="125">
        <v>0</v>
      </c>
      <c r="C2756" s="34">
        <v>0</v>
      </c>
      <c r="D2756" s="35">
        <v>0</v>
      </c>
      <c r="E2756" s="36" t="s">
        <v>20</v>
      </c>
      <c r="F2756" s="33">
        <v>9</v>
      </c>
      <c r="G2756" t="str">
        <f t="shared" si="197"/>
        <v>‏822901 תמיכה בתאטרון ערבי</v>
      </c>
      <c r="H2756" t="s">
        <v>1039</v>
      </c>
      <c r="I2756">
        <f t="shared" si="200"/>
        <v>8</v>
      </c>
      <c r="J2756" t="b">
        <f>IF(ISNUMBER(MATCH(D2756,Sheet1!$A$2:$A$976,0)),TRUE,FALSE)</f>
        <v>1</v>
      </c>
    </row>
    <row r="2757" spans="1:10" ht="20.25">
      <c r="A2757">
        <v>2751</v>
      </c>
      <c r="B2757" s="125">
        <v>0</v>
      </c>
      <c r="C2757" s="34">
        <v>0</v>
      </c>
      <c r="D2757" s="35">
        <v>0</v>
      </c>
      <c r="E2757" s="36" t="s">
        <v>21</v>
      </c>
      <c r="F2757" s="33">
        <v>99</v>
      </c>
      <c r="G2757" t="str">
        <f t="shared" si="197"/>
        <v>‏822901 תמיכה בתאטרון ערבי</v>
      </c>
      <c r="H2757" t="s">
        <v>1039</v>
      </c>
      <c r="I2757">
        <f t="shared" si="200"/>
        <v>8</v>
      </c>
      <c r="J2757" t="b">
        <f>IF(ISNUMBER(MATCH(D2757,Sheet1!$A$2:$A$976,0)),TRUE,FALSE)</f>
        <v>1</v>
      </c>
    </row>
    <row r="2758" spans="1:10" ht="20.25">
      <c r="A2758">
        <v>2752</v>
      </c>
      <c r="B2758" s="125">
        <v>1275000</v>
      </c>
      <c r="C2758" s="37">
        <v>1275000</v>
      </c>
      <c r="D2758" s="35">
        <v>1238600</v>
      </c>
      <c r="E2758" s="36" t="s">
        <v>22</v>
      </c>
      <c r="F2758" s="33"/>
      <c r="G2758" t="str">
        <f t="shared" si="197"/>
        <v/>
      </c>
      <c r="J2758" t="b">
        <f>IF(ISNUMBER(MATCH(D2758,Sheet1!$A$2:$A$976,0)),TRUE,FALSE)</f>
        <v>1</v>
      </c>
    </row>
    <row r="2759" spans="1:10" ht="20.25">
      <c r="A2759">
        <v>2753</v>
      </c>
      <c r="C2759" s="40">
        <v>2015</v>
      </c>
      <c r="D2759" s="40">
        <v>2016</v>
      </c>
      <c r="F2759" s="39"/>
      <c r="G2759" t="str">
        <f t="shared" si="197"/>
        <v/>
      </c>
      <c r="J2759" t="b">
        <f>IF(ISNUMBER(MATCH(D2759,Sheet1!$A$2:$A$976,0)),TRUE,FALSE)</f>
        <v>0</v>
      </c>
    </row>
    <row r="2760" spans="1:10" ht="20.25">
      <c r="A2760">
        <v>2754</v>
      </c>
      <c r="C2760" s="38"/>
      <c r="D2760" s="44">
        <v>373</v>
      </c>
      <c r="F2760" s="41"/>
      <c r="G2760" t="str">
        <f t="shared" si="197"/>
        <v/>
      </c>
      <c r="J2760" t="b">
        <f>IF(ISNUMBER(MATCH(D2760,Sheet1!$A$2:$A$976,0)),TRUE,FALSE)</f>
        <v>0</v>
      </c>
    </row>
    <row r="2761" spans="1:10" ht="20.25">
      <c r="A2761">
        <v>2755</v>
      </c>
      <c r="B2761" s="122" t="s">
        <v>371</v>
      </c>
      <c r="C2761" s="28"/>
      <c r="D2761" s="28"/>
      <c r="E2761" s="28"/>
      <c r="F2761" s="28"/>
      <c r="G2761" t="str">
        <f t="shared" si="197"/>
        <v/>
      </c>
      <c r="J2761" t="b">
        <f>IF(ISNUMBER(MATCH(D2761,Sheet1!$A$2:$A$976,0)),TRUE,FALSE)</f>
        <v>1</v>
      </c>
    </row>
    <row r="2762" spans="1:10" ht="21" thickBot="1">
      <c r="A2762">
        <v>2756</v>
      </c>
      <c r="B2762" s="116">
        <v>2014</v>
      </c>
      <c r="C2762" s="7">
        <v>2015</v>
      </c>
      <c r="D2762" s="7">
        <v>2016</v>
      </c>
      <c r="E2762" s="8"/>
      <c r="F2762" s="9"/>
      <c r="G2762" t="str">
        <f t="shared" ref="G2762:G2825" si="201">IF(F2762=1,E2761,IF(ISBLANK(F2762),"",G2761))</f>
        <v/>
      </c>
      <c r="J2762" t="b">
        <f>IF(ISNUMBER(MATCH(D2762,Sheet1!$A$2:$A$976,0)),TRUE,FALSE)</f>
        <v>0</v>
      </c>
    </row>
    <row r="2763" spans="1:10" ht="20.25">
      <c r="A2763">
        <v>2757</v>
      </c>
      <c r="B2763" s="124"/>
      <c r="C2763" s="30"/>
      <c r="D2763" s="31"/>
      <c r="E2763" s="32" t="s">
        <v>310</v>
      </c>
      <c r="F2763" s="33"/>
      <c r="G2763" t="str">
        <f t="shared" si="201"/>
        <v/>
      </c>
      <c r="J2763" t="b">
        <f>IF(ISNUMBER(MATCH(D2763,Sheet1!$A$2:$A$976,0)),TRUE,FALSE)</f>
        <v>1</v>
      </c>
    </row>
    <row r="2764" spans="1:10" ht="20.25">
      <c r="A2764">
        <v>2758</v>
      </c>
      <c r="B2764" s="124"/>
      <c r="C2764" s="30"/>
      <c r="D2764" s="31"/>
      <c r="E2764" s="32" t="s">
        <v>372</v>
      </c>
      <c r="F2764" s="33"/>
      <c r="G2764" t="str">
        <f t="shared" si="201"/>
        <v/>
      </c>
      <c r="J2764" t="b">
        <f>IF(ISNUMBER(MATCH(D2764,Sheet1!$A$2:$A$976,0)),TRUE,FALSE)</f>
        <v>1</v>
      </c>
    </row>
    <row r="2765" spans="1:10" ht="20.25">
      <c r="A2765">
        <v>2759</v>
      </c>
      <c r="B2765" s="124"/>
      <c r="C2765" s="30"/>
      <c r="D2765" s="31"/>
      <c r="E2765" s="32" t="s">
        <v>1267</v>
      </c>
      <c r="F2765" s="33"/>
      <c r="G2765" t="str">
        <f t="shared" si="201"/>
        <v/>
      </c>
      <c r="J2765" t="b">
        <f>IF(ISNUMBER(MATCH(D2765,Sheet1!$A$2:$A$976,0)),TRUE,FALSE)</f>
        <v>1</v>
      </c>
    </row>
    <row r="2766" spans="1:10" ht="20.25">
      <c r="A2766">
        <v>2760</v>
      </c>
      <c r="B2766" s="125">
        <v>0</v>
      </c>
      <c r="C2766" s="34">
        <v>0</v>
      </c>
      <c r="D2766" s="35">
        <v>0</v>
      </c>
      <c r="E2766" s="36" t="s">
        <v>12</v>
      </c>
      <c r="F2766" s="33">
        <v>1</v>
      </c>
      <c r="G2766" t="str">
        <f t="shared" si="201"/>
        <v xml:space="preserve"> 822902 השתתפות בשכירת  אולמות ובמשלחות</v>
      </c>
      <c r="H2766">
        <v>822902</v>
      </c>
      <c r="I2766">
        <f t="shared" ref="I2766:I2775" si="202">FIND(" ",G2766,1)</f>
        <v>1</v>
      </c>
      <c r="J2766" t="b">
        <f>IF(ISNUMBER(MATCH(D2766,Sheet1!$A$2:$A$976,0)),TRUE,FALSE)</f>
        <v>1</v>
      </c>
    </row>
    <row r="2767" spans="1:10" ht="20.25">
      <c r="A2767">
        <v>2761</v>
      </c>
      <c r="B2767" s="125">
        <v>0</v>
      </c>
      <c r="C2767" s="34">
        <v>0</v>
      </c>
      <c r="D2767" s="35">
        <v>0</v>
      </c>
      <c r="E2767" s="36" t="s">
        <v>13</v>
      </c>
      <c r="F2767" s="33">
        <v>2</v>
      </c>
      <c r="G2767" t="str">
        <f t="shared" si="201"/>
        <v xml:space="preserve"> 822902 השתתפות בשכירת  אולמות ובמשלחות</v>
      </c>
      <c r="H2767">
        <v>822902</v>
      </c>
      <c r="I2767">
        <f t="shared" si="202"/>
        <v>1</v>
      </c>
      <c r="J2767" t="b">
        <f>IF(ISNUMBER(MATCH(D2767,Sheet1!$A$2:$A$976,0)),TRUE,FALSE)</f>
        <v>1</v>
      </c>
    </row>
    <row r="2768" spans="1:10" ht="20.25">
      <c r="A2768">
        <v>2762</v>
      </c>
      <c r="B2768" s="125">
        <v>0</v>
      </c>
      <c r="C2768" s="34">
        <v>0</v>
      </c>
      <c r="D2768" s="35">
        <v>0</v>
      </c>
      <c r="E2768" s="36" t="s">
        <v>14</v>
      </c>
      <c r="F2768" s="33">
        <v>3</v>
      </c>
      <c r="G2768" t="str">
        <f t="shared" si="201"/>
        <v xml:space="preserve"> 822902 השתתפות בשכירת  אולמות ובמשלחות</v>
      </c>
      <c r="H2768">
        <v>822902</v>
      </c>
      <c r="I2768">
        <f t="shared" si="202"/>
        <v>1</v>
      </c>
      <c r="J2768" t="b">
        <f>IF(ISNUMBER(MATCH(D2768,Sheet1!$A$2:$A$976,0)),TRUE,FALSE)</f>
        <v>1</v>
      </c>
    </row>
    <row r="2769" spans="1:10" ht="20.25">
      <c r="A2769">
        <v>2763</v>
      </c>
      <c r="B2769" s="125">
        <v>0</v>
      </c>
      <c r="C2769" s="34">
        <v>0</v>
      </c>
      <c r="D2769" s="35">
        <v>0</v>
      </c>
      <c r="E2769" s="36" t="s">
        <v>15</v>
      </c>
      <c r="F2769" s="33">
        <v>4</v>
      </c>
      <c r="G2769" t="str">
        <f t="shared" si="201"/>
        <v xml:space="preserve"> 822902 השתתפות בשכירת  אולמות ובמשלחות</v>
      </c>
      <c r="H2769">
        <v>822902</v>
      </c>
      <c r="I2769">
        <f t="shared" si="202"/>
        <v>1</v>
      </c>
      <c r="J2769" t="b">
        <f>IF(ISNUMBER(MATCH(D2769,Sheet1!$A$2:$A$976,0)),TRUE,FALSE)</f>
        <v>1</v>
      </c>
    </row>
    <row r="2770" spans="1:10" ht="20.25">
      <c r="A2770">
        <v>2764</v>
      </c>
      <c r="B2770" s="125">
        <v>0</v>
      </c>
      <c r="C2770" s="34">
        <v>0</v>
      </c>
      <c r="D2770" s="35">
        <v>0</v>
      </c>
      <c r="E2770" s="36" t="s">
        <v>16</v>
      </c>
      <c r="F2770" s="33">
        <v>5</v>
      </c>
      <c r="G2770" t="str">
        <f t="shared" si="201"/>
        <v xml:space="preserve"> 822902 השתתפות בשכירת  אולמות ובמשלחות</v>
      </c>
      <c r="H2770">
        <v>822902</v>
      </c>
      <c r="I2770">
        <f t="shared" si="202"/>
        <v>1</v>
      </c>
      <c r="J2770" t="b">
        <f>IF(ISNUMBER(MATCH(D2770,Sheet1!$A$2:$A$976,0)),TRUE,FALSE)</f>
        <v>1</v>
      </c>
    </row>
    <row r="2771" spans="1:10" ht="20.25">
      <c r="A2771">
        <v>2765</v>
      </c>
      <c r="B2771" s="125">
        <v>0</v>
      </c>
      <c r="C2771" s="34">
        <v>0</v>
      </c>
      <c r="D2771" s="35">
        <v>0</v>
      </c>
      <c r="E2771" s="36" t="s">
        <v>17</v>
      </c>
      <c r="F2771" s="33">
        <v>6</v>
      </c>
      <c r="G2771" t="str">
        <f t="shared" si="201"/>
        <v xml:space="preserve"> 822902 השתתפות בשכירת  אולמות ובמשלחות</v>
      </c>
      <c r="H2771">
        <v>822902</v>
      </c>
      <c r="I2771">
        <f t="shared" si="202"/>
        <v>1</v>
      </c>
      <c r="J2771" t="b">
        <f>IF(ISNUMBER(MATCH(D2771,Sheet1!$A$2:$A$976,0)),TRUE,FALSE)</f>
        <v>1</v>
      </c>
    </row>
    <row r="2772" spans="1:10" ht="20.25">
      <c r="A2772">
        <v>2766</v>
      </c>
      <c r="B2772" s="125">
        <v>0</v>
      </c>
      <c r="C2772" s="34">
        <v>0</v>
      </c>
      <c r="D2772" s="35">
        <v>0</v>
      </c>
      <c r="E2772" s="36" t="s">
        <v>18</v>
      </c>
      <c r="F2772" s="33">
        <v>7</v>
      </c>
      <c r="G2772" t="str">
        <f t="shared" si="201"/>
        <v xml:space="preserve"> 822902 השתתפות בשכירת  אולמות ובמשלחות</v>
      </c>
      <c r="H2772">
        <v>822902</v>
      </c>
      <c r="I2772">
        <f t="shared" si="202"/>
        <v>1</v>
      </c>
      <c r="J2772" t="b">
        <f>IF(ISNUMBER(MATCH(D2772,Sheet1!$A$2:$A$976,0)),TRUE,FALSE)</f>
        <v>1</v>
      </c>
    </row>
    <row r="2773" spans="1:10" ht="20.25">
      <c r="A2773">
        <v>2767</v>
      </c>
      <c r="B2773" s="125">
        <v>284700</v>
      </c>
      <c r="C2773" s="34">
        <v>392600</v>
      </c>
      <c r="D2773" s="35">
        <v>381400</v>
      </c>
      <c r="E2773" s="36" t="s">
        <v>19</v>
      </c>
      <c r="F2773" s="33">
        <v>8</v>
      </c>
      <c r="G2773" t="str">
        <f t="shared" si="201"/>
        <v xml:space="preserve"> 822902 השתתפות בשכירת  אולמות ובמשלחות</v>
      </c>
      <c r="H2773">
        <v>822902</v>
      </c>
      <c r="I2773">
        <f t="shared" si="202"/>
        <v>1</v>
      </c>
      <c r="J2773" t="b">
        <f>IF(ISNUMBER(MATCH(D2773,Sheet1!$A$2:$A$976,0)),TRUE,FALSE)</f>
        <v>1</v>
      </c>
    </row>
    <row r="2774" spans="1:10" ht="20.25">
      <c r="A2774">
        <v>2768</v>
      </c>
      <c r="B2774" s="125">
        <v>0</v>
      </c>
      <c r="C2774" s="34">
        <v>0</v>
      </c>
      <c r="D2774" s="35">
        <v>0</v>
      </c>
      <c r="E2774" s="36" t="s">
        <v>20</v>
      </c>
      <c r="F2774" s="33">
        <v>9</v>
      </c>
      <c r="G2774" t="str">
        <f t="shared" si="201"/>
        <v xml:space="preserve"> 822902 השתתפות בשכירת  אולמות ובמשלחות</v>
      </c>
      <c r="H2774">
        <v>822902</v>
      </c>
      <c r="I2774">
        <f t="shared" si="202"/>
        <v>1</v>
      </c>
      <c r="J2774" t="b">
        <f>IF(ISNUMBER(MATCH(D2774,Sheet1!$A$2:$A$976,0)),TRUE,FALSE)</f>
        <v>1</v>
      </c>
    </row>
    <row r="2775" spans="1:10" ht="20.25">
      <c r="A2775">
        <v>2769</v>
      </c>
      <c r="B2775" s="125">
        <v>0</v>
      </c>
      <c r="C2775" s="34">
        <v>0</v>
      </c>
      <c r="D2775" s="35">
        <v>0</v>
      </c>
      <c r="E2775" s="36" t="s">
        <v>21</v>
      </c>
      <c r="F2775" s="33">
        <v>99</v>
      </c>
      <c r="G2775" t="str">
        <f t="shared" si="201"/>
        <v xml:space="preserve"> 822902 השתתפות בשכירת  אולמות ובמשלחות</v>
      </c>
      <c r="H2775">
        <v>822902</v>
      </c>
      <c r="I2775">
        <f t="shared" si="202"/>
        <v>1</v>
      </c>
      <c r="J2775" t="b">
        <f>IF(ISNUMBER(MATCH(D2775,Sheet1!$A$2:$A$976,0)),TRUE,FALSE)</f>
        <v>1</v>
      </c>
    </row>
    <row r="2776" spans="1:10" ht="20.25">
      <c r="A2776">
        <v>2770</v>
      </c>
      <c r="B2776" s="125">
        <v>284700</v>
      </c>
      <c r="C2776" s="37">
        <v>392600</v>
      </c>
      <c r="D2776" s="35">
        <v>381400</v>
      </c>
      <c r="E2776" s="36" t="s">
        <v>22</v>
      </c>
      <c r="F2776" s="33"/>
      <c r="G2776" t="str">
        <f t="shared" si="201"/>
        <v/>
      </c>
      <c r="J2776" t="b">
        <f>IF(ISNUMBER(MATCH(D2776,Sheet1!$A$2:$A$976,0)),TRUE,FALSE)</f>
        <v>1</v>
      </c>
    </row>
    <row r="2777" spans="1:10" ht="20.25">
      <c r="A2777">
        <v>2771</v>
      </c>
      <c r="C2777" s="40">
        <v>2015</v>
      </c>
      <c r="D2777" s="40">
        <v>2016</v>
      </c>
      <c r="F2777" s="39"/>
      <c r="G2777" t="str">
        <f t="shared" si="201"/>
        <v/>
      </c>
      <c r="J2777" t="b">
        <f>IF(ISNUMBER(MATCH(D2777,Sheet1!$A$2:$A$976,0)),TRUE,FALSE)</f>
        <v>0</v>
      </c>
    </row>
    <row r="2778" spans="1:10" ht="20.25">
      <c r="A2778">
        <v>2772</v>
      </c>
      <c r="C2778" s="38"/>
      <c r="D2778" s="44">
        <v>374</v>
      </c>
      <c r="F2778" s="41"/>
      <c r="G2778" t="str">
        <f t="shared" si="201"/>
        <v/>
      </c>
      <c r="J2778" t="b">
        <f>IF(ISNUMBER(MATCH(D2778,Sheet1!$A$2:$A$976,0)),TRUE,FALSE)</f>
        <v>0</v>
      </c>
    </row>
    <row r="2779" spans="1:10" ht="20.25">
      <c r="A2779">
        <v>2773</v>
      </c>
      <c r="B2779" s="122" t="s">
        <v>373</v>
      </c>
      <c r="C2779" s="28"/>
      <c r="D2779" s="28"/>
      <c r="E2779" s="28"/>
      <c r="F2779" s="28"/>
      <c r="G2779" t="str">
        <f t="shared" si="201"/>
        <v/>
      </c>
      <c r="J2779" t="b">
        <f>IF(ISNUMBER(MATCH(D2779,Sheet1!$A$2:$A$976,0)),TRUE,FALSE)</f>
        <v>1</v>
      </c>
    </row>
    <row r="2780" spans="1:10" ht="21" thickBot="1">
      <c r="A2780">
        <v>2774</v>
      </c>
      <c r="B2780" s="116">
        <v>2014</v>
      </c>
      <c r="C2780" s="7">
        <v>2015</v>
      </c>
      <c r="D2780" s="7">
        <v>2016</v>
      </c>
      <c r="E2780" s="8"/>
      <c r="F2780" s="9"/>
      <c r="G2780" t="str">
        <f t="shared" si="201"/>
        <v/>
      </c>
      <c r="J2780" t="b">
        <f>IF(ISNUMBER(MATCH(D2780,Sheet1!$A$2:$A$976,0)),TRUE,FALSE)</f>
        <v>0</v>
      </c>
    </row>
    <row r="2781" spans="1:10" ht="20.25">
      <c r="A2781">
        <v>2775</v>
      </c>
      <c r="B2781" s="124"/>
      <c r="C2781" s="30"/>
      <c r="D2781" s="31"/>
      <c r="E2781" s="32" t="s">
        <v>310</v>
      </c>
      <c r="F2781" s="33"/>
      <c r="G2781" t="str">
        <f t="shared" si="201"/>
        <v/>
      </c>
      <c r="J2781" t="b">
        <f>IF(ISNUMBER(MATCH(D2781,Sheet1!$A$2:$A$976,0)),TRUE,FALSE)</f>
        <v>1</v>
      </c>
    </row>
    <row r="2782" spans="1:10" ht="20.25">
      <c r="A2782">
        <v>2776</v>
      </c>
      <c r="B2782" s="124"/>
      <c r="C2782" s="30"/>
      <c r="D2782" s="31"/>
      <c r="E2782" s="32" t="s">
        <v>374</v>
      </c>
      <c r="F2782" s="33"/>
      <c r="G2782" t="str">
        <f t="shared" si="201"/>
        <v/>
      </c>
      <c r="J2782" t="b">
        <f>IF(ISNUMBER(MATCH(D2782,Sheet1!$A$2:$A$976,0)),TRUE,FALSE)</f>
        <v>1</v>
      </c>
    </row>
    <row r="2783" spans="1:10" ht="20.25">
      <c r="A2783">
        <v>2777</v>
      </c>
      <c r="B2783" s="125">
        <v>0</v>
      </c>
      <c r="C2783" s="34">
        <v>0</v>
      </c>
      <c r="D2783" s="35">
        <v>0</v>
      </c>
      <c r="E2783" s="36" t="s">
        <v>12</v>
      </c>
      <c r="F2783" s="33">
        <v>1</v>
      </c>
      <c r="G2783" t="str">
        <f t="shared" si="201"/>
        <v>‏829999 שימוש במגרשי ספורט</v>
      </c>
      <c r="H2783" t="s">
        <v>1047</v>
      </c>
      <c r="I2783">
        <f t="shared" ref="I2783:I2792" si="203">FIND(" ",G2783,1)</f>
        <v>8</v>
      </c>
      <c r="J2783" t="b">
        <f>IF(ISNUMBER(MATCH(D2783,Sheet1!$A$2:$A$976,0)),TRUE,FALSE)</f>
        <v>1</v>
      </c>
    </row>
    <row r="2784" spans="1:10" ht="20.25">
      <c r="A2784">
        <v>2778</v>
      </c>
      <c r="B2784" s="125">
        <v>0</v>
      </c>
      <c r="C2784" s="34">
        <v>0</v>
      </c>
      <c r="D2784" s="35">
        <v>0</v>
      </c>
      <c r="E2784" s="36" t="s">
        <v>13</v>
      </c>
      <c r="F2784" s="33">
        <v>2</v>
      </c>
      <c r="G2784" t="str">
        <f t="shared" si="201"/>
        <v>‏829999 שימוש במגרשי ספורט</v>
      </c>
      <c r="H2784" t="s">
        <v>1047</v>
      </c>
      <c r="I2784">
        <f t="shared" si="203"/>
        <v>8</v>
      </c>
      <c r="J2784" t="b">
        <f>IF(ISNUMBER(MATCH(D2784,Sheet1!$A$2:$A$976,0)),TRUE,FALSE)</f>
        <v>1</v>
      </c>
    </row>
    <row r="2785" spans="1:10" ht="20.25">
      <c r="A2785">
        <v>2779</v>
      </c>
      <c r="B2785" s="125">
        <v>0</v>
      </c>
      <c r="C2785" s="34">
        <v>0</v>
      </c>
      <c r="D2785" s="35">
        <v>0</v>
      </c>
      <c r="E2785" s="36" t="s">
        <v>14</v>
      </c>
      <c r="F2785" s="33">
        <v>3</v>
      </c>
      <c r="G2785" t="str">
        <f t="shared" si="201"/>
        <v>‏829999 שימוש במגרשי ספורט</v>
      </c>
      <c r="H2785" t="s">
        <v>1047</v>
      </c>
      <c r="I2785">
        <f t="shared" si="203"/>
        <v>8</v>
      </c>
      <c r="J2785" t="b">
        <f>IF(ISNUMBER(MATCH(D2785,Sheet1!$A$2:$A$976,0)),TRUE,FALSE)</f>
        <v>1</v>
      </c>
    </row>
    <row r="2786" spans="1:10" ht="20.25">
      <c r="A2786">
        <v>2780</v>
      </c>
      <c r="B2786" s="125">
        <v>0</v>
      </c>
      <c r="C2786" s="34">
        <v>0</v>
      </c>
      <c r="D2786" s="35">
        <v>0</v>
      </c>
      <c r="E2786" s="36" t="s">
        <v>15</v>
      </c>
      <c r="F2786" s="33">
        <v>4</v>
      </c>
      <c r="G2786" t="str">
        <f t="shared" si="201"/>
        <v>‏829999 שימוש במגרשי ספורט</v>
      </c>
      <c r="H2786" t="s">
        <v>1047</v>
      </c>
      <c r="I2786">
        <f t="shared" si="203"/>
        <v>8</v>
      </c>
      <c r="J2786" t="b">
        <f>IF(ISNUMBER(MATCH(D2786,Sheet1!$A$2:$A$976,0)),TRUE,FALSE)</f>
        <v>1</v>
      </c>
    </row>
    <row r="2787" spans="1:10" ht="20.25">
      <c r="A2787">
        <v>2781</v>
      </c>
      <c r="B2787" s="125">
        <v>0</v>
      </c>
      <c r="C2787" s="34">
        <v>0</v>
      </c>
      <c r="D2787" s="35">
        <v>0</v>
      </c>
      <c r="E2787" s="36" t="s">
        <v>16</v>
      </c>
      <c r="F2787" s="33">
        <v>5</v>
      </c>
      <c r="G2787" t="str">
        <f t="shared" si="201"/>
        <v>‏829999 שימוש במגרשי ספורט</v>
      </c>
      <c r="H2787" t="s">
        <v>1047</v>
      </c>
      <c r="I2787">
        <f t="shared" si="203"/>
        <v>8</v>
      </c>
      <c r="J2787" t="b">
        <f>IF(ISNUMBER(MATCH(D2787,Sheet1!$A$2:$A$976,0)),TRUE,FALSE)</f>
        <v>1</v>
      </c>
    </row>
    <row r="2788" spans="1:10" ht="20.25">
      <c r="A2788">
        <v>2782</v>
      </c>
      <c r="B2788" s="125">
        <v>0</v>
      </c>
      <c r="C2788" s="34">
        <v>0</v>
      </c>
      <c r="D2788" s="35">
        <v>0</v>
      </c>
      <c r="E2788" s="36" t="s">
        <v>17</v>
      </c>
      <c r="F2788" s="33">
        <v>6</v>
      </c>
      <c r="G2788" t="str">
        <f t="shared" si="201"/>
        <v>‏829999 שימוש במגרשי ספורט</v>
      </c>
      <c r="H2788" t="s">
        <v>1047</v>
      </c>
      <c r="I2788">
        <f t="shared" si="203"/>
        <v>8</v>
      </c>
      <c r="J2788" t="b">
        <f>IF(ISNUMBER(MATCH(D2788,Sheet1!$A$2:$A$976,0)),TRUE,FALSE)</f>
        <v>1</v>
      </c>
    </row>
    <row r="2789" spans="1:10" ht="20.25">
      <c r="A2789">
        <v>2783</v>
      </c>
      <c r="B2789" s="125">
        <v>0</v>
      </c>
      <c r="C2789" s="34">
        <v>0</v>
      </c>
      <c r="D2789" s="35">
        <v>0</v>
      </c>
      <c r="E2789" s="36" t="s">
        <v>18</v>
      </c>
      <c r="F2789" s="33">
        <v>7</v>
      </c>
      <c r="G2789" t="str">
        <f t="shared" si="201"/>
        <v>‏829999 שימוש במגרשי ספורט</v>
      </c>
      <c r="H2789" t="s">
        <v>1047</v>
      </c>
      <c r="I2789">
        <f t="shared" si="203"/>
        <v>8</v>
      </c>
      <c r="J2789" t="b">
        <f>IF(ISNUMBER(MATCH(D2789,Sheet1!$A$2:$A$976,0)),TRUE,FALSE)</f>
        <v>1</v>
      </c>
    </row>
    <row r="2790" spans="1:10" ht="20.25">
      <c r="A2790">
        <v>2784</v>
      </c>
      <c r="B2790" s="125">
        <v>120000</v>
      </c>
      <c r="C2790" s="34">
        <v>120000</v>
      </c>
      <c r="D2790" s="35">
        <v>120000</v>
      </c>
      <c r="E2790" s="36" t="s">
        <v>19</v>
      </c>
      <c r="F2790" s="33">
        <v>8</v>
      </c>
      <c r="G2790" t="str">
        <f t="shared" si="201"/>
        <v>‏829999 שימוש במגרשי ספורט</v>
      </c>
      <c r="H2790" t="s">
        <v>1047</v>
      </c>
      <c r="I2790">
        <f t="shared" si="203"/>
        <v>8</v>
      </c>
      <c r="J2790" t="b">
        <f>IF(ISNUMBER(MATCH(D2790,Sheet1!$A$2:$A$976,0)),TRUE,FALSE)</f>
        <v>1</v>
      </c>
    </row>
    <row r="2791" spans="1:10" ht="20.25">
      <c r="A2791">
        <v>2785</v>
      </c>
      <c r="B2791" s="125">
        <v>0</v>
      </c>
      <c r="C2791" s="34">
        <v>0</v>
      </c>
      <c r="D2791" s="35">
        <v>0</v>
      </c>
      <c r="E2791" s="36" t="s">
        <v>20</v>
      </c>
      <c r="F2791" s="33">
        <v>9</v>
      </c>
      <c r="G2791" t="str">
        <f t="shared" si="201"/>
        <v>‏829999 שימוש במגרשי ספורט</v>
      </c>
      <c r="H2791" t="s">
        <v>1047</v>
      </c>
      <c r="I2791">
        <f t="shared" si="203"/>
        <v>8</v>
      </c>
      <c r="J2791" t="b">
        <f>IF(ISNUMBER(MATCH(D2791,Sheet1!$A$2:$A$976,0)),TRUE,FALSE)</f>
        <v>1</v>
      </c>
    </row>
    <row r="2792" spans="1:10" ht="20.25">
      <c r="A2792">
        <v>2786</v>
      </c>
      <c r="B2792" s="125">
        <v>0</v>
      </c>
      <c r="C2792" s="34">
        <v>0</v>
      </c>
      <c r="D2792" s="35">
        <v>0</v>
      </c>
      <c r="E2792" s="36" t="s">
        <v>21</v>
      </c>
      <c r="F2792" s="33">
        <v>99</v>
      </c>
      <c r="G2792" t="str">
        <f t="shared" si="201"/>
        <v>‏829999 שימוש במגרשי ספורט</v>
      </c>
      <c r="H2792" t="s">
        <v>1047</v>
      </c>
      <c r="I2792">
        <f t="shared" si="203"/>
        <v>8</v>
      </c>
      <c r="J2792" t="b">
        <f>IF(ISNUMBER(MATCH(D2792,Sheet1!$A$2:$A$976,0)),TRUE,FALSE)</f>
        <v>1</v>
      </c>
    </row>
    <row r="2793" spans="1:10" ht="20.25">
      <c r="A2793">
        <v>2787</v>
      </c>
      <c r="B2793" s="125">
        <v>120000</v>
      </c>
      <c r="C2793" s="37">
        <v>120000</v>
      </c>
      <c r="D2793" s="35">
        <v>120000</v>
      </c>
      <c r="E2793" s="36" t="s">
        <v>22</v>
      </c>
      <c r="F2793" s="33"/>
      <c r="G2793" t="str">
        <f t="shared" si="201"/>
        <v/>
      </c>
      <c r="J2793" t="b">
        <f>IF(ISNUMBER(MATCH(D2793,Sheet1!$A$2:$A$976,0)),TRUE,FALSE)</f>
        <v>1</v>
      </c>
    </row>
    <row r="2794" spans="1:10" ht="20.25">
      <c r="A2794">
        <v>2788</v>
      </c>
      <c r="C2794" s="40">
        <v>2015</v>
      </c>
      <c r="D2794" s="40">
        <v>2016</v>
      </c>
      <c r="F2794" s="39"/>
      <c r="G2794" t="str">
        <f t="shared" si="201"/>
        <v/>
      </c>
      <c r="J2794" t="b">
        <f>IF(ISNUMBER(MATCH(D2794,Sheet1!$A$2:$A$976,0)),TRUE,FALSE)</f>
        <v>0</v>
      </c>
    </row>
    <row r="2795" spans="1:10" ht="20.25">
      <c r="A2795">
        <v>2789</v>
      </c>
      <c r="C2795" s="38"/>
      <c r="D2795" s="44">
        <v>375</v>
      </c>
      <c r="F2795" s="41"/>
      <c r="G2795" t="str">
        <f t="shared" si="201"/>
        <v/>
      </c>
      <c r="J2795" t="b">
        <f>IF(ISNUMBER(MATCH(D2795,Sheet1!$A$2:$A$976,0)),TRUE,FALSE)</f>
        <v>0</v>
      </c>
    </row>
    <row r="2796" spans="1:10" ht="20.25">
      <c r="A2796">
        <v>2790</v>
      </c>
      <c r="B2796" s="122" t="s">
        <v>375</v>
      </c>
      <c r="C2796" s="28"/>
      <c r="D2796" s="28"/>
      <c r="E2796" s="28"/>
      <c r="F2796" s="28"/>
      <c r="G2796" t="str">
        <f t="shared" si="201"/>
        <v/>
      </c>
      <c r="J2796" t="b">
        <f>IF(ISNUMBER(MATCH(D2796,Sheet1!$A$2:$A$976,0)),TRUE,FALSE)</f>
        <v>1</v>
      </c>
    </row>
    <row r="2797" spans="1:10" ht="21" thickBot="1">
      <c r="A2797">
        <v>2791</v>
      </c>
      <c r="B2797" s="116">
        <v>2014</v>
      </c>
      <c r="C2797" s="7">
        <v>2015</v>
      </c>
      <c r="D2797" s="7">
        <v>2016</v>
      </c>
      <c r="E2797" s="8"/>
      <c r="F2797" s="9"/>
      <c r="G2797" t="str">
        <f t="shared" si="201"/>
        <v/>
      </c>
      <c r="J2797" t="b">
        <f>IF(ISNUMBER(MATCH(D2797,Sheet1!$A$2:$A$976,0)),TRUE,FALSE)</f>
        <v>0</v>
      </c>
    </row>
    <row r="2798" spans="1:10" ht="20.25">
      <c r="A2798">
        <v>2792</v>
      </c>
      <c r="B2798" s="124"/>
      <c r="C2798" s="30"/>
      <c r="D2798" s="31"/>
      <c r="E2798" s="32" t="s">
        <v>310</v>
      </c>
      <c r="F2798" s="33"/>
      <c r="G2798" t="str">
        <f t="shared" si="201"/>
        <v/>
      </c>
      <c r="J2798" t="b">
        <f>IF(ISNUMBER(MATCH(D2798,Sheet1!$A$2:$A$976,0)),TRUE,FALSE)</f>
        <v>1</v>
      </c>
    </row>
    <row r="2799" spans="1:10" ht="20.25">
      <c r="A2799">
        <v>2793</v>
      </c>
      <c r="B2799" s="124"/>
      <c r="C2799" s="30"/>
      <c r="D2799" s="31"/>
      <c r="E2799" s="32" t="s">
        <v>376</v>
      </c>
      <c r="F2799" s="33"/>
      <c r="G2799" t="str">
        <f t="shared" si="201"/>
        <v/>
      </c>
      <c r="J2799" t="b">
        <f>IF(ISNUMBER(MATCH(D2799,Sheet1!$A$2:$A$976,0)),TRUE,FALSE)</f>
        <v>1</v>
      </c>
    </row>
    <row r="2800" spans="1:10" ht="20.25">
      <c r="A2800">
        <v>2794</v>
      </c>
      <c r="B2800" s="125">
        <v>0</v>
      </c>
      <c r="C2800" s="34">
        <v>0</v>
      </c>
      <c r="D2800" s="35">
        <v>0</v>
      </c>
      <c r="E2800" s="36" t="s">
        <v>12</v>
      </c>
      <c r="F2800" s="33">
        <v>1</v>
      </c>
      <c r="G2800" t="str">
        <f t="shared" si="201"/>
        <v>‏848  הנחות מאגרות</v>
      </c>
      <c r="H2800" t="s">
        <v>1048</v>
      </c>
      <c r="I2800">
        <f t="shared" ref="I2800:I2809" si="204">FIND(" ",G2800,1)</f>
        <v>5</v>
      </c>
      <c r="J2800" t="b">
        <f>IF(ISNUMBER(MATCH(D2800,Sheet1!$A$2:$A$976,0)),TRUE,FALSE)</f>
        <v>1</v>
      </c>
    </row>
    <row r="2801" spans="1:10" ht="20.25">
      <c r="A2801">
        <v>2795</v>
      </c>
      <c r="B2801" s="125">
        <v>0</v>
      </c>
      <c r="C2801" s="34">
        <v>0</v>
      </c>
      <c r="D2801" s="35">
        <v>0</v>
      </c>
      <c r="E2801" s="36" t="s">
        <v>13</v>
      </c>
      <c r="F2801" s="33">
        <v>2</v>
      </c>
      <c r="G2801" t="str">
        <f t="shared" si="201"/>
        <v>‏848  הנחות מאגרות</v>
      </c>
      <c r="H2801" t="s">
        <v>1048</v>
      </c>
      <c r="I2801">
        <f t="shared" si="204"/>
        <v>5</v>
      </c>
      <c r="J2801" t="b">
        <f>IF(ISNUMBER(MATCH(D2801,Sheet1!$A$2:$A$976,0)),TRUE,FALSE)</f>
        <v>1</v>
      </c>
    </row>
    <row r="2802" spans="1:10" ht="20.25">
      <c r="A2802">
        <v>2796</v>
      </c>
      <c r="B2802" s="125">
        <v>0</v>
      </c>
      <c r="C2802" s="34">
        <v>0</v>
      </c>
      <c r="D2802" s="35">
        <v>0</v>
      </c>
      <c r="E2802" s="36" t="s">
        <v>14</v>
      </c>
      <c r="F2802" s="33">
        <v>3</v>
      </c>
      <c r="G2802" t="str">
        <f t="shared" si="201"/>
        <v>‏848  הנחות מאגרות</v>
      </c>
      <c r="H2802" t="s">
        <v>1048</v>
      </c>
      <c r="I2802">
        <f t="shared" si="204"/>
        <v>5</v>
      </c>
      <c r="J2802" t="b">
        <f>IF(ISNUMBER(MATCH(D2802,Sheet1!$A$2:$A$976,0)),TRUE,FALSE)</f>
        <v>1</v>
      </c>
    </row>
    <row r="2803" spans="1:10" ht="20.25">
      <c r="A2803">
        <v>2797</v>
      </c>
      <c r="B2803" s="125">
        <v>0</v>
      </c>
      <c r="C2803" s="34">
        <v>0</v>
      </c>
      <c r="D2803" s="35">
        <v>0</v>
      </c>
      <c r="E2803" s="36" t="s">
        <v>15</v>
      </c>
      <c r="F2803" s="33">
        <v>4</v>
      </c>
      <c r="G2803" t="str">
        <f t="shared" si="201"/>
        <v>‏848  הנחות מאגרות</v>
      </c>
      <c r="H2803" t="s">
        <v>1048</v>
      </c>
      <c r="I2803">
        <f t="shared" si="204"/>
        <v>5</v>
      </c>
      <c r="J2803" t="b">
        <f>IF(ISNUMBER(MATCH(D2803,Sheet1!$A$2:$A$976,0)),TRUE,FALSE)</f>
        <v>1</v>
      </c>
    </row>
    <row r="2804" spans="1:10" ht="20.25">
      <c r="A2804">
        <v>2798</v>
      </c>
      <c r="B2804" s="125">
        <v>0</v>
      </c>
      <c r="C2804" s="34">
        <v>0</v>
      </c>
      <c r="D2804" s="35">
        <v>0</v>
      </c>
      <c r="E2804" s="36" t="s">
        <v>16</v>
      </c>
      <c r="F2804" s="33">
        <v>5</v>
      </c>
      <c r="G2804" t="str">
        <f t="shared" si="201"/>
        <v>‏848  הנחות מאגרות</v>
      </c>
      <c r="H2804" t="s">
        <v>1048</v>
      </c>
      <c r="I2804">
        <f t="shared" si="204"/>
        <v>5</v>
      </c>
      <c r="J2804" t="b">
        <f>IF(ISNUMBER(MATCH(D2804,Sheet1!$A$2:$A$976,0)),TRUE,FALSE)</f>
        <v>1</v>
      </c>
    </row>
    <row r="2805" spans="1:10" ht="20.25">
      <c r="A2805">
        <v>2799</v>
      </c>
      <c r="B2805" s="125">
        <v>0</v>
      </c>
      <c r="C2805" s="34">
        <v>0</v>
      </c>
      <c r="D2805" s="35">
        <v>0</v>
      </c>
      <c r="E2805" s="36" t="s">
        <v>17</v>
      </c>
      <c r="F2805" s="33">
        <v>6</v>
      </c>
      <c r="G2805" t="str">
        <f t="shared" si="201"/>
        <v>‏848  הנחות מאגרות</v>
      </c>
      <c r="H2805" t="s">
        <v>1048</v>
      </c>
      <c r="I2805">
        <f t="shared" si="204"/>
        <v>5</v>
      </c>
      <c r="J2805" t="b">
        <f>IF(ISNUMBER(MATCH(D2805,Sheet1!$A$2:$A$976,0)),TRUE,FALSE)</f>
        <v>1</v>
      </c>
    </row>
    <row r="2806" spans="1:10" ht="20.25">
      <c r="A2806">
        <v>2800</v>
      </c>
      <c r="B2806" s="125">
        <v>0</v>
      </c>
      <c r="C2806" s="34">
        <v>0</v>
      </c>
      <c r="D2806" s="35">
        <v>0</v>
      </c>
      <c r="E2806" s="36" t="s">
        <v>18</v>
      </c>
      <c r="F2806" s="33">
        <v>7</v>
      </c>
      <c r="G2806" t="str">
        <f t="shared" si="201"/>
        <v>‏848  הנחות מאגרות</v>
      </c>
      <c r="H2806" t="s">
        <v>1048</v>
      </c>
      <c r="I2806">
        <f t="shared" si="204"/>
        <v>5</v>
      </c>
      <c r="J2806" t="b">
        <f>IF(ISNUMBER(MATCH(D2806,Sheet1!$A$2:$A$976,0)),TRUE,FALSE)</f>
        <v>1</v>
      </c>
    </row>
    <row r="2807" spans="1:10" ht="20.25">
      <c r="A2807">
        <v>2801</v>
      </c>
      <c r="B2807" s="125">
        <v>0</v>
      </c>
      <c r="C2807" s="34">
        <v>31900</v>
      </c>
      <c r="D2807" s="35">
        <v>27600</v>
      </c>
      <c r="E2807" s="36" t="s">
        <v>19</v>
      </c>
      <c r="F2807" s="33">
        <v>8</v>
      </c>
      <c r="G2807" t="str">
        <f t="shared" si="201"/>
        <v>‏848  הנחות מאגרות</v>
      </c>
      <c r="H2807" t="s">
        <v>1048</v>
      </c>
      <c r="I2807">
        <f t="shared" si="204"/>
        <v>5</v>
      </c>
      <c r="J2807" t="b">
        <f>IF(ISNUMBER(MATCH(D2807,Sheet1!$A$2:$A$976,0)),TRUE,FALSE)</f>
        <v>1</v>
      </c>
    </row>
    <row r="2808" spans="1:10" ht="20.25">
      <c r="A2808">
        <v>2802</v>
      </c>
      <c r="B2808" s="125">
        <v>0</v>
      </c>
      <c r="C2808" s="34">
        <v>0</v>
      </c>
      <c r="D2808" s="35">
        <v>0</v>
      </c>
      <c r="E2808" s="36" t="s">
        <v>20</v>
      </c>
      <c r="F2808" s="33">
        <v>9</v>
      </c>
      <c r="G2808" t="str">
        <f t="shared" si="201"/>
        <v>‏848  הנחות מאגרות</v>
      </c>
      <c r="H2808" t="s">
        <v>1048</v>
      </c>
      <c r="I2808">
        <f t="shared" si="204"/>
        <v>5</v>
      </c>
      <c r="J2808" t="b">
        <f>IF(ISNUMBER(MATCH(D2808,Sheet1!$A$2:$A$976,0)),TRUE,FALSE)</f>
        <v>1</v>
      </c>
    </row>
    <row r="2809" spans="1:10" ht="20.25">
      <c r="A2809">
        <v>2803</v>
      </c>
      <c r="B2809" s="125">
        <v>0</v>
      </c>
      <c r="C2809" s="34">
        <v>0</v>
      </c>
      <c r="D2809" s="35">
        <v>0</v>
      </c>
      <c r="E2809" s="36" t="s">
        <v>21</v>
      </c>
      <c r="F2809" s="33">
        <v>99</v>
      </c>
      <c r="G2809" t="str">
        <f t="shared" si="201"/>
        <v>‏848  הנחות מאגרות</v>
      </c>
      <c r="H2809" t="s">
        <v>1048</v>
      </c>
      <c r="I2809">
        <f t="shared" si="204"/>
        <v>5</v>
      </c>
      <c r="J2809" t="b">
        <f>IF(ISNUMBER(MATCH(D2809,Sheet1!$A$2:$A$976,0)),TRUE,FALSE)</f>
        <v>1</v>
      </c>
    </row>
    <row r="2810" spans="1:10" ht="20.25">
      <c r="A2810">
        <v>2804</v>
      </c>
      <c r="B2810" s="125">
        <v>0</v>
      </c>
      <c r="C2810" s="37">
        <v>31900</v>
      </c>
      <c r="D2810" s="35">
        <v>27600</v>
      </c>
      <c r="E2810" s="36" t="s">
        <v>22</v>
      </c>
      <c r="F2810" s="33"/>
      <c r="G2810" t="str">
        <f t="shared" si="201"/>
        <v/>
      </c>
      <c r="J2810" t="b">
        <f>IF(ISNUMBER(MATCH(D2810,Sheet1!$A$2:$A$976,0)),TRUE,FALSE)</f>
        <v>1</v>
      </c>
    </row>
    <row r="2811" spans="1:10" ht="20.25">
      <c r="A2811">
        <v>2805</v>
      </c>
      <c r="C2811" s="40">
        <v>2015</v>
      </c>
      <c r="D2811" s="40">
        <v>2016</v>
      </c>
      <c r="F2811" s="39"/>
      <c r="G2811" t="str">
        <f t="shared" si="201"/>
        <v/>
      </c>
      <c r="J2811" t="b">
        <f>IF(ISNUMBER(MATCH(D2811,Sheet1!$A$2:$A$976,0)),TRUE,FALSE)</f>
        <v>0</v>
      </c>
    </row>
    <row r="2812" spans="1:10" ht="20.25">
      <c r="A2812">
        <v>2806</v>
      </c>
      <c r="C2812" s="38"/>
      <c r="D2812" s="44">
        <v>376</v>
      </c>
      <c r="F2812" s="41"/>
      <c r="G2812" t="str">
        <f t="shared" si="201"/>
        <v/>
      </c>
      <c r="J2812" t="b">
        <f>IF(ISNUMBER(MATCH(D2812,Sheet1!$A$2:$A$976,0)),TRUE,FALSE)</f>
        <v>0</v>
      </c>
    </row>
    <row r="2813" spans="1:10" ht="20.25">
      <c r="A2813">
        <v>2807</v>
      </c>
      <c r="B2813" s="122" t="s">
        <v>377</v>
      </c>
      <c r="C2813" s="28"/>
      <c r="D2813" s="28"/>
      <c r="E2813" s="28"/>
      <c r="F2813" s="28"/>
      <c r="G2813" t="str">
        <f t="shared" si="201"/>
        <v/>
      </c>
      <c r="J2813" t="b">
        <f>IF(ISNUMBER(MATCH(D2813,Sheet1!$A$2:$A$976,0)),TRUE,FALSE)</f>
        <v>1</v>
      </c>
    </row>
    <row r="2814" spans="1:10" ht="21" thickBot="1">
      <c r="A2814">
        <v>2808</v>
      </c>
      <c r="B2814" s="116">
        <v>2014</v>
      </c>
      <c r="C2814" s="7">
        <v>2015</v>
      </c>
      <c r="D2814" s="7">
        <v>2016</v>
      </c>
      <c r="E2814" s="8"/>
      <c r="F2814" s="9"/>
      <c r="G2814" t="str">
        <f t="shared" si="201"/>
        <v/>
      </c>
      <c r="J2814" t="b">
        <f>IF(ISNUMBER(MATCH(D2814,Sheet1!$A$2:$A$976,0)),TRUE,FALSE)</f>
        <v>0</v>
      </c>
    </row>
    <row r="2815" spans="1:10" ht="20.25">
      <c r="A2815">
        <v>2809</v>
      </c>
      <c r="B2815" s="124"/>
      <c r="C2815" s="30"/>
      <c r="D2815" s="31"/>
      <c r="E2815" s="32" t="s">
        <v>310</v>
      </c>
      <c r="F2815" s="33"/>
      <c r="G2815" t="str">
        <f t="shared" si="201"/>
        <v/>
      </c>
      <c r="J2815" t="b">
        <f>IF(ISNUMBER(MATCH(D2815,Sheet1!$A$2:$A$976,0)),TRUE,FALSE)</f>
        <v>1</v>
      </c>
    </row>
    <row r="2816" spans="1:10" ht="20.25">
      <c r="A2816">
        <v>2810</v>
      </c>
      <c r="B2816" s="124"/>
      <c r="C2816" s="30"/>
      <c r="D2816" s="31"/>
      <c r="E2816" s="32" t="s">
        <v>378</v>
      </c>
      <c r="F2816" s="33"/>
      <c r="G2816" t="str">
        <f t="shared" si="201"/>
        <v/>
      </c>
      <c r="J2816" t="b">
        <f>IF(ISNUMBER(MATCH(D2816,Sheet1!$A$2:$A$976,0)),TRUE,FALSE)</f>
        <v>1</v>
      </c>
    </row>
    <row r="2817" spans="1:10" ht="20.25">
      <c r="A2817">
        <v>2811</v>
      </c>
      <c r="B2817" s="125">
        <v>0</v>
      </c>
      <c r="C2817" s="34">
        <v>0</v>
      </c>
      <c r="D2817" s="35">
        <v>0</v>
      </c>
      <c r="E2817" s="36" t="s">
        <v>12</v>
      </c>
      <c r="F2817" s="33">
        <v>1</v>
      </c>
      <c r="G2817" t="str">
        <f t="shared" si="201"/>
        <v>3‏848  תמיכות בהטלי פיתוח</v>
      </c>
      <c r="H2817" t="s">
        <v>1049</v>
      </c>
      <c r="I2817">
        <f t="shared" ref="I2817:I2826" si="205">FIND(" ",G2817,1)</f>
        <v>6</v>
      </c>
      <c r="J2817" t="b">
        <f>IF(ISNUMBER(MATCH(D2817,Sheet1!$A$2:$A$976,0)),TRUE,FALSE)</f>
        <v>1</v>
      </c>
    </row>
    <row r="2818" spans="1:10" ht="20.25">
      <c r="A2818">
        <v>2812</v>
      </c>
      <c r="B2818" s="125">
        <v>0</v>
      </c>
      <c r="C2818" s="34">
        <v>0</v>
      </c>
      <c r="D2818" s="35">
        <v>0</v>
      </c>
      <c r="E2818" s="36" t="s">
        <v>13</v>
      </c>
      <c r="F2818" s="33">
        <v>2</v>
      </c>
      <c r="G2818" t="str">
        <f t="shared" si="201"/>
        <v>3‏848  תמיכות בהטלי פיתוח</v>
      </c>
      <c r="H2818" t="s">
        <v>1049</v>
      </c>
      <c r="I2818">
        <f t="shared" si="205"/>
        <v>6</v>
      </c>
      <c r="J2818" t="b">
        <f>IF(ISNUMBER(MATCH(D2818,Sheet1!$A$2:$A$976,0)),TRUE,FALSE)</f>
        <v>1</v>
      </c>
    </row>
    <row r="2819" spans="1:10" ht="20.25">
      <c r="A2819">
        <v>2813</v>
      </c>
      <c r="B2819" s="125">
        <v>0</v>
      </c>
      <c r="C2819" s="34">
        <v>0</v>
      </c>
      <c r="D2819" s="35">
        <v>0</v>
      </c>
      <c r="E2819" s="36" t="s">
        <v>14</v>
      </c>
      <c r="F2819" s="33">
        <v>3</v>
      </c>
      <c r="G2819" t="str">
        <f t="shared" si="201"/>
        <v>3‏848  תמיכות בהטלי פיתוח</v>
      </c>
      <c r="H2819" t="s">
        <v>1049</v>
      </c>
      <c r="I2819">
        <f t="shared" si="205"/>
        <v>6</v>
      </c>
      <c r="J2819" t="b">
        <f>IF(ISNUMBER(MATCH(D2819,Sheet1!$A$2:$A$976,0)),TRUE,FALSE)</f>
        <v>1</v>
      </c>
    </row>
    <row r="2820" spans="1:10" ht="20.25">
      <c r="A2820">
        <v>2814</v>
      </c>
      <c r="B2820" s="125">
        <v>0</v>
      </c>
      <c r="C2820" s="34">
        <v>0</v>
      </c>
      <c r="D2820" s="35">
        <v>0</v>
      </c>
      <c r="E2820" s="36" t="s">
        <v>15</v>
      </c>
      <c r="F2820" s="33">
        <v>4</v>
      </c>
      <c r="G2820" t="str">
        <f t="shared" si="201"/>
        <v>3‏848  תמיכות בהטלי פיתוח</v>
      </c>
      <c r="H2820" t="s">
        <v>1049</v>
      </c>
      <c r="I2820">
        <f t="shared" si="205"/>
        <v>6</v>
      </c>
      <c r="J2820" t="b">
        <f>IF(ISNUMBER(MATCH(D2820,Sheet1!$A$2:$A$976,0)),TRUE,FALSE)</f>
        <v>1</v>
      </c>
    </row>
    <row r="2821" spans="1:10" ht="20.25">
      <c r="A2821">
        <v>2815</v>
      </c>
      <c r="B2821" s="125">
        <v>0</v>
      </c>
      <c r="C2821" s="34">
        <v>0</v>
      </c>
      <c r="D2821" s="35">
        <v>0</v>
      </c>
      <c r="E2821" s="36" t="s">
        <v>16</v>
      </c>
      <c r="F2821" s="33">
        <v>5</v>
      </c>
      <c r="G2821" t="str">
        <f t="shared" si="201"/>
        <v>3‏848  תמיכות בהטלי פיתוח</v>
      </c>
      <c r="H2821" t="s">
        <v>1049</v>
      </c>
      <c r="I2821">
        <f t="shared" si="205"/>
        <v>6</v>
      </c>
      <c r="J2821" t="b">
        <f>IF(ISNUMBER(MATCH(D2821,Sheet1!$A$2:$A$976,0)),TRUE,FALSE)</f>
        <v>1</v>
      </c>
    </row>
    <row r="2822" spans="1:10" ht="20.25">
      <c r="A2822">
        <v>2816</v>
      </c>
      <c r="B2822" s="125">
        <v>0</v>
      </c>
      <c r="C2822" s="34">
        <v>0</v>
      </c>
      <c r="D2822" s="35">
        <v>0</v>
      </c>
      <c r="E2822" s="36" t="s">
        <v>17</v>
      </c>
      <c r="F2822" s="33">
        <v>6</v>
      </c>
      <c r="G2822" t="str">
        <f t="shared" si="201"/>
        <v>3‏848  תמיכות בהטלי פיתוח</v>
      </c>
      <c r="H2822" t="s">
        <v>1049</v>
      </c>
      <c r="I2822">
        <f t="shared" si="205"/>
        <v>6</v>
      </c>
      <c r="J2822" t="b">
        <f>IF(ISNUMBER(MATCH(D2822,Sheet1!$A$2:$A$976,0)),TRUE,FALSE)</f>
        <v>1</v>
      </c>
    </row>
    <row r="2823" spans="1:10" ht="20.25">
      <c r="A2823">
        <v>2817</v>
      </c>
      <c r="B2823" s="125">
        <v>0</v>
      </c>
      <c r="C2823" s="34">
        <v>0</v>
      </c>
      <c r="D2823" s="35">
        <v>0</v>
      </c>
      <c r="E2823" s="36" t="s">
        <v>18</v>
      </c>
      <c r="F2823" s="33">
        <v>7</v>
      </c>
      <c r="G2823" t="str">
        <f t="shared" si="201"/>
        <v>3‏848  תמיכות בהטלי פיתוח</v>
      </c>
      <c r="H2823" t="s">
        <v>1049</v>
      </c>
      <c r="I2823">
        <f t="shared" si="205"/>
        <v>6</v>
      </c>
      <c r="J2823" t="b">
        <f>IF(ISNUMBER(MATCH(D2823,Sheet1!$A$2:$A$976,0)),TRUE,FALSE)</f>
        <v>1</v>
      </c>
    </row>
    <row r="2824" spans="1:10" ht="20.25">
      <c r="A2824">
        <v>2818</v>
      </c>
      <c r="B2824" s="125">
        <v>0</v>
      </c>
      <c r="C2824" s="34">
        <v>1000000</v>
      </c>
      <c r="D2824" s="35">
        <v>957100</v>
      </c>
      <c r="E2824" s="36" t="s">
        <v>19</v>
      </c>
      <c r="F2824" s="33">
        <v>8</v>
      </c>
      <c r="G2824" t="str">
        <f t="shared" si="201"/>
        <v>3‏848  תמיכות בהטלי פיתוח</v>
      </c>
      <c r="H2824" t="s">
        <v>1049</v>
      </c>
      <c r="I2824">
        <f t="shared" si="205"/>
        <v>6</v>
      </c>
      <c r="J2824" t="b">
        <f>IF(ISNUMBER(MATCH(D2824,Sheet1!$A$2:$A$976,0)),TRUE,FALSE)</f>
        <v>1</v>
      </c>
    </row>
    <row r="2825" spans="1:10" ht="20.25">
      <c r="A2825">
        <v>2819</v>
      </c>
      <c r="B2825" s="125">
        <v>0</v>
      </c>
      <c r="C2825" s="34">
        <v>0</v>
      </c>
      <c r="D2825" s="35">
        <v>0</v>
      </c>
      <c r="E2825" s="36" t="s">
        <v>20</v>
      </c>
      <c r="F2825" s="33">
        <v>9</v>
      </c>
      <c r="G2825" t="str">
        <f t="shared" si="201"/>
        <v>3‏848  תמיכות בהטלי פיתוח</v>
      </c>
      <c r="H2825" t="s">
        <v>1049</v>
      </c>
      <c r="I2825">
        <f t="shared" si="205"/>
        <v>6</v>
      </c>
      <c r="J2825" t="b">
        <f>IF(ISNUMBER(MATCH(D2825,Sheet1!$A$2:$A$976,0)),TRUE,FALSE)</f>
        <v>1</v>
      </c>
    </row>
    <row r="2826" spans="1:10" ht="20.25">
      <c r="A2826">
        <v>2820</v>
      </c>
      <c r="B2826" s="125">
        <v>0</v>
      </c>
      <c r="C2826" s="34">
        <v>0</v>
      </c>
      <c r="D2826" s="35">
        <v>0</v>
      </c>
      <c r="E2826" s="36" t="s">
        <v>21</v>
      </c>
      <c r="F2826" s="33">
        <v>99</v>
      </c>
      <c r="G2826" t="str">
        <f t="shared" ref="G2826:G2889" si="206">IF(F2826=1,E2825,IF(ISBLANK(F2826),"",G2825))</f>
        <v>3‏848  תמיכות בהטלי פיתוח</v>
      </c>
      <c r="H2826" t="s">
        <v>1049</v>
      </c>
      <c r="I2826">
        <f t="shared" si="205"/>
        <v>6</v>
      </c>
      <c r="J2826" t="b">
        <f>IF(ISNUMBER(MATCH(D2826,Sheet1!$A$2:$A$976,0)),TRUE,FALSE)</f>
        <v>1</v>
      </c>
    </row>
    <row r="2827" spans="1:10" ht="20.25">
      <c r="A2827">
        <v>2821</v>
      </c>
      <c r="B2827" s="125">
        <v>0</v>
      </c>
      <c r="C2827" s="37">
        <v>1000000</v>
      </c>
      <c r="D2827" s="35">
        <v>957100</v>
      </c>
      <c r="E2827" s="36" t="s">
        <v>22</v>
      </c>
      <c r="F2827" s="33"/>
      <c r="G2827" t="str">
        <f t="shared" si="206"/>
        <v/>
      </c>
      <c r="J2827" t="b">
        <f>IF(ISNUMBER(MATCH(D2827,Sheet1!$A$2:$A$976,0)),TRUE,FALSE)</f>
        <v>1</v>
      </c>
    </row>
    <row r="2828" spans="1:10" ht="20.25">
      <c r="A2828">
        <v>2822</v>
      </c>
      <c r="C2828" s="40">
        <v>2015</v>
      </c>
      <c r="D2828" s="40">
        <v>2016</v>
      </c>
      <c r="F2828" s="39"/>
      <c r="G2828" t="str">
        <f t="shared" si="206"/>
        <v/>
      </c>
      <c r="J2828" t="b">
        <f>IF(ISNUMBER(MATCH(D2828,Sheet1!$A$2:$A$976,0)),TRUE,FALSE)</f>
        <v>0</v>
      </c>
    </row>
    <row r="2829" spans="1:10" ht="20.25">
      <c r="A2829">
        <v>2823</v>
      </c>
      <c r="C2829" s="38"/>
      <c r="D2829" s="44">
        <v>377</v>
      </c>
      <c r="F2829" s="41"/>
      <c r="G2829" t="str">
        <f t="shared" si="206"/>
        <v/>
      </c>
      <c r="J2829" t="b">
        <f>IF(ISNUMBER(MATCH(D2829,Sheet1!$A$2:$A$976,0)),TRUE,FALSE)</f>
        <v>0</v>
      </c>
    </row>
    <row r="2830" spans="1:10" ht="20.25">
      <c r="A2830">
        <v>2824</v>
      </c>
      <c r="B2830" s="122" t="s">
        <v>379</v>
      </c>
      <c r="C2830" s="28"/>
      <c r="D2830" s="28"/>
      <c r="E2830" s="28"/>
      <c r="F2830" s="28"/>
      <c r="G2830" t="str">
        <f t="shared" si="206"/>
        <v/>
      </c>
      <c r="J2830" t="b">
        <f>IF(ISNUMBER(MATCH(D2830,Sheet1!$A$2:$A$976,0)),TRUE,FALSE)</f>
        <v>1</v>
      </c>
    </row>
    <row r="2831" spans="1:10" ht="21" thickBot="1">
      <c r="A2831">
        <v>2825</v>
      </c>
      <c r="B2831" s="116">
        <v>2014</v>
      </c>
      <c r="C2831" s="7">
        <v>2015</v>
      </c>
      <c r="D2831" s="7">
        <v>2016</v>
      </c>
      <c r="E2831" s="8"/>
      <c r="F2831" s="9"/>
      <c r="G2831" t="str">
        <f t="shared" si="206"/>
        <v/>
      </c>
      <c r="J2831" t="b">
        <f>IF(ISNUMBER(MATCH(D2831,Sheet1!$A$2:$A$976,0)),TRUE,FALSE)</f>
        <v>0</v>
      </c>
    </row>
    <row r="2832" spans="1:10" ht="20.25">
      <c r="A2832">
        <v>2826</v>
      </c>
      <c r="B2832" s="124"/>
      <c r="C2832" s="30"/>
      <c r="D2832" s="31"/>
      <c r="E2832" s="32" t="s">
        <v>310</v>
      </c>
      <c r="F2832" s="33"/>
      <c r="G2832" t="str">
        <f t="shared" si="206"/>
        <v/>
      </c>
      <c r="J2832" t="b">
        <f>IF(ISNUMBER(MATCH(D2832,Sheet1!$A$2:$A$976,0)),TRUE,FALSE)</f>
        <v>1</v>
      </c>
    </row>
    <row r="2833" spans="1:10" ht="20.25">
      <c r="A2833">
        <v>2827</v>
      </c>
      <c r="B2833" s="124"/>
      <c r="C2833" s="30"/>
      <c r="D2833" s="31"/>
      <c r="E2833" s="32" t="s">
        <v>380</v>
      </c>
      <c r="F2833" s="33"/>
      <c r="G2833" t="str">
        <f t="shared" si="206"/>
        <v/>
      </c>
      <c r="J2833" t="b">
        <f>IF(ISNUMBER(MATCH(D2833,Sheet1!$A$2:$A$976,0)),TRUE,FALSE)</f>
        <v>1</v>
      </c>
    </row>
    <row r="2834" spans="1:10" ht="20.25">
      <c r="A2834">
        <v>2828</v>
      </c>
      <c r="B2834" s="125">
        <v>0</v>
      </c>
      <c r="C2834" s="34">
        <v>0</v>
      </c>
      <c r="D2834" s="35">
        <v>0</v>
      </c>
      <c r="E2834" s="36" t="s">
        <v>12</v>
      </c>
      <c r="F2834" s="33">
        <v>1</v>
      </c>
      <c r="G2834" t="str">
        <f t="shared" si="206"/>
        <v>‏7611  מרכז לשילטון מקומי</v>
      </c>
      <c r="H2834" t="s">
        <v>1050</v>
      </c>
      <c r="I2834">
        <f t="shared" ref="I2834:I2843" si="207">FIND(" ",G2834,1)</f>
        <v>6</v>
      </c>
      <c r="J2834" t="b">
        <f>IF(ISNUMBER(MATCH(D2834,Sheet1!$A$2:$A$976,0)),TRUE,FALSE)</f>
        <v>1</v>
      </c>
    </row>
    <row r="2835" spans="1:10" ht="20.25">
      <c r="A2835">
        <v>2829</v>
      </c>
      <c r="B2835" s="125">
        <v>0</v>
      </c>
      <c r="C2835" s="34">
        <v>0</v>
      </c>
      <c r="D2835" s="35">
        <v>0</v>
      </c>
      <c r="E2835" s="36" t="s">
        <v>13</v>
      </c>
      <c r="F2835" s="33">
        <v>2</v>
      </c>
      <c r="G2835" t="str">
        <f t="shared" si="206"/>
        <v>‏7611  מרכז לשילטון מקומי</v>
      </c>
      <c r="H2835" t="s">
        <v>1050</v>
      </c>
      <c r="I2835">
        <f t="shared" si="207"/>
        <v>6</v>
      </c>
      <c r="J2835" t="b">
        <f>IF(ISNUMBER(MATCH(D2835,Sheet1!$A$2:$A$976,0)),TRUE,FALSE)</f>
        <v>1</v>
      </c>
    </row>
    <row r="2836" spans="1:10" ht="20.25">
      <c r="A2836">
        <v>2830</v>
      </c>
      <c r="B2836" s="125">
        <v>0</v>
      </c>
      <c r="C2836" s="34">
        <v>0</v>
      </c>
      <c r="D2836" s="35">
        <v>0</v>
      </c>
      <c r="E2836" s="36" t="s">
        <v>14</v>
      </c>
      <c r="F2836" s="33">
        <v>3</v>
      </c>
      <c r="G2836" t="str">
        <f t="shared" si="206"/>
        <v>‏7611  מרכז לשילטון מקומי</v>
      </c>
      <c r="H2836" t="s">
        <v>1050</v>
      </c>
      <c r="I2836">
        <f t="shared" si="207"/>
        <v>6</v>
      </c>
      <c r="J2836" t="b">
        <f>IF(ISNUMBER(MATCH(D2836,Sheet1!$A$2:$A$976,0)),TRUE,FALSE)</f>
        <v>1</v>
      </c>
    </row>
    <row r="2837" spans="1:10" ht="20.25">
      <c r="A2837">
        <v>2831</v>
      </c>
      <c r="B2837" s="125">
        <v>0</v>
      </c>
      <c r="C2837" s="34">
        <v>0</v>
      </c>
      <c r="D2837" s="35">
        <v>0</v>
      </c>
      <c r="E2837" s="36" t="s">
        <v>15</v>
      </c>
      <c r="F2837" s="33">
        <v>4</v>
      </c>
      <c r="G2837" t="str">
        <f t="shared" si="206"/>
        <v>‏7611  מרכז לשילטון מקומי</v>
      </c>
      <c r="H2837" t="s">
        <v>1050</v>
      </c>
      <c r="I2837">
        <f t="shared" si="207"/>
        <v>6</v>
      </c>
      <c r="J2837" t="b">
        <f>IF(ISNUMBER(MATCH(D2837,Sheet1!$A$2:$A$976,0)),TRUE,FALSE)</f>
        <v>1</v>
      </c>
    </row>
    <row r="2838" spans="1:10" ht="20.25">
      <c r="A2838">
        <v>2832</v>
      </c>
      <c r="B2838" s="125">
        <v>0</v>
      </c>
      <c r="C2838" s="34">
        <v>0</v>
      </c>
      <c r="D2838" s="35">
        <v>0</v>
      </c>
      <c r="E2838" s="36" t="s">
        <v>16</v>
      </c>
      <c r="F2838" s="33">
        <v>5</v>
      </c>
      <c r="G2838" t="str">
        <f t="shared" si="206"/>
        <v>‏7611  מרכז לשילטון מקומי</v>
      </c>
      <c r="H2838" t="s">
        <v>1050</v>
      </c>
      <c r="I2838">
        <f t="shared" si="207"/>
        <v>6</v>
      </c>
      <c r="J2838" t="b">
        <f>IF(ISNUMBER(MATCH(D2838,Sheet1!$A$2:$A$976,0)),TRUE,FALSE)</f>
        <v>1</v>
      </c>
    </row>
    <row r="2839" spans="1:10" ht="20.25">
      <c r="A2839">
        <v>2833</v>
      </c>
      <c r="B2839" s="125">
        <v>0</v>
      </c>
      <c r="C2839" s="34">
        <v>0</v>
      </c>
      <c r="D2839" s="35">
        <v>0</v>
      </c>
      <c r="E2839" s="36" t="s">
        <v>17</v>
      </c>
      <c r="F2839" s="33">
        <v>6</v>
      </c>
      <c r="G2839" t="str">
        <f t="shared" si="206"/>
        <v>‏7611  מרכז לשילטון מקומי</v>
      </c>
      <c r="H2839" t="s">
        <v>1050</v>
      </c>
      <c r="I2839">
        <f t="shared" si="207"/>
        <v>6</v>
      </c>
      <c r="J2839" t="b">
        <f>IF(ISNUMBER(MATCH(D2839,Sheet1!$A$2:$A$976,0)),TRUE,FALSE)</f>
        <v>1</v>
      </c>
    </row>
    <row r="2840" spans="1:10" ht="20.25">
      <c r="A2840">
        <v>2834</v>
      </c>
      <c r="B2840" s="125">
        <v>0</v>
      </c>
      <c r="C2840" s="34">
        <v>0</v>
      </c>
      <c r="D2840" s="35">
        <v>0</v>
      </c>
      <c r="E2840" s="36" t="s">
        <v>18</v>
      </c>
      <c r="F2840" s="33">
        <v>7</v>
      </c>
      <c r="G2840" t="str">
        <f t="shared" si="206"/>
        <v>‏7611  מרכז לשילטון מקומי</v>
      </c>
      <c r="H2840" t="s">
        <v>1050</v>
      </c>
      <c r="I2840">
        <f t="shared" si="207"/>
        <v>6</v>
      </c>
      <c r="J2840" t="b">
        <f>IF(ISNUMBER(MATCH(D2840,Sheet1!$A$2:$A$976,0)),TRUE,FALSE)</f>
        <v>1</v>
      </c>
    </row>
    <row r="2841" spans="1:10" ht="20.25">
      <c r="A2841">
        <v>2835</v>
      </c>
      <c r="B2841" s="125">
        <v>968700</v>
      </c>
      <c r="C2841" s="34">
        <v>1000000</v>
      </c>
      <c r="D2841" s="35">
        <v>1000000</v>
      </c>
      <c r="E2841" s="36" t="s">
        <v>19</v>
      </c>
      <c r="F2841" s="33">
        <v>8</v>
      </c>
      <c r="G2841" t="str">
        <f t="shared" si="206"/>
        <v>‏7611  מרכז לשילטון מקומי</v>
      </c>
      <c r="H2841" t="s">
        <v>1050</v>
      </c>
      <c r="I2841">
        <f t="shared" si="207"/>
        <v>6</v>
      </c>
      <c r="J2841" t="b">
        <f>IF(ISNUMBER(MATCH(D2841,Sheet1!$A$2:$A$976,0)),TRUE,FALSE)</f>
        <v>1</v>
      </c>
    </row>
    <row r="2842" spans="1:10" ht="20.25">
      <c r="A2842">
        <v>2836</v>
      </c>
      <c r="B2842" s="125">
        <v>0</v>
      </c>
      <c r="C2842" s="34">
        <v>0</v>
      </c>
      <c r="D2842" s="35">
        <v>0</v>
      </c>
      <c r="E2842" s="36" t="s">
        <v>20</v>
      </c>
      <c r="F2842" s="33">
        <v>9</v>
      </c>
      <c r="G2842" t="str">
        <f t="shared" si="206"/>
        <v>‏7611  מרכז לשילטון מקומי</v>
      </c>
      <c r="H2842" t="s">
        <v>1050</v>
      </c>
      <c r="I2842">
        <f t="shared" si="207"/>
        <v>6</v>
      </c>
      <c r="J2842" t="b">
        <f>IF(ISNUMBER(MATCH(D2842,Sheet1!$A$2:$A$976,0)),TRUE,FALSE)</f>
        <v>1</v>
      </c>
    </row>
    <row r="2843" spans="1:10" ht="20.25">
      <c r="A2843">
        <v>2837</v>
      </c>
      <c r="B2843" s="125">
        <v>0</v>
      </c>
      <c r="C2843" s="34">
        <v>0</v>
      </c>
      <c r="D2843" s="35">
        <v>0</v>
      </c>
      <c r="E2843" s="36" t="s">
        <v>21</v>
      </c>
      <c r="F2843" s="33">
        <v>99</v>
      </c>
      <c r="G2843" t="str">
        <f t="shared" si="206"/>
        <v>‏7611  מרכז לשילטון מקומי</v>
      </c>
      <c r="H2843" t="s">
        <v>1050</v>
      </c>
      <c r="I2843">
        <f t="shared" si="207"/>
        <v>6</v>
      </c>
      <c r="J2843" t="b">
        <f>IF(ISNUMBER(MATCH(D2843,Sheet1!$A$2:$A$976,0)),TRUE,FALSE)</f>
        <v>1</v>
      </c>
    </row>
    <row r="2844" spans="1:10" ht="20.25">
      <c r="A2844">
        <v>2838</v>
      </c>
      <c r="B2844" s="125">
        <v>968700</v>
      </c>
      <c r="C2844" s="37">
        <v>1000000</v>
      </c>
      <c r="D2844" s="35">
        <v>1000000</v>
      </c>
      <c r="E2844" s="36" t="s">
        <v>22</v>
      </c>
      <c r="F2844" s="33"/>
      <c r="G2844" t="str">
        <f t="shared" si="206"/>
        <v/>
      </c>
      <c r="J2844" t="b">
        <f>IF(ISNUMBER(MATCH(D2844,Sheet1!$A$2:$A$976,0)),TRUE,FALSE)</f>
        <v>1</v>
      </c>
    </row>
    <row r="2845" spans="1:10" ht="20.25">
      <c r="A2845">
        <v>2839</v>
      </c>
      <c r="C2845" s="40">
        <v>2015</v>
      </c>
      <c r="D2845" s="40">
        <v>2016</v>
      </c>
      <c r="F2845" s="39"/>
      <c r="G2845" t="str">
        <f t="shared" si="206"/>
        <v/>
      </c>
      <c r="J2845" t="b">
        <f>IF(ISNUMBER(MATCH(D2845,Sheet1!$A$2:$A$976,0)),TRUE,FALSE)</f>
        <v>0</v>
      </c>
    </row>
    <row r="2846" spans="1:10" ht="20.25">
      <c r="A2846">
        <v>2840</v>
      </c>
      <c r="C2846" s="38"/>
      <c r="D2846" s="44">
        <v>378</v>
      </c>
      <c r="F2846" s="41"/>
      <c r="G2846" t="str">
        <f t="shared" si="206"/>
        <v/>
      </c>
      <c r="J2846" t="b">
        <f>IF(ISNUMBER(MATCH(D2846,Sheet1!$A$2:$A$976,0)),TRUE,FALSE)</f>
        <v>0</v>
      </c>
    </row>
    <row r="2847" spans="1:10" ht="20.25">
      <c r="A2847">
        <v>2841</v>
      </c>
      <c r="B2847" s="122" t="s">
        <v>381</v>
      </c>
      <c r="C2847" s="28"/>
      <c r="D2847" s="28"/>
      <c r="E2847" s="28"/>
      <c r="F2847" s="28"/>
      <c r="G2847" t="str">
        <f t="shared" si="206"/>
        <v/>
      </c>
      <c r="J2847" t="b">
        <f>IF(ISNUMBER(MATCH(D2847,Sheet1!$A$2:$A$976,0)),TRUE,FALSE)</f>
        <v>1</v>
      </c>
    </row>
    <row r="2848" spans="1:10" ht="21" thickBot="1">
      <c r="A2848">
        <v>2842</v>
      </c>
      <c r="B2848" s="116">
        <v>2014</v>
      </c>
      <c r="C2848" s="7">
        <v>2015</v>
      </c>
      <c r="D2848" s="7">
        <v>2016</v>
      </c>
      <c r="E2848" s="8"/>
      <c r="F2848" s="9"/>
      <c r="G2848" t="str">
        <f t="shared" si="206"/>
        <v/>
      </c>
      <c r="J2848" t="b">
        <f>IF(ISNUMBER(MATCH(D2848,Sheet1!$A$2:$A$976,0)),TRUE,FALSE)</f>
        <v>0</v>
      </c>
    </row>
    <row r="2849" spans="1:10" ht="20.25">
      <c r="A2849">
        <v>2843</v>
      </c>
      <c r="B2849" s="124"/>
      <c r="C2849" s="30"/>
      <c r="D2849" s="31"/>
      <c r="E2849" s="32" t="s">
        <v>310</v>
      </c>
      <c r="F2849" s="33"/>
      <c r="G2849" t="str">
        <f t="shared" si="206"/>
        <v/>
      </c>
      <c r="J2849" t="b">
        <f>IF(ISNUMBER(MATCH(D2849,Sheet1!$A$2:$A$976,0)),TRUE,FALSE)</f>
        <v>1</v>
      </c>
    </row>
    <row r="2850" spans="1:10" ht="20.25">
      <c r="A2850">
        <v>2844</v>
      </c>
      <c r="B2850" s="124"/>
      <c r="C2850" s="30"/>
      <c r="D2850" s="31"/>
      <c r="E2850" s="32" t="s">
        <v>382</v>
      </c>
      <c r="F2850" s="33"/>
      <c r="G2850" t="str">
        <f t="shared" si="206"/>
        <v/>
      </c>
      <c r="J2850" t="b">
        <f>IF(ISNUMBER(MATCH(D2850,Sheet1!$A$2:$A$976,0)),TRUE,FALSE)</f>
        <v>1</v>
      </c>
    </row>
    <row r="2851" spans="1:10" ht="20.25">
      <c r="A2851">
        <v>2845</v>
      </c>
      <c r="B2851" s="125">
        <v>0</v>
      </c>
      <c r="C2851" s="34">
        <v>0</v>
      </c>
      <c r="D2851" s="35">
        <v>0</v>
      </c>
      <c r="E2851" s="36" t="s">
        <v>12</v>
      </c>
      <c r="F2851" s="33">
        <v>1</v>
      </c>
      <c r="G2851" t="str">
        <f t="shared" si="206"/>
        <v>‏7531 אימוץ חיל הים ויחידות אחרות</v>
      </c>
      <c r="H2851" t="s">
        <v>1051</v>
      </c>
      <c r="I2851">
        <f t="shared" ref="I2851:I2860" si="208">FIND(" ",G2851,1)</f>
        <v>6</v>
      </c>
      <c r="J2851" t="b">
        <f>IF(ISNUMBER(MATCH(D2851,Sheet1!$A$2:$A$976,0)),TRUE,FALSE)</f>
        <v>1</v>
      </c>
    </row>
    <row r="2852" spans="1:10" ht="20.25">
      <c r="A2852">
        <v>2846</v>
      </c>
      <c r="B2852" s="125">
        <v>0</v>
      </c>
      <c r="C2852" s="34">
        <v>0</v>
      </c>
      <c r="D2852" s="35">
        <v>0</v>
      </c>
      <c r="E2852" s="36" t="s">
        <v>13</v>
      </c>
      <c r="F2852" s="33">
        <v>2</v>
      </c>
      <c r="G2852" t="str">
        <f t="shared" si="206"/>
        <v>‏7531 אימוץ חיל הים ויחידות אחרות</v>
      </c>
      <c r="H2852" t="s">
        <v>1051</v>
      </c>
      <c r="I2852">
        <f t="shared" si="208"/>
        <v>6</v>
      </c>
      <c r="J2852" t="b">
        <f>IF(ISNUMBER(MATCH(D2852,Sheet1!$A$2:$A$976,0)),TRUE,FALSE)</f>
        <v>1</v>
      </c>
    </row>
    <row r="2853" spans="1:10" ht="20.25">
      <c r="A2853">
        <v>2847</v>
      </c>
      <c r="B2853" s="125">
        <v>0</v>
      </c>
      <c r="C2853" s="34">
        <v>0</v>
      </c>
      <c r="D2853" s="35">
        <v>0</v>
      </c>
      <c r="E2853" s="36" t="s">
        <v>14</v>
      </c>
      <c r="F2853" s="33">
        <v>3</v>
      </c>
      <c r="G2853" t="str">
        <f t="shared" si="206"/>
        <v>‏7531 אימוץ חיל הים ויחידות אחרות</v>
      </c>
      <c r="H2853" t="s">
        <v>1051</v>
      </c>
      <c r="I2853">
        <f t="shared" si="208"/>
        <v>6</v>
      </c>
      <c r="J2853" t="b">
        <f>IF(ISNUMBER(MATCH(D2853,Sheet1!$A$2:$A$976,0)),TRUE,FALSE)</f>
        <v>1</v>
      </c>
    </row>
    <row r="2854" spans="1:10" ht="20.25">
      <c r="A2854">
        <v>2848</v>
      </c>
      <c r="B2854" s="125">
        <v>0</v>
      </c>
      <c r="C2854" s="34">
        <v>0</v>
      </c>
      <c r="D2854" s="35">
        <v>0</v>
      </c>
      <c r="E2854" s="36" t="s">
        <v>15</v>
      </c>
      <c r="F2854" s="33">
        <v>4</v>
      </c>
      <c r="G2854" t="str">
        <f t="shared" si="206"/>
        <v>‏7531 אימוץ חיל הים ויחידות אחרות</v>
      </c>
      <c r="H2854" t="s">
        <v>1051</v>
      </c>
      <c r="I2854">
        <f t="shared" si="208"/>
        <v>6</v>
      </c>
      <c r="J2854" t="b">
        <f>IF(ISNUMBER(MATCH(D2854,Sheet1!$A$2:$A$976,0)),TRUE,FALSE)</f>
        <v>1</v>
      </c>
    </row>
    <row r="2855" spans="1:10" ht="20.25">
      <c r="A2855">
        <v>2849</v>
      </c>
      <c r="B2855" s="125">
        <v>0</v>
      </c>
      <c r="C2855" s="34">
        <v>0</v>
      </c>
      <c r="D2855" s="35">
        <v>0</v>
      </c>
      <c r="E2855" s="36" t="s">
        <v>16</v>
      </c>
      <c r="F2855" s="33">
        <v>5</v>
      </c>
      <c r="G2855" t="str">
        <f t="shared" si="206"/>
        <v>‏7531 אימוץ חיל הים ויחידות אחרות</v>
      </c>
      <c r="H2855" t="s">
        <v>1051</v>
      </c>
      <c r="I2855">
        <f t="shared" si="208"/>
        <v>6</v>
      </c>
      <c r="J2855" t="b">
        <f>IF(ISNUMBER(MATCH(D2855,Sheet1!$A$2:$A$976,0)),TRUE,FALSE)</f>
        <v>1</v>
      </c>
    </row>
    <row r="2856" spans="1:10" ht="20.25">
      <c r="A2856">
        <v>2850</v>
      </c>
      <c r="B2856" s="125">
        <v>0</v>
      </c>
      <c r="C2856" s="34">
        <v>0</v>
      </c>
      <c r="D2856" s="35">
        <v>0</v>
      </c>
      <c r="E2856" s="36" t="s">
        <v>17</v>
      </c>
      <c r="F2856" s="33">
        <v>6</v>
      </c>
      <c r="G2856" t="str">
        <f t="shared" si="206"/>
        <v>‏7531 אימוץ חיל הים ויחידות אחרות</v>
      </c>
      <c r="H2856" t="s">
        <v>1051</v>
      </c>
      <c r="I2856">
        <f t="shared" si="208"/>
        <v>6</v>
      </c>
      <c r="J2856" t="b">
        <f>IF(ISNUMBER(MATCH(D2856,Sheet1!$A$2:$A$976,0)),TRUE,FALSE)</f>
        <v>1</v>
      </c>
    </row>
    <row r="2857" spans="1:10" ht="20.25">
      <c r="A2857">
        <v>2851</v>
      </c>
      <c r="B2857" s="125">
        <v>0</v>
      </c>
      <c r="C2857" s="34">
        <v>0</v>
      </c>
      <c r="D2857" s="35">
        <v>0</v>
      </c>
      <c r="E2857" s="36" t="s">
        <v>18</v>
      </c>
      <c r="F2857" s="33">
        <v>7</v>
      </c>
      <c r="G2857" t="str">
        <f t="shared" si="206"/>
        <v>‏7531 אימוץ חיל הים ויחידות אחרות</v>
      </c>
      <c r="H2857" t="s">
        <v>1051</v>
      </c>
      <c r="I2857">
        <f t="shared" si="208"/>
        <v>6</v>
      </c>
      <c r="J2857" t="b">
        <f>IF(ISNUMBER(MATCH(D2857,Sheet1!$A$2:$A$976,0)),TRUE,FALSE)</f>
        <v>1</v>
      </c>
    </row>
    <row r="2858" spans="1:10" ht="20.25">
      <c r="A2858">
        <v>2852</v>
      </c>
      <c r="B2858" s="125">
        <v>70900</v>
      </c>
      <c r="C2858" s="34">
        <v>75300</v>
      </c>
      <c r="D2858" s="35">
        <v>73100</v>
      </c>
      <c r="E2858" s="36" t="s">
        <v>19</v>
      </c>
      <c r="F2858" s="33">
        <v>8</v>
      </c>
      <c r="G2858" t="str">
        <f t="shared" si="206"/>
        <v>‏7531 אימוץ חיל הים ויחידות אחרות</v>
      </c>
      <c r="H2858" t="s">
        <v>1051</v>
      </c>
      <c r="I2858">
        <f t="shared" si="208"/>
        <v>6</v>
      </c>
      <c r="J2858" t="b">
        <f>IF(ISNUMBER(MATCH(D2858,Sheet1!$A$2:$A$976,0)),TRUE,FALSE)</f>
        <v>1</v>
      </c>
    </row>
    <row r="2859" spans="1:10" ht="20.25">
      <c r="A2859">
        <v>2853</v>
      </c>
      <c r="B2859" s="125">
        <v>0</v>
      </c>
      <c r="C2859" s="34">
        <v>0</v>
      </c>
      <c r="D2859" s="35">
        <v>0</v>
      </c>
      <c r="E2859" s="36" t="s">
        <v>20</v>
      </c>
      <c r="F2859" s="33">
        <v>9</v>
      </c>
      <c r="G2859" t="str">
        <f t="shared" si="206"/>
        <v>‏7531 אימוץ חיל הים ויחידות אחרות</v>
      </c>
      <c r="H2859" t="s">
        <v>1051</v>
      </c>
      <c r="I2859">
        <f t="shared" si="208"/>
        <v>6</v>
      </c>
      <c r="J2859" t="b">
        <f>IF(ISNUMBER(MATCH(D2859,Sheet1!$A$2:$A$976,0)),TRUE,FALSE)</f>
        <v>1</v>
      </c>
    </row>
    <row r="2860" spans="1:10" ht="20.25">
      <c r="A2860">
        <v>2854</v>
      </c>
      <c r="B2860" s="125">
        <v>0</v>
      </c>
      <c r="C2860" s="34">
        <v>0</v>
      </c>
      <c r="D2860" s="35">
        <v>0</v>
      </c>
      <c r="E2860" s="36" t="s">
        <v>21</v>
      </c>
      <c r="F2860" s="33">
        <v>99</v>
      </c>
      <c r="G2860" t="str">
        <f t="shared" si="206"/>
        <v>‏7531 אימוץ חיל הים ויחידות אחרות</v>
      </c>
      <c r="H2860" t="s">
        <v>1051</v>
      </c>
      <c r="I2860">
        <f t="shared" si="208"/>
        <v>6</v>
      </c>
      <c r="J2860" t="b">
        <f>IF(ISNUMBER(MATCH(D2860,Sheet1!$A$2:$A$976,0)),TRUE,FALSE)</f>
        <v>1</v>
      </c>
    </row>
    <row r="2861" spans="1:10" ht="20.25">
      <c r="A2861">
        <v>2855</v>
      </c>
      <c r="B2861" s="125">
        <v>70900</v>
      </c>
      <c r="C2861" s="37">
        <v>75300</v>
      </c>
      <c r="D2861" s="35">
        <v>73100</v>
      </c>
      <c r="E2861" s="36" t="s">
        <v>22</v>
      </c>
      <c r="F2861" s="33"/>
      <c r="G2861" t="str">
        <f t="shared" si="206"/>
        <v/>
      </c>
      <c r="J2861" t="b">
        <f>IF(ISNUMBER(MATCH(D2861,Sheet1!$A$2:$A$976,0)),TRUE,FALSE)</f>
        <v>1</v>
      </c>
    </row>
    <row r="2862" spans="1:10" ht="20.25">
      <c r="A2862">
        <v>2856</v>
      </c>
      <c r="C2862" s="40">
        <v>2015</v>
      </c>
      <c r="D2862" s="40">
        <v>2016</v>
      </c>
      <c r="F2862" s="39"/>
      <c r="G2862" t="str">
        <f t="shared" si="206"/>
        <v/>
      </c>
      <c r="J2862" t="b">
        <f>IF(ISNUMBER(MATCH(D2862,Sheet1!$A$2:$A$976,0)),TRUE,FALSE)</f>
        <v>0</v>
      </c>
    </row>
    <row r="2863" spans="1:10" ht="20.25">
      <c r="A2863">
        <v>2857</v>
      </c>
      <c r="C2863" s="38"/>
      <c r="D2863" s="44">
        <v>379</v>
      </c>
      <c r="F2863" s="41"/>
      <c r="G2863" t="str">
        <f t="shared" si="206"/>
        <v/>
      </c>
      <c r="J2863" t="b">
        <f>IF(ISNUMBER(MATCH(D2863,Sheet1!$A$2:$A$976,0)),TRUE,FALSE)</f>
        <v>0</v>
      </c>
    </row>
    <row r="2864" spans="1:10" ht="20.25">
      <c r="A2864">
        <v>2858</v>
      </c>
      <c r="B2864" s="122" t="s">
        <v>383</v>
      </c>
      <c r="C2864" s="28"/>
      <c r="D2864" s="28"/>
      <c r="E2864" s="28"/>
      <c r="F2864" s="28"/>
      <c r="G2864" t="str">
        <f t="shared" si="206"/>
        <v/>
      </c>
      <c r="J2864" t="b">
        <f>IF(ISNUMBER(MATCH(D2864,Sheet1!$A$2:$A$976,0)),TRUE,FALSE)</f>
        <v>1</v>
      </c>
    </row>
    <row r="2865" spans="1:10" ht="21" thickBot="1">
      <c r="A2865">
        <v>2859</v>
      </c>
      <c r="B2865" s="116">
        <v>2014</v>
      </c>
      <c r="C2865" s="7">
        <v>2015</v>
      </c>
      <c r="D2865" s="7">
        <v>2016</v>
      </c>
      <c r="E2865" s="8"/>
      <c r="F2865" s="9"/>
      <c r="G2865" t="str">
        <f t="shared" si="206"/>
        <v/>
      </c>
      <c r="J2865" t="b">
        <f>IF(ISNUMBER(MATCH(D2865,Sheet1!$A$2:$A$976,0)),TRUE,FALSE)</f>
        <v>0</v>
      </c>
    </row>
    <row r="2866" spans="1:10" ht="20.25">
      <c r="A2866">
        <v>2860</v>
      </c>
      <c r="B2866" s="124"/>
      <c r="C2866" s="30"/>
      <c r="D2866" s="31"/>
      <c r="E2866" s="32" t="s">
        <v>310</v>
      </c>
      <c r="F2866" s="33"/>
      <c r="G2866" t="str">
        <f t="shared" si="206"/>
        <v/>
      </c>
      <c r="J2866" t="b">
        <f>IF(ISNUMBER(MATCH(D2866,Sheet1!$A$2:$A$976,0)),TRUE,FALSE)</f>
        <v>1</v>
      </c>
    </row>
    <row r="2867" spans="1:10" ht="20.25">
      <c r="A2867">
        <v>2861</v>
      </c>
      <c r="B2867" s="124"/>
      <c r="C2867" s="30"/>
      <c r="D2867" s="31"/>
      <c r="E2867" s="32" t="s">
        <v>384</v>
      </c>
      <c r="F2867" s="33"/>
      <c r="G2867" t="str">
        <f t="shared" si="206"/>
        <v/>
      </c>
      <c r="J2867" t="b">
        <f>IF(ISNUMBER(MATCH(D2867,Sheet1!$A$2:$A$976,0)),TRUE,FALSE)</f>
        <v>1</v>
      </c>
    </row>
    <row r="2868" spans="1:10" ht="20.25">
      <c r="A2868">
        <v>2862</v>
      </c>
      <c r="B2868" s="124"/>
      <c r="C2868" s="30"/>
      <c r="D2868" s="31"/>
      <c r="E2868" s="32" t="s">
        <v>844</v>
      </c>
      <c r="F2868" s="33"/>
      <c r="G2868" t="str">
        <f t="shared" si="206"/>
        <v/>
      </c>
      <c r="J2868" t="b">
        <f>IF(ISNUMBER(MATCH(D2868,Sheet1!$A$2:$A$976,0)),TRUE,FALSE)</f>
        <v>1</v>
      </c>
    </row>
    <row r="2869" spans="1:10" ht="20.25">
      <c r="A2869">
        <v>2863</v>
      </c>
      <c r="B2869" s="125">
        <v>0</v>
      </c>
      <c r="C2869" s="34">
        <v>0</v>
      </c>
      <c r="D2869" s="35">
        <v>0</v>
      </c>
      <c r="E2869" s="36" t="s">
        <v>12</v>
      </c>
      <c r="F2869" s="33">
        <v>1</v>
      </c>
      <c r="G2869" t="str">
        <f t="shared" si="206"/>
        <v>‏737000  ‏שכירות מינהל ההנדסה וחניה לעובדים</v>
      </c>
      <c r="H2869" t="s">
        <v>1053</v>
      </c>
      <c r="I2869">
        <f t="shared" ref="I2869:I2878" si="209">FIND(" ",G2869,1)</f>
        <v>8</v>
      </c>
      <c r="J2869" t="b">
        <f>IF(ISNUMBER(MATCH(D2869,Sheet1!$A$2:$A$976,0)),TRUE,FALSE)</f>
        <v>1</v>
      </c>
    </row>
    <row r="2870" spans="1:10" ht="20.25">
      <c r="A2870">
        <v>2864</v>
      </c>
      <c r="B2870" s="125">
        <v>0</v>
      </c>
      <c r="C2870" s="34">
        <v>0</v>
      </c>
      <c r="D2870" s="35">
        <v>0</v>
      </c>
      <c r="E2870" s="36" t="s">
        <v>13</v>
      </c>
      <c r="F2870" s="33">
        <v>2</v>
      </c>
      <c r="G2870" t="str">
        <f t="shared" si="206"/>
        <v>‏737000  ‏שכירות מינהל ההנדסה וחניה לעובדים</v>
      </c>
      <c r="H2870" t="s">
        <v>1053</v>
      </c>
      <c r="I2870">
        <f t="shared" si="209"/>
        <v>8</v>
      </c>
      <c r="J2870" t="b">
        <f>IF(ISNUMBER(MATCH(D2870,Sheet1!$A$2:$A$976,0)),TRUE,FALSE)</f>
        <v>1</v>
      </c>
    </row>
    <row r="2871" spans="1:10" ht="20.25">
      <c r="A2871">
        <v>2865</v>
      </c>
      <c r="B2871" s="125">
        <v>0</v>
      </c>
      <c r="C2871" s="34">
        <v>0</v>
      </c>
      <c r="D2871" s="35">
        <v>0</v>
      </c>
      <c r="E2871" s="36" t="s">
        <v>14</v>
      </c>
      <c r="F2871" s="33">
        <v>3</v>
      </c>
      <c r="G2871" t="str">
        <f t="shared" si="206"/>
        <v>‏737000  ‏שכירות מינהל ההנדסה וחניה לעובדים</v>
      </c>
      <c r="H2871" t="s">
        <v>1053</v>
      </c>
      <c r="I2871">
        <f t="shared" si="209"/>
        <v>8</v>
      </c>
      <c r="J2871" t="b">
        <f>IF(ISNUMBER(MATCH(D2871,Sheet1!$A$2:$A$976,0)),TRUE,FALSE)</f>
        <v>1</v>
      </c>
    </row>
    <row r="2872" spans="1:10" ht="20.25">
      <c r="A2872">
        <v>2866</v>
      </c>
      <c r="B2872" s="125">
        <v>0</v>
      </c>
      <c r="C2872" s="34">
        <v>0</v>
      </c>
      <c r="D2872" s="35">
        <v>0</v>
      </c>
      <c r="E2872" s="36" t="s">
        <v>15</v>
      </c>
      <c r="F2872" s="33">
        <v>4</v>
      </c>
      <c r="G2872" t="str">
        <f t="shared" si="206"/>
        <v>‏737000  ‏שכירות מינהל ההנדסה וחניה לעובדים</v>
      </c>
      <c r="H2872" t="s">
        <v>1053</v>
      </c>
      <c r="I2872">
        <f t="shared" si="209"/>
        <v>8</v>
      </c>
      <c r="J2872" t="b">
        <f>IF(ISNUMBER(MATCH(D2872,Sheet1!$A$2:$A$976,0)),TRUE,FALSE)</f>
        <v>1</v>
      </c>
    </row>
    <row r="2873" spans="1:10" ht="20.25">
      <c r="A2873">
        <v>2867</v>
      </c>
      <c r="B2873" s="125">
        <v>0</v>
      </c>
      <c r="C2873" s="34">
        <v>0</v>
      </c>
      <c r="D2873" s="35">
        <v>0</v>
      </c>
      <c r="E2873" s="36" t="s">
        <v>16</v>
      </c>
      <c r="F2873" s="33">
        <v>5</v>
      </c>
      <c r="G2873" t="str">
        <f t="shared" si="206"/>
        <v>‏737000  ‏שכירות מינהל ההנדסה וחניה לעובדים</v>
      </c>
      <c r="H2873" t="s">
        <v>1053</v>
      </c>
      <c r="I2873">
        <f t="shared" si="209"/>
        <v>8</v>
      </c>
      <c r="J2873" t="b">
        <f>IF(ISNUMBER(MATCH(D2873,Sheet1!$A$2:$A$976,0)),TRUE,FALSE)</f>
        <v>1</v>
      </c>
    </row>
    <row r="2874" spans="1:10" ht="20.25">
      <c r="A2874">
        <v>2868</v>
      </c>
      <c r="B2874" s="125">
        <v>0</v>
      </c>
      <c r="C2874" s="34">
        <v>0</v>
      </c>
      <c r="D2874" s="35">
        <v>0</v>
      </c>
      <c r="E2874" s="36" t="s">
        <v>17</v>
      </c>
      <c r="F2874" s="33">
        <v>6</v>
      </c>
      <c r="G2874" t="str">
        <f t="shared" si="206"/>
        <v>‏737000  ‏שכירות מינהל ההנדסה וחניה לעובדים</v>
      </c>
      <c r="H2874" t="s">
        <v>1053</v>
      </c>
      <c r="I2874">
        <f t="shared" si="209"/>
        <v>8</v>
      </c>
      <c r="J2874" t="b">
        <f>IF(ISNUMBER(MATCH(D2874,Sheet1!$A$2:$A$976,0)),TRUE,FALSE)</f>
        <v>1</v>
      </c>
    </row>
    <row r="2875" spans="1:10" ht="20.25">
      <c r="A2875">
        <v>2869</v>
      </c>
      <c r="B2875" s="125">
        <v>10177200</v>
      </c>
      <c r="C2875" s="34">
        <v>12451500</v>
      </c>
      <c r="D2875" s="35">
        <v>12451500</v>
      </c>
      <c r="E2875" s="36" t="s">
        <v>18</v>
      </c>
      <c r="F2875" s="33">
        <v>7</v>
      </c>
      <c r="G2875" t="str">
        <f t="shared" si="206"/>
        <v>‏737000  ‏שכירות מינהל ההנדסה וחניה לעובדים</v>
      </c>
      <c r="H2875" t="s">
        <v>1053</v>
      </c>
      <c r="I2875">
        <f t="shared" si="209"/>
        <v>8</v>
      </c>
      <c r="J2875" t="b">
        <f>IF(ISNUMBER(MATCH(D2875,Sheet1!$A$2:$A$976,0)),TRUE,FALSE)</f>
        <v>1</v>
      </c>
    </row>
    <row r="2876" spans="1:10" ht="20.25">
      <c r="A2876">
        <v>2870</v>
      </c>
      <c r="B2876" s="125">
        <v>0</v>
      </c>
      <c r="C2876" s="34">
        <v>0</v>
      </c>
      <c r="D2876" s="35">
        <v>0</v>
      </c>
      <c r="E2876" s="36" t="s">
        <v>19</v>
      </c>
      <c r="F2876" s="33">
        <v>8</v>
      </c>
      <c r="G2876" t="str">
        <f t="shared" si="206"/>
        <v>‏737000  ‏שכירות מינהל ההנדסה וחניה לעובדים</v>
      </c>
      <c r="H2876" t="s">
        <v>1053</v>
      </c>
      <c r="I2876">
        <f t="shared" si="209"/>
        <v>8</v>
      </c>
      <c r="J2876" t="b">
        <f>IF(ISNUMBER(MATCH(D2876,Sheet1!$A$2:$A$976,0)),TRUE,FALSE)</f>
        <v>1</v>
      </c>
    </row>
    <row r="2877" spans="1:10" ht="20.25">
      <c r="A2877">
        <v>2871</v>
      </c>
      <c r="B2877" s="125">
        <v>0</v>
      </c>
      <c r="C2877" s="34">
        <v>0</v>
      </c>
      <c r="D2877" s="35">
        <v>0</v>
      </c>
      <c r="E2877" s="36" t="s">
        <v>20</v>
      </c>
      <c r="F2877" s="33">
        <v>9</v>
      </c>
      <c r="G2877" t="str">
        <f t="shared" si="206"/>
        <v>‏737000  ‏שכירות מינהל ההנדסה וחניה לעובדים</v>
      </c>
      <c r="H2877" t="s">
        <v>1053</v>
      </c>
      <c r="I2877">
        <f t="shared" si="209"/>
        <v>8</v>
      </c>
      <c r="J2877" t="b">
        <f>IF(ISNUMBER(MATCH(D2877,Sheet1!$A$2:$A$976,0)),TRUE,FALSE)</f>
        <v>1</v>
      </c>
    </row>
    <row r="2878" spans="1:10" ht="20.25">
      <c r="A2878">
        <v>2872</v>
      </c>
      <c r="B2878" s="125">
        <v>0</v>
      </c>
      <c r="C2878" s="34">
        <v>0</v>
      </c>
      <c r="D2878" s="35">
        <v>0</v>
      </c>
      <c r="E2878" s="36" t="s">
        <v>21</v>
      </c>
      <c r="F2878" s="33">
        <v>99</v>
      </c>
      <c r="G2878" t="str">
        <f t="shared" si="206"/>
        <v>‏737000  ‏שכירות מינהל ההנדסה וחניה לעובדים</v>
      </c>
      <c r="H2878" t="s">
        <v>1053</v>
      </c>
      <c r="I2878">
        <f t="shared" si="209"/>
        <v>8</v>
      </c>
      <c r="J2878" t="b">
        <f>IF(ISNUMBER(MATCH(D2878,Sheet1!$A$2:$A$976,0)),TRUE,FALSE)</f>
        <v>1</v>
      </c>
    </row>
    <row r="2879" spans="1:10" ht="20.25">
      <c r="A2879">
        <v>2873</v>
      </c>
      <c r="B2879" s="125">
        <v>10177200</v>
      </c>
      <c r="C2879" s="37">
        <v>12451500</v>
      </c>
      <c r="D2879" s="35">
        <v>12451500</v>
      </c>
      <c r="E2879" s="36" t="s">
        <v>22</v>
      </c>
      <c r="F2879" s="33"/>
      <c r="G2879" t="str">
        <f t="shared" si="206"/>
        <v/>
      </c>
      <c r="J2879" t="b">
        <f>IF(ISNUMBER(MATCH(D2879,Sheet1!$A$2:$A$976,0)),TRUE,FALSE)</f>
        <v>1</v>
      </c>
    </row>
    <row r="2880" spans="1:10" ht="20.25">
      <c r="A2880">
        <v>2874</v>
      </c>
      <c r="C2880" s="40">
        <v>2015</v>
      </c>
      <c r="D2880" s="40">
        <v>2016</v>
      </c>
      <c r="F2880" s="39"/>
      <c r="G2880" t="str">
        <f t="shared" si="206"/>
        <v/>
      </c>
      <c r="J2880" t="b">
        <f>IF(ISNUMBER(MATCH(D2880,Sheet1!$A$2:$A$976,0)),TRUE,FALSE)</f>
        <v>0</v>
      </c>
    </row>
    <row r="2881" spans="1:10" ht="20.25">
      <c r="A2881">
        <v>2875</v>
      </c>
      <c r="C2881" s="38"/>
      <c r="D2881" s="44">
        <v>380</v>
      </c>
      <c r="F2881" s="41"/>
      <c r="G2881" t="str">
        <f t="shared" si="206"/>
        <v/>
      </c>
      <c r="J2881" t="b">
        <f>IF(ISNUMBER(MATCH(D2881,Sheet1!$A$2:$A$976,0)),TRUE,FALSE)</f>
        <v>0</v>
      </c>
    </row>
    <row r="2882" spans="1:10" ht="20.25">
      <c r="A2882">
        <v>2876</v>
      </c>
      <c r="B2882" s="128" t="s">
        <v>385</v>
      </c>
      <c r="C2882" s="49"/>
      <c r="D2882" s="49"/>
      <c r="E2882" s="49"/>
      <c r="F2882" s="49"/>
      <c r="G2882" t="str">
        <f t="shared" si="206"/>
        <v/>
      </c>
      <c r="J2882" t="b">
        <f>IF(ISNUMBER(MATCH(D2882,Sheet1!$A$2:$A$976,0)),TRUE,FALSE)</f>
        <v>1</v>
      </c>
    </row>
    <row r="2883" spans="1:10" ht="21" thickBot="1">
      <c r="A2883">
        <v>2877</v>
      </c>
      <c r="B2883" s="130">
        <v>2014</v>
      </c>
      <c r="C2883" s="52">
        <v>2015</v>
      </c>
      <c r="D2883" s="52">
        <v>2016</v>
      </c>
      <c r="E2883" s="53"/>
      <c r="F2883" s="9"/>
      <c r="G2883" t="str">
        <f t="shared" si="206"/>
        <v/>
      </c>
      <c r="J2883" t="b">
        <f>IF(ISNUMBER(MATCH(D2883,Sheet1!$A$2:$A$976,0)),TRUE,FALSE)</f>
        <v>0</v>
      </c>
    </row>
    <row r="2884" spans="1:10" ht="20.25">
      <c r="A2884">
        <v>2878</v>
      </c>
      <c r="B2884" s="124"/>
      <c r="C2884" s="30"/>
      <c r="D2884" s="31"/>
      <c r="E2884" s="51" t="s">
        <v>386</v>
      </c>
      <c r="F2884" s="33"/>
      <c r="G2884" t="str">
        <f t="shared" si="206"/>
        <v/>
      </c>
      <c r="J2884" t="b">
        <f>IF(ISNUMBER(MATCH(D2884,Sheet1!$A$2:$A$976,0)),TRUE,FALSE)</f>
        <v>1</v>
      </c>
    </row>
    <row r="2885" spans="1:10" ht="20.25">
      <c r="A2885">
        <v>2879</v>
      </c>
      <c r="B2885" s="131">
        <v>199736200</v>
      </c>
      <c r="C2885" s="37">
        <v>203703500</v>
      </c>
      <c r="D2885" s="35">
        <v>205409000</v>
      </c>
      <c r="E2885" s="54" t="s">
        <v>387</v>
      </c>
      <c r="F2885" s="33">
        <v>1</v>
      </c>
      <c r="G2885" t="str">
        <f t="shared" si="206"/>
        <v>‏76834  פנסיונרים</v>
      </c>
      <c r="H2885" t="s">
        <v>1020</v>
      </c>
      <c r="I2885">
        <f t="shared" ref="I2885:I2894" si="210">FIND(" ",G2885,1)</f>
        <v>7</v>
      </c>
      <c r="J2885" t="b">
        <f>IF(ISNUMBER(MATCH(D2885,Sheet1!$A$2:$A$976,0)),TRUE,FALSE)</f>
        <v>1</v>
      </c>
    </row>
    <row r="2886" spans="1:10" ht="20.25">
      <c r="A2886">
        <v>2880</v>
      </c>
      <c r="B2886" s="125"/>
      <c r="C2886" s="37"/>
      <c r="D2886" s="35">
        <v>0</v>
      </c>
      <c r="E2886" s="54" t="s">
        <v>388</v>
      </c>
      <c r="F2886" s="33">
        <v>2</v>
      </c>
      <c r="G2886" t="str">
        <f t="shared" si="206"/>
        <v>‏76834  פנסיונרים</v>
      </c>
      <c r="H2886" t="s">
        <v>1020</v>
      </c>
      <c r="I2886">
        <f t="shared" si="210"/>
        <v>7</v>
      </c>
      <c r="J2886" t="b">
        <f>IF(ISNUMBER(MATCH(D2886,Sheet1!$A$2:$A$976,0)),TRUE,FALSE)</f>
        <v>1</v>
      </c>
    </row>
    <row r="2887" spans="1:10" ht="20.25">
      <c r="A2887">
        <v>2881</v>
      </c>
      <c r="B2887" s="125"/>
      <c r="C2887" s="37"/>
      <c r="D2887" s="35">
        <v>0</v>
      </c>
      <c r="E2887" s="54" t="s">
        <v>389</v>
      </c>
      <c r="F2887" s="33">
        <v>3</v>
      </c>
      <c r="G2887" t="str">
        <f t="shared" si="206"/>
        <v>‏76834  פנסיונרים</v>
      </c>
      <c r="H2887" t="s">
        <v>1020</v>
      </c>
      <c r="I2887">
        <f t="shared" si="210"/>
        <v>7</v>
      </c>
      <c r="J2887" t="b">
        <f>IF(ISNUMBER(MATCH(D2887,Sheet1!$A$2:$A$976,0)),TRUE,FALSE)</f>
        <v>1</v>
      </c>
    </row>
    <row r="2888" spans="1:10" ht="20.25">
      <c r="A2888">
        <v>2882</v>
      </c>
      <c r="B2888" s="125"/>
      <c r="C2888" s="37"/>
      <c r="D2888" s="35">
        <v>0</v>
      </c>
      <c r="E2888" s="54" t="s">
        <v>390</v>
      </c>
      <c r="F2888" s="33">
        <v>4</v>
      </c>
      <c r="G2888" t="str">
        <f t="shared" si="206"/>
        <v>‏76834  פנסיונרים</v>
      </c>
      <c r="H2888" t="s">
        <v>1020</v>
      </c>
      <c r="I2888">
        <f t="shared" si="210"/>
        <v>7</v>
      </c>
      <c r="J2888" t="b">
        <f>IF(ISNUMBER(MATCH(D2888,Sheet1!$A$2:$A$976,0)),TRUE,FALSE)</f>
        <v>1</v>
      </c>
    </row>
    <row r="2889" spans="1:10" ht="20.25">
      <c r="A2889">
        <v>2883</v>
      </c>
      <c r="B2889" s="125"/>
      <c r="C2889" s="37"/>
      <c r="D2889" s="35">
        <v>0</v>
      </c>
      <c r="E2889" s="54" t="s">
        <v>391</v>
      </c>
      <c r="F2889" s="33">
        <v>5</v>
      </c>
      <c r="G2889" t="str">
        <f t="shared" si="206"/>
        <v>‏76834  פנסיונרים</v>
      </c>
      <c r="H2889" t="s">
        <v>1020</v>
      </c>
      <c r="I2889">
        <f t="shared" si="210"/>
        <v>7</v>
      </c>
      <c r="J2889" t="b">
        <f>IF(ISNUMBER(MATCH(D2889,Sheet1!$A$2:$A$976,0)),TRUE,FALSE)</f>
        <v>1</v>
      </c>
    </row>
    <row r="2890" spans="1:10" ht="20.25">
      <c r="A2890">
        <v>2884</v>
      </c>
      <c r="B2890" s="125"/>
      <c r="C2890" s="37"/>
      <c r="D2890" s="35">
        <v>0</v>
      </c>
      <c r="E2890" s="54" t="s">
        <v>392</v>
      </c>
      <c r="F2890" s="33">
        <v>6</v>
      </c>
      <c r="G2890" t="str">
        <f t="shared" ref="G2890:G2953" si="211">IF(F2890=1,E2889,IF(ISBLANK(F2890),"",G2889))</f>
        <v>‏76834  פנסיונרים</v>
      </c>
      <c r="H2890" t="s">
        <v>1020</v>
      </c>
      <c r="I2890">
        <f t="shared" si="210"/>
        <v>7</v>
      </c>
      <c r="J2890" t="b">
        <f>IF(ISNUMBER(MATCH(D2890,Sheet1!$A$2:$A$976,0)),TRUE,FALSE)</f>
        <v>1</v>
      </c>
    </row>
    <row r="2891" spans="1:10" ht="20.25">
      <c r="A2891">
        <v>2885</v>
      </c>
      <c r="B2891" s="125"/>
      <c r="C2891" s="37"/>
      <c r="D2891" s="35">
        <v>0</v>
      </c>
      <c r="E2891" s="54" t="s">
        <v>393</v>
      </c>
      <c r="F2891" s="33">
        <v>7</v>
      </c>
      <c r="G2891" t="str">
        <f t="shared" si="211"/>
        <v>‏76834  פנסיונרים</v>
      </c>
      <c r="H2891" t="s">
        <v>1020</v>
      </c>
      <c r="I2891">
        <f t="shared" si="210"/>
        <v>7</v>
      </c>
      <c r="J2891" t="b">
        <f>IF(ISNUMBER(MATCH(D2891,Sheet1!$A$2:$A$976,0)),TRUE,FALSE)</f>
        <v>1</v>
      </c>
    </row>
    <row r="2892" spans="1:10" ht="20.25">
      <c r="A2892">
        <v>2886</v>
      </c>
      <c r="B2892" s="125"/>
      <c r="C2892" s="37"/>
      <c r="D2892" s="35">
        <v>0</v>
      </c>
      <c r="E2892" s="54" t="s">
        <v>394</v>
      </c>
      <c r="F2892" s="33">
        <v>8</v>
      </c>
      <c r="G2892" t="str">
        <f t="shared" si="211"/>
        <v>‏76834  פנסיונרים</v>
      </c>
      <c r="H2892" t="s">
        <v>1020</v>
      </c>
      <c r="I2892">
        <f t="shared" si="210"/>
        <v>7</v>
      </c>
      <c r="J2892" t="b">
        <f>IF(ISNUMBER(MATCH(D2892,Sheet1!$A$2:$A$976,0)),TRUE,FALSE)</f>
        <v>1</v>
      </c>
    </row>
    <row r="2893" spans="1:10" ht="20.25">
      <c r="A2893">
        <v>2887</v>
      </c>
      <c r="B2893" s="125"/>
      <c r="C2893" s="37"/>
      <c r="D2893" s="35">
        <v>0</v>
      </c>
      <c r="E2893" s="54" t="s">
        <v>395</v>
      </c>
      <c r="F2893" s="33">
        <v>9</v>
      </c>
      <c r="G2893" t="str">
        <f t="shared" si="211"/>
        <v>‏76834  פנסיונרים</v>
      </c>
      <c r="H2893" t="s">
        <v>1020</v>
      </c>
      <c r="I2893">
        <f t="shared" si="210"/>
        <v>7</v>
      </c>
      <c r="J2893" t="b">
        <f>IF(ISNUMBER(MATCH(D2893,Sheet1!$A$2:$A$976,0)),TRUE,FALSE)</f>
        <v>1</v>
      </c>
    </row>
    <row r="2894" spans="1:10" ht="20.25">
      <c r="A2894">
        <v>2888</v>
      </c>
      <c r="B2894" s="125"/>
      <c r="C2894" s="37"/>
      <c r="D2894" s="35">
        <v>0</v>
      </c>
      <c r="E2894" s="54" t="s">
        <v>396</v>
      </c>
      <c r="F2894" s="33">
        <v>99</v>
      </c>
      <c r="G2894" t="str">
        <f t="shared" si="211"/>
        <v>‏76834  פנסיונרים</v>
      </c>
      <c r="H2894" t="s">
        <v>1020</v>
      </c>
      <c r="I2894">
        <f t="shared" si="210"/>
        <v>7</v>
      </c>
      <c r="J2894" t="b">
        <f>IF(ISNUMBER(MATCH(D2894,Sheet1!$A$2:$A$976,0)),TRUE,FALSE)</f>
        <v>1</v>
      </c>
    </row>
    <row r="2895" spans="1:10" ht="20.25">
      <c r="A2895">
        <v>2889</v>
      </c>
      <c r="B2895" s="125">
        <v>199736200</v>
      </c>
      <c r="C2895" s="37">
        <v>203703500</v>
      </c>
      <c r="D2895" s="35">
        <v>205409000</v>
      </c>
      <c r="E2895" s="54" t="s">
        <v>22</v>
      </c>
      <c r="F2895" s="33"/>
      <c r="G2895" t="str">
        <f t="shared" si="211"/>
        <v/>
      </c>
      <c r="J2895" t="b">
        <f>IF(ISNUMBER(MATCH(D2895,Sheet1!$A$2:$A$976,0)),TRUE,FALSE)</f>
        <v>1</v>
      </c>
    </row>
    <row r="2896" spans="1:10" ht="20.25">
      <c r="A2896">
        <v>2890</v>
      </c>
      <c r="B2896" s="128" t="s">
        <v>397</v>
      </c>
      <c r="C2896" s="49"/>
      <c r="D2896" s="49"/>
      <c r="E2896" s="49"/>
      <c r="F2896" s="49"/>
      <c r="G2896" t="str">
        <f t="shared" si="211"/>
        <v/>
      </c>
      <c r="J2896" t="b">
        <f>IF(ISNUMBER(MATCH(D2896,Sheet1!$A$2:$A$976,0)),TRUE,FALSE)</f>
        <v>1</v>
      </c>
    </row>
    <row r="2897" spans="1:10" ht="21" thickBot="1">
      <c r="A2897">
        <v>2891</v>
      </c>
      <c r="B2897" s="130">
        <v>2014</v>
      </c>
      <c r="C2897" s="52">
        <v>2015</v>
      </c>
      <c r="D2897" s="52">
        <v>2016</v>
      </c>
      <c r="E2897" s="53"/>
      <c r="F2897" s="9"/>
      <c r="G2897" t="str">
        <f t="shared" si="211"/>
        <v/>
      </c>
      <c r="J2897" t="b">
        <f>IF(ISNUMBER(MATCH(D2897,Sheet1!$A$2:$A$976,0)),TRUE,FALSE)</f>
        <v>0</v>
      </c>
    </row>
    <row r="2898" spans="1:10" ht="20.25">
      <c r="A2898">
        <v>2892</v>
      </c>
      <c r="B2898" s="124"/>
      <c r="C2898" s="30"/>
      <c r="D2898" s="31"/>
      <c r="E2898" s="51" t="s">
        <v>398</v>
      </c>
      <c r="F2898" s="33"/>
      <c r="G2898" t="str">
        <f t="shared" si="211"/>
        <v/>
      </c>
      <c r="J2898" t="b">
        <f>IF(ISNUMBER(MATCH(D2898,Sheet1!$A$2:$A$976,0)),TRUE,FALSE)</f>
        <v>1</v>
      </c>
    </row>
    <row r="2899" spans="1:10" ht="20.25">
      <c r="A2899">
        <v>2893</v>
      </c>
      <c r="B2899" s="125">
        <v>382115200</v>
      </c>
      <c r="C2899" s="37">
        <v>381000000</v>
      </c>
      <c r="D2899" s="35">
        <v>415000000</v>
      </c>
      <c r="E2899" s="54" t="s">
        <v>387</v>
      </c>
      <c r="F2899" s="33">
        <v>1</v>
      </c>
      <c r="G2899" t="str">
        <f t="shared" si="211"/>
        <v>‏8331  בי"ח בני ציון</v>
      </c>
      <c r="H2899" t="s">
        <v>1054</v>
      </c>
      <c r="I2899">
        <f t="shared" ref="I2899:I2908" si="212">FIND(" ",G2899,1)</f>
        <v>6</v>
      </c>
      <c r="J2899" t="b">
        <f>IF(ISNUMBER(MATCH(D2899,Sheet1!$A$2:$A$976,0)),TRUE,FALSE)</f>
        <v>1</v>
      </c>
    </row>
    <row r="2900" spans="1:10" ht="20.25">
      <c r="A2900">
        <v>2894</v>
      </c>
      <c r="B2900" s="125"/>
      <c r="C2900" s="37"/>
      <c r="D2900" s="35"/>
      <c r="E2900" s="54" t="s">
        <v>388</v>
      </c>
      <c r="F2900" s="33">
        <v>2</v>
      </c>
      <c r="G2900" t="str">
        <f t="shared" si="211"/>
        <v>‏8331  בי"ח בני ציון</v>
      </c>
      <c r="H2900" t="s">
        <v>1054</v>
      </c>
      <c r="I2900">
        <f t="shared" si="212"/>
        <v>6</v>
      </c>
      <c r="J2900" t="b">
        <f>IF(ISNUMBER(MATCH(D2900,Sheet1!$A$2:$A$976,0)),TRUE,FALSE)</f>
        <v>1</v>
      </c>
    </row>
    <row r="2901" spans="1:10" ht="20.25">
      <c r="A2901">
        <v>2895</v>
      </c>
      <c r="B2901" s="125">
        <v>35400200</v>
      </c>
      <c r="C2901" s="37">
        <v>22000000</v>
      </c>
      <c r="D2901" s="35">
        <v>25000000</v>
      </c>
      <c r="E2901" s="54" t="s">
        <v>389</v>
      </c>
      <c r="F2901" s="33">
        <v>3</v>
      </c>
      <c r="G2901" t="str">
        <f t="shared" si="211"/>
        <v>‏8331  בי"ח בני ציון</v>
      </c>
      <c r="H2901" t="s">
        <v>1054</v>
      </c>
      <c r="I2901">
        <f t="shared" si="212"/>
        <v>6</v>
      </c>
      <c r="J2901" t="b">
        <f>IF(ISNUMBER(MATCH(D2901,Sheet1!$A$2:$A$976,0)),TRUE,FALSE)</f>
        <v>1</v>
      </c>
    </row>
    <row r="2902" spans="1:10" ht="20.25">
      <c r="A2902">
        <v>2896</v>
      </c>
      <c r="B2902" s="125"/>
      <c r="C2902" s="37"/>
      <c r="D2902" s="35"/>
      <c r="E2902" s="54" t="s">
        <v>390</v>
      </c>
      <c r="F2902" s="33">
        <v>4</v>
      </c>
      <c r="G2902" t="str">
        <f t="shared" si="211"/>
        <v>‏8331  בי"ח בני ציון</v>
      </c>
      <c r="H2902" t="s">
        <v>1054</v>
      </c>
      <c r="I2902">
        <f t="shared" si="212"/>
        <v>6</v>
      </c>
      <c r="J2902" t="b">
        <f>IF(ISNUMBER(MATCH(D2902,Sheet1!$A$2:$A$976,0)),TRUE,FALSE)</f>
        <v>1</v>
      </c>
    </row>
    <row r="2903" spans="1:10" ht="20.25">
      <c r="A2903">
        <v>2897</v>
      </c>
      <c r="B2903" s="125"/>
      <c r="C2903" s="37"/>
      <c r="D2903" s="35"/>
      <c r="E2903" s="54" t="s">
        <v>391</v>
      </c>
      <c r="F2903" s="33">
        <v>5</v>
      </c>
      <c r="G2903" t="str">
        <f t="shared" si="211"/>
        <v>‏8331  בי"ח בני ציון</v>
      </c>
      <c r="H2903" t="s">
        <v>1054</v>
      </c>
      <c r="I2903">
        <f t="shared" si="212"/>
        <v>6</v>
      </c>
      <c r="J2903" t="b">
        <f>IF(ISNUMBER(MATCH(D2903,Sheet1!$A$2:$A$976,0)),TRUE,FALSE)</f>
        <v>1</v>
      </c>
    </row>
    <row r="2904" spans="1:10" ht="20.25">
      <c r="A2904">
        <v>2898</v>
      </c>
      <c r="B2904" s="125">
        <v>4099200</v>
      </c>
      <c r="C2904" s="37">
        <v>6000000</v>
      </c>
      <c r="D2904" s="35">
        <v>6000000</v>
      </c>
      <c r="E2904" s="54" t="s">
        <v>392</v>
      </c>
      <c r="F2904" s="33">
        <v>6</v>
      </c>
      <c r="G2904" t="str">
        <f t="shared" si="211"/>
        <v>‏8331  בי"ח בני ציון</v>
      </c>
      <c r="H2904" t="s">
        <v>1054</v>
      </c>
      <c r="I2904">
        <f t="shared" si="212"/>
        <v>6</v>
      </c>
      <c r="J2904" t="b">
        <f>IF(ISNUMBER(MATCH(D2904,Sheet1!$A$2:$A$976,0)),TRUE,FALSE)</f>
        <v>1</v>
      </c>
    </row>
    <row r="2905" spans="1:10" ht="20.25">
      <c r="A2905">
        <v>2899</v>
      </c>
      <c r="B2905" s="125"/>
      <c r="C2905" s="37"/>
      <c r="D2905" s="35"/>
      <c r="E2905" s="54" t="s">
        <v>393</v>
      </c>
      <c r="F2905" s="33">
        <v>7</v>
      </c>
      <c r="G2905" t="str">
        <f t="shared" si="211"/>
        <v>‏8331  בי"ח בני ציון</v>
      </c>
      <c r="H2905" t="s">
        <v>1054</v>
      </c>
      <c r="I2905">
        <f t="shared" si="212"/>
        <v>6</v>
      </c>
      <c r="J2905" t="b">
        <f>IF(ISNUMBER(MATCH(D2905,Sheet1!$A$2:$A$976,0)),TRUE,FALSE)</f>
        <v>1</v>
      </c>
    </row>
    <row r="2906" spans="1:10" ht="20.25">
      <c r="A2906">
        <v>2900</v>
      </c>
      <c r="B2906" s="125"/>
      <c r="C2906" s="37"/>
      <c r="D2906" s="35"/>
      <c r="E2906" s="54" t="s">
        <v>394</v>
      </c>
      <c r="F2906" s="33">
        <v>8</v>
      </c>
      <c r="G2906" t="str">
        <f t="shared" si="211"/>
        <v>‏8331  בי"ח בני ציון</v>
      </c>
      <c r="H2906" t="s">
        <v>1054</v>
      </c>
      <c r="I2906">
        <f t="shared" si="212"/>
        <v>6</v>
      </c>
      <c r="J2906" t="b">
        <f>IF(ISNUMBER(MATCH(D2906,Sheet1!$A$2:$A$976,0)),TRUE,FALSE)</f>
        <v>1</v>
      </c>
    </row>
    <row r="2907" spans="1:10" ht="20.25">
      <c r="A2907">
        <v>2901</v>
      </c>
      <c r="B2907" s="125"/>
      <c r="C2907" s="37"/>
      <c r="D2907" s="35"/>
      <c r="E2907" s="54" t="s">
        <v>395</v>
      </c>
      <c r="F2907" s="33">
        <v>9</v>
      </c>
      <c r="G2907" t="str">
        <f t="shared" si="211"/>
        <v>‏8331  בי"ח בני ציון</v>
      </c>
      <c r="H2907" t="s">
        <v>1054</v>
      </c>
      <c r="I2907">
        <f t="shared" si="212"/>
        <v>6</v>
      </c>
      <c r="J2907" t="b">
        <f>IF(ISNUMBER(MATCH(D2907,Sheet1!$A$2:$A$976,0)),TRUE,FALSE)</f>
        <v>1</v>
      </c>
    </row>
    <row r="2908" spans="1:10" ht="20.25">
      <c r="A2908">
        <v>2902</v>
      </c>
      <c r="B2908" s="125"/>
      <c r="C2908" s="37"/>
      <c r="D2908" s="35"/>
      <c r="E2908" s="54" t="s">
        <v>396</v>
      </c>
      <c r="F2908" s="33">
        <v>99</v>
      </c>
      <c r="G2908" t="str">
        <f t="shared" si="211"/>
        <v>‏8331  בי"ח בני ציון</v>
      </c>
      <c r="H2908" t="s">
        <v>1054</v>
      </c>
      <c r="I2908">
        <f t="shared" si="212"/>
        <v>6</v>
      </c>
      <c r="J2908" t="b">
        <f>IF(ISNUMBER(MATCH(D2908,Sheet1!$A$2:$A$976,0)),TRUE,FALSE)</f>
        <v>1</v>
      </c>
    </row>
    <row r="2909" spans="1:10" ht="20.25">
      <c r="A2909">
        <v>2903</v>
      </c>
      <c r="B2909" s="125">
        <v>421614600</v>
      </c>
      <c r="C2909" s="37">
        <v>409000000</v>
      </c>
      <c r="D2909" s="157">
        <v>446000000</v>
      </c>
      <c r="E2909" s="54" t="s">
        <v>22</v>
      </c>
      <c r="F2909" s="33"/>
      <c r="G2909" t="str">
        <f t="shared" si="211"/>
        <v/>
      </c>
      <c r="J2909" t="b">
        <f>IF(ISNUMBER(MATCH(D2909,Sheet1!$A$2:$A$976,0)),TRUE,FALSE)</f>
        <v>0</v>
      </c>
    </row>
    <row r="2910" spans="1:10" ht="20.25">
      <c r="A2910">
        <v>2904</v>
      </c>
      <c r="B2910" s="128" t="s">
        <v>399</v>
      </c>
      <c r="C2910" s="49"/>
      <c r="D2910" s="49"/>
      <c r="E2910" s="49"/>
      <c r="F2910" s="49"/>
      <c r="G2910" t="str">
        <f t="shared" si="211"/>
        <v/>
      </c>
      <c r="J2910" t="b">
        <f>IF(ISNUMBER(MATCH(D2910,Sheet1!$A$2:$A$976,0)),TRUE,FALSE)</f>
        <v>1</v>
      </c>
    </row>
    <row r="2911" spans="1:10" ht="21" thickBot="1">
      <c r="A2911">
        <v>2905</v>
      </c>
      <c r="B2911" s="130">
        <v>2014</v>
      </c>
      <c r="C2911" s="52">
        <v>2015</v>
      </c>
      <c r="D2911" s="52">
        <v>2016</v>
      </c>
      <c r="E2911" s="53"/>
      <c r="F2911" s="9"/>
      <c r="G2911" t="str">
        <f t="shared" si="211"/>
        <v/>
      </c>
      <c r="J2911" t="b">
        <f>IF(ISNUMBER(MATCH(D2911,Sheet1!$A$2:$A$976,0)),TRUE,FALSE)</f>
        <v>0</v>
      </c>
    </row>
    <row r="2912" spans="1:10" ht="20.25">
      <c r="A2912">
        <v>2906</v>
      </c>
      <c r="B2912" s="124"/>
      <c r="C2912" s="30"/>
      <c r="D2912" s="31"/>
      <c r="E2912" s="51" t="s">
        <v>1268</v>
      </c>
      <c r="F2912" s="33"/>
      <c r="G2912" t="str">
        <f t="shared" si="211"/>
        <v/>
      </c>
      <c r="J2912" t="b">
        <f>IF(ISNUMBER(MATCH(D2912,Sheet1!$A$2:$A$976,0)),TRUE,FALSE)</f>
        <v>1</v>
      </c>
    </row>
    <row r="2913" spans="1:10" ht="20.25">
      <c r="A2913">
        <v>2907</v>
      </c>
      <c r="B2913" s="125" t="s">
        <v>10</v>
      </c>
      <c r="C2913" s="37" t="s">
        <v>10</v>
      </c>
      <c r="D2913" s="35">
        <v>0</v>
      </c>
      <c r="E2913" s="54" t="s">
        <v>387</v>
      </c>
      <c r="F2913" s="33">
        <v>1</v>
      </c>
      <c r="G2913" t="str">
        <f t="shared" si="211"/>
        <v xml:space="preserve"> 64  פרעון מלוות ‏</v>
      </c>
      <c r="H2913">
        <v>64</v>
      </c>
      <c r="I2913">
        <f t="shared" ref="I2913:I2922" si="213">FIND(" ",G2913,1)</f>
        <v>1</v>
      </c>
      <c r="J2913" t="b">
        <f>IF(ISNUMBER(MATCH(D2913,Sheet1!$A$2:$A$976,0)),TRUE,FALSE)</f>
        <v>1</v>
      </c>
    </row>
    <row r="2914" spans="1:10" ht="20.25">
      <c r="A2914">
        <v>2908</v>
      </c>
      <c r="B2914" s="125"/>
      <c r="C2914" s="37"/>
      <c r="D2914" s="35">
        <v>0</v>
      </c>
      <c r="E2914" s="54" t="s">
        <v>388</v>
      </c>
      <c r="F2914" s="33">
        <v>2</v>
      </c>
      <c r="G2914" t="str">
        <f t="shared" si="211"/>
        <v xml:space="preserve"> 64  פרעון מלוות ‏</v>
      </c>
      <c r="H2914">
        <v>64</v>
      </c>
      <c r="I2914">
        <f t="shared" si="213"/>
        <v>1</v>
      </c>
      <c r="J2914" t="b">
        <f>IF(ISNUMBER(MATCH(D2914,Sheet1!$A$2:$A$976,0)),TRUE,FALSE)</f>
        <v>1</v>
      </c>
    </row>
    <row r="2915" spans="1:10" ht="20.25">
      <c r="A2915">
        <v>2909</v>
      </c>
      <c r="B2915" s="125"/>
      <c r="C2915" s="37"/>
      <c r="D2915" s="35">
        <v>0</v>
      </c>
      <c r="E2915" s="54" t="s">
        <v>389</v>
      </c>
      <c r="F2915" s="33">
        <v>3</v>
      </c>
      <c r="G2915" t="str">
        <f t="shared" si="211"/>
        <v xml:space="preserve"> 64  פרעון מלוות ‏</v>
      </c>
      <c r="H2915">
        <v>64</v>
      </c>
      <c r="I2915">
        <f t="shared" si="213"/>
        <v>1</v>
      </c>
      <c r="J2915" t="b">
        <f>IF(ISNUMBER(MATCH(D2915,Sheet1!$A$2:$A$976,0)),TRUE,FALSE)</f>
        <v>1</v>
      </c>
    </row>
    <row r="2916" spans="1:10" ht="20.25">
      <c r="A2916">
        <v>2910</v>
      </c>
      <c r="B2916" s="125"/>
      <c r="C2916" s="37"/>
      <c r="D2916" s="35">
        <v>0</v>
      </c>
      <c r="E2916" s="54" t="s">
        <v>390</v>
      </c>
      <c r="F2916" s="33">
        <v>4</v>
      </c>
      <c r="G2916" t="str">
        <f t="shared" si="211"/>
        <v xml:space="preserve"> 64  פרעון מלוות ‏</v>
      </c>
      <c r="H2916">
        <v>64</v>
      </c>
      <c r="I2916">
        <f t="shared" si="213"/>
        <v>1</v>
      </c>
      <c r="J2916" t="b">
        <f>IF(ISNUMBER(MATCH(D2916,Sheet1!$A$2:$A$976,0)),TRUE,FALSE)</f>
        <v>1</v>
      </c>
    </row>
    <row r="2917" spans="1:10" ht="20.25">
      <c r="A2917">
        <v>2911</v>
      </c>
      <c r="B2917" s="125"/>
      <c r="C2917" s="37"/>
      <c r="D2917" s="35">
        <v>0</v>
      </c>
      <c r="E2917" s="54" t="s">
        <v>391</v>
      </c>
      <c r="F2917" s="33">
        <v>5</v>
      </c>
      <c r="G2917" t="str">
        <f t="shared" si="211"/>
        <v xml:space="preserve"> 64  פרעון מלוות ‏</v>
      </c>
      <c r="H2917">
        <v>64</v>
      </c>
      <c r="I2917">
        <f t="shared" si="213"/>
        <v>1</v>
      </c>
      <c r="J2917" t="b">
        <f>IF(ISNUMBER(MATCH(D2917,Sheet1!$A$2:$A$976,0)),TRUE,FALSE)</f>
        <v>1</v>
      </c>
    </row>
    <row r="2918" spans="1:10" ht="20.25">
      <c r="A2918">
        <v>2912</v>
      </c>
      <c r="B2918" s="125"/>
      <c r="C2918" s="37"/>
      <c r="D2918" s="35">
        <v>0</v>
      </c>
      <c r="E2918" s="54" t="s">
        <v>392</v>
      </c>
      <c r="F2918" s="33">
        <v>6</v>
      </c>
      <c r="G2918" t="str">
        <f t="shared" si="211"/>
        <v xml:space="preserve"> 64  פרעון מלוות ‏</v>
      </c>
      <c r="H2918">
        <v>64</v>
      </c>
      <c r="I2918">
        <f t="shared" si="213"/>
        <v>1</v>
      </c>
      <c r="J2918" t="b">
        <f>IF(ISNUMBER(MATCH(D2918,Sheet1!$A$2:$A$976,0)),TRUE,FALSE)</f>
        <v>1</v>
      </c>
    </row>
    <row r="2919" spans="1:10" ht="20.25">
      <c r="A2919">
        <v>2913</v>
      </c>
      <c r="B2919" s="125"/>
      <c r="C2919" s="37"/>
      <c r="D2919" s="35">
        <v>0</v>
      </c>
      <c r="E2919" s="54" t="s">
        <v>393</v>
      </c>
      <c r="F2919" s="33">
        <v>7</v>
      </c>
      <c r="G2919" t="str">
        <f t="shared" si="211"/>
        <v xml:space="preserve"> 64  פרעון מלוות ‏</v>
      </c>
      <c r="H2919">
        <v>64</v>
      </c>
      <c r="I2919">
        <f t="shared" si="213"/>
        <v>1</v>
      </c>
      <c r="J2919" t="b">
        <f>IF(ISNUMBER(MATCH(D2919,Sheet1!$A$2:$A$976,0)),TRUE,FALSE)</f>
        <v>1</v>
      </c>
    </row>
    <row r="2920" spans="1:10" ht="20.25">
      <c r="A2920">
        <v>2914</v>
      </c>
      <c r="B2920" s="125"/>
      <c r="C2920" s="37"/>
      <c r="D2920" s="35">
        <v>0</v>
      </c>
      <c r="E2920" s="54" t="s">
        <v>394</v>
      </c>
      <c r="F2920" s="33">
        <v>8</v>
      </c>
      <c r="G2920" t="str">
        <f t="shared" si="211"/>
        <v xml:space="preserve"> 64  פרעון מלוות ‏</v>
      </c>
      <c r="H2920">
        <v>64</v>
      </c>
      <c r="I2920">
        <f t="shared" si="213"/>
        <v>1</v>
      </c>
      <c r="J2920" t="b">
        <f>IF(ISNUMBER(MATCH(D2920,Sheet1!$A$2:$A$976,0)),TRUE,FALSE)</f>
        <v>1</v>
      </c>
    </row>
    <row r="2921" spans="1:10" ht="20.25">
      <c r="A2921">
        <v>2915</v>
      </c>
      <c r="B2921" s="125">
        <v>205289100</v>
      </c>
      <c r="C2921" s="37">
        <v>175000000</v>
      </c>
      <c r="D2921" s="35">
        <v>167000000</v>
      </c>
      <c r="E2921" s="54" t="s">
        <v>401</v>
      </c>
      <c r="F2921" s="33">
        <v>9</v>
      </c>
      <c r="G2921" t="str">
        <f t="shared" si="211"/>
        <v xml:space="preserve"> 64  פרעון מלוות ‏</v>
      </c>
      <c r="H2921">
        <v>64</v>
      </c>
      <c r="I2921">
        <f t="shared" si="213"/>
        <v>1</v>
      </c>
      <c r="J2921" t="b">
        <f>IF(ISNUMBER(MATCH(D2921,Sheet1!$A$2:$A$976,0)),TRUE,FALSE)</f>
        <v>1</v>
      </c>
    </row>
    <row r="2922" spans="1:10" ht="20.25">
      <c r="A2922">
        <v>2916</v>
      </c>
      <c r="B2922" s="125"/>
      <c r="C2922" s="37"/>
      <c r="D2922" s="35"/>
      <c r="E2922" s="54" t="s">
        <v>396</v>
      </c>
      <c r="F2922" s="33">
        <v>99</v>
      </c>
      <c r="G2922" t="str">
        <f t="shared" si="211"/>
        <v xml:space="preserve"> 64  פרעון מלוות ‏</v>
      </c>
      <c r="H2922">
        <v>64</v>
      </c>
      <c r="I2922">
        <f t="shared" si="213"/>
        <v>1</v>
      </c>
      <c r="J2922" t="b">
        <f>IF(ISNUMBER(MATCH(D2922,Sheet1!$A$2:$A$976,0)),TRUE,FALSE)</f>
        <v>1</v>
      </c>
    </row>
    <row r="2923" spans="1:10" ht="20.25">
      <c r="A2923">
        <v>2917</v>
      </c>
      <c r="B2923" s="125">
        <v>205289100</v>
      </c>
      <c r="C2923" s="37">
        <v>175000000</v>
      </c>
      <c r="D2923" s="35">
        <v>167000000</v>
      </c>
      <c r="E2923" s="54" t="s">
        <v>22</v>
      </c>
      <c r="F2923" s="33"/>
      <c r="G2923" t="str">
        <f t="shared" si="211"/>
        <v/>
      </c>
      <c r="J2923" t="b">
        <f>IF(ISNUMBER(MATCH(D2923,Sheet1!$A$2:$A$976,0)),TRUE,FALSE)</f>
        <v>1</v>
      </c>
    </row>
    <row r="2924" spans="1:10" ht="20.25">
      <c r="A2924">
        <v>2918</v>
      </c>
      <c r="B2924" s="132" t="s">
        <v>402</v>
      </c>
      <c r="C2924" s="58"/>
      <c r="D2924" s="58"/>
      <c r="E2924" s="58"/>
      <c r="F2924" s="58"/>
      <c r="G2924" t="str">
        <f t="shared" si="211"/>
        <v/>
      </c>
      <c r="J2924" t="b">
        <f>IF(ISNUMBER(MATCH(D2924,Sheet1!$A$2:$A$976,0)),TRUE,FALSE)</f>
        <v>1</v>
      </c>
    </row>
    <row r="2925" spans="1:10" ht="20.25">
      <c r="A2925">
        <v>2919</v>
      </c>
      <c r="B2925" s="134">
        <v>2014</v>
      </c>
      <c r="C2925" s="62">
        <v>2015</v>
      </c>
      <c r="D2925" s="62">
        <v>2016</v>
      </c>
      <c r="E2925" s="61"/>
      <c r="F2925" s="60"/>
      <c r="G2925" t="str">
        <f t="shared" si="211"/>
        <v/>
      </c>
      <c r="J2925" t="b">
        <f>IF(ISNUMBER(MATCH(D2925,Sheet1!$A$2:$A$976,0)),TRUE,FALSE)</f>
        <v>0</v>
      </c>
    </row>
    <row r="2926" spans="1:10" ht="20.25">
      <c r="A2926">
        <v>2920</v>
      </c>
      <c r="B2926" s="135">
        <v>159636000</v>
      </c>
      <c r="C2926" s="63">
        <v>160000000</v>
      </c>
      <c r="D2926" s="65">
        <v>160000000</v>
      </c>
      <c r="E2926" s="66" t="s">
        <v>403</v>
      </c>
      <c r="F2926" s="64"/>
      <c r="G2926" t="str">
        <f t="shared" si="211"/>
        <v/>
      </c>
      <c r="J2926" t="b">
        <f>IF(ISNUMBER(MATCH(D2926,Sheet1!$A$2:$A$976,0)),TRUE,FALSE)</f>
        <v>1</v>
      </c>
    </row>
    <row r="2927" spans="1:10" ht="20.25">
      <c r="A2927">
        <v>2921</v>
      </c>
      <c r="B2927" s="135">
        <v>159636000</v>
      </c>
      <c r="C2927" s="63">
        <v>160000000</v>
      </c>
      <c r="D2927" s="67">
        <v>160000000</v>
      </c>
      <c r="E2927" s="68" t="s">
        <v>22</v>
      </c>
      <c r="F2927" s="64"/>
      <c r="G2927" t="str">
        <f t="shared" si="211"/>
        <v/>
      </c>
      <c r="J2927" t="b">
        <f>IF(ISNUMBER(MATCH(D2927,Sheet1!$A$2:$A$976,0)),TRUE,FALSE)</f>
        <v>1</v>
      </c>
    </row>
    <row r="2928" spans="1:10" ht="18.75">
      <c r="A2928">
        <v>2922</v>
      </c>
      <c r="B2928" s="136">
        <v>383</v>
      </c>
      <c r="C2928" s="69"/>
      <c r="D2928" s="69"/>
      <c r="E2928" s="69"/>
      <c r="F2928" s="69"/>
      <c r="G2928" t="str">
        <f t="shared" si="211"/>
        <v/>
      </c>
      <c r="J2928" t="b">
        <f>IF(ISNUMBER(MATCH(D2928,Sheet1!$A$2:$A$976,0)),TRUE,FALSE)</f>
        <v>1</v>
      </c>
    </row>
    <row r="2929" spans="1:10" ht="20.25">
      <c r="A2929">
        <v>2923</v>
      </c>
      <c r="B2929" s="128" t="s">
        <v>404</v>
      </c>
      <c r="C2929" s="49"/>
      <c r="D2929" s="49"/>
      <c r="E2929" s="49"/>
      <c r="F2929" s="49"/>
      <c r="G2929" t="str">
        <f t="shared" si="211"/>
        <v/>
      </c>
      <c r="J2929" t="b">
        <f>IF(ISNUMBER(MATCH(D2929,Sheet1!$A$2:$A$976,0)),TRUE,FALSE)</f>
        <v>1</v>
      </c>
    </row>
    <row r="2930" spans="1:10" ht="21" thickBot="1">
      <c r="A2930">
        <v>2924</v>
      </c>
      <c r="B2930" s="130">
        <v>2014</v>
      </c>
      <c r="C2930" s="52">
        <v>2015</v>
      </c>
      <c r="D2930" s="52">
        <v>2016</v>
      </c>
      <c r="E2930" s="53"/>
      <c r="F2930" s="9"/>
      <c r="G2930" t="str">
        <f t="shared" si="211"/>
        <v/>
      </c>
      <c r="J2930" t="b">
        <f>IF(ISNUMBER(MATCH(D2930,Sheet1!$A$2:$A$976,0)),TRUE,FALSE)</f>
        <v>0</v>
      </c>
    </row>
    <row r="2931" spans="1:10" ht="20.25">
      <c r="A2931">
        <v>2925</v>
      </c>
      <c r="B2931" s="124"/>
      <c r="C2931" s="30"/>
      <c r="D2931" s="31"/>
      <c r="E2931" s="51" t="s">
        <v>405</v>
      </c>
      <c r="F2931" s="33"/>
      <c r="G2931" t="str">
        <f t="shared" si="211"/>
        <v/>
      </c>
      <c r="J2931" t="b">
        <f>IF(ISNUMBER(MATCH(D2931,Sheet1!$A$2:$A$976,0)),TRUE,FALSE)</f>
        <v>1</v>
      </c>
    </row>
    <row r="2932" spans="1:10" ht="20.25">
      <c r="A2932">
        <v>2926</v>
      </c>
      <c r="B2932" s="124"/>
      <c r="C2932" s="30"/>
      <c r="D2932" s="31"/>
      <c r="E2932" s="51" t="s">
        <v>406</v>
      </c>
      <c r="F2932" s="33"/>
      <c r="G2932" t="str">
        <f t="shared" si="211"/>
        <v/>
      </c>
      <c r="J2932" t="b">
        <f>IF(ISNUMBER(MATCH(D2932,Sheet1!$A$2:$A$976,0)),TRUE,FALSE)</f>
        <v>1</v>
      </c>
    </row>
    <row r="2933" spans="1:10" ht="20.25">
      <c r="A2933">
        <v>2927</v>
      </c>
      <c r="B2933" s="125" t="s">
        <v>10</v>
      </c>
      <c r="C2933" s="37" t="s">
        <v>10</v>
      </c>
      <c r="D2933" s="35">
        <v>0</v>
      </c>
      <c r="E2933" s="54" t="s">
        <v>387</v>
      </c>
      <c r="F2933" s="33">
        <v>1</v>
      </c>
      <c r="G2933" s="139" t="str">
        <f t="shared" si="211"/>
        <v>לשיא כח-אדם</v>
      </c>
      <c r="H2933" t="s">
        <v>1055</v>
      </c>
      <c r="I2933">
        <f t="shared" ref="I2933:I2942" si="214">FIND(" ",G2933,1)</f>
        <v>5</v>
      </c>
      <c r="J2933" t="b">
        <f>IF(ISNUMBER(MATCH(D2933,Sheet1!$A$2:$A$976,0)),TRUE,FALSE)</f>
        <v>1</v>
      </c>
    </row>
    <row r="2934" spans="1:10" ht="20.25">
      <c r="A2934">
        <v>2928</v>
      </c>
      <c r="B2934" s="125"/>
      <c r="C2934" s="37"/>
      <c r="D2934" s="35">
        <v>0</v>
      </c>
      <c r="E2934" s="54" t="s">
        <v>388</v>
      </c>
      <c r="F2934" s="33">
        <v>2</v>
      </c>
      <c r="G2934" s="139" t="str">
        <f t="shared" si="211"/>
        <v>לשיא כח-אדם</v>
      </c>
      <c r="H2934" t="s">
        <v>1055</v>
      </c>
      <c r="I2934">
        <f t="shared" si="214"/>
        <v>5</v>
      </c>
      <c r="J2934" t="b">
        <f>IF(ISNUMBER(MATCH(D2934,Sheet1!$A$2:$A$976,0)),TRUE,FALSE)</f>
        <v>1</v>
      </c>
    </row>
    <row r="2935" spans="1:10" ht="20.25">
      <c r="A2935">
        <v>2929</v>
      </c>
      <c r="B2935" s="125"/>
      <c r="C2935" s="37"/>
      <c r="D2935" s="35">
        <v>0</v>
      </c>
      <c r="E2935" s="54" t="s">
        <v>389</v>
      </c>
      <c r="F2935" s="33">
        <v>3</v>
      </c>
      <c r="G2935" s="139" t="str">
        <f t="shared" si="211"/>
        <v>לשיא כח-אדם</v>
      </c>
      <c r="H2935" t="s">
        <v>1055</v>
      </c>
      <c r="I2935">
        <f t="shared" si="214"/>
        <v>5</v>
      </c>
      <c r="J2935" t="b">
        <f>IF(ISNUMBER(MATCH(D2935,Sheet1!$A$2:$A$976,0)),TRUE,FALSE)</f>
        <v>1</v>
      </c>
    </row>
    <row r="2936" spans="1:10" ht="20.25">
      <c r="A2936">
        <v>2930</v>
      </c>
      <c r="B2936" s="125"/>
      <c r="C2936" s="37"/>
      <c r="D2936" s="35">
        <v>0</v>
      </c>
      <c r="E2936" s="54" t="s">
        <v>390</v>
      </c>
      <c r="F2936" s="33">
        <v>4</v>
      </c>
      <c r="G2936" s="139" t="str">
        <f t="shared" si="211"/>
        <v>לשיא כח-אדם</v>
      </c>
      <c r="H2936" t="s">
        <v>1055</v>
      </c>
      <c r="I2936">
        <f t="shared" si="214"/>
        <v>5</v>
      </c>
      <c r="J2936" t="b">
        <f>IF(ISNUMBER(MATCH(D2936,Sheet1!$A$2:$A$976,0)),TRUE,FALSE)</f>
        <v>1</v>
      </c>
    </row>
    <row r="2937" spans="1:10" ht="20.25">
      <c r="A2937">
        <v>2931</v>
      </c>
      <c r="B2937" s="125"/>
      <c r="C2937" s="37"/>
      <c r="D2937" s="35">
        <v>0</v>
      </c>
      <c r="E2937" s="54" t="s">
        <v>391</v>
      </c>
      <c r="F2937" s="33">
        <v>5</v>
      </c>
      <c r="G2937" s="139" t="str">
        <f t="shared" si="211"/>
        <v>לשיא כח-אדם</v>
      </c>
      <c r="H2937" t="s">
        <v>1055</v>
      </c>
      <c r="I2937">
        <f t="shared" si="214"/>
        <v>5</v>
      </c>
      <c r="J2937" t="b">
        <f>IF(ISNUMBER(MATCH(D2937,Sheet1!$A$2:$A$976,0)),TRUE,FALSE)</f>
        <v>1</v>
      </c>
    </row>
    <row r="2938" spans="1:10" ht="20.25">
      <c r="A2938">
        <v>2932</v>
      </c>
      <c r="B2938" s="125"/>
      <c r="C2938" s="37"/>
      <c r="D2938" s="35">
        <v>0</v>
      </c>
      <c r="E2938" s="54" t="s">
        <v>392</v>
      </c>
      <c r="F2938" s="33">
        <v>6</v>
      </c>
      <c r="G2938" s="139" t="str">
        <f t="shared" si="211"/>
        <v>לשיא כח-אדם</v>
      </c>
      <c r="H2938" t="s">
        <v>1055</v>
      </c>
      <c r="I2938">
        <f t="shared" si="214"/>
        <v>5</v>
      </c>
      <c r="J2938" t="b">
        <f>IF(ISNUMBER(MATCH(D2938,Sheet1!$A$2:$A$976,0)),TRUE,FALSE)</f>
        <v>1</v>
      </c>
    </row>
    <row r="2939" spans="1:10" ht="20.25">
      <c r="A2939">
        <v>2933</v>
      </c>
      <c r="B2939" s="125"/>
      <c r="C2939" s="37"/>
      <c r="D2939" s="35"/>
      <c r="E2939" s="54" t="s">
        <v>393</v>
      </c>
      <c r="F2939" s="33">
        <v>7</v>
      </c>
      <c r="G2939" s="139" t="str">
        <f t="shared" si="211"/>
        <v>לשיא כח-אדם</v>
      </c>
      <c r="H2939" t="s">
        <v>1055</v>
      </c>
      <c r="I2939">
        <f t="shared" si="214"/>
        <v>5</v>
      </c>
      <c r="J2939" t="b">
        <f>IF(ISNUMBER(MATCH(D2939,Sheet1!$A$2:$A$976,0)),TRUE,FALSE)</f>
        <v>1</v>
      </c>
    </row>
    <row r="2940" spans="1:10" ht="20.25">
      <c r="A2940">
        <v>2934</v>
      </c>
      <c r="B2940" s="125"/>
      <c r="C2940" s="37"/>
      <c r="D2940" s="35">
        <v>0</v>
      </c>
      <c r="E2940" s="54" t="s">
        <v>394</v>
      </c>
      <c r="F2940" s="33">
        <v>8</v>
      </c>
      <c r="G2940" s="139" t="str">
        <f t="shared" si="211"/>
        <v>לשיא כח-אדם</v>
      </c>
      <c r="H2940" t="s">
        <v>1055</v>
      </c>
      <c r="I2940">
        <f t="shared" si="214"/>
        <v>5</v>
      </c>
      <c r="J2940" t="b">
        <f>IF(ISNUMBER(MATCH(D2940,Sheet1!$A$2:$A$976,0)),TRUE,FALSE)</f>
        <v>1</v>
      </c>
    </row>
    <row r="2941" spans="1:10" ht="20.25">
      <c r="A2941">
        <v>2935</v>
      </c>
      <c r="B2941" s="125"/>
      <c r="C2941" s="37"/>
      <c r="D2941" s="35">
        <v>0</v>
      </c>
      <c r="E2941" s="54" t="s">
        <v>395</v>
      </c>
      <c r="F2941" s="33">
        <v>9</v>
      </c>
      <c r="G2941" s="139" t="str">
        <f t="shared" si="211"/>
        <v>לשיא כח-אדם</v>
      </c>
      <c r="H2941" t="s">
        <v>1055</v>
      </c>
      <c r="I2941">
        <f t="shared" si="214"/>
        <v>5</v>
      </c>
      <c r="J2941" t="b">
        <f>IF(ISNUMBER(MATCH(D2941,Sheet1!$A$2:$A$976,0)),TRUE,FALSE)</f>
        <v>1</v>
      </c>
    </row>
    <row r="2942" spans="1:10" ht="20.25">
      <c r="A2942">
        <v>2936</v>
      </c>
      <c r="B2942" s="125"/>
      <c r="C2942" s="37"/>
      <c r="D2942" s="35"/>
      <c r="E2942" s="54" t="s">
        <v>396</v>
      </c>
      <c r="F2942" s="33">
        <v>99</v>
      </c>
      <c r="G2942" s="139" t="str">
        <f t="shared" si="211"/>
        <v>לשיא כח-אדם</v>
      </c>
      <c r="H2942" t="s">
        <v>1055</v>
      </c>
      <c r="I2942">
        <f t="shared" si="214"/>
        <v>5</v>
      </c>
      <c r="J2942" t="b">
        <f>IF(ISNUMBER(MATCH(D2942,Sheet1!$A$2:$A$976,0)),TRUE,FALSE)</f>
        <v>1</v>
      </c>
    </row>
    <row r="2943" spans="1:10" ht="20.25">
      <c r="A2943">
        <v>2937</v>
      </c>
      <c r="B2943" s="125">
        <v>0</v>
      </c>
      <c r="C2943" s="37">
        <v>0</v>
      </c>
      <c r="D2943" s="35">
        <v>0</v>
      </c>
      <c r="E2943" s="54" t="s">
        <v>22</v>
      </c>
      <c r="F2943" s="33"/>
      <c r="G2943" t="str">
        <f t="shared" si="211"/>
        <v/>
      </c>
      <c r="J2943" t="b">
        <f>IF(ISNUMBER(MATCH(D2943,Sheet1!$A$2:$A$976,0)),TRUE,FALSE)</f>
        <v>1</v>
      </c>
    </row>
    <row r="2944" spans="1:10" ht="20.25">
      <c r="A2944">
        <v>2938</v>
      </c>
      <c r="B2944" s="137"/>
      <c r="C2944" s="40">
        <v>2015</v>
      </c>
      <c r="D2944" s="40">
        <v>2016</v>
      </c>
      <c r="E2944" s="55"/>
      <c r="F2944" s="39"/>
      <c r="G2944" t="str">
        <f t="shared" si="211"/>
        <v/>
      </c>
      <c r="J2944" t="b">
        <f>IF(ISNUMBER(MATCH(D2944,Sheet1!$A$2:$A$976,0)),TRUE,FALSE)</f>
        <v>0</v>
      </c>
    </row>
    <row r="2945" spans="1:10" ht="20.25">
      <c r="A2945">
        <v>2939</v>
      </c>
      <c r="B2945" s="122" t="s">
        <v>407</v>
      </c>
      <c r="C2945" s="28"/>
      <c r="D2945" s="28"/>
      <c r="E2945" s="28"/>
      <c r="F2945" s="28"/>
      <c r="G2945" t="str">
        <f t="shared" si="211"/>
        <v/>
      </c>
      <c r="J2945" t="b">
        <f>IF(ISNUMBER(MATCH(D2945,Sheet1!$A$2:$A$976,0)),TRUE,FALSE)</f>
        <v>1</v>
      </c>
    </row>
    <row r="2946" spans="1:10" ht="21" thickBot="1">
      <c r="A2946">
        <v>2940</v>
      </c>
      <c r="B2946" s="130">
        <v>2014</v>
      </c>
      <c r="C2946" s="52">
        <v>2015</v>
      </c>
      <c r="D2946" s="52">
        <v>2016</v>
      </c>
      <c r="E2946" s="8"/>
      <c r="F2946" s="9"/>
      <c r="G2946" t="str">
        <f t="shared" si="211"/>
        <v/>
      </c>
      <c r="J2946" t="b">
        <f>IF(ISNUMBER(MATCH(D2946,Sheet1!$A$2:$A$976,0)),TRUE,FALSE)</f>
        <v>0</v>
      </c>
    </row>
    <row r="2947" spans="1:10" ht="20.25">
      <c r="A2947">
        <v>2941</v>
      </c>
      <c r="B2947" s="124"/>
      <c r="C2947" s="30"/>
      <c r="D2947" s="31"/>
      <c r="E2947" s="32" t="s">
        <v>408</v>
      </c>
      <c r="F2947" s="33"/>
      <c r="G2947" t="str">
        <f t="shared" si="211"/>
        <v/>
      </c>
      <c r="J2947" t="b">
        <f>IF(ISNUMBER(MATCH(D2947,Sheet1!$A$2:$A$976,0)),TRUE,FALSE)</f>
        <v>1</v>
      </c>
    </row>
    <row r="2948" spans="1:10" ht="20.25">
      <c r="A2948">
        <v>2942</v>
      </c>
      <c r="B2948" s="124"/>
      <c r="C2948" s="30"/>
      <c r="D2948" s="31"/>
      <c r="E2948" s="32" t="s">
        <v>409</v>
      </c>
      <c r="F2948" s="33"/>
      <c r="G2948" t="str">
        <f t="shared" si="211"/>
        <v/>
      </c>
      <c r="J2948" t="b">
        <f>IF(ISNUMBER(MATCH(D2948,Sheet1!$A$2:$A$976,0)),TRUE,FALSE)</f>
        <v>1</v>
      </c>
    </row>
    <row r="2949" spans="1:10" ht="20.25">
      <c r="A2949">
        <v>2943</v>
      </c>
      <c r="B2949" s="125">
        <v>2161200</v>
      </c>
      <c r="C2949" s="34">
        <v>2140200</v>
      </c>
      <c r="D2949" s="35">
        <v>2165200</v>
      </c>
      <c r="E2949" s="36" t="s">
        <v>12</v>
      </c>
      <c r="F2949" s="33">
        <v>1</v>
      </c>
      <c r="G2949" t="str">
        <f t="shared" si="211"/>
        <v>‏621111‏ לשכת הגזבר</v>
      </c>
      <c r="H2949" t="s">
        <v>1056</v>
      </c>
      <c r="I2949">
        <f t="shared" ref="I2949:I2958" si="215">FIND(" ",G2949,1)</f>
        <v>9</v>
      </c>
      <c r="J2949" t="b">
        <f>IF(ISNUMBER(MATCH(D2949,Sheet1!$A$2:$A$976,0)),TRUE,FALSE)</f>
        <v>1</v>
      </c>
    </row>
    <row r="2950" spans="1:10" ht="20.25">
      <c r="A2950">
        <v>2944</v>
      </c>
      <c r="B2950" s="125">
        <v>0</v>
      </c>
      <c r="C2950" s="34">
        <v>0</v>
      </c>
      <c r="D2950" s="35">
        <v>0</v>
      </c>
      <c r="E2950" s="36" t="s">
        <v>13</v>
      </c>
      <c r="F2950" s="33">
        <v>2</v>
      </c>
      <c r="G2950" t="str">
        <f t="shared" si="211"/>
        <v>‏621111‏ לשכת הגזבר</v>
      </c>
      <c r="H2950" t="s">
        <v>1056</v>
      </c>
      <c r="I2950">
        <f t="shared" si="215"/>
        <v>9</v>
      </c>
      <c r="J2950" t="b">
        <f>IF(ISNUMBER(MATCH(D2950,Sheet1!$A$2:$A$976,0)),TRUE,FALSE)</f>
        <v>1</v>
      </c>
    </row>
    <row r="2951" spans="1:10" ht="20.25">
      <c r="A2951">
        <v>2945</v>
      </c>
      <c r="B2951" s="125">
        <v>109100</v>
      </c>
      <c r="C2951" s="34">
        <v>113800</v>
      </c>
      <c r="D2951" s="35">
        <v>113800</v>
      </c>
      <c r="E2951" s="36" t="s">
        <v>14</v>
      </c>
      <c r="F2951" s="33">
        <v>3</v>
      </c>
      <c r="G2951" t="str">
        <f t="shared" si="211"/>
        <v>‏621111‏ לשכת הגזבר</v>
      </c>
      <c r="H2951" t="s">
        <v>1056</v>
      </c>
      <c r="I2951">
        <f t="shared" si="215"/>
        <v>9</v>
      </c>
      <c r="J2951" t="b">
        <f>IF(ISNUMBER(MATCH(D2951,Sheet1!$A$2:$A$976,0)),TRUE,FALSE)</f>
        <v>1</v>
      </c>
    </row>
    <row r="2952" spans="1:10" ht="20.25">
      <c r="A2952">
        <v>2946</v>
      </c>
      <c r="B2952" s="125">
        <v>49900</v>
      </c>
      <c r="C2952" s="34">
        <v>48800</v>
      </c>
      <c r="D2952" s="35">
        <v>45800</v>
      </c>
      <c r="E2952" s="36" t="s">
        <v>15</v>
      </c>
      <c r="F2952" s="33">
        <v>4</v>
      </c>
      <c r="G2952" t="str">
        <f t="shared" si="211"/>
        <v>‏621111‏ לשכת הגזבר</v>
      </c>
      <c r="H2952" t="s">
        <v>1056</v>
      </c>
      <c r="I2952">
        <f t="shared" si="215"/>
        <v>9</v>
      </c>
      <c r="J2952" t="b">
        <f>IF(ISNUMBER(MATCH(D2952,Sheet1!$A$2:$A$976,0)),TRUE,FALSE)</f>
        <v>1</v>
      </c>
    </row>
    <row r="2953" spans="1:10" ht="20.25">
      <c r="A2953">
        <v>2947</v>
      </c>
      <c r="B2953" s="125">
        <v>63500</v>
      </c>
      <c r="C2953" s="34">
        <v>61100</v>
      </c>
      <c r="D2953" s="35">
        <v>61100</v>
      </c>
      <c r="E2953" s="36" t="s">
        <v>16</v>
      </c>
      <c r="F2953" s="33">
        <v>5</v>
      </c>
      <c r="G2953" t="str">
        <f t="shared" si="211"/>
        <v>‏621111‏ לשכת הגזבר</v>
      </c>
      <c r="H2953" t="s">
        <v>1056</v>
      </c>
      <c r="I2953">
        <f t="shared" si="215"/>
        <v>9</v>
      </c>
      <c r="J2953" t="b">
        <f>IF(ISNUMBER(MATCH(D2953,Sheet1!$A$2:$A$976,0)),TRUE,FALSE)</f>
        <v>1</v>
      </c>
    </row>
    <row r="2954" spans="1:10" ht="20.25">
      <c r="A2954">
        <v>2948</v>
      </c>
      <c r="B2954" s="125">
        <v>18300</v>
      </c>
      <c r="C2954" s="34">
        <v>38800</v>
      </c>
      <c r="D2954" s="35">
        <v>38800</v>
      </c>
      <c r="E2954" s="36" t="s">
        <v>17</v>
      </c>
      <c r="F2954" s="33">
        <v>6</v>
      </c>
      <c r="G2954" t="str">
        <f t="shared" ref="G2954:G3017" si="216">IF(F2954=1,E2953,IF(ISBLANK(F2954),"",G2953))</f>
        <v>‏621111‏ לשכת הגזבר</v>
      </c>
      <c r="H2954" t="s">
        <v>1056</v>
      </c>
      <c r="I2954">
        <f t="shared" si="215"/>
        <v>9</v>
      </c>
      <c r="J2954" t="b">
        <f>IF(ISNUMBER(MATCH(D2954,Sheet1!$A$2:$A$976,0)),TRUE,FALSE)</f>
        <v>1</v>
      </c>
    </row>
    <row r="2955" spans="1:10" ht="20.25">
      <c r="A2955">
        <v>2949</v>
      </c>
      <c r="B2955" s="125">
        <v>16300</v>
      </c>
      <c r="C2955" s="34">
        <v>17300</v>
      </c>
      <c r="D2955" s="35">
        <v>15600</v>
      </c>
      <c r="E2955" s="36" t="s">
        <v>18</v>
      </c>
      <c r="F2955" s="33">
        <v>7</v>
      </c>
      <c r="G2955" t="str">
        <f t="shared" si="216"/>
        <v>‏621111‏ לשכת הגזבר</v>
      </c>
      <c r="H2955" t="s">
        <v>1056</v>
      </c>
      <c r="I2955">
        <f t="shared" si="215"/>
        <v>9</v>
      </c>
      <c r="J2955" t="b">
        <f>IF(ISNUMBER(MATCH(D2955,Sheet1!$A$2:$A$976,0)),TRUE,FALSE)</f>
        <v>1</v>
      </c>
    </row>
    <row r="2956" spans="1:10" ht="20.25">
      <c r="A2956">
        <v>2950</v>
      </c>
      <c r="B2956" s="125">
        <v>0</v>
      </c>
      <c r="C2956" s="34">
        <v>0</v>
      </c>
      <c r="D2956" s="35">
        <v>0</v>
      </c>
      <c r="E2956" s="36" t="s">
        <v>19</v>
      </c>
      <c r="F2956" s="33">
        <v>8</v>
      </c>
      <c r="G2956" t="str">
        <f t="shared" si="216"/>
        <v>‏621111‏ לשכת הגזבר</v>
      </c>
      <c r="H2956" t="s">
        <v>1056</v>
      </c>
      <c r="I2956">
        <f t="shared" si="215"/>
        <v>9</v>
      </c>
      <c r="J2956" t="b">
        <f>IF(ISNUMBER(MATCH(D2956,Sheet1!$A$2:$A$976,0)),TRUE,FALSE)</f>
        <v>1</v>
      </c>
    </row>
    <row r="2957" spans="1:10" ht="20.25">
      <c r="A2957">
        <v>2951</v>
      </c>
      <c r="B2957" s="125">
        <v>0</v>
      </c>
      <c r="C2957" s="34">
        <v>0</v>
      </c>
      <c r="D2957" s="35">
        <v>0</v>
      </c>
      <c r="E2957" s="36" t="s">
        <v>20</v>
      </c>
      <c r="F2957" s="33">
        <v>9</v>
      </c>
      <c r="G2957" t="str">
        <f t="shared" si="216"/>
        <v>‏621111‏ לשכת הגזבר</v>
      </c>
      <c r="H2957" t="s">
        <v>1056</v>
      </c>
      <c r="I2957">
        <f t="shared" si="215"/>
        <v>9</v>
      </c>
      <c r="J2957" t="b">
        <f>IF(ISNUMBER(MATCH(D2957,Sheet1!$A$2:$A$976,0)),TRUE,FALSE)</f>
        <v>1</v>
      </c>
    </row>
    <row r="2958" spans="1:10" ht="20.25">
      <c r="A2958">
        <v>2952</v>
      </c>
      <c r="B2958" s="125">
        <v>0</v>
      </c>
      <c r="C2958" s="34">
        <v>0</v>
      </c>
      <c r="D2958" s="35">
        <v>0</v>
      </c>
      <c r="E2958" s="36" t="s">
        <v>21</v>
      </c>
      <c r="F2958" s="33">
        <v>99</v>
      </c>
      <c r="G2958" t="str">
        <f t="shared" si="216"/>
        <v>‏621111‏ לשכת הגזבר</v>
      </c>
      <c r="H2958" t="s">
        <v>1056</v>
      </c>
      <c r="I2958">
        <f t="shared" si="215"/>
        <v>9</v>
      </c>
      <c r="J2958" t="b">
        <f>IF(ISNUMBER(MATCH(D2958,Sheet1!$A$2:$A$976,0)),TRUE,FALSE)</f>
        <v>1</v>
      </c>
    </row>
    <row r="2959" spans="1:10" ht="20.25">
      <c r="A2959">
        <v>2953</v>
      </c>
      <c r="B2959" s="125">
        <v>2418300</v>
      </c>
      <c r="C2959" s="37">
        <v>2420000</v>
      </c>
      <c r="D2959" s="157">
        <v>2440300</v>
      </c>
      <c r="E2959" s="36" t="s">
        <v>22</v>
      </c>
      <c r="F2959" s="33"/>
      <c r="G2959" t="str">
        <f t="shared" si="216"/>
        <v/>
      </c>
      <c r="J2959" t="b">
        <f>IF(ISNUMBER(MATCH(D2959,Sheet1!$A$2:$A$976,0)),TRUE,FALSE)</f>
        <v>0</v>
      </c>
    </row>
    <row r="2960" spans="1:10" ht="20.25">
      <c r="A2960">
        <v>2954</v>
      </c>
      <c r="C2960" s="40">
        <v>2015</v>
      </c>
      <c r="D2960" s="40">
        <v>2016</v>
      </c>
      <c r="F2960" s="39"/>
      <c r="G2960" t="str">
        <f t="shared" si="216"/>
        <v/>
      </c>
      <c r="J2960" t="b">
        <f>IF(ISNUMBER(MATCH(D2960,Sheet1!$A$2:$A$976,0)),TRUE,FALSE)</f>
        <v>0</v>
      </c>
    </row>
    <row r="2961" spans="1:10" ht="20.25">
      <c r="A2961">
        <v>2955</v>
      </c>
      <c r="C2961" s="38"/>
      <c r="D2961" s="44">
        <v>61</v>
      </c>
      <c r="F2961" s="41"/>
      <c r="G2961" t="str">
        <f t="shared" si="216"/>
        <v/>
      </c>
      <c r="J2961" t="b">
        <f>IF(ISNUMBER(MATCH(D2961,Sheet1!$A$2:$A$976,0)),TRUE,FALSE)</f>
        <v>0</v>
      </c>
    </row>
    <row r="2962" spans="1:10" ht="20.25">
      <c r="A2962">
        <v>2956</v>
      </c>
      <c r="B2962" s="122" t="s">
        <v>410</v>
      </c>
      <c r="C2962" s="28"/>
      <c r="D2962" s="28"/>
      <c r="E2962" s="28"/>
      <c r="F2962" s="28"/>
      <c r="G2962" t="str">
        <f t="shared" si="216"/>
        <v/>
      </c>
      <c r="J2962" t="b">
        <f>IF(ISNUMBER(MATCH(D2962,Sheet1!$A$2:$A$976,0)),TRUE,FALSE)</f>
        <v>1</v>
      </c>
    </row>
    <row r="2963" spans="1:10" ht="21" thickBot="1">
      <c r="A2963">
        <v>2957</v>
      </c>
      <c r="B2963" s="130">
        <v>2014</v>
      </c>
      <c r="C2963" s="52">
        <v>2015</v>
      </c>
      <c r="D2963" s="52">
        <v>2016</v>
      </c>
      <c r="E2963" s="8"/>
      <c r="F2963" s="9"/>
      <c r="G2963" t="str">
        <f t="shared" si="216"/>
        <v/>
      </c>
      <c r="J2963" t="b">
        <f>IF(ISNUMBER(MATCH(D2963,Sheet1!$A$2:$A$976,0)),TRUE,FALSE)</f>
        <v>0</v>
      </c>
    </row>
    <row r="2964" spans="1:10" ht="20.25">
      <c r="A2964">
        <v>2958</v>
      </c>
      <c r="B2964" s="124"/>
      <c r="C2964" s="30"/>
      <c r="D2964" s="31"/>
      <c r="E2964" s="32" t="s">
        <v>408</v>
      </c>
      <c r="F2964" s="33"/>
      <c r="G2964" t="str">
        <f t="shared" si="216"/>
        <v/>
      </c>
      <c r="J2964" t="b">
        <f>IF(ISNUMBER(MATCH(D2964,Sheet1!$A$2:$A$976,0)),TRUE,FALSE)</f>
        <v>1</v>
      </c>
    </row>
    <row r="2965" spans="1:10" ht="20.25">
      <c r="A2965">
        <v>2959</v>
      </c>
      <c r="B2965" s="124"/>
      <c r="C2965" s="30"/>
      <c r="D2965" s="31"/>
      <c r="E2965" s="32" t="s">
        <v>411</v>
      </c>
      <c r="F2965" s="33"/>
      <c r="G2965" t="str">
        <f t="shared" si="216"/>
        <v/>
      </c>
      <c r="J2965" t="b">
        <f>IF(ISNUMBER(MATCH(D2965,Sheet1!$A$2:$A$976,0)),TRUE,FALSE)</f>
        <v>1</v>
      </c>
    </row>
    <row r="2966" spans="1:10" ht="20.25">
      <c r="A2966">
        <v>2960</v>
      </c>
      <c r="B2966" s="125">
        <v>9507000</v>
      </c>
      <c r="C2966" s="34">
        <v>9700600</v>
      </c>
      <c r="D2966" s="35">
        <v>9811600</v>
      </c>
      <c r="E2966" s="36" t="s">
        <v>12</v>
      </c>
      <c r="F2966" s="33">
        <v>1</v>
      </c>
      <c r="G2966" t="str">
        <f t="shared" si="216"/>
        <v>‏62131 אגף החשבות</v>
      </c>
      <c r="H2966" t="s">
        <v>1057</v>
      </c>
      <c r="I2966">
        <f t="shared" ref="I2966:I2975" si="217">FIND(" ",G2966,1)</f>
        <v>7</v>
      </c>
      <c r="J2966" t="b">
        <f>IF(ISNUMBER(MATCH(D2966,Sheet1!$A$2:$A$976,0)),TRUE,FALSE)</f>
        <v>1</v>
      </c>
    </row>
    <row r="2967" spans="1:10" ht="20.25">
      <c r="A2967">
        <v>2961</v>
      </c>
      <c r="B2967" s="125">
        <v>0</v>
      </c>
      <c r="C2967" s="34">
        <v>0</v>
      </c>
      <c r="D2967" s="35">
        <v>0</v>
      </c>
      <c r="E2967" s="36" t="s">
        <v>13</v>
      </c>
      <c r="F2967" s="33">
        <v>2</v>
      </c>
      <c r="G2967" t="str">
        <f t="shared" si="216"/>
        <v>‏62131 אגף החשבות</v>
      </c>
      <c r="H2967" t="s">
        <v>1057</v>
      </c>
      <c r="I2967">
        <f t="shared" si="217"/>
        <v>7</v>
      </c>
      <c r="J2967" t="b">
        <f>IF(ISNUMBER(MATCH(D2967,Sheet1!$A$2:$A$976,0)),TRUE,FALSE)</f>
        <v>1</v>
      </c>
    </row>
    <row r="2968" spans="1:10" ht="20.25">
      <c r="A2968">
        <v>2962</v>
      </c>
      <c r="B2968" s="125">
        <v>406700</v>
      </c>
      <c r="C2968" s="34">
        <v>334400</v>
      </c>
      <c r="D2968" s="35">
        <v>334400</v>
      </c>
      <c r="E2968" s="36" t="s">
        <v>14</v>
      </c>
      <c r="F2968" s="33">
        <v>3</v>
      </c>
      <c r="G2968" t="str">
        <f t="shared" si="216"/>
        <v>‏62131 אגף החשבות</v>
      </c>
      <c r="H2968" t="s">
        <v>1057</v>
      </c>
      <c r="I2968">
        <f t="shared" si="217"/>
        <v>7</v>
      </c>
      <c r="J2968" t="b">
        <f>IF(ISNUMBER(MATCH(D2968,Sheet1!$A$2:$A$976,0)),TRUE,FALSE)</f>
        <v>1</v>
      </c>
    </row>
    <row r="2969" spans="1:10" ht="20.25">
      <c r="A2969">
        <v>2963</v>
      </c>
      <c r="B2969" s="125">
        <v>205400</v>
      </c>
      <c r="C2969" s="34">
        <v>201000</v>
      </c>
      <c r="D2969" s="35">
        <v>191000</v>
      </c>
      <c r="E2969" s="36" t="s">
        <v>15</v>
      </c>
      <c r="F2969" s="33">
        <v>4</v>
      </c>
      <c r="G2969" t="str">
        <f t="shared" si="216"/>
        <v>‏62131 אגף החשבות</v>
      </c>
      <c r="H2969" t="s">
        <v>1057</v>
      </c>
      <c r="I2969">
        <f t="shared" si="217"/>
        <v>7</v>
      </c>
      <c r="J2969" t="b">
        <f>IF(ISNUMBER(MATCH(D2969,Sheet1!$A$2:$A$976,0)),TRUE,FALSE)</f>
        <v>1</v>
      </c>
    </row>
    <row r="2970" spans="1:10" ht="20.25">
      <c r="A2970">
        <v>2964</v>
      </c>
      <c r="B2970" s="125">
        <v>162200</v>
      </c>
      <c r="C2970" s="34">
        <v>213800</v>
      </c>
      <c r="D2970" s="35">
        <v>213800</v>
      </c>
      <c r="E2970" s="36" t="s">
        <v>16</v>
      </c>
      <c r="F2970" s="33">
        <v>5</v>
      </c>
      <c r="G2970" t="str">
        <f t="shared" si="216"/>
        <v>‏62131 אגף החשבות</v>
      </c>
      <c r="H2970" t="s">
        <v>1057</v>
      </c>
      <c r="I2970">
        <f t="shared" si="217"/>
        <v>7</v>
      </c>
      <c r="J2970" t="b">
        <f>IF(ISNUMBER(MATCH(D2970,Sheet1!$A$2:$A$976,0)),TRUE,FALSE)</f>
        <v>1</v>
      </c>
    </row>
    <row r="2971" spans="1:10" ht="20.25">
      <c r="A2971">
        <v>2965</v>
      </c>
      <c r="B2971" s="125">
        <v>22500</v>
      </c>
      <c r="C2971" s="34">
        <v>30400</v>
      </c>
      <c r="D2971" s="35">
        <v>30400</v>
      </c>
      <c r="E2971" s="36" t="s">
        <v>17</v>
      </c>
      <c r="F2971" s="33">
        <v>6</v>
      </c>
      <c r="G2971" t="str">
        <f t="shared" si="216"/>
        <v>‏62131 אגף החשבות</v>
      </c>
      <c r="H2971" t="s">
        <v>1057</v>
      </c>
      <c r="I2971">
        <f t="shared" si="217"/>
        <v>7</v>
      </c>
      <c r="J2971" t="b">
        <f>IF(ISNUMBER(MATCH(D2971,Sheet1!$A$2:$A$976,0)),TRUE,FALSE)</f>
        <v>1</v>
      </c>
    </row>
    <row r="2972" spans="1:10" ht="20.25">
      <c r="A2972">
        <v>2966</v>
      </c>
      <c r="B2972" s="125">
        <v>34800</v>
      </c>
      <c r="C2972" s="34">
        <v>34800</v>
      </c>
      <c r="D2972" s="35">
        <v>31100</v>
      </c>
      <c r="E2972" s="36" t="s">
        <v>18</v>
      </c>
      <c r="F2972" s="33">
        <v>7</v>
      </c>
      <c r="G2972" t="str">
        <f t="shared" si="216"/>
        <v>‏62131 אגף החשבות</v>
      </c>
      <c r="H2972" t="s">
        <v>1057</v>
      </c>
      <c r="I2972">
        <f t="shared" si="217"/>
        <v>7</v>
      </c>
      <c r="J2972" t="b">
        <f>IF(ISNUMBER(MATCH(D2972,Sheet1!$A$2:$A$976,0)),TRUE,FALSE)</f>
        <v>1</v>
      </c>
    </row>
    <row r="2973" spans="1:10" ht="20.25">
      <c r="A2973">
        <v>2967</v>
      </c>
      <c r="B2973" s="125">
        <v>0</v>
      </c>
      <c r="C2973" s="34">
        <v>0</v>
      </c>
      <c r="D2973" s="35">
        <v>0</v>
      </c>
      <c r="E2973" s="36" t="s">
        <v>19</v>
      </c>
      <c r="F2973" s="33">
        <v>8</v>
      </c>
      <c r="G2973" t="str">
        <f t="shared" si="216"/>
        <v>‏62131 אגף החשבות</v>
      </c>
      <c r="H2973" t="s">
        <v>1057</v>
      </c>
      <c r="I2973">
        <f t="shared" si="217"/>
        <v>7</v>
      </c>
      <c r="J2973" t="b">
        <f>IF(ISNUMBER(MATCH(D2973,Sheet1!$A$2:$A$976,0)),TRUE,FALSE)</f>
        <v>1</v>
      </c>
    </row>
    <row r="2974" spans="1:10" ht="20.25">
      <c r="A2974">
        <v>2968</v>
      </c>
      <c r="B2974" s="125">
        <v>0</v>
      </c>
      <c r="C2974" s="34">
        <v>0</v>
      </c>
      <c r="D2974" s="35">
        <v>0</v>
      </c>
      <c r="E2974" s="36" t="s">
        <v>20</v>
      </c>
      <c r="F2974" s="33">
        <v>9</v>
      </c>
      <c r="G2974" t="str">
        <f t="shared" si="216"/>
        <v>‏62131 אגף החשבות</v>
      </c>
      <c r="H2974" t="s">
        <v>1057</v>
      </c>
      <c r="I2974">
        <f t="shared" si="217"/>
        <v>7</v>
      </c>
      <c r="J2974" t="b">
        <f>IF(ISNUMBER(MATCH(D2974,Sheet1!$A$2:$A$976,0)),TRUE,FALSE)</f>
        <v>1</v>
      </c>
    </row>
    <row r="2975" spans="1:10" ht="20.25">
      <c r="A2975">
        <v>2969</v>
      </c>
      <c r="B2975" s="125">
        <v>0</v>
      </c>
      <c r="C2975" s="34">
        <v>0</v>
      </c>
      <c r="D2975" s="35">
        <v>0</v>
      </c>
      <c r="E2975" s="36" t="s">
        <v>21</v>
      </c>
      <c r="F2975" s="33">
        <v>99</v>
      </c>
      <c r="G2975" t="str">
        <f t="shared" si="216"/>
        <v>‏62131 אגף החשבות</v>
      </c>
      <c r="H2975" t="s">
        <v>1057</v>
      </c>
      <c r="I2975">
        <f t="shared" si="217"/>
        <v>7</v>
      </c>
      <c r="J2975" t="b">
        <f>IF(ISNUMBER(MATCH(D2975,Sheet1!$A$2:$A$976,0)),TRUE,FALSE)</f>
        <v>1</v>
      </c>
    </row>
    <row r="2976" spans="1:10" ht="20.25">
      <c r="A2976">
        <v>2970</v>
      </c>
      <c r="B2976" s="125">
        <v>10338600</v>
      </c>
      <c r="C2976" s="37">
        <v>10515000</v>
      </c>
      <c r="D2976" s="157">
        <v>10612300</v>
      </c>
      <c r="E2976" s="36" t="s">
        <v>22</v>
      </c>
      <c r="F2976" s="33"/>
      <c r="G2976" t="str">
        <f t="shared" si="216"/>
        <v/>
      </c>
      <c r="J2976" t="b">
        <f>IF(ISNUMBER(MATCH(D2976,Sheet1!$A$2:$A$976,0)),TRUE,FALSE)</f>
        <v>0</v>
      </c>
    </row>
    <row r="2977" spans="1:10" ht="20.25">
      <c r="A2977">
        <v>2971</v>
      </c>
      <c r="C2977" s="40">
        <v>2015</v>
      </c>
      <c r="D2977" s="40">
        <v>2016</v>
      </c>
      <c r="F2977" s="39"/>
      <c r="G2977" t="str">
        <f t="shared" si="216"/>
        <v/>
      </c>
      <c r="J2977" t="b">
        <f>IF(ISNUMBER(MATCH(D2977,Sheet1!$A$2:$A$976,0)),TRUE,FALSE)</f>
        <v>0</v>
      </c>
    </row>
    <row r="2978" spans="1:10" ht="20.25">
      <c r="A2978">
        <v>2972</v>
      </c>
      <c r="C2978" s="38"/>
      <c r="D2978" s="44">
        <v>62</v>
      </c>
      <c r="F2978" s="41"/>
      <c r="G2978" t="str">
        <f t="shared" si="216"/>
        <v/>
      </c>
      <c r="J2978" t="b">
        <f>IF(ISNUMBER(MATCH(D2978,Sheet1!$A$2:$A$976,0)),TRUE,FALSE)</f>
        <v>0</v>
      </c>
    </row>
    <row r="2979" spans="1:10" ht="20.25">
      <c r="A2979">
        <v>2973</v>
      </c>
      <c r="B2979" s="122" t="s">
        <v>412</v>
      </c>
      <c r="C2979" s="28"/>
      <c r="D2979" s="28"/>
      <c r="E2979" s="28"/>
      <c r="F2979" s="28"/>
      <c r="G2979" t="str">
        <f t="shared" si="216"/>
        <v/>
      </c>
      <c r="J2979" t="b">
        <f>IF(ISNUMBER(MATCH(D2979,Sheet1!$A$2:$A$976,0)),TRUE,FALSE)</f>
        <v>1</v>
      </c>
    </row>
    <row r="2980" spans="1:10" ht="21" thickBot="1">
      <c r="A2980">
        <v>2974</v>
      </c>
      <c r="B2980" s="130">
        <v>2014</v>
      </c>
      <c r="C2980" s="52">
        <v>2015</v>
      </c>
      <c r="D2980" s="52">
        <v>2016</v>
      </c>
      <c r="E2980" s="8"/>
      <c r="F2980" s="9"/>
      <c r="G2980" t="str">
        <f t="shared" si="216"/>
        <v/>
      </c>
      <c r="J2980" t="b">
        <f>IF(ISNUMBER(MATCH(D2980,Sheet1!$A$2:$A$976,0)),TRUE,FALSE)</f>
        <v>0</v>
      </c>
    </row>
    <row r="2981" spans="1:10" ht="20.25">
      <c r="A2981">
        <v>2975</v>
      </c>
      <c r="B2981" s="124"/>
      <c r="C2981" s="30"/>
      <c r="D2981" s="31"/>
      <c r="E2981" s="32" t="s">
        <v>408</v>
      </c>
      <c r="F2981" s="33"/>
      <c r="G2981" t="str">
        <f t="shared" si="216"/>
        <v/>
      </c>
      <c r="J2981" t="b">
        <f>IF(ISNUMBER(MATCH(D2981,Sheet1!$A$2:$A$976,0)),TRUE,FALSE)</f>
        <v>1</v>
      </c>
    </row>
    <row r="2982" spans="1:10" ht="20.25">
      <c r="A2982">
        <v>2976</v>
      </c>
      <c r="B2982" s="124"/>
      <c r="C2982" s="30"/>
      <c r="D2982" s="31"/>
      <c r="E2982" s="32" t="s">
        <v>413</v>
      </c>
      <c r="F2982" s="33"/>
      <c r="G2982" t="str">
        <f t="shared" si="216"/>
        <v/>
      </c>
      <c r="J2982" t="b">
        <f>IF(ISNUMBER(MATCH(D2982,Sheet1!$A$2:$A$976,0)),TRUE,FALSE)</f>
        <v>1</v>
      </c>
    </row>
    <row r="2983" spans="1:10" ht="20.25">
      <c r="A2983">
        <v>2977</v>
      </c>
      <c r="B2983" s="125">
        <v>3143900</v>
      </c>
      <c r="C2983" s="34">
        <v>2926300</v>
      </c>
      <c r="D2983" s="35">
        <v>3050300</v>
      </c>
      <c r="E2983" s="36" t="s">
        <v>12</v>
      </c>
      <c r="F2983" s="33">
        <v>1</v>
      </c>
      <c r="G2983" t="str">
        <f t="shared" si="216"/>
        <v>‏6212 אגף התקציבים</v>
      </c>
      <c r="H2983" t="s">
        <v>1058</v>
      </c>
      <c r="I2983">
        <f t="shared" ref="I2983:I2992" si="218">FIND(" ",G2983,1)</f>
        <v>6</v>
      </c>
      <c r="J2983" t="b">
        <f>IF(ISNUMBER(MATCH(D2983,Sheet1!$A$2:$A$976,0)),TRUE,FALSE)</f>
        <v>1</v>
      </c>
    </row>
    <row r="2984" spans="1:10" ht="20.25">
      <c r="A2984">
        <v>2978</v>
      </c>
      <c r="B2984" s="125">
        <v>0</v>
      </c>
      <c r="C2984" s="34">
        <v>0</v>
      </c>
      <c r="D2984" s="35">
        <v>0</v>
      </c>
      <c r="E2984" s="36" t="s">
        <v>13</v>
      </c>
      <c r="F2984" s="33">
        <v>2</v>
      </c>
      <c r="G2984" t="str">
        <f t="shared" si="216"/>
        <v>‏6212 אגף התקציבים</v>
      </c>
      <c r="H2984" t="s">
        <v>1058</v>
      </c>
      <c r="I2984">
        <f t="shared" si="218"/>
        <v>6</v>
      </c>
      <c r="J2984" t="b">
        <f>IF(ISNUMBER(MATCH(D2984,Sheet1!$A$2:$A$976,0)),TRUE,FALSE)</f>
        <v>1</v>
      </c>
    </row>
    <row r="2985" spans="1:10" ht="20.25">
      <c r="A2985">
        <v>2979</v>
      </c>
      <c r="B2985" s="125">
        <v>97900</v>
      </c>
      <c r="C2985" s="34">
        <v>120700</v>
      </c>
      <c r="D2985" s="35">
        <v>120700</v>
      </c>
      <c r="E2985" s="36" t="s">
        <v>14</v>
      </c>
      <c r="F2985" s="33">
        <v>3</v>
      </c>
      <c r="G2985" t="str">
        <f t="shared" si="216"/>
        <v>‏6212 אגף התקציבים</v>
      </c>
      <c r="H2985" t="s">
        <v>1058</v>
      </c>
      <c r="I2985">
        <f t="shared" si="218"/>
        <v>6</v>
      </c>
      <c r="J2985" t="b">
        <f>IF(ISNUMBER(MATCH(D2985,Sheet1!$A$2:$A$976,0)),TRUE,FALSE)</f>
        <v>1</v>
      </c>
    </row>
    <row r="2986" spans="1:10" ht="20.25">
      <c r="A2986">
        <v>2980</v>
      </c>
      <c r="B2986" s="125">
        <v>52100</v>
      </c>
      <c r="C2986" s="34">
        <v>52100</v>
      </c>
      <c r="D2986" s="35">
        <v>52100</v>
      </c>
      <c r="E2986" s="36" t="s">
        <v>15</v>
      </c>
      <c r="F2986" s="33">
        <v>4</v>
      </c>
      <c r="G2986" t="str">
        <f t="shared" si="216"/>
        <v>‏6212 אגף התקציבים</v>
      </c>
      <c r="H2986" t="s">
        <v>1058</v>
      </c>
      <c r="I2986">
        <f t="shared" si="218"/>
        <v>6</v>
      </c>
      <c r="J2986" t="b">
        <f>IF(ISNUMBER(MATCH(D2986,Sheet1!$A$2:$A$976,0)),TRUE,FALSE)</f>
        <v>1</v>
      </c>
    </row>
    <row r="2987" spans="1:10" ht="20.25">
      <c r="A2987">
        <v>2981</v>
      </c>
      <c r="B2987" s="125">
        <v>57600</v>
      </c>
      <c r="C2987" s="34">
        <v>68300</v>
      </c>
      <c r="D2987" s="35">
        <v>68300</v>
      </c>
      <c r="E2987" s="36" t="s">
        <v>16</v>
      </c>
      <c r="F2987" s="33">
        <v>5</v>
      </c>
      <c r="G2987" t="str">
        <f t="shared" si="216"/>
        <v>‏6212 אגף התקציבים</v>
      </c>
      <c r="H2987" t="s">
        <v>1058</v>
      </c>
      <c r="I2987">
        <f t="shared" si="218"/>
        <v>6</v>
      </c>
      <c r="J2987" t="b">
        <f>IF(ISNUMBER(MATCH(D2987,Sheet1!$A$2:$A$976,0)),TRUE,FALSE)</f>
        <v>1</v>
      </c>
    </row>
    <row r="2988" spans="1:10" ht="20.25">
      <c r="A2988">
        <v>2982</v>
      </c>
      <c r="B2988" s="125">
        <v>3700</v>
      </c>
      <c r="C2988" s="34">
        <v>7200</v>
      </c>
      <c r="D2988" s="35">
        <v>7200</v>
      </c>
      <c r="E2988" s="36" t="s">
        <v>17</v>
      </c>
      <c r="F2988" s="33">
        <v>6</v>
      </c>
      <c r="G2988" t="str">
        <f t="shared" si="216"/>
        <v>‏6212 אגף התקציבים</v>
      </c>
      <c r="H2988" t="s">
        <v>1058</v>
      </c>
      <c r="I2988">
        <f t="shared" si="218"/>
        <v>6</v>
      </c>
      <c r="J2988" t="b">
        <f>IF(ISNUMBER(MATCH(D2988,Sheet1!$A$2:$A$976,0)),TRUE,FALSE)</f>
        <v>1</v>
      </c>
    </row>
    <row r="2989" spans="1:10" ht="20.25">
      <c r="A2989">
        <v>2983</v>
      </c>
      <c r="B2989" s="125">
        <v>18100</v>
      </c>
      <c r="C2989" s="34">
        <v>19700</v>
      </c>
      <c r="D2989" s="35">
        <v>15500</v>
      </c>
      <c r="E2989" s="36" t="s">
        <v>18</v>
      </c>
      <c r="F2989" s="33">
        <v>7</v>
      </c>
      <c r="G2989" t="str">
        <f t="shared" si="216"/>
        <v>‏6212 אגף התקציבים</v>
      </c>
      <c r="H2989" t="s">
        <v>1058</v>
      </c>
      <c r="I2989">
        <f t="shared" si="218"/>
        <v>6</v>
      </c>
      <c r="J2989" t="b">
        <f>IF(ISNUMBER(MATCH(D2989,Sheet1!$A$2:$A$976,0)),TRUE,FALSE)</f>
        <v>1</v>
      </c>
    </row>
    <row r="2990" spans="1:10" ht="20.25">
      <c r="A2990">
        <v>2984</v>
      </c>
      <c r="B2990" s="125">
        <v>0</v>
      </c>
      <c r="C2990" s="34">
        <v>0</v>
      </c>
      <c r="D2990" s="35">
        <v>0</v>
      </c>
      <c r="E2990" s="36" t="s">
        <v>19</v>
      </c>
      <c r="F2990" s="33">
        <v>8</v>
      </c>
      <c r="G2990" t="str">
        <f t="shared" si="216"/>
        <v>‏6212 אגף התקציבים</v>
      </c>
      <c r="H2990" t="s">
        <v>1058</v>
      </c>
      <c r="I2990">
        <f t="shared" si="218"/>
        <v>6</v>
      </c>
      <c r="J2990" t="b">
        <f>IF(ISNUMBER(MATCH(D2990,Sheet1!$A$2:$A$976,0)),TRUE,FALSE)</f>
        <v>1</v>
      </c>
    </row>
    <row r="2991" spans="1:10" ht="20.25">
      <c r="A2991">
        <v>2985</v>
      </c>
      <c r="B2991" s="125">
        <v>0</v>
      </c>
      <c r="C2991" s="34">
        <v>0</v>
      </c>
      <c r="D2991" s="35">
        <v>0</v>
      </c>
      <c r="E2991" s="36" t="s">
        <v>20</v>
      </c>
      <c r="F2991" s="33">
        <v>9</v>
      </c>
      <c r="G2991" t="str">
        <f t="shared" si="216"/>
        <v>‏6212 אגף התקציבים</v>
      </c>
      <c r="H2991" t="s">
        <v>1058</v>
      </c>
      <c r="I2991">
        <f t="shared" si="218"/>
        <v>6</v>
      </c>
      <c r="J2991" t="b">
        <f>IF(ISNUMBER(MATCH(D2991,Sheet1!$A$2:$A$976,0)),TRUE,FALSE)</f>
        <v>1</v>
      </c>
    </row>
    <row r="2992" spans="1:10" ht="20.25">
      <c r="A2992">
        <v>2986</v>
      </c>
      <c r="B2992" s="125">
        <v>0</v>
      </c>
      <c r="C2992" s="34">
        <v>0</v>
      </c>
      <c r="D2992" s="35">
        <v>0</v>
      </c>
      <c r="E2992" s="36" t="s">
        <v>21</v>
      </c>
      <c r="F2992" s="33">
        <v>99</v>
      </c>
      <c r="G2992" t="str">
        <f t="shared" si="216"/>
        <v>‏6212 אגף התקציבים</v>
      </c>
      <c r="H2992" t="s">
        <v>1058</v>
      </c>
      <c r="I2992">
        <f t="shared" si="218"/>
        <v>6</v>
      </c>
      <c r="J2992" t="b">
        <f>IF(ISNUMBER(MATCH(D2992,Sheet1!$A$2:$A$976,0)),TRUE,FALSE)</f>
        <v>1</v>
      </c>
    </row>
    <row r="2993" spans="1:10" ht="20.25">
      <c r="A2993">
        <v>2987</v>
      </c>
      <c r="B2993" s="125">
        <v>3373300</v>
      </c>
      <c r="C2993" s="37">
        <v>3194300</v>
      </c>
      <c r="D2993" s="157">
        <v>3314100</v>
      </c>
      <c r="E2993" s="36" t="s">
        <v>22</v>
      </c>
      <c r="F2993" s="33"/>
      <c r="G2993" t="str">
        <f t="shared" si="216"/>
        <v/>
      </c>
      <c r="J2993" t="b">
        <f>IF(ISNUMBER(MATCH(D2993,Sheet1!$A$2:$A$976,0)),TRUE,FALSE)</f>
        <v>0</v>
      </c>
    </row>
    <row r="2994" spans="1:10" ht="20.25">
      <c r="A2994">
        <v>2988</v>
      </c>
      <c r="C2994" s="40">
        <v>2015</v>
      </c>
      <c r="D2994" s="40">
        <v>2016</v>
      </c>
      <c r="F2994" s="39"/>
      <c r="G2994" t="str">
        <f t="shared" si="216"/>
        <v/>
      </c>
      <c r="J2994" t="b">
        <f>IF(ISNUMBER(MATCH(D2994,Sheet1!$A$2:$A$976,0)),TRUE,FALSE)</f>
        <v>0</v>
      </c>
    </row>
    <row r="2995" spans="1:10" ht="20.25">
      <c r="A2995">
        <v>2989</v>
      </c>
      <c r="C2995" s="38"/>
      <c r="D2995" s="44">
        <v>63</v>
      </c>
      <c r="F2995" s="41"/>
      <c r="G2995" t="str">
        <f t="shared" si="216"/>
        <v/>
      </c>
      <c r="J2995" t="b">
        <f>IF(ISNUMBER(MATCH(D2995,Sheet1!$A$2:$A$976,0)),TRUE,FALSE)</f>
        <v>0</v>
      </c>
    </row>
    <row r="2996" spans="1:10" ht="20.25">
      <c r="A2996">
        <v>2990</v>
      </c>
      <c r="B2996" s="122" t="s">
        <v>414</v>
      </c>
      <c r="C2996" s="28"/>
      <c r="D2996" s="28"/>
      <c r="E2996" s="28"/>
      <c r="F2996" s="28"/>
      <c r="G2996" t="str">
        <f t="shared" si="216"/>
        <v/>
      </c>
      <c r="J2996" t="b">
        <f>IF(ISNUMBER(MATCH(D2996,Sheet1!$A$2:$A$976,0)),TRUE,FALSE)</f>
        <v>1</v>
      </c>
    </row>
    <row r="2997" spans="1:10" ht="21" thickBot="1">
      <c r="A2997">
        <v>2991</v>
      </c>
      <c r="B2997" s="130">
        <v>2014</v>
      </c>
      <c r="C2997" s="52">
        <v>2015</v>
      </c>
      <c r="D2997" s="52">
        <v>2016</v>
      </c>
      <c r="E2997" s="8"/>
      <c r="F2997" s="9"/>
      <c r="G2997" t="str">
        <f t="shared" si="216"/>
        <v/>
      </c>
      <c r="J2997" t="b">
        <f>IF(ISNUMBER(MATCH(D2997,Sheet1!$A$2:$A$976,0)),TRUE,FALSE)</f>
        <v>0</v>
      </c>
    </row>
    <row r="2998" spans="1:10" ht="20.25">
      <c r="A2998">
        <v>2992</v>
      </c>
      <c r="B2998" s="124"/>
      <c r="C2998" s="30"/>
      <c r="D2998" s="31"/>
      <c r="E2998" s="32" t="s">
        <v>408</v>
      </c>
      <c r="F2998" s="33"/>
      <c r="G2998" t="str">
        <f t="shared" si="216"/>
        <v/>
      </c>
      <c r="J2998" t="b">
        <f>IF(ISNUMBER(MATCH(D2998,Sheet1!$A$2:$A$976,0)),TRUE,FALSE)</f>
        <v>1</v>
      </c>
    </row>
    <row r="2999" spans="1:10" ht="20.25">
      <c r="A2999">
        <v>2993</v>
      </c>
      <c r="B2999" s="124"/>
      <c r="C2999" s="30"/>
      <c r="D2999" s="31"/>
      <c r="E2999" s="32" t="s">
        <v>415</v>
      </c>
      <c r="F2999" s="33"/>
      <c r="G2999" t="str">
        <f t="shared" si="216"/>
        <v/>
      </c>
      <c r="J2999" t="b">
        <f>IF(ISNUMBER(MATCH(D2999,Sheet1!$A$2:$A$976,0)),TRUE,FALSE)</f>
        <v>1</v>
      </c>
    </row>
    <row r="3000" spans="1:10" ht="20.25">
      <c r="A3000">
        <v>2994</v>
      </c>
      <c r="B3000" s="125">
        <v>19316100</v>
      </c>
      <c r="C3000" s="34">
        <v>20369500</v>
      </c>
      <c r="D3000" s="35">
        <v>20599500</v>
      </c>
      <c r="E3000" s="36" t="s">
        <v>12</v>
      </c>
      <c r="F3000" s="33">
        <v>1</v>
      </c>
      <c r="G3000" t="str">
        <f t="shared" si="216"/>
        <v>‏623000 אגף הגביה המאוחדת</v>
      </c>
      <c r="H3000" t="s">
        <v>1059</v>
      </c>
      <c r="I3000">
        <f t="shared" ref="I3000:I3009" si="219">FIND(" ",G3000,1)</f>
        <v>8</v>
      </c>
      <c r="J3000" t="b">
        <f>IF(ISNUMBER(MATCH(D3000,Sheet1!$A$2:$A$976,0)),TRUE,FALSE)</f>
        <v>1</v>
      </c>
    </row>
    <row r="3001" spans="1:10" ht="20.25">
      <c r="A3001">
        <v>2995</v>
      </c>
      <c r="B3001" s="125">
        <v>0</v>
      </c>
      <c r="C3001" s="34">
        <v>0</v>
      </c>
      <c r="D3001" s="35">
        <v>0</v>
      </c>
      <c r="E3001" s="36" t="s">
        <v>13</v>
      </c>
      <c r="F3001" s="33">
        <v>2</v>
      </c>
      <c r="G3001" t="str">
        <f t="shared" si="216"/>
        <v>‏623000 אגף הגביה המאוחדת</v>
      </c>
      <c r="H3001" t="s">
        <v>1059</v>
      </c>
      <c r="I3001">
        <f t="shared" si="219"/>
        <v>8</v>
      </c>
      <c r="J3001" t="b">
        <f>IF(ISNUMBER(MATCH(D3001,Sheet1!$A$2:$A$976,0)),TRUE,FALSE)</f>
        <v>1</v>
      </c>
    </row>
    <row r="3002" spans="1:10" ht="20.25">
      <c r="A3002">
        <v>2996</v>
      </c>
      <c r="B3002" s="125">
        <v>442300</v>
      </c>
      <c r="C3002" s="34">
        <v>400500</v>
      </c>
      <c r="D3002" s="35">
        <v>400500</v>
      </c>
      <c r="E3002" s="36" t="s">
        <v>14</v>
      </c>
      <c r="F3002" s="33">
        <v>3</v>
      </c>
      <c r="G3002" t="str">
        <f t="shared" si="216"/>
        <v>‏623000 אגף הגביה המאוחדת</v>
      </c>
      <c r="H3002" t="s">
        <v>1059</v>
      </c>
      <c r="I3002">
        <f t="shared" si="219"/>
        <v>8</v>
      </c>
      <c r="J3002" t="b">
        <f>IF(ISNUMBER(MATCH(D3002,Sheet1!$A$2:$A$976,0)),TRUE,FALSE)</f>
        <v>1</v>
      </c>
    </row>
    <row r="3003" spans="1:10" ht="20.25">
      <c r="A3003">
        <v>2997</v>
      </c>
      <c r="B3003" s="125">
        <v>1273800</v>
      </c>
      <c r="C3003" s="34">
        <v>1368400</v>
      </c>
      <c r="D3003" s="35">
        <v>1353000</v>
      </c>
      <c r="E3003" s="36" t="s">
        <v>15</v>
      </c>
      <c r="F3003" s="33">
        <v>4</v>
      </c>
      <c r="G3003" t="str">
        <f t="shared" si="216"/>
        <v>‏623000 אגף הגביה המאוחדת</v>
      </c>
      <c r="H3003" t="s">
        <v>1059</v>
      </c>
      <c r="I3003">
        <f t="shared" si="219"/>
        <v>8</v>
      </c>
      <c r="J3003" t="b">
        <f>IF(ISNUMBER(MATCH(D3003,Sheet1!$A$2:$A$976,0)),TRUE,FALSE)</f>
        <v>1</v>
      </c>
    </row>
    <row r="3004" spans="1:10" ht="20.25">
      <c r="A3004">
        <v>2998</v>
      </c>
      <c r="B3004" s="125">
        <v>1797500</v>
      </c>
      <c r="C3004" s="34">
        <v>2264600</v>
      </c>
      <c r="D3004" s="35">
        <v>2226800</v>
      </c>
      <c r="E3004" s="36" t="s">
        <v>16</v>
      </c>
      <c r="F3004" s="33">
        <v>5</v>
      </c>
      <c r="G3004" t="str">
        <f t="shared" si="216"/>
        <v>‏623000 אגף הגביה המאוחדת</v>
      </c>
      <c r="H3004" t="s">
        <v>1059</v>
      </c>
      <c r="I3004">
        <f t="shared" si="219"/>
        <v>8</v>
      </c>
      <c r="J3004" t="b">
        <f>IF(ISNUMBER(MATCH(D3004,Sheet1!$A$2:$A$976,0)),TRUE,FALSE)</f>
        <v>1</v>
      </c>
    </row>
    <row r="3005" spans="1:10" ht="20.25">
      <c r="A3005">
        <v>2999</v>
      </c>
      <c r="B3005" s="125">
        <v>182100</v>
      </c>
      <c r="C3005" s="34">
        <v>250600</v>
      </c>
      <c r="D3005" s="35">
        <v>230600</v>
      </c>
      <c r="E3005" s="36" t="s">
        <v>17</v>
      </c>
      <c r="F3005" s="33">
        <v>6</v>
      </c>
      <c r="G3005" t="str">
        <f t="shared" si="216"/>
        <v>‏623000 אגף הגביה המאוחדת</v>
      </c>
      <c r="H3005" t="s">
        <v>1059</v>
      </c>
      <c r="I3005">
        <f t="shared" si="219"/>
        <v>8</v>
      </c>
      <c r="J3005" t="b">
        <f>IF(ISNUMBER(MATCH(D3005,Sheet1!$A$2:$A$976,0)),TRUE,FALSE)</f>
        <v>1</v>
      </c>
    </row>
    <row r="3006" spans="1:10" ht="20.25">
      <c r="A3006">
        <v>3000</v>
      </c>
      <c r="B3006" s="125">
        <v>877200</v>
      </c>
      <c r="C3006" s="34">
        <v>961800</v>
      </c>
      <c r="D3006" s="35">
        <v>896600</v>
      </c>
      <c r="E3006" s="36" t="s">
        <v>18</v>
      </c>
      <c r="F3006" s="33">
        <v>7</v>
      </c>
      <c r="G3006" t="str">
        <f t="shared" si="216"/>
        <v>‏623000 אגף הגביה המאוחדת</v>
      </c>
      <c r="H3006" t="s">
        <v>1059</v>
      </c>
      <c r="I3006">
        <f t="shared" si="219"/>
        <v>8</v>
      </c>
      <c r="J3006" t="b">
        <f>IF(ISNUMBER(MATCH(D3006,Sheet1!$A$2:$A$976,0)),TRUE,FALSE)</f>
        <v>1</v>
      </c>
    </row>
    <row r="3007" spans="1:10" ht="20.25">
      <c r="A3007">
        <v>3001</v>
      </c>
      <c r="B3007" s="125">
        <v>0</v>
      </c>
      <c r="C3007" s="34">
        <v>0</v>
      </c>
      <c r="D3007" s="35">
        <v>0</v>
      </c>
      <c r="E3007" s="36" t="s">
        <v>19</v>
      </c>
      <c r="F3007" s="33">
        <v>8</v>
      </c>
      <c r="G3007" t="str">
        <f t="shared" si="216"/>
        <v>‏623000 אגף הגביה המאוחדת</v>
      </c>
      <c r="H3007" t="s">
        <v>1059</v>
      </c>
      <c r="I3007">
        <f t="shared" si="219"/>
        <v>8</v>
      </c>
      <c r="J3007" t="b">
        <f>IF(ISNUMBER(MATCH(D3007,Sheet1!$A$2:$A$976,0)),TRUE,FALSE)</f>
        <v>1</v>
      </c>
    </row>
    <row r="3008" spans="1:10" ht="20.25">
      <c r="A3008">
        <v>3002</v>
      </c>
      <c r="B3008" s="125">
        <v>0</v>
      </c>
      <c r="C3008" s="34">
        <v>0</v>
      </c>
      <c r="D3008" s="35">
        <v>0</v>
      </c>
      <c r="E3008" s="36" t="s">
        <v>20</v>
      </c>
      <c r="F3008" s="33">
        <v>9</v>
      </c>
      <c r="G3008" t="str">
        <f t="shared" si="216"/>
        <v>‏623000 אגף הגביה המאוחדת</v>
      </c>
      <c r="H3008" t="s">
        <v>1059</v>
      </c>
      <c r="I3008">
        <f t="shared" si="219"/>
        <v>8</v>
      </c>
      <c r="J3008" t="b">
        <f>IF(ISNUMBER(MATCH(D3008,Sheet1!$A$2:$A$976,0)),TRUE,FALSE)</f>
        <v>1</v>
      </c>
    </row>
    <row r="3009" spans="1:10" ht="20.25">
      <c r="A3009">
        <v>3003</v>
      </c>
      <c r="B3009" s="125">
        <v>0</v>
      </c>
      <c r="C3009" s="34">
        <v>0</v>
      </c>
      <c r="D3009" s="35">
        <v>0</v>
      </c>
      <c r="E3009" s="36" t="s">
        <v>21</v>
      </c>
      <c r="F3009" s="33">
        <v>99</v>
      </c>
      <c r="G3009" t="str">
        <f t="shared" si="216"/>
        <v>‏623000 אגף הגביה המאוחדת</v>
      </c>
      <c r="H3009" t="s">
        <v>1059</v>
      </c>
      <c r="I3009">
        <f t="shared" si="219"/>
        <v>8</v>
      </c>
      <c r="J3009" t="b">
        <f>IF(ISNUMBER(MATCH(D3009,Sheet1!$A$2:$A$976,0)),TRUE,FALSE)</f>
        <v>1</v>
      </c>
    </row>
    <row r="3010" spans="1:10" ht="20.25">
      <c r="A3010">
        <v>3004</v>
      </c>
      <c r="B3010" s="125">
        <v>23889000</v>
      </c>
      <c r="C3010" s="37">
        <v>25615400</v>
      </c>
      <c r="D3010" s="157">
        <v>25707000</v>
      </c>
      <c r="E3010" s="36" t="s">
        <v>22</v>
      </c>
      <c r="F3010" s="33"/>
      <c r="G3010" t="str">
        <f t="shared" si="216"/>
        <v/>
      </c>
      <c r="J3010" t="b">
        <f>IF(ISNUMBER(MATCH(D3010,Sheet1!$A$2:$A$976,0)),TRUE,FALSE)</f>
        <v>0</v>
      </c>
    </row>
    <row r="3011" spans="1:10" ht="20.25">
      <c r="A3011">
        <v>3005</v>
      </c>
      <c r="C3011" s="40">
        <v>2015</v>
      </c>
      <c r="D3011" s="40">
        <v>2016</v>
      </c>
      <c r="F3011" s="39"/>
      <c r="G3011" t="str">
        <f t="shared" si="216"/>
        <v/>
      </c>
      <c r="J3011" t="b">
        <f>IF(ISNUMBER(MATCH(D3011,Sheet1!$A$2:$A$976,0)),TRUE,FALSE)</f>
        <v>0</v>
      </c>
    </row>
    <row r="3012" spans="1:10" ht="20.25">
      <c r="A3012">
        <v>3006</v>
      </c>
      <c r="C3012" s="38"/>
      <c r="D3012" s="44">
        <v>64</v>
      </c>
      <c r="F3012" s="41"/>
      <c r="G3012" t="str">
        <f t="shared" si="216"/>
        <v/>
      </c>
      <c r="J3012" t="b">
        <f>IF(ISNUMBER(MATCH(D3012,Sheet1!$A$2:$A$976,0)),TRUE,FALSE)</f>
        <v>0</v>
      </c>
    </row>
    <row r="3013" spans="1:10" ht="20.25">
      <c r="A3013">
        <v>3007</v>
      </c>
      <c r="B3013" s="122" t="s">
        <v>416</v>
      </c>
      <c r="C3013" s="28"/>
      <c r="D3013" s="28"/>
      <c r="E3013" s="28"/>
      <c r="F3013" s="28"/>
      <c r="G3013" t="str">
        <f t="shared" si="216"/>
        <v/>
      </c>
      <c r="J3013" t="b">
        <f>IF(ISNUMBER(MATCH(D3013,Sheet1!$A$2:$A$976,0)),TRUE,FALSE)</f>
        <v>1</v>
      </c>
    </row>
    <row r="3014" spans="1:10" ht="21" thickBot="1">
      <c r="A3014">
        <v>3008</v>
      </c>
      <c r="B3014" s="130">
        <v>2014</v>
      </c>
      <c r="C3014" s="52">
        <v>2015</v>
      </c>
      <c r="D3014" s="52">
        <v>2016</v>
      </c>
      <c r="E3014" s="8"/>
      <c r="F3014" s="9"/>
      <c r="G3014" t="str">
        <f t="shared" si="216"/>
        <v/>
      </c>
      <c r="J3014" t="b">
        <f>IF(ISNUMBER(MATCH(D3014,Sheet1!$A$2:$A$976,0)),TRUE,FALSE)</f>
        <v>0</v>
      </c>
    </row>
    <row r="3015" spans="1:10" ht="20.25">
      <c r="A3015">
        <v>3009</v>
      </c>
      <c r="B3015" s="124"/>
      <c r="C3015" s="30"/>
      <c r="D3015" s="31"/>
      <c r="E3015" s="32" t="s">
        <v>408</v>
      </c>
      <c r="F3015" s="33"/>
      <c r="G3015" t="str">
        <f t="shared" si="216"/>
        <v/>
      </c>
      <c r="J3015" t="b">
        <f>IF(ISNUMBER(MATCH(D3015,Sheet1!$A$2:$A$976,0)),TRUE,FALSE)</f>
        <v>1</v>
      </c>
    </row>
    <row r="3016" spans="1:10" ht="20.25">
      <c r="A3016">
        <v>3010</v>
      </c>
      <c r="B3016" s="124"/>
      <c r="C3016" s="30"/>
      <c r="D3016" s="31"/>
      <c r="E3016" s="32" t="s">
        <v>417</v>
      </c>
      <c r="F3016" s="33"/>
      <c r="G3016" t="str">
        <f t="shared" si="216"/>
        <v/>
      </c>
      <c r="J3016" t="b">
        <f>IF(ISNUMBER(MATCH(D3016,Sheet1!$A$2:$A$976,0)),TRUE,FALSE)</f>
        <v>1</v>
      </c>
    </row>
    <row r="3017" spans="1:10" ht="20.25">
      <c r="A3017">
        <v>3011</v>
      </c>
      <c r="B3017" s="125">
        <v>13988600</v>
      </c>
      <c r="C3017" s="34">
        <v>15534800</v>
      </c>
      <c r="D3017" s="35">
        <v>15709800</v>
      </c>
      <c r="E3017" s="36" t="s">
        <v>12</v>
      </c>
      <c r="F3017" s="33">
        <v>1</v>
      </c>
      <c r="G3017" t="str">
        <f t="shared" si="216"/>
        <v>‏623200 אגף אכיפת הגביה</v>
      </c>
      <c r="H3017" t="s">
        <v>1060</v>
      </c>
      <c r="I3017">
        <f t="shared" ref="I3017:I3026" si="220">FIND(" ",G3017,1)</f>
        <v>8</v>
      </c>
      <c r="J3017" t="b">
        <f>IF(ISNUMBER(MATCH(D3017,Sheet1!$A$2:$A$976,0)),TRUE,FALSE)</f>
        <v>1</v>
      </c>
    </row>
    <row r="3018" spans="1:10" ht="20.25">
      <c r="A3018">
        <v>3012</v>
      </c>
      <c r="B3018" s="125">
        <v>0</v>
      </c>
      <c r="C3018" s="34">
        <v>0</v>
      </c>
      <c r="D3018" s="35">
        <v>0</v>
      </c>
      <c r="E3018" s="36" t="s">
        <v>13</v>
      </c>
      <c r="F3018" s="33">
        <v>2</v>
      </c>
      <c r="G3018" t="str">
        <f t="shared" ref="G3018:G3081" si="221">IF(F3018=1,E3017,IF(ISBLANK(F3018),"",G3017))</f>
        <v>‏623200 אגף אכיפת הגביה</v>
      </c>
      <c r="H3018" t="s">
        <v>1060</v>
      </c>
      <c r="I3018">
        <f t="shared" si="220"/>
        <v>8</v>
      </c>
      <c r="J3018" t="b">
        <f>IF(ISNUMBER(MATCH(D3018,Sheet1!$A$2:$A$976,0)),TRUE,FALSE)</f>
        <v>1</v>
      </c>
    </row>
    <row r="3019" spans="1:10" ht="20.25">
      <c r="A3019">
        <v>3013</v>
      </c>
      <c r="B3019" s="125">
        <v>383900</v>
      </c>
      <c r="C3019" s="34">
        <v>287200</v>
      </c>
      <c r="D3019" s="35">
        <v>287200</v>
      </c>
      <c r="E3019" s="36" t="s">
        <v>14</v>
      </c>
      <c r="F3019" s="33">
        <v>3</v>
      </c>
      <c r="G3019" t="str">
        <f t="shared" si="221"/>
        <v>‏623200 אגף אכיפת הגביה</v>
      </c>
      <c r="H3019" t="s">
        <v>1060</v>
      </c>
      <c r="I3019">
        <f t="shared" si="220"/>
        <v>8</v>
      </c>
      <c r="J3019" t="b">
        <f>IF(ISNUMBER(MATCH(D3019,Sheet1!$A$2:$A$976,0)),TRUE,FALSE)</f>
        <v>1</v>
      </c>
    </row>
    <row r="3020" spans="1:10" ht="20.25">
      <c r="A3020">
        <v>3014</v>
      </c>
      <c r="B3020" s="125">
        <v>580800</v>
      </c>
      <c r="C3020" s="34">
        <v>704500</v>
      </c>
      <c r="D3020" s="35">
        <v>670100</v>
      </c>
      <c r="E3020" s="36" t="s">
        <v>15</v>
      </c>
      <c r="F3020" s="33">
        <v>4</v>
      </c>
      <c r="G3020" t="str">
        <f t="shared" si="221"/>
        <v>‏623200 אגף אכיפת הגביה</v>
      </c>
      <c r="H3020" t="s">
        <v>1060</v>
      </c>
      <c r="I3020">
        <f t="shared" si="220"/>
        <v>8</v>
      </c>
      <c r="J3020" t="b">
        <f>IF(ISNUMBER(MATCH(D3020,Sheet1!$A$2:$A$976,0)),TRUE,FALSE)</f>
        <v>1</v>
      </c>
    </row>
    <row r="3021" spans="1:10" ht="20.25">
      <c r="A3021">
        <v>3015</v>
      </c>
      <c r="B3021" s="125">
        <v>98800</v>
      </c>
      <c r="C3021" s="34">
        <v>155000</v>
      </c>
      <c r="D3021" s="35">
        <v>165000</v>
      </c>
      <c r="E3021" s="36" t="s">
        <v>16</v>
      </c>
      <c r="F3021" s="33">
        <v>5</v>
      </c>
      <c r="G3021" t="str">
        <f t="shared" si="221"/>
        <v>‏623200 אגף אכיפת הגביה</v>
      </c>
      <c r="H3021" t="s">
        <v>1060</v>
      </c>
      <c r="I3021">
        <f t="shared" si="220"/>
        <v>8</v>
      </c>
      <c r="J3021" t="b">
        <f>IF(ISNUMBER(MATCH(D3021,Sheet1!$A$2:$A$976,0)),TRUE,FALSE)</f>
        <v>1</v>
      </c>
    </row>
    <row r="3022" spans="1:10" ht="20.25">
      <c r="A3022">
        <v>3016</v>
      </c>
      <c r="B3022" s="125">
        <v>9800</v>
      </c>
      <c r="C3022" s="34">
        <v>17800</v>
      </c>
      <c r="D3022" s="35">
        <v>17800</v>
      </c>
      <c r="E3022" s="36" t="s">
        <v>17</v>
      </c>
      <c r="F3022" s="33">
        <v>6</v>
      </c>
      <c r="G3022" t="str">
        <f t="shared" si="221"/>
        <v>‏623200 אגף אכיפת הגביה</v>
      </c>
      <c r="H3022" t="s">
        <v>1060</v>
      </c>
      <c r="I3022">
        <f t="shared" si="220"/>
        <v>8</v>
      </c>
      <c r="J3022" t="b">
        <f>IF(ISNUMBER(MATCH(D3022,Sheet1!$A$2:$A$976,0)),TRUE,FALSE)</f>
        <v>1</v>
      </c>
    </row>
    <row r="3023" spans="1:10" ht="20.25">
      <c r="A3023">
        <v>3017</v>
      </c>
      <c r="B3023" s="125">
        <v>17712800</v>
      </c>
      <c r="C3023" s="34">
        <v>35122700</v>
      </c>
      <c r="D3023" s="35">
        <v>22405800</v>
      </c>
      <c r="E3023" s="36" t="s">
        <v>18</v>
      </c>
      <c r="F3023" s="33">
        <v>7</v>
      </c>
      <c r="G3023" t="str">
        <f t="shared" si="221"/>
        <v>‏623200 אגף אכיפת הגביה</v>
      </c>
      <c r="H3023" t="s">
        <v>1060</v>
      </c>
      <c r="I3023">
        <f t="shared" si="220"/>
        <v>8</v>
      </c>
      <c r="J3023" t="b">
        <f>IF(ISNUMBER(MATCH(D3023,Sheet1!$A$2:$A$976,0)),TRUE,FALSE)</f>
        <v>1</v>
      </c>
    </row>
    <row r="3024" spans="1:10" ht="20.25">
      <c r="A3024">
        <v>3018</v>
      </c>
      <c r="B3024" s="125">
        <v>0</v>
      </c>
      <c r="C3024" s="34">
        <v>0</v>
      </c>
      <c r="D3024" s="35">
        <v>0</v>
      </c>
      <c r="E3024" s="36" t="s">
        <v>19</v>
      </c>
      <c r="F3024" s="33">
        <v>8</v>
      </c>
      <c r="G3024" t="str">
        <f t="shared" si="221"/>
        <v>‏623200 אגף אכיפת הגביה</v>
      </c>
      <c r="H3024" t="s">
        <v>1060</v>
      </c>
      <c r="I3024">
        <f t="shared" si="220"/>
        <v>8</v>
      </c>
      <c r="J3024" t="b">
        <f>IF(ISNUMBER(MATCH(D3024,Sheet1!$A$2:$A$976,0)),TRUE,FALSE)</f>
        <v>1</v>
      </c>
    </row>
    <row r="3025" spans="1:10" ht="20.25">
      <c r="A3025">
        <v>3019</v>
      </c>
      <c r="B3025" s="125">
        <v>0</v>
      </c>
      <c r="C3025" s="34">
        <v>0</v>
      </c>
      <c r="D3025" s="35">
        <v>0</v>
      </c>
      <c r="E3025" s="36" t="s">
        <v>20</v>
      </c>
      <c r="F3025" s="33">
        <v>9</v>
      </c>
      <c r="G3025" t="str">
        <f t="shared" si="221"/>
        <v>‏623200 אגף אכיפת הגביה</v>
      </c>
      <c r="H3025" t="s">
        <v>1060</v>
      </c>
      <c r="I3025">
        <f t="shared" si="220"/>
        <v>8</v>
      </c>
      <c r="J3025" t="b">
        <f>IF(ISNUMBER(MATCH(D3025,Sheet1!$A$2:$A$976,0)),TRUE,FALSE)</f>
        <v>1</v>
      </c>
    </row>
    <row r="3026" spans="1:10" ht="20.25">
      <c r="A3026">
        <v>3020</v>
      </c>
      <c r="B3026" s="125">
        <v>0</v>
      </c>
      <c r="C3026" s="34">
        <v>0</v>
      </c>
      <c r="D3026" s="35">
        <v>0</v>
      </c>
      <c r="E3026" s="36" t="s">
        <v>21</v>
      </c>
      <c r="F3026" s="33">
        <v>99</v>
      </c>
      <c r="G3026" t="str">
        <f t="shared" si="221"/>
        <v>‏623200 אגף אכיפת הגביה</v>
      </c>
      <c r="H3026" t="s">
        <v>1060</v>
      </c>
      <c r="I3026">
        <f t="shared" si="220"/>
        <v>8</v>
      </c>
      <c r="J3026" t="b">
        <f>IF(ISNUMBER(MATCH(D3026,Sheet1!$A$2:$A$976,0)),TRUE,FALSE)</f>
        <v>1</v>
      </c>
    </row>
    <row r="3027" spans="1:10" ht="20.25">
      <c r="A3027">
        <v>3021</v>
      </c>
      <c r="B3027" s="125">
        <v>32774700</v>
      </c>
      <c r="C3027" s="37">
        <v>51822000</v>
      </c>
      <c r="D3027" s="157">
        <v>39255700</v>
      </c>
      <c r="E3027" s="36" t="s">
        <v>22</v>
      </c>
      <c r="F3027" s="33"/>
      <c r="G3027" t="str">
        <f t="shared" si="221"/>
        <v/>
      </c>
      <c r="J3027" t="b">
        <f>IF(ISNUMBER(MATCH(D3027,Sheet1!$A$2:$A$976,0)),TRUE,FALSE)</f>
        <v>0</v>
      </c>
    </row>
    <row r="3028" spans="1:10" ht="20.25">
      <c r="A3028">
        <v>3022</v>
      </c>
      <c r="C3028" s="40">
        <v>2015</v>
      </c>
      <c r="D3028" s="40">
        <v>2016</v>
      </c>
      <c r="F3028" s="39"/>
      <c r="G3028" t="str">
        <f t="shared" si="221"/>
        <v/>
      </c>
      <c r="J3028" t="b">
        <f>IF(ISNUMBER(MATCH(D3028,Sheet1!$A$2:$A$976,0)),TRUE,FALSE)</f>
        <v>0</v>
      </c>
    </row>
    <row r="3029" spans="1:10" ht="20.25">
      <c r="A3029">
        <v>3023</v>
      </c>
      <c r="C3029" s="38"/>
      <c r="D3029" s="44">
        <v>65</v>
      </c>
      <c r="F3029" s="41"/>
      <c r="G3029" t="str">
        <f t="shared" si="221"/>
        <v/>
      </c>
      <c r="J3029" t="b">
        <f>IF(ISNUMBER(MATCH(D3029,Sheet1!$A$2:$A$976,0)),TRUE,FALSE)</f>
        <v>0</v>
      </c>
    </row>
    <row r="3030" spans="1:10" ht="20.25">
      <c r="A3030">
        <v>3024</v>
      </c>
      <c r="B3030" s="122" t="s">
        <v>418</v>
      </c>
      <c r="C3030" s="28"/>
      <c r="D3030" s="28"/>
      <c r="E3030" s="28"/>
      <c r="F3030" s="28"/>
      <c r="G3030" t="str">
        <f t="shared" si="221"/>
        <v/>
      </c>
      <c r="J3030" t="b">
        <f>IF(ISNUMBER(MATCH(D3030,Sheet1!$A$2:$A$976,0)),TRUE,FALSE)</f>
        <v>1</v>
      </c>
    </row>
    <row r="3031" spans="1:10" ht="21" thickBot="1">
      <c r="A3031">
        <v>3025</v>
      </c>
      <c r="B3031" s="130">
        <v>2014</v>
      </c>
      <c r="C3031" s="52">
        <v>2015</v>
      </c>
      <c r="D3031" s="52">
        <v>2016</v>
      </c>
      <c r="E3031" s="8"/>
      <c r="F3031" s="9"/>
      <c r="G3031" t="str">
        <f t="shared" si="221"/>
        <v/>
      </c>
      <c r="J3031" t="b">
        <f>IF(ISNUMBER(MATCH(D3031,Sheet1!$A$2:$A$976,0)),TRUE,FALSE)</f>
        <v>0</v>
      </c>
    </row>
    <row r="3032" spans="1:10" ht="20.25">
      <c r="A3032">
        <v>3026</v>
      </c>
      <c r="B3032" s="124"/>
      <c r="C3032" s="30"/>
      <c r="D3032" s="31"/>
      <c r="E3032" s="32" t="s">
        <v>408</v>
      </c>
      <c r="F3032" s="33"/>
      <c r="G3032" t="str">
        <f t="shared" si="221"/>
        <v/>
      </c>
      <c r="J3032" t="b">
        <f>IF(ISNUMBER(MATCH(D3032,Sheet1!$A$2:$A$976,0)),TRUE,FALSE)</f>
        <v>1</v>
      </c>
    </row>
    <row r="3033" spans="1:10" ht="20.25">
      <c r="A3033">
        <v>3027</v>
      </c>
      <c r="B3033" s="124"/>
      <c r="C3033" s="30"/>
      <c r="D3033" s="31"/>
      <c r="E3033" s="32" t="s">
        <v>419</v>
      </c>
      <c r="F3033" s="33"/>
      <c r="G3033" t="str">
        <f t="shared" si="221"/>
        <v/>
      </c>
      <c r="J3033" t="b">
        <f>IF(ISNUMBER(MATCH(D3033,Sheet1!$A$2:$A$976,0)),TRUE,FALSE)</f>
        <v>1</v>
      </c>
    </row>
    <row r="3034" spans="1:10" ht="20.25">
      <c r="A3034">
        <v>3028</v>
      </c>
      <c r="B3034" s="124"/>
      <c r="C3034" s="30"/>
      <c r="D3034" s="31"/>
      <c r="E3034" s="32" t="s">
        <v>420</v>
      </c>
      <c r="F3034" s="33"/>
      <c r="G3034" t="str">
        <f t="shared" si="221"/>
        <v/>
      </c>
      <c r="J3034" t="b">
        <f>IF(ISNUMBER(MATCH(D3034,Sheet1!$A$2:$A$976,0)),TRUE,FALSE)</f>
        <v>1</v>
      </c>
    </row>
    <row r="3035" spans="1:10" ht="20.25">
      <c r="A3035">
        <v>3029</v>
      </c>
      <c r="B3035" s="125">
        <v>1195100</v>
      </c>
      <c r="C3035" s="34">
        <v>1200800</v>
      </c>
      <c r="D3035" s="35">
        <v>1214800</v>
      </c>
      <c r="E3035" s="36" t="s">
        <v>12</v>
      </c>
      <c r="F3035" s="33">
        <v>1</v>
      </c>
      <c r="G3035" t="str">
        <f t="shared" si="221"/>
        <v xml:space="preserve">‏6196 הנהלת אגף לוגיסטיקה </v>
      </c>
      <c r="H3035" t="s">
        <v>1061</v>
      </c>
      <c r="I3035">
        <f t="shared" ref="I3035:I3044" si="222">FIND(" ",G3035,1)</f>
        <v>6</v>
      </c>
      <c r="J3035" t="b">
        <f>IF(ISNUMBER(MATCH(D3035,Sheet1!$A$2:$A$976,0)),TRUE,FALSE)</f>
        <v>1</v>
      </c>
    </row>
    <row r="3036" spans="1:10" ht="20.25">
      <c r="A3036">
        <v>3030</v>
      </c>
      <c r="B3036" s="125">
        <v>0</v>
      </c>
      <c r="C3036" s="34">
        <v>0</v>
      </c>
      <c r="D3036" s="35">
        <v>0</v>
      </c>
      <c r="E3036" s="36" t="s">
        <v>13</v>
      </c>
      <c r="F3036" s="33">
        <v>2</v>
      </c>
      <c r="G3036" t="str">
        <f t="shared" si="221"/>
        <v xml:space="preserve">‏6196 הנהלת אגף לוגיסטיקה </v>
      </c>
      <c r="H3036" t="s">
        <v>1061</v>
      </c>
      <c r="I3036">
        <f t="shared" si="222"/>
        <v>6</v>
      </c>
      <c r="J3036" t="b">
        <f>IF(ISNUMBER(MATCH(D3036,Sheet1!$A$2:$A$976,0)),TRUE,FALSE)</f>
        <v>1</v>
      </c>
    </row>
    <row r="3037" spans="1:10" ht="20.25">
      <c r="A3037">
        <v>3031</v>
      </c>
      <c r="B3037" s="125">
        <v>23200</v>
      </c>
      <c r="C3037" s="34">
        <v>24200</v>
      </c>
      <c r="D3037" s="35">
        <v>24200</v>
      </c>
      <c r="E3037" s="36" t="s">
        <v>14</v>
      </c>
      <c r="F3037" s="33">
        <v>3</v>
      </c>
      <c r="G3037" t="str">
        <f t="shared" si="221"/>
        <v xml:space="preserve">‏6196 הנהלת אגף לוגיסטיקה </v>
      </c>
      <c r="H3037" t="s">
        <v>1061</v>
      </c>
      <c r="I3037">
        <f t="shared" si="222"/>
        <v>6</v>
      </c>
      <c r="J3037" t="b">
        <f>IF(ISNUMBER(MATCH(D3037,Sheet1!$A$2:$A$976,0)),TRUE,FALSE)</f>
        <v>1</v>
      </c>
    </row>
    <row r="3038" spans="1:10" ht="20.25">
      <c r="A3038">
        <v>3032</v>
      </c>
      <c r="B3038" s="125">
        <v>19400</v>
      </c>
      <c r="C3038" s="34">
        <v>29100</v>
      </c>
      <c r="D3038" s="35">
        <v>29100</v>
      </c>
      <c r="E3038" s="36" t="s">
        <v>15</v>
      </c>
      <c r="F3038" s="33">
        <v>4</v>
      </c>
      <c r="G3038" t="str">
        <f t="shared" si="221"/>
        <v xml:space="preserve">‏6196 הנהלת אגף לוגיסטיקה </v>
      </c>
      <c r="H3038" t="s">
        <v>1061</v>
      </c>
      <c r="I3038">
        <f t="shared" si="222"/>
        <v>6</v>
      </c>
      <c r="J3038" t="b">
        <f>IF(ISNUMBER(MATCH(D3038,Sheet1!$A$2:$A$976,0)),TRUE,FALSE)</f>
        <v>1</v>
      </c>
    </row>
    <row r="3039" spans="1:10" ht="20.25">
      <c r="A3039">
        <v>3033</v>
      </c>
      <c r="B3039" s="125">
        <v>800</v>
      </c>
      <c r="C3039" s="34">
        <v>10000</v>
      </c>
      <c r="D3039" s="35">
        <v>10000</v>
      </c>
      <c r="E3039" s="36" t="s">
        <v>16</v>
      </c>
      <c r="F3039" s="33">
        <v>5</v>
      </c>
      <c r="G3039" t="str">
        <f t="shared" si="221"/>
        <v xml:space="preserve">‏6196 הנהלת אגף לוגיסטיקה </v>
      </c>
      <c r="H3039" t="s">
        <v>1061</v>
      </c>
      <c r="I3039">
        <f t="shared" si="222"/>
        <v>6</v>
      </c>
      <c r="J3039" t="b">
        <f>IF(ISNUMBER(MATCH(D3039,Sheet1!$A$2:$A$976,0)),TRUE,FALSE)</f>
        <v>1</v>
      </c>
    </row>
    <row r="3040" spans="1:10" ht="20.25">
      <c r="A3040">
        <v>3034</v>
      </c>
      <c r="B3040" s="125">
        <v>400</v>
      </c>
      <c r="C3040" s="34">
        <v>2400</v>
      </c>
      <c r="D3040" s="35">
        <v>2400</v>
      </c>
      <c r="E3040" s="36" t="s">
        <v>17</v>
      </c>
      <c r="F3040" s="33">
        <v>6</v>
      </c>
      <c r="G3040" t="str">
        <f t="shared" si="221"/>
        <v xml:space="preserve">‏6196 הנהלת אגף לוגיסטיקה </v>
      </c>
      <c r="H3040" t="s">
        <v>1061</v>
      </c>
      <c r="I3040">
        <f t="shared" si="222"/>
        <v>6</v>
      </c>
      <c r="J3040" t="b">
        <f>IF(ISNUMBER(MATCH(D3040,Sheet1!$A$2:$A$976,0)),TRUE,FALSE)</f>
        <v>1</v>
      </c>
    </row>
    <row r="3041" spans="1:10" ht="20.25">
      <c r="A3041">
        <v>3035</v>
      </c>
      <c r="B3041" s="125">
        <v>28900</v>
      </c>
      <c r="C3041" s="34">
        <v>30500</v>
      </c>
      <c r="D3041" s="35">
        <v>28400</v>
      </c>
      <c r="E3041" s="36" t="s">
        <v>18</v>
      </c>
      <c r="F3041" s="33">
        <v>7</v>
      </c>
      <c r="G3041" t="str">
        <f t="shared" si="221"/>
        <v xml:space="preserve">‏6196 הנהלת אגף לוגיסטיקה </v>
      </c>
      <c r="H3041" t="s">
        <v>1061</v>
      </c>
      <c r="I3041">
        <f t="shared" si="222"/>
        <v>6</v>
      </c>
      <c r="J3041" t="b">
        <f>IF(ISNUMBER(MATCH(D3041,Sheet1!$A$2:$A$976,0)),TRUE,FALSE)</f>
        <v>1</v>
      </c>
    </row>
    <row r="3042" spans="1:10" ht="20.25">
      <c r="A3042">
        <v>3036</v>
      </c>
      <c r="B3042" s="125">
        <v>0</v>
      </c>
      <c r="C3042" s="34">
        <v>0</v>
      </c>
      <c r="D3042" s="35">
        <v>0</v>
      </c>
      <c r="E3042" s="36" t="s">
        <v>19</v>
      </c>
      <c r="F3042" s="33">
        <v>8</v>
      </c>
      <c r="G3042" t="str">
        <f t="shared" si="221"/>
        <v xml:space="preserve">‏6196 הנהלת אגף לוגיסטיקה </v>
      </c>
      <c r="H3042" t="s">
        <v>1061</v>
      </c>
      <c r="I3042">
        <f t="shared" si="222"/>
        <v>6</v>
      </c>
      <c r="J3042" t="b">
        <f>IF(ISNUMBER(MATCH(D3042,Sheet1!$A$2:$A$976,0)),TRUE,FALSE)</f>
        <v>1</v>
      </c>
    </row>
    <row r="3043" spans="1:10" ht="20.25">
      <c r="A3043">
        <v>3037</v>
      </c>
      <c r="B3043" s="125">
        <v>0</v>
      </c>
      <c r="C3043" s="34">
        <v>0</v>
      </c>
      <c r="D3043" s="35">
        <v>0</v>
      </c>
      <c r="E3043" s="36" t="s">
        <v>20</v>
      </c>
      <c r="F3043" s="33">
        <v>9</v>
      </c>
      <c r="G3043" t="str">
        <f t="shared" si="221"/>
        <v xml:space="preserve">‏6196 הנהלת אגף לוגיסטיקה </v>
      </c>
      <c r="H3043" t="s">
        <v>1061</v>
      </c>
      <c r="I3043">
        <f t="shared" si="222"/>
        <v>6</v>
      </c>
      <c r="J3043" t="b">
        <f>IF(ISNUMBER(MATCH(D3043,Sheet1!$A$2:$A$976,0)),TRUE,FALSE)</f>
        <v>1</v>
      </c>
    </row>
    <row r="3044" spans="1:10" ht="20.25">
      <c r="A3044">
        <v>3038</v>
      </c>
      <c r="B3044" s="125">
        <v>0</v>
      </c>
      <c r="C3044" s="34">
        <v>0</v>
      </c>
      <c r="D3044" s="35">
        <v>0</v>
      </c>
      <c r="E3044" s="36" t="s">
        <v>21</v>
      </c>
      <c r="F3044" s="33">
        <v>99</v>
      </c>
      <c r="G3044" t="str">
        <f t="shared" si="221"/>
        <v xml:space="preserve">‏6196 הנהלת אגף לוגיסטיקה </v>
      </c>
      <c r="H3044" t="s">
        <v>1061</v>
      </c>
      <c r="I3044">
        <f t="shared" si="222"/>
        <v>6</v>
      </c>
      <c r="J3044" t="b">
        <f>IF(ISNUMBER(MATCH(D3044,Sheet1!$A$2:$A$976,0)),TRUE,FALSE)</f>
        <v>1</v>
      </c>
    </row>
    <row r="3045" spans="1:10" ht="20.25">
      <c r="A3045">
        <v>3039</v>
      </c>
      <c r="B3045" s="125">
        <v>1267800</v>
      </c>
      <c r="C3045" s="37">
        <v>1297000</v>
      </c>
      <c r="D3045" s="157">
        <v>1308900</v>
      </c>
      <c r="E3045" s="36" t="s">
        <v>22</v>
      </c>
      <c r="F3045" s="33"/>
      <c r="G3045" t="str">
        <f t="shared" si="221"/>
        <v/>
      </c>
      <c r="J3045" t="b">
        <f>IF(ISNUMBER(MATCH(D3045,Sheet1!$A$2:$A$976,0)),TRUE,FALSE)</f>
        <v>0</v>
      </c>
    </row>
    <row r="3046" spans="1:10" ht="20.25">
      <c r="A3046">
        <v>3040</v>
      </c>
      <c r="C3046" s="40">
        <v>2015</v>
      </c>
      <c r="D3046" s="40">
        <v>2016</v>
      </c>
      <c r="F3046" s="39"/>
      <c r="G3046" t="str">
        <f t="shared" si="221"/>
        <v/>
      </c>
      <c r="J3046" t="b">
        <f>IF(ISNUMBER(MATCH(D3046,Sheet1!$A$2:$A$976,0)),TRUE,FALSE)</f>
        <v>0</v>
      </c>
    </row>
    <row r="3047" spans="1:10" ht="20.25">
      <c r="A3047">
        <v>3041</v>
      </c>
      <c r="C3047" s="38"/>
      <c r="D3047" s="44">
        <v>66</v>
      </c>
      <c r="F3047" s="41"/>
      <c r="G3047" t="str">
        <f t="shared" si="221"/>
        <v/>
      </c>
      <c r="J3047" t="b">
        <f>IF(ISNUMBER(MATCH(D3047,Sheet1!$A$2:$A$976,0)),TRUE,FALSE)</f>
        <v>0</v>
      </c>
    </row>
    <row r="3048" spans="1:10" ht="20.25">
      <c r="A3048">
        <v>3042</v>
      </c>
      <c r="B3048" s="122" t="s">
        <v>421</v>
      </c>
      <c r="C3048" s="28"/>
      <c r="D3048" s="28"/>
      <c r="E3048" s="28"/>
      <c r="F3048" s="28"/>
      <c r="G3048" t="str">
        <f t="shared" si="221"/>
        <v/>
      </c>
      <c r="J3048" t="b">
        <f>IF(ISNUMBER(MATCH(D3048,Sheet1!$A$2:$A$976,0)),TRUE,FALSE)</f>
        <v>1</v>
      </c>
    </row>
    <row r="3049" spans="1:10" ht="21" thickBot="1">
      <c r="A3049">
        <v>3043</v>
      </c>
      <c r="B3049" s="130">
        <v>2014</v>
      </c>
      <c r="C3049" s="52">
        <v>2015</v>
      </c>
      <c r="D3049" s="52">
        <v>2016</v>
      </c>
      <c r="E3049" s="8"/>
      <c r="F3049" s="9"/>
      <c r="G3049" t="str">
        <f t="shared" si="221"/>
        <v/>
      </c>
      <c r="J3049" t="b">
        <f>IF(ISNUMBER(MATCH(D3049,Sheet1!$A$2:$A$976,0)),TRUE,FALSE)</f>
        <v>0</v>
      </c>
    </row>
    <row r="3050" spans="1:10" ht="20.25">
      <c r="A3050">
        <v>3044</v>
      </c>
      <c r="B3050" s="124"/>
      <c r="C3050" s="30"/>
      <c r="D3050" s="31"/>
      <c r="E3050" s="32" t="s">
        <v>408</v>
      </c>
      <c r="F3050" s="33"/>
      <c r="G3050" t="str">
        <f t="shared" si="221"/>
        <v/>
      </c>
      <c r="J3050" t="b">
        <f>IF(ISNUMBER(MATCH(D3050,Sheet1!$A$2:$A$976,0)),TRUE,FALSE)</f>
        <v>1</v>
      </c>
    </row>
    <row r="3051" spans="1:10" ht="20.25">
      <c r="A3051">
        <v>3045</v>
      </c>
      <c r="B3051" s="124"/>
      <c r="C3051" s="30"/>
      <c r="D3051" s="31"/>
      <c r="E3051" s="32" t="s">
        <v>419</v>
      </c>
      <c r="F3051" s="33"/>
      <c r="G3051" t="str">
        <f t="shared" si="221"/>
        <v/>
      </c>
      <c r="J3051" t="b">
        <f>IF(ISNUMBER(MATCH(D3051,Sheet1!$A$2:$A$976,0)),TRUE,FALSE)</f>
        <v>1</v>
      </c>
    </row>
    <row r="3052" spans="1:10" ht="20.25">
      <c r="A3052">
        <v>3046</v>
      </c>
      <c r="B3052" s="124"/>
      <c r="C3052" s="30"/>
      <c r="D3052" s="31"/>
      <c r="E3052" s="32" t="s">
        <v>422</v>
      </c>
      <c r="F3052" s="33"/>
      <c r="G3052" t="str">
        <f t="shared" si="221"/>
        <v/>
      </c>
      <c r="J3052" t="b">
        <f>IF(ISNUMBER(MATCH(D3052,Sheet1!$A$2:$A$976,0)),TRUE,FALSE)</f>
        <v>1</v>
      </c>
    </row>
    <row r="3053" spans="1:10" ht="20.25">
      <c r="A3053">
        <v>3047</v>
      </c>
      <c r="B3053" s="125">
        <v>1677100</v>
      </c>
      <c r="C3053" s="34">
        <v>1142500</v>
      </c>
      <c r="D3053" s="35">
        <v>1516500</v>
      </c>
      <c r="E3053" s="36" t="s">
        <v>12</v>
      </c>
      <c r="F3053" s="33">
        <v>1</v>
      </c>
      <c r="G3053" t="str">
        <f t="shared" si="221"/>
        <v>‏6195 המחלקה לאחזקת מבנים</v>
      </c>
      <c r="H3053" t="s">
        <v>1062</v>
      </c>
      <c r="I3053">
        <f t="shared" ref="I3053:I3062" si="223">FIND(" ",G3053,1)</f>
        <v>6</v>
      </c>
      <c r="J3053" t="b">
        <f>IF(ISNUMBER(MATCH(D3053,Sheet1!$A$2:$A$976,0)),TRUE,FALSE)</f>
        <v>1</v>
      </c>
    </row>
    <row r="3054" spans="1:10" ht="20.25">
      <c r="A3054">
        <v>3048</v>
      </c>
      <c r="B3054" s="125">
        <v>0</v>
      </c>
      <c r="C3054" s="34">
        <v>0</v>
      </c>
      <c r="D3054" s="35">
        <v>0</v>
      </c>
      <c r="E3054" s="36" t="s">
        <v>13</v>
      </c>
      <c r="F3054" s="33">
        <v>2</v>
      </c>
      <c r="G3054" t="str">
        <f t="shared" si="221"/>
        <v>‏6195 המחלקה לאחזקת מבנים</v>
      </c>
      <c r="H3054" t="s">
        <v>1062</v>
      </c>
      <c r="I3054">
        <f t="shared" si="223"/>
        <v>6</v>
      </c>
      <c r="J3054" t="b">
        <f>IF(ISNUMBER(MATCH(D3054,Sheet1!$A$2:$A$976,0)),TRUE,FALSE)</f>
        <v>1</v>
      </c>
    </row>
    <row r="3055" spans="1:10" ht="20.25">
      <c r="A3055">
        <v>3049</v>
      </c>
      <c r="B3055" s="125">
        <v>89400</v>
      </c>
      <c r="C3055" s="34">
        <v>97500</v>
      </c>
      <c r="D3055" s="35">
        <v>97500</v>
      </c>
      <c r="E3055" s="36" t="s">
        <v>14</v>
      </c>
      <c r="F3055" s="33">
        <v>3</v>
      </c>
      <c r="G3055" t="str">
        <f t="shared" si="221"/>
        <v>‏6195 המחלקה לאחזקת מבנים</v>
      </c>
      <c r="H3055" t="s">
        <v>1062</v>
      </c>
      <c r="I3055">
        <f t="shared" si="223"/>
        <v>6</v>
      </c>
      <c r="J3055" t="b">
        <f>IF(ISNUMBER(MATCH(D3055,Sheet1!$A$2:$A$976,0)),TRUE,FALSE)</f>
        <v>1</v>
      </c>
    </row>
    <row r="3056" spans="1:10" ht="20.25">
      <c r="A3056">
        <v>3050</v>
      </c>
      <c r="B3056" s="125">
        <v>9700</v>
      </c>
      <c r="C3056" s="34">
        <v>13200</v>
      </c>
      <c r="D3056" s="35">
        <v>12000</v>
      </c>
      <c r="E3056" s="36" t="s">
        <v>15</v>
      </c>
      <c r="F3056" s="33">
        <v>4</v>
      </c>
      <c r="G3056" t="str">
        <f t="shared" si="221"/>
        <v>‏6195 המחלקה לאחזקת מבנים</v>
      </c>
      <c r="H3056" t="s">
        <v>1062</v>
      </c>
      <c r="I3056">
        <f t="shared" si="223"/>
        <v>6</v>
      </c>
      <c r="J3056" t="b">
        <f>IF(ISNUMBER(MATCH(D3056,Sheet1!$A$2:$A$976,0)),TRUE,FALSE)</f>
        <v>1</v>
      </c>
    </row>
    <row r="3057" spans="1:10" ht="20.25">
      <c r="A3057">
        <v>3051</v>
      </c>
      <c r="B3057" s="125">
        <v>37700</v>
      </c>
      <c r="C3057" s="34">
        <v>120500</v>
      </c>
      <c r="D3057" s="35">
        <v>120500</v>
      </c>
      <c r="E3057" s="36" t="s">
        <v>16</v>
      </c>
      <c r="F3057" s="33">
        <v>5</v>
      </c>
      <c r="G3057" t="str">
        <f t="shared" si="221"/>
        <v>‏6195 המחלקה לאחזקת מבנים</v>
      </c>
      <c r="H3057" t="s">
        <v>1062</v>
      </c>
      <c r="I3057">
        <f t="shared" si="223"/>
        <v>6</v>
      </c>
      <c r="J3057" t="b">
        <f>IF(ISNUMBER(MATCH(D3057,Sheet1!$A$2:$A$976,0)),TRUE,FALSE)</f>
        <v>1</v>
      </c>
    </row>
    <row r="3058" spans="1:10" ht="20.25">
      <c r="A3058">
        <v>3052</v>
      </c>
      <c r="B3058" s="125">
        <v>600</v>
      </c>
      <c r="C3058" s="34">
        <v>2000</v>
      </c>
      <c r="D3058" s="35">
        <v>2000</v>
      </c>
      <c r="E3058" s="36" t="s">
        <v>17</v>
      </c>
      <c r="F3058" s="33">
        <v>6</v>
      </c>
      <c r="G3058" t="str">
        <f t="shared" si="221"/>
        <v>‏6195 המחלקה לאחזקת מבנים</v>
      </c>
      <c r="H3058" t="s">
        <v>1062</v>
      </c>
      <c r="I3058">
        <f t="shared" si="223"/>
        <v>6</v>
      </c>
      <c r="J3058" t="b">
        <f>IF(ISNUMBER(MATCH(D3058,Sheet1!$A$2:$A$976,0)),TRUE,FALSE)</f>
        <v>1</v>
      </c>
    </row>
    <row r="3059" spans="1:10" ht="20.25">
      <c r="A3059">
        <v>3053</v>
      </c>
      <c r="B3059" s="125">
        <v>14800</v>
      </c>
      <c r="C3059" s="34">
        <v>16300</v>
      </c>
      <c r="D3059" s="35">
        <v>13200</v>
      </c>
      <c r="E3059" s="36" t="s">
        <v>18</v>
      </c>
      <c r="F3059" s="33">
        <v>7</v>
      </c>
      <c r="G3059" t="str">
        <f t="shared" si="221"/>
        <v>‏6195 המחלקה לאחזקת מבנים</v>
      </c>
      <c r="H3059" t="s">
        <v>1062</v>
      </c>
      <c r="I3059">
        <f t="shared" si="223"/>
        <v>6</v>
      </c>
      <c r="J3059" t="b">
        <f>IF(ISNUMBER(MATCH(D3059,Sheet1!$A$2:$A$976,0)),TRUE,FALSE)</f>
        <v>1</v>
      </c>
    </row>
    <row r="3060" spans="1:10" ht="20.25">
      <c r="A3060">
        <v>3054</v>
      </c>
      <c r="B3060" s="125">
        <v>0</v>
      </c>
      <c r="C3060" s="34">
        <v>0</v>
      </c>
      <c r="D3060" s="35">
        <v>0</v>
      </c>
      <c r="E3060" s="36" t="s">
        <v>19</v>
      </c>
      <c r="F3060" s="33">
        <v>8</v>
      </c>
      <c r="G3060" t="str">
        <f t="shared" si="221"/>
        <v>‏6195 המחלקה לאחזקת מבנים</v>
      </c>
      <c r="H3060" t="s">
        <v>1062</v>
      </c>
      <c r="I3060">
        <f t="shared" si="223"/>
        <v>6</v>
      </c>
      <c r="J3060" t="b">
        <f>IF(ISNUMBER(MATCH(D3060,Sheet1!$A$2:$A$976,0)),TRUE,FALSE)</f>
        <v>1</v>
      </c>
    </row>
    <row r="3061" spans="1:10" ht="20.25">
      <c r="A3061">
        <v>3055</v>
      </c>
      <c r="B3061" s="125">
        <v>0</v>
      </c>
      <c r="C3061" s="34">
        <v>0</v>
      </c>
      <c r="D3061" s="35">
        <v>0</v>
      </c>
      <c r="E3061" s="36" t="s">
        <v>20</v>
      </c>
      <c r="F3061" s="33">
        <v>9</v>
      </c>
      <c r="G3061" t="str">
        <f t="shared" si="221"/>
        <v>‏6195 המחלקה לאחזקת מבנים</v>
      </c>
      <c r="H3061" t="s">
        <v>1062</v>
      </c>
      <c r="I3061">
        <f t="shared" si="223"/>
        <v>6</v>
      </c>
      <c r="J3061" t="b">
        <f>IF(ISNUMBER(MATCH(D3061,Sheet1!$A$2:$A$976,0)),TRUE,FALSE)</f>
        <v>1</v>
      </c>
    </row>
    <row r="3062" spans="1:10" ht="20.25">
      <c r="A3062">
        <v>3056</v>
      </c>
      <c r="B3062" s="125">
        <v>0</v>
      </c>
      <c r="C3062" s="34">
        <v>0</v>
      </c>
      <c r="D3062" s="35">
        <v>0</v>
      </c>
      <c r="E3062" s="36" t="s">
        <v>21</v>
      </c>
      <c r="F3062" s="33">
        <v>99</v>
      </c>
      <c r="G3062" t="str">
        <f t="shared" si="221"/>
        <v>‏6195 המחלקה לאחזקת מבנים</v>
      </c>
      <c r="H3062" t="s">
        <v>1062</v>
      </c>
      <c r="I3062">
        <f t="shared" si="223"/>
        <v>6</v>
      </c>
      <c r="J3062" t="b">
        <f>IF(ISNUMBER(MATCH(D3062,Sheet1!$A$2:$A$976,0)),TRUE,FALSE)</f>
        <v>1</v>
      </c>
    </row>
    <row r="3063" spans="1:10" ht="20.25">
      <c r="A3063">
        <v>3057</v>
      </c>
      <c r="B3063" s="125">
        <v>1829300</v>
      </c>
      <c r="C3063" s="37">
        <v>1392000</v>
      </c>
      <c r="D3063" s="157">
        <v>1761700</v>
      </c>
      <c r="E3063" s="36" t="s">
        <v>22</v>
      </c>
      <c r="F3063" s="33"/>
      <c r="G3063" t="str">
        <f t="shared" si="221"/>
        <v/>
      </c>
      <c r="J3063" t="b">
        <f>IF(ISNUMBER(MATCH(D3063,Sheet1!$A$2:$A$976,0)),TRUE,FALSE)</f>
        <v>0</v>
      </c>
    </row>
    <row r="3064" spans="1:10" ht="20.25">
      <c r="A3064">
        <v>3058</v>
      </c>
      <c r="C3064" s="40">
        <v>2015</v>
      </c>
      <c r="D3064" s="40">
        <v>2016</v>
      </c>
      <c r="F3064" s="39"/>
      <c r="G3064" t="str">
        <f t="shared" si="221"/>
        <v/>
      </c>
      <c r="J3064" t="b">
        <f>IF(ISNUMBER(MATCH(D3064,Sheet1!$A$2:$A$976,0)),TRUE,FALSE)</f>
        <v>0</v>
      </c>
    </row>
    <row r="3065" spans="1:10" ht="20.25">
      <c r="A3065">
        <v>3059</v>
      </c>
      <c r="C3065" s="38"/>
      <c r="D3065" s="44">
        <v>67</v>
      </c>
      <c r="F3065" s="41"/>
      <c r="G3065" t="str">
        <f t="shared" si="221"/>
        <v/>
      </c>
      <c r="J3065" t="b">
        <f>IF(ISNUMBER(MATCH(D3065,Sheet1!$A$2:$A$976,0)),TRUE,FALSE)</f>
        <v>0</v>
      </c>
    </row>
    <row r="3066" spans="1:10" ht="20.25">
      <c r="A3066">
        <v>3060</v>
      </c>
      <c r="B3066" s="122" t="s">
        <v>423</v>
      </c>
      <c r="C3066" s="28"/>
      <c r="D3066" s="28"/>
      <c r="E3066" s="28"/>
      <c r="F3066" s="28"/>
      <c r="G3066" t="str">
        <f t="shared" si="221"/>
        <v/>
      </c>
      <c r="J3066" t="b">
        <f>IF(ISNUMBER(MATCH(D3066,Sheet1!$A$2:$A$976,0)),TRUE,FALSE)</f>
        <v>1</v>
      </c>
    </row>
    <row r="3067" spans="1:10" ht="21" thickBot="1">
      <c r="A3067">
        <v>3061</v>
      </c>
      <c r="B3067" s="130">
        <v>2014</v>
      </c>
      <c r="C3067" s="52">
        <v>2015</v>
      </c>
      <c r="D3067" s="52">
        <v>2016</v>
      </c>
      <c r="E3067" s="8"/>
      <c r="F3067" s="9"/>
      <c r="G3067" t="str">
        <f t="shared" si="221"/>
        <v/>
      </c>
      <c r="J3067" t="b">
        <f>IF(ISNUMBER(MATCH(D3067,Sheet1!$A$2:$A$976,0)),TRUE,FALSE)</f>
        <v>0</v>
      </c>
    </row>
    <row r="3068" spans="1:10" ht="20.25">
      <c r="A3068">
        <v>3062</v>
      </c>
      <c r="B3068" s="124"/>
      <c r="C3068" s="30"/>
      <c r="D3068" s="31"/>
      <c r="E3068" s="32" t="s">
        <v>408</v>
      </c>
      <c r="F3068" s="33"/>
      <c r="G3068" t="str">
        <f t="shared" si="221"/>
        <v/>
      </c>
      <c r="J3068" t="b">
        <f>IF(ISNUMBER(MATCH(D3068,Sheet1!$A$2:$A$976,0)),TRUE,FALSE)</f>
        <v>1</v>
      </c>
    </row>
    <row r="3069" spans="1:10" ht="20.25">
      <c r="A3069">
        <v>3063</v>
      </c>
      <c r="B3069" s="124"/>
      <c r="C3069" s="30"/>
      <c r="D3069" s="31"/>
      <c r="E3069" s="32" t="s">
        <v>419</v>
      </c>
      <c r="F3069" s="33"/>
      <c r="G3069" t="str">
        <f t="shared" si="221"/>
        <v/>
      </c>
      <c r="J3069" t="b">
        <f>IF(ISNUMBER(MATCH(D3069,Sheet1!$A$2:$A$976,0)),TRUE,FALSE)</f>
        <v>1</v>
      </c>
    </row>
    <row r="3070" spans="1:10" ht="20.25">
      <c r="A3070">
        <v>3064</v>
      </c>
      <c r="B3070" s="124"/>
      <c r="C3070" s="30"/>
      <c r="D3070" s="31"/>
      <c r="E3070" s="32" t="s">
        <v>424</v>
      </c>
      <c r="F3070" s="33"/>
      <c r="G3070" t="str">
        <f t="shared" si="221"/>
        <v/>
      </c>
      <c r="J3070" t="b">
        <f>IF(ISNUMBER(MATCH(D3070,Sheet1!$A$2:$A$976,0)),TRUE,FALSE)</f>
        <v>1</v>
      </c>
    </row>
    <row r="3071" spans="1:10" ht="20.25">
      <c r="A3071">
        <v>3065</v>
      </c>
      <c r="B3071" s="125">
        <v>1844100</v>
      </c>
      <c r="C3071" s="34">
        <v>1657500</v>
      </c>
      <c r="D3071" s="35">
        <v>1676500</v>
      </c>
      <c r="E3071" s="36" t="s">
        <v>12</v>
      </c>
      <c r="F3071" s="33">
        <v>1</v>
      </c>
      <c r="G3071" t="str">
        <f t="shared" si="221"/>
        <v>‏6194 רכש ואספקה</v>
      </c>
      <c r="H3071" t="s">
        <v>1063</v>
      </c>
      <c r="I3071">
        <f t="shared" ref="I3071:I3080" si="224">FIND(" ",G3071,1)</f>
        <v>6</v>
      </c>
      <c r="J3071" t="b">
        <f>IF(ISNUMBER(MATCH(D3071,Sheet1!$A$2:$A$976,0)),TRUE,FALSE)</f>
        <v>1</v>
      </c>
    </row>
    <row r="3072" spans="1:10" ht="20.25">
      <c r="A3072">
        <v>3066</v>
      </c>
      <c r="B3072" s="125">
        <v>0</v>
      </c>
      <c r="C3072" s="34">
        <v>0</v>
      </c>
      <c r="D3072" s="35">
        <v>0</v>
      </c>
      <c r="E3072" s="36" t="s">
        <v>13</v>
      </c>
      <c r="F3072" s="33">
        <v>2</v>
      </c>
      <c r="G3072" t="str">
        <f t="shared" si="221"/>
        <v>‏6194 רכש ואספקה</v>
      </c>
      <c r="H3072" t="s">
        <v>1063</v>
      </c>
      <c r="I3072">
        <f t="shared" si="224"/>
        <v>6</v>
      </c>
      <c r="J3072" t="b">
        <f>IF(ISNUMBER(MATCH(D3072,Sheet1!$A$2:$A$976,0)),TRUE,FALSE)</f>
        <v>1</v>
      </c>
    </row>
    <row r="3073" spans="1:10" ht="20.25">
      <c r="A3073">
        <v>3067</v>
      </c>
      <c r="B3073" s="125">
        <v>52600</v>
      </c>
      <c r="C3073" s="34">
        <v>48500</v>
      </c>
      <c r="D3073" s="35">
        <v>48500</v>
      </c>
      <c r="E3073" s="36" t="s">
        <v>14</v>
      </c>
      <c r="F3073" s="33">
        <v>3</v>
      </c>
      <c r="G3073" t="str">
        <f t="shared" si="221"/>
        <v>‏6194 רכש ואספקה</v>
      </c>
      <c r="H3073" t="s">
        <v>1063</v>
      </c>
      <c r="I3073">
        <f t="shared" si="224"/>
        <v>6</v>
      </c>
      <c r="J3073" t="b">
        <f>IF(ISNUMBER(MATCH(D3073,Sheet1!$A$2:$A$976,0)),TRUE,FALSE)</f>
        <v>1</v>
      </c>
    </row>
    <row r="3074" spans="1:10" ht="20.25">
      <c r="A3074">
        <v>3068</v>
      </c>
      <c r="B3074" s="125">
        <v>106200</v>
      </c>
      <c r="C3074" s="34">
        <v>82400</v>
      </c>
      <c r="D3074" s="35">
        <v>101600</v>
      </c>
      <c r="E3074" s="36" t="s">
        <v>15</v>
      </c>
      <c r="F3074" s="33">
        <v>4</v>
      </c>
      <c r="G3074" t="str">
        <f t="shared" si="221"/>
        <v>‏6194 רכש ואספקה</v>
      </c>
      <c r="H3074" t="s">
        <v>1063</v>
      </c>
      <c r="I3074">
        <f t="shared" si="224"/>
        <v>6</v>
      </c>
      <c r="J3074" t="b">
        <f>IF(ISNUMBER(MATCH(D3074,Sheet1!$A$2:$A$976,0)),TRUE,FALSE)</f>
        <v>1</v>
      </c>
    </row>
    <row r="3075" spans="1:10" ht="20.25">
      <c r="A3075">
        <v>3069</v>
      </c>
      <c r="B3075" s="125">
        <v>21500</v>
      </c>
      <c r="C3075" s="34">
        <v>22100</v>
      </c>
      <c r="D3075" s="35">
        <v>23100</v>
      </c>
      <c r="E3075" s="36" t="s">
        <v>16</v>
      </c>
      <c r="F3075" s="33">
        <v>5</v>
      </c>
      <c r="G3075" t="str">
        <f t="shared" si="221"/>
        <v>‏6194 רכש ואספקה</v>
      </c>
      <c r="H3075" t="s">
        <v>1063</v>
      </c>
      <c r="I3075">
        <f t="shared" si="224"/>
        <v>6</v>
      </c>
      <c r="J3075" t="b">
        <f>IF(ISNUMBER(MATCH(D3075,Sheet1!$A$2:$A$976,0)),TRUE,FALSE)</f>
        <v>1</v>
      </c>
    </row>
    <row r="3076" spans="1:10" ht="20.25">
      <c r="A3076">
        <v>3070</v>
      </c>
      <c r="B3076" s="125">
        <v>300</v>
      </c>
      <c r="C3076" s="34">
        <v>800</v>
      </c>
      <c r="D3076" s="35">
        <v>800</v>
      </c>
      <c r="E3076" s="36" t="s">
        <v>17</v>
      </c>
      <c r="F3076" s="33">
        <v>6</v>
      </c>
      <c r="G3076" t="str">
        <f t="shared" si="221"/>
        <v>‏6194 רכש ואספקה</v>
      </c>
      <c r="H3076" t="s">
        <v>1063</v>
      </c>
      <c r="I3076">
        <f t="shared" si="224"/>
        <v>6</v>
      </c>
      <c r="J3076" t="b">
        <f>IF(ISNUMBER(MATCH(D3076,Sheet1!$A$2:$A$976,0)),TRUE,FALSE)</f>
        <v>1</v>
      </c>
    </row>
    <row r="3077" spans="1:10" ht="20.25">
      <c r="A3077">
        <v>3071</v>
      </c>
      <c r="B3077" s="125">
        <v>412400</v>
      </c>
      <c r="C3077" s="34">
        <v>484700</v>
      </c>
      <c r="D3077" s="35">
        <v>447600</v>
      </c>
      <c r="E3077" s="36" t="s">
        <v>18</v>
      </c>
      <c r="F3077" s="33">
        <v>7</v>
      </c>
      <c r="G3077" t="str">
        <f t="shared" si="221"/>
        <v>‏6194 רכש ואספקה</v>
      </c>
      <c r="H3077" t="s">
        <v>1063</v>
      </c>
      <c r="I3077">
        <f t="shared" si="224"/>
        <v>6</v>
      </c>
      <c r="J3077" t="b">
        <f>IF(ISNUMBER(MATCH(D3077,Sheet1!$A$2:$A$976,0)),TRUE,FALSE)</f>
        <v>1</v>
      </c>
    </row>
    <row r="3078" spans="1:10" ht="20.25">
      <c r="A3078">
        <v>3072</v>
      </c>
      <c r="B3078" s="125">
        <v>0</v>
      </c>
      <c r="C3078" s="34">
        <v>0</v>
      </c>
      <c r="D3078" s="35">
        <v>0</v>
      </c>
      <c r="E3078" s="36" t="s">
        <v>19</v>
      </c>
      <c r="F3078" s="33">
        <v>8</v>
      </c>
      <c r="G3078" t="str">
        <f t="shared" si="221"/>
        <v>‏6194 רכש ואספקה</v>
      </c>
      <c r="H3078" t="s">
        <v>1063</v>
      </c>
      <c r="I3078">
        <f t="shared" si="224"/>
        <v>6</v>
      </c>
      <c r="J3078" t="b">
        <f>IF(ISNUMBER(MATCH(D3078,Sheet1!$A$2:$A$976,0)),TRUE,FALSE)</f>
        <v>1</v>
      </c>
    </row>
    <row r="3079" spans="1:10" ht="20.25">
      <c r="A3079">
        <v>3073</v>
      </c>
      <c r="B3079" s="125">
        <v>0</v>
      </c>
      <c r="C3079" s="34">
        <v>0</v>
      </c>
      <c r="D3079" s="35"/>
      <c r="E3079" s="36" t="s">
        <v>20</v>
      </c>
      <c r="F3079" s="33">
        <v>9</v>
      </c>
      <c r="G3079" t="str">
        <f t="shared" si="221"/>
        <v>‏6194 רכש ואספקה</v>
      </c>
      <c r="H3079" t="s">
        <v>1063</v>
      </c>
      <c r="I3079">
        <f t="shared" si="224"/>
        <v>6</v>
      </c>
      <c r="J3079" t="b">
        <f>IF(ISNUMBER(MATCH(D3079,Sheet1!$A$2:$A$976,0)),TRUE,FALSE)</f>
        <v>1</v>
      </c>
    </row>
    <row r="3080" spans="1:10" ht="20.25">
      <c r="A3080">
        <v>3074</v>
      </c>
      <c r="B3080" s="125">
        <v>0</v>
      </c>
      <c r="C3080" s="34">
        <v>0</v>
      </c>
      <c r="D3080" s="35">
        <v>0</v>
      </c>
      <c r="E3080" s="36" t="s">
        <v>21</v>
      </c>
      <c r="F3080" s="33">
        <v>99</v>
      </c>
      <c r="G3080" t="str">
        <f t="shared" si="221"/>
        <v>‏6194 רכש ואספקה</v>
      </c>
      <c r="H3080" t="s">
        <v>1063</v>
      </c>
      <c r="I3080">
        <f t="shared" si="224"/>
        <v>6</v>
      </c>
      <c r="J3080" t="b">
        <f>IF(ISNUMBER(MATCH(D3080,Sheet1!$A$2:$A$976,0)),TRUE,FALSE)</f>
        <v>1</v>
      </c>
    </row>
    <row r="3081" spans="1:10" ht="20.25">
      <c r="A3081">
        <v>3075</v>
      </c>
      <c r="B3081" s="125">
        <v>2437100</v>
      </c>
      <c r="C3081" s="37">
        <v>2296000</v>
      </c>
      <c r="D3081" s="157">
        <v>2298100</v>
      </c>
      <c r="E3081" s="36" t="s">
        <v>22</v>
      </c>
      <c r="F3081" s="33"/>
      <c r="G3081" t="str">
        <f t="shared" si="221"/>
        <v/>
      </c>
      <c r="J3081" t="b">
        <f>IF(ISNUMBER(MATCH(D3081,Sheet1!$A$2:$A$976,0)),TRUE,FALSE)</f>
        <v>0</v>
      </c>
    </row>
    <row r="3082" spans="1:10" ht="20.25">
      <c r="A3082">
        <v>3076</v>
      </c>
      <c r="C3082" s="40">
        <v>2015</v>
      </c>
      <c r="D3082" s="40">
        <v>2016</v>
      </c>
      <c r="F3082" s="39"/>
      <c r="G3082" t="str">
        <f t="shared" ref="G3082:G3145" si="225">IF(F3082=1,E3081,IF(ISBLANK(F3082),"",G3081))</f>
        <v/>
      </c>
      <c r="J3082" t="b">
        <f>IF(ISNUMBER(MATCH(D3082,Sheet1!$A$2:$A$976,0)),TRUE,FALSE)</f>
        <v>0</v>
      </c>
    </row>
    <row r="3083" spans="1:10" ht="20.25">
      <c r="A3083">
        <v>3077</v>
      </c>
      <c r="C3083" s="38"/>
      <c r="D3083" s="44">
        <v>68</v>
      </c>
      <c r="F3083" s="41"/>
      <c r="G3083" t="str">
        <f t="shared" si="225"/>
        <v/>
      </c>
      <c r="J3083" t="b">
        <f>IF(ISNUMBER(MATCH(D3083,Sheet1!$A$2:$A$976,0)),TRUE,FALSE)</f>
        <v>0</v>
      </c>
    </row>
    <row r="3084" spans="1:10" ht="20.25">
      <c r="A3084">
        <v>3078</v>
      </c>
      <c r="B3084" s="122" t="s">
        <v>425</v>
      </c>
      <c r="C3084" s="28"/>
      <c r="D3084" s="28"/>
      <c r="E3084" s="28"/>
      <c r="F3084" s="28"/>
      <c r="G3084" t="str">
        <f t="shared" si="225"/>
        <v/>
      </c>
      <c r="J3084" t="b">
        <f>IF(ISNUMBER(MATCH(D3084,Sheet1!$A$2:$A$976,0)),TRUE,FALSE)</f>
        <v>1</v>
      </c>
    </row>
    <row r="3085" spans="1:10" ht="21" thickBot="1">
      <c r="A3085">
        <v>3079</v>
      </c>
      <c r="B3085" s="130">
        <v>2014</v>
      </c>
      <c r="C3085" s="52">
        <v>2015</v>
      </c>
      <c r="D3085" s="52">
        <v>2016</v>
      </c>
      <c r="E3085" s="8"/>
      <c r="F3085" s="9"/>
      <c r="G3085" t="str">
        <f t="shared" si="225"/>
        <v/>
      </c>
      <c r="J3085" t="b">
        <f>IF(ISNUMBER(MATCH(D3085,Sheet1!$A$2:$A$976,0)),TRUE,FALSE)</f>
        <v>0</v>
      </c>
    </row>
    <row r="3086" spans="1:10" ht="20.25">
      <c r="A3086">
        <v>3080</v>
      </c>
      <c r="B3086" s="124"/>
      <c r="C3086" s="30"/>
      <c r="D3086" s="31"/>
      <c r="E3086" s="32" t="s">
        <v>408</v>
      </c>
      <c r="F3086" s="33"/>
      <c r="G3086" t="str">
        <f t="shared" si="225"/>
        <v/>
      </c>
      <c r="J3086" t="b">
        <f>IF(ISNUMBER(MATCH(D3086,Sheet1!$A$2:$A$976,0)),TRUE,FALSE)</f>
        <v>1</v>
      </c>
    </row>
    <row r="3087" spans="1:10" ht="20.25">
      <c r="A3087">
        <v>3081</v>
      </c>
      <c r="B3087" s="124"/>
      <c r="C3087" s="30"/>
      <c r="D3087" s="31"/>
      <c r="E3087" s="32" t="s">
        <v>419</v>
      </c>
      <c r="F3087" s="33"/>
      <c r="G3087" t="str">
        <f t="shared" si="225"/>
        <v/>
      </c>
      <c r="J3087" t="b">
        <f>IF(ISNUMBER(MATCH(D3087,Sheet1!$A$2:$A$976,0)),TRUE,FALSE)</f>
        <v>1</v>
      </c>
    </row>
    <row r="3088" spans="1:10" ht="20.25">
      <c r="A3088">
        <v>3082</v>
      </c>
      <c r="B3088" s="124"/>
      <c r="C3088" s="30"/>
      <c r="D3088" s="31"/>
      <c r="E3088" s="32" t="s">
        <v>426</v>
      </c>
      <c r="F3088" s="33"/>
      <c r="G3088" t="str">
        <f t="shared" si="225"/>
        <v/>
      </c>
      <c r="J3088" t="b">
        <f>IF(ISNUMBER(MATCH(D3088,Sheet1!$A$2:$A$976,0)),TRUE,FALSE)</f>
        <v>1</v>
      </c>
    </row>
    <row r="3089" spans="1:10" ht="20.25">
      <c r="A3089">
        <v>3083</v>
      </c>
      <c r="B3089" s="125">
        <v>1231500</v>
      </c>
      <c r="C3089" s="34">
        <v>1175600</v>
      </c>
      <c r="D3089" s="35">
        <v>1189600</v>
      </c>
      <c r="E3089" s="36" t="s">
        <v>12</v>
      </c>
      <c r="F3089" s="33">
        <v>1</v>
      </c>
      <c r="G3089" t="str">
        <f t="shared" si="225"/>
        <v>‏61321 בית דפוס עירוני</v>
      </c>
      <c r="H3089" t="s">
        <v>1064</v>
      </c>
      <c r="I3089">
        <f t="shared" ref="I3089:I3098" si="226">FIND(" ",G3089,1)</f>
        <v>7</v>
      </c>
      <c r="J3089" t="b">
        <f>IF(ISNUMBER(MATCH(D3089,Sheet1!$A$2:$A$976,0)),TRUE,FALSE)</f>
        <v>1</v>
      </c>
    </row>
    <row r="3090" spans="1:10" ht="20.25">
      <c r="A3090">
        <v>3084</v>
      </c>
      <c r="B3090" s="125">
        <v>0</v>
      </c>
      <c r="C3090" s="34">
        <v>0</v>
      </c>
      <c r="D3090" s="35">
        <v>0</v>
      </c>
      <c r="E3090" s="36" t="s">
        <v>13</v>
      </c>
      <c r="F3090" s="33">
        <v>2</v>
      </c>
      <c r="G3090" t="str">
        <f t="shared" si="225"/>
        <v>‏61321 בית דפוס עירוני</v>
      </c>
      <c r="H3090" t="s">
        <v>1064</v>
      </c>
      <c r="I3090">
        <f t="shared" si="226"/>
        <v>7</v>
      </c>
      <c r="J3090" t="b">
        <f>IF(ISNUMBER(MATCH(D3090,Sheet1!$A$2:$A$976,0)),TRUE,FALSE)</f>
        <v>1</v>
      </c>
    </row>
    <row r="3091" spans="1:10" ht="20.25">
      <c r="A3091">
        <v>3085</v>
      </c>
      <c r="B3091" s="125">
        <v>95900</v>
      </c>
      <c r="C3091" s="34">
        <v>85400</v>
      </c>
      <c r="D3091" s="35">
        <v>85400</v>
      </c>
      <c r="E3091" s="36" t="s">
        <v>14</v>
      </c>
      <c r="F3091" s="33">
        <v>3</v>
      </c>
      <c r="G3091" t="str">
        <f t="shared" si="225"/>
        <v>‏61321 בית דפוס עירוני</v>
      </c>
      <c r="H3091" t="s">
        <v>1064</v>
      </c>
      <c r="I3091">
        <f t="shared" si="226"/>
        <v>7</v>
      </c>
      <c r="J3091" t="b">
        <f>IF(ISNUMBER(MATCH(D3091,Sheet1!$A$2:$A$976,0)),TRUE,FALSE)</f>
        <v>1</v>
      </c>
    </row>
    <row r="3092" spans="1:10" ht="20.25">
      <c r="A3092">
        <v>3086</v>
      </c>
      <c r="B3092" s="125">
        <v>1200</v>
      </c>
      <c r="C3092" s="34">
        <v>1800</v>
      </c>
      <c r="D3092" s="35">
        <v>1800</v>
      </c>
      <c r="E3092" s="36" t="s">
        <v>15</v>
      </c>
      <c r="F3092" s="33">
        <v>4</v>
      </c>
      <c r="G3092" t="str">
        <f t="shared" si="225"/>
        <v>‏61321 בית דפוס עירוני</v>
      </c>
      <c r="H3092" t="s">
        <v>1064</v>
      </c>
      <c r="I3092">
        <f t="shared" si="226"/>
        <v>7</v>
      </c>
      <c r="J3092" t="b">
        <f>IF(ISNUMBER(MATCH(D3092,Sheet1!$A$2:$A$976,0)),TRUE,FALSE)</f>
        <v>1</v>
      </c>
    </row>
    <row r="3093" spans="1:10" ht="20.25">
      <c r="A3093">
        <v>3087</v>
      </c>
      <c r="B3093" s="125">
        <v>3600</v>
      </c>
      <c r="C3093" s="34">
        <v>8500</v>
      </c>
      <c r="D3093" s="35">
        <v>5400</v>
      </c>
      <c r="E3093" s="36" t="s">
        <v>16</v>
      </c>
      <c r="F3093" s="33">
        <v>5</v>
      </c>
      <c r="G3093" t="str">
        <f t="shared" si="225"/>
        <v>‏61321 בית דפוס עירוני</v>
      </c>
      <c r="H3093" t="s">
        <v>1064</v>
      </c>
      <c r="I3093">
        <f t="shared" si="226"/>
        <v>7</v>
      </c>
      <c r="J3093" t="b">
        <f>IF(ISNUMBER(MATCH(D3093,Sheet1!$A$2:$A$976,0)),TRUE,FALSE)</f>
        <v>1</v>
      </c>
    </row>
    <row r="3094" spans="1:10" ht="20.25">
      <c r="A3094">
        <v>3088</v>
      </c>
      <c r="B3094" s="125">
        <v>0</v>
      </c>
      <c r="C3094" s="34">
        <v>0</v>
      </c>
      <c r="D3094" s="35">
        <v>0</v>
      </c>
      <c r="E3094" s="36" t="s">
        <v>17</v>
      </c>
      <c r="F3094" s="33">
        <v>6</v>
      </c>
      <c r="G3094" t="str">
        <f t="shared" si="225"/>
        <v>‏61321 בית דפוס עירוני</v>
      </c>
      <c r="H3094" t="s">
        <v>1064</v>
      </c>
      <c r="I3094">
        <f t="shared" si="226"/>
        <v>7</v>
      </c>
      <c r="J3094" t="b">
        <f>IF(ISNUMBER(MATCH(D3094,Sheet1!$A$2:$A$976,0)),TRUE,FALSE)</f>
        <v>1</v>
      </c>
    </row>
    <row r="3095" spans="1:10" ht="20.25">
      <c r="A3095">
        <v>3089</v>
      </c>
      <c r="B3095" s="125">
        <v>9300</v>
      </c>
      <c r="C3095" s="34">
        <v>6700</v>
      </c>
      <c r="D3095" s="35">
        <v>9300</v>
      </c>
      <c r="E3095" s="36" t="s">
        <v>18</v>
      </c>
      <c r="F3095" s="33">
        <v>7</v>
      </c>
      <c r="G3095" t="str">
        <f t="shared" si="225"/>
        <v>‏61321 בית דפוס עירוני</v>
      </c>
      <c r="H3095" t="s">
        <v>1064</v>
      </c>
      <c r="I3095">
        <f t="shared" si="226"/>
        <v>7</v>
      </c>
      <c r="J3095" t="b">
        <f>IF(ISNUMBER(MATCH(D3095,Sheet1!$A$2:$A$976,0)),TRUE,FALSE)</f>
        <v>1</v>
      </c>
    </row>
    <row r="3096" spans="1:10" ht="20.25">
      <c r="A3096">
        <v>3090</v>
      </c>
      <c r="B3096" s="125">
        <v>0</v>
      </c>
      <c r="C3096" s="34">
        <v>0</v>
      </c>
      <c r="D3096" s="35">
        <v>0</v>
      </c>
      <c r="E3096" s="36" t="s">
        <v>19</v>
      </c>
      <c r="F3096" s="33">
        <v>8</v>
      </c>
      <c r="G3096" t="str">
        <f t="shared" si="225"/>
        <v>‏61321 בית דפוס עירוני</v>
      </c>
      <c r="H3096" t="s">
        <v>1064</v>
      </c>
      <c r="I3096">
        <f t="shared" si="226"/>
        <v>7</v>
      </c>
      <c r="J3096" t="b">
        <f>IF(ISNUMBER(MATCH(D3096,Sheet1!$A$2:$A$976,0)),TRUE,FALSE)</f>
        <v>1</v>
      </c>
    </row>
    <row r="3097" spans="1:10" ht="20.25">
      <c r="A3097">
        <v>3091</v>
      </c>
      <c r="B3097" s="125">
        <v>0</v>
      </c>
      <c r="C3097" s="34">
        <v>0</v>
      </c>
      <c r="D3097" s="35">
        <v>0</v>
      </c>
      <c r="E3097" s="36" t="s">
        <v>20</v>
      </c>
      <c r="F3097" s="33">
        <v>9</v>
      </c>
      <c r="G3097" t="str">
        <f t="shared" si="225"/>
        <v>‏61321 בית דפוס עירוני</v>
      </c>
      <c r="H3097" t="s">
        <v>1064</v>
      </c>
      <c r="I3097">
        <f t="shared" si="226"/>
        <v>7</v>
      </c>
      <c r="J3097" t="b">
        <f>IF(ISNUMBER(MATCH(D3097,Sheet1!$A$2:$A$976,0)),TRUE,FALSE)</f>
        <v>1</v>
      </c>
    </row>
    <row r="3098" spans="1:10" ht="20.25">
      <c r="A3098">
        <v>3092</v>
      </c>
      <c r="B3098" s="125">
        <v>0</v>
      </c>
      <c r="C3098" s="34">
        <v>0</v>
      </c>
      <c r="D3098" s="35">
        <v>0</v>
      </c>
      <c r="E3098" s="36" t="s">
        <v>21</v>
      </c>
      <c r="F3098" s="33">
        <v>99</v>
      </c>
      <c r="G3098" t="str">
        <f t="shared" si="225"/>
        <v>‏61321 בית דפוס עירוני</v>
      </c>
      <c r="H3098" t="s">
        <v>1064</v>
      </c>
      <c r="I3098">
        <f t="shared" si="226"/>
        <v>7</v>
      </c>
      <c r="J3098" t="b">
        <f>IF(ISNUMBER(MATCH(D3098,Sheet1!$A$2:$A$976,0)),TRUE,FALSE)</f>
        <v>1</v>
      </c>
    </row>
    <row r="3099" spans="1:10" ht="20.25">
      <c r="A3099">
        <v>3093</v>
      </c>
      <c r="B3099" s="125">
        <v>1341500</v>
      </c>
      <c r="C3099" s="37">
        <v>1278000</v>
      </c>
      <c r="D3099" s="157">
        <v>1291500</v>
      </c>
      <c r="E3099" s="36" t="s">
        <v>22</v>
      </c>
      <c r="F3099" s="33"/>
      <c r="G3099" t="str">
        <f t="shared" si="225"/>
        <v/>
      </c>
      <c r="J3099" t="b">
        <f>IF(ISNUMBER(MATCH(D3099,Sheet1!$A$2:$A$976,0)),TRUE,FALSE)</f>
        <v>0</v>
      </c>
    </row>
    <row r="3100" spans="1:10" ht="20.25">
      <c r="A3100">
        <v>3094</v>
      </c>
      <c r="C3100" s="40">
        <v>2015</v>
      </c>
      <c r="D3100" s="40">
        <v>2016</v>
      </c>
      <c r="F3100" s="39"/>
      <c r="G3100" t="str">
        <f t="shared" si="225"/>
        <v/>
      </c>
      <c r="J3100" t="b">
        <f>IF(ISNUMBER(MATCH(D3100,Sheet1!$A$2:$A$976,0)),TRUE,FALSE)</f>
        <v>0</v>
      </c>
    </row>
    <row r="3101" spans="1:10" ht="20.25">
      <c r="A3101">
        <v>3095</v>
      </c>
      <c r="C3101" s="38"/>
      <c r="D3101" s="44">
        <v>69</v>
      </c>
      <c r="F3101" s="41"/>
      <c r="G3101" t="str">
        <f t="shared" si="225"/>
        <v/>
      </c>
      <c r="J3101" t="b">
        <f>IF(ISNUMBER(MATCH(D3101,Sheet1!$A$2:$A$976,0)),TRUE,FALSE)</f>
        <v>0</v>
      </c>
    </row>
    <row r="3102" spans="1:10" ht="20.25">
      <c r="A3102">
        <v>3096</v>
      </c>
      <c r="B3102" s="122" t="s">
        <v>427</v>
      </c>
      <c r="C3102" s="28"/>
      <c r="D3102" s="28"/>
      <c r="E3102" s="28"/>
      <c r="F3102" s="28"/>
      <c r="G3102" t="str">
        <f t="shared" si="225"/>
        <v/>
      </c>
      <c r="J3102" t="b">
        <f>IF(ISNUMBER(MATCH(D3102,Sheet1!$A$2:$A$976,0)),TRUE,FALSE)</f>
        <v>1</v>
      </c>
    </row>
    <row r="3103" spans="1:10" ht="21" thickBot="1">
      <c r="A3103">
        <v>3097</v>
      </c>
      <c r="B3103" s="130">
        <v>2014</v>
      </c>
      <c r="C3103" s="52">
        <v>2015</v>
      </c>
      <c r="D3103" s="52">
        <v>2016</v>
      </c>
      <c r="E3103" s="8"/>
      <c r="F3103" s="9"/>
      <c r="G3103" t="str">
        <f t="shared" si="225"/>
        <v/>
      </c>
      <c r="J3103" t="b">
        <f>IF(ISNUMBER(MATCH(D3103,Sheet1!$A$2:$A$976,0)),TRUE,FALSE)</f>
        <v>0</v>
      </c>
    </row>
    <row r="3104" spans="1:10" ht="20.25">
      <c r="A3104">
        <v>3098</v>
      </c>
      <c r="B3104" s="124"/>
      <c r="C3104" s="30"/>
      <c r="D3104" s="31"/>
      <c r="E3104" s="32" t="s">
        <v>408</v>
      </c>
      <c r="F3104" s="33"/>
      <c r="G3104" t="str">
        <f t="shared" si="225"/>
        <v/>
      </c>
      <c r="J3104" t="b">
        <f>IF(ISNUMBER(MATCH(D3104,Sheet1!$A$2:$A$976,0)),TRUE,FALSE)</f>
        <v>1</v>
      </c>
    </row>
    <row r="3105" spans="1:10" ht="20.25">
      <c r="A3105">
        <v>3099</v>
      </c>
      <c r="B3105" s="124"/>
      <c r="C3105" s="30"/>
      <c r="D3105" s="31"/>
      <c r="E3105" s="32" t="s">
        <v>428</v>
      </c>
      <c r="F3105" s="33"/>
      <c r="G3105" t="str">
        <f t="shared" si="225"/>
        <v/>
      </c>
      <c r="J3105" t="b">
        <f>IF(ISNUMBER(MATCH(D3105,Sheet1!$A$2:$A$976,0)),TRUE,FALSE)</f>
        <v>1</v>
      </c>
    </row>
    <row r="3106" spans="1:10" ht="20.25">
      <c r="A3106">
        <v>3100</v>
      </c>
      <c r="B3106" s="125">
        <v>3576100</v>
      </c>
      <c r="C3106" s="34">
        <v>3916100</v>
      </c>
      <c r="D3106" s="35">
        <v>4161100</v>
      </c>
      <c r="E3106" s="36" t="s">
        <v>12</v>
      </c>
      <c r="F3106" s="33">
        <v>1</v>
      </c>
      <c r="G3106" t="str">
        <f t="shared" si="225"/>
        <v>‏7641 המרכז למיחשוב</v>
      </c>
      <c r="H3106" t="s">
        <v>1065</v>
      </c>
      <c r="I3106">
        <f t="shared" ref="I3106:I3115" si="227">FIND(" ",G3106,1)</f>
        <v>6</v>
      </c>
      <c r="J3106" t="b">
        <f>IF(ISNUMBER(MATCH(D3106,Sheet1!$A$2:$A$976,0)),TRUE,FALSE)</f>
        <v>1</v>
      </c>
    </row>
    <row r="3107" spans="1:10" ht="20.25">
      <c r="A3107">
        <v>3101</v>
      </c>
      <c r="B3107" s="125">
        <v>0</v>
      </c>
      <c r="C3107" s="34">
        <v>0</v>
      </c>
      <c r="D3107" s="35">
        <v>0</v>
      </c>
      <c r="E3107" s="36" t="s">
        <v>13</v>
      </c>
      <c r="F3107" s="33">
        <v>2</v>
      </c>
      <c r="G3107" t="str">
        <f t="shared" si="225"/>
        <v>‏7641 המרכז למיחשוב</v>
      </c>
      <c r="H3107" t="s">
        <v>1065</v>
      </c>
      <c r="I3107">
        <f t="shared" si="227"/>
        <v>6</v>
      </c>
      <c r="J3107" t="b">
        <f>IF(ISNUMBER(MATCH(D3107,Sheet1!$A$2:$A$976,0)),TRUE,FALSE)</f>
        <v>1</v>
      </c>
    </row>
    <row r="3108" spans="1:10" ht="20.25">
      <c r="A3108">
        <v>3102</v>
      </c>
      <c r="B3108" s="125">
        <v>153500</v>
      </c>
      <c r="C3108" s="34">
        <v>122900</v>
      </c>
      <c r="D3108" s="35">
        <v>122900</v>
      </c>
      <c r="E3108" s="36" t="s">
        <v>14</v>
      </c>
      <c r="F3108" s="33">
        <v>3</v>
      </c>
      <c r="G3108" t="str">
        <f t="shared" si="225"/>
        <v>‏7641 המרכז למיחשוב</v>
      </c>
      <c r="H3108" t="s">
        <v>1065</v>
      </c>
      <c r="I3108">
        <f t="shared" si="227"/>
        <v>6</v>
      </c>
      <c r="J3108" t="b">
        <f>IF(ISNUMBER(MATCH(D3108,Sheet1!$A$2:$A$976,0)),TRUE,FALSE)</f>
        <v>1</v>
      </c>
    </row>
    <row r="3109" spans="1:10" ht="20.25">
      <c r="A3109">
        <v>3103</v>
      </c>
      <c r="B3109" s="125">
        <v>16600</v>
      </c>
      <c r="C3109" s="34">
        <v>21100</v>
      </c>
      <c r="D3109" s="35">
        <v>16700</v>
      </c>
      <c r="E3109" s="36" t="s">
        <v>15</v>
      </c>
      <c r="F3109" s="33">
        <v>4</v>
      </c>
      <c r="G3109" t="str">
        <f t="shared" si="225"/>
        <v>‏7641 המרכז למיחשוב</v>
      </c>
      <c r="H3109" t="s">
        <v>1065</v>
      </c>
      <c r="I3109">
        <f t="shared" si="227"/>
        <v>6</v>
      </c>
      <c r="J3109" t="b">
        <f>IF(ISNUMBER(MATCH(D3109,Sheet1!$A$2:$A$976,0)),TRUE,FALSE)</f>
        <v>1</v>
      </c>
    </row>
    <row r="3110" spans="1:10" ht="20.25">
      <c r="A3110">
        <v>3104</v>
      </c>
      <c r="B3110" s="125">
        <v>28700</v>
      </c>
      <c r="C3110" s="34">
        <v>42100</v>
      </c>
      <c r="D3110" s="35">
        <v>39400</v>
      </c>
      <c r="E3110" s="36" t="s">
        <v>16</v>
      </c>
      <c r="F3110" s="33">
        <v>5</v>
      </c>
      <c r="G3110" t="str">
        <f t="shared" si="225"/>
        <v>‏7641 המרכז למיחשוב</v>
      </c>
      <c r="H3110" t="s">
        <v>1065</v>
      </c>
      <c r="I3110">
        <f t="shared" si="227"/>
        <v>6</v>
      </c>
      <c r="J3110" t="b">
        <f>IF(ISNUMBER(MATCH(D3110,Sheet1!$A$2:$A$976,0)),TRUE,FALSE)</f>
        <v>1</v>
      </c>
    </row>
    <row r="3111" spans="1:10" ht="20.25">
      <c r="A3111">
        <v>3105</v>
      </c>
      <c r="B3111" s="125">
        <v>0</v>
      </c>
      <c r="C3111" s="34">
        <v>0</v>
      </c>
      <c r="D3111" s="35">
        <v>0</v>
      </c>
      <c r="E3111" s="36" t="s">
        <v>17</v>
      </c>
      <c r="F3111" s="33">
        <v>6</v>
      </c>
      <c r="G3111" t="str">
        <f t="shared" si="225"/>
        <v>‏7641 המרכז למיחשוב</v>
      </c>
      <c r="H3111" t="s">
        <v>1065</v>
      </c>
      <c r="I3111">
        <f t="shared" si="227"/>
        <v>6</v>
      </c>
      <c r="J3111" t="b">
        <f>IF(ISNUMBER(MATCH(D3111,Sheet1!$A$2:$A$976,0)),TRUE,FALSE)</f>
        <v>1</v>
      </c>
    </row>
    <row r="3112" spans="1:10" ht="20.25">
      <c r="A3112">
        <v>3106</v>
      </c>
      <c r="B3112" s="125">
        <v>26200</v>
      </c>
      <c r="C3112" s="34">
        <v>19100</v>
      </c>
      <c r="D3112" s="35">
        <v>23800</v>
      </c>
      <c r="E3112" s="36" t="s">
        <v>18</v>
      </c>
      <c r="F3112" s="33">
        <v>7</v>
      </c>
      <c r="G3112" t="str">
        <f t="shared" si="225"/>
        <v>‏7641 המרכז למיחשוב</v>
      </c>
      <c r="H3112" t="s">
        <v>1065</v>
      </c>
      <c r="I3112">
        <f t="shared" si="227"/>
        <v>6</v>
      </c>
      <c r="J3112" t="b">
        <f>IF(ISNUMBER(MATCH(D3112,Sheet1!$A$2:$A$976,0)),TRUE,FALSE)</f>
        <v>1</v>
      </c>
    </row>
    <row r="3113" spans="1:10" ht="20.25">
      <c r="A3113">
        <v>3107</v>
      </c>
      <c r="B3113" s="125">
        <v>0</v>
      </c>
      <c r="C3113" s="34">
        <v>0</v>
      </c>
      <c r="D3113" s="35">
        <v>0</v>
      </c>
      <c r="E3113" s="36" t="s">
        <v>19</v>
      </c>
      <c r="F3113" s="33">
        <v>8</v>
      </c>
      <c r="G3113" t="str">
        <f t="shared" si="225"/>
        <v>‏7641 המרכז למיחשוב</v>
      </c>
      <c r="H3113" t="s">
        <v>1065</v>
      </c>
      <c r="I3113">
        <f t="shared" si="227"/>
        <v>6</v>
      </c>
      <c r="J3113" t="b">
        <f>IF(ISNUMBER(MATCH(D3113,Sheet1!$A$2:$A$976,0)),TRUE,FALSE)</f>
        <v>1</v>
      </c>
    </row>
    <row r="3114" spans="1:10" ht="20.25">
      <c r="A3114">
        <v>3108</v>
      </c>
      <c r="B3114" s="125">
        <v>0</v>
      </c>
      <c r="C3114" s="34">
        <v>0</v>
      </c>
      <c r="D3114" s="35">
        <v>0</v>
      </c>
      <c r="E3114" s="36" t="s">
        <v>20</v>
      </c>
      <c r="F3114" s="33">
        <v>9</v>
      </c>
      <c r="G3114" t="str">
        <f t="shared" si="225"/>
        <v>‏7641 המרכז למיחשוב</v>
      </c>
      <c r="H3114" t="s">
        <v>1065</v>
      </c>
      <c r="I3114">
        <f t="shared" si="227"/>
        <v>6</v>
      </c>
      <c r="J3114" t="b">
        <f>IF(ISNUMBER(MATCH(D3114,Sheet1!$A$2:$A$976,0)),TRUE,FALSE)</f>
        <v>1</v>
      </c>
    </row>
    <row r="3115" spans="1:10" ht="20.25">
      <c r="A3115">
        <v>3109</v>
      </c>
      <c r="B3115" s="125">
        <v>0</v>
      </c>
      <c r="C3115" s="34">
        <v>0</v>
      </c>
      <c r="D3115" s="35">
        <v>0</v>
      </c>
      <c r="E3115" s="36" t="s">
        <v>21</v>
      </c>
      <c r="F3115" s="33">
        <v>99</v>
      </c>
      <c r="G3115" t="str">
        <f t="shared" si="225"/>
        <v>‏7641 המרכז למיחשוב</v>
      </c>
      <c r="H3115" t="s">
        <v>1065</v>
      </c>
      <c r="I3115">
        <f t="shared" si="227"/>
        <v>6</v>
      </c>
      <c r="J3115" t="b">
        <f>IF(ISNUMBER(MATCH(D3115,Sheet1!$A$2:$A$976,0)),TRUE,FALSE)</f>
        <v>1</v>
      </c>
    </row>
    <row r="3116" spans="1:10" ht="20.25">
      <c r="A3116">
        <v>3110</v>
      </c>
      <c r="B3116" s="125">
        <v>3801100</v>
      </c>
      <c r="C3116" s="37">
        <v>4121300</v>
      </c>
      <c r="D3116" s="157">
        <v>4363900</v>
      </c>
      <c r="E3116" s="36" t="s">
        <v>22</v>
      </c>
      <c r="F3116" s="33"/>
      <c r="G3116" t="str">
        <f t="shared" si="225"/>
        <v/>
      </c>
      <c r="J3116" t="b">
        <f>IF(ISNUMBER(MATCH(D3116,Sheet1!$A$2:$A$976,0)),TRUE,FALSE)</f>
        <v>0</v>
      </c>
    </row>
    <row r="3117" spans="1:10" ht="20.25">
      <c r="A3117">
        <v>3111</v>
      </c>
      <c r="C3117" s="40">
        <v>2015</v>
      </c>
      <c r="D3117" s="40">
        <v>2016</v>
      </c>
      <c r="F3117" s="39"/>
      <c r="G3117" t="str">
        <f t="shared" si="225"/>
        <v/>
      </c>
      <c r="J3117" t="b">
        <f>IF(ISNUMBER(MATCH(D3117,Sheet1!$A$2:$A$976,0)),TRUE,FALSE)</f>
        <v>0</v>
      </c>
    </row>
    <row r="3118" spans="1:10" ht="20.25">
      <c r="A3118">
        <v>3112</v>
      </c>
      <c r="C3118" s="38"/>
      <c r="D3118" s="44">
        <v>70</v>
      </c>
      <c r="F3118" s="41"/>
      <c r="G3118" t="str">
        <f t="shared" si="225"/>
        <v/>
      </c>
      <c r="J3118" t="b">
        <f>IF(ISNUMBER(MATCH(D3118,Sheet1!$A$2:$A$976,0)),TRUE,FALSE)</f>
        <v>0</v>
      </c>
    </row>
    <row r="3119" spans="1:10" ht="20.25">
      <c r="A3119">
        <v>3113</v>
      </c>
      <c r="B3119" s="122" t="s">
        <v>429</v>
      </c>
      <c r="C3119" s="28"/>
      <c r="D3119" s="28"/>
      <c r="E3119" s="28"/>
      <c r="F3119" s="28"/>
      <c r="G3119" t="str">
        <f t="shared" si="225"/>
        <v/>
      </c>
      <c r="J3119" t="b">
        <f>IF(ISNUMBER(MATCH(D3119,Sheet1!$A$2:$A$976,0)),TRUE,FALSE)</f>
        <v>1</v>
      </c>
    </row>
    <row r="3120" spans="1:10" ht="21" thickBot="1">
      <c r="A3120">
        <v>3114</v>
      </c>
      <c r="B3120" s="130">
        <v>2014</v>
      </c>
      <c r="C3120" s="52">
        <v>2015</v>
      </c>
      <c r="D3120" s="52">
        <v>2016</v>
      </c>
      <c r="E3120" s="8"/>
      <c r="F3120" s="9"/>
      <c r="G3120" t="str">
        <f t="shared" si="225"/>
        <v/>
      </c>
      <c r="J3120" t="b">
        <f>IF(ISNUMBER(MATCH(D3120,Sheet1!$A$2:$A$976,0)),TRUE,FALSE)</f>
        <v>0</v>
      </c>
    </row>
    <row r="3121" spans="1:10" ht="20.25">
      <c r="A3121">
        <v>3115</v>
      </c>
      <c r="B3121" s="124"/>
      <c r="C3121" s="30"/>
      <c r="D3121" s="31"/>
      <c r="E3121" s="32" t="s">
        <v>408</v>
      </c>
      <c r="F3121" s="33"/>
      <c r="G3121" t="str">
        <f t="shared" si="225"/>
        <v/>
      </c>
      <c r="J3121" t="b">
        <f>IF(ISNUMBER(MATCH(D3121,Sheet1!$A$2:$A$976,0)),TRUE,FALSE)</f>
        <v>1</v>
      </c>
    </row>
    <row r="3122" spans="1:10" ht="20.25">
      <c r="A3122">
        <v>3116</v>
      </c>
      <c r="B3122" s="124"/>
      <c r="C3122" s="30"/>
      <c r="D3122" s="31"/>
      <c r="E3122" s="32" t="s">
        <v>430</v>
      </c>
      <c r="F3122" s="33"/>
      <c r="G3122" t="str">
        <f t="shared" si="225"/>
        <v/>
      </c>
      <c r="J3122" t="b">
        <f>IF(ISNUMBER(MATCH(D3122,Sheet1!$A$2:$A$976,0)),TRUE,FALSE)</f>
        <v>1</v>
      </c>
    </row>
    <row r="3123" spans="1:10" ht="20.25">
      <c r="A3123">
        <v>3117</v>
      </c>
      <c r="B3123" s="125">
        <v>0</v>
      </c>
      <c r="C3123" s="34">
        <v>0</v>
      </c>
      <c r="D3123" s="35">
        <v>0</v>
      </c>
      <c r="E3123" s="36" t="s">
        <v>12</v>
      </c>
      <c r="F3123" s="33">
        <v>1</v>
      </c>
      <c r="G3123" t="str">
        <f t="shared" si="225"/>
        <v>‏7642 מיכון</v>
      </c>
      <c r="H3123" t="s">
        <v>1066</v>
      </c>
      <c r="I3123">
        <f t="shared" ref="I3123:I3132" si="228">FIND(" ",G3123,1)</f>
        <v>6</v>
      </c>
      <c r="J3123" t="b">
        <f>IF(ISNUMBER(MATCH(D3123,Sheet1!$A$2:$A$976,0)),TRUE,FALSE)</f>
        <v>1</v>
      </c>
    </row>
    <row r="3124" spans="1:10" ht="20.25">
      <c r="A3124">
        <v>3118</v>
      </c>
      <c r="B3124" s="125">
        <v>0</v>
      </c>
      <c r="C3124" s="34">
        <v>0</v>
      </c>
      <c r="D3124" s="35">
        <v>0</v>
      </c>
      <c r="E3124" s="36" t="s">
        <v>13</v>
      </c>
      <c r="F3124" s="33">
        <v>2</v>
      </c>
      <c r="G3124" t="str">
        <f t="shared" si="225"/>
        <v>‏7642 מיכון</v>
      </c>
      <c r="H3124" t="s">
        <v>1066</v>
      </c>
      <c r="I3124">
        <f t="shared" si="228"/>
        <v>6</v>
      </c>
      <c r="J3124" t="b">
        <f>IF(ISNUMBER(MATCH(D3124,Sheet1!$A$2:$A$976,0)),TRUE,FALSE)</f>
        <v>1</v>
      </c>
    </row>
    <row r="3125" spans="1:10" ht="20.25">
      <c r="A3125">
        <v>3119</v>
      </c>
      <c r="B3125" s="125">
        <v>0</v>
      </c>
      <c r="C3125" s="34">
        <v>0</v>
      </c>
      <c r="D3125" s="35">
        <v>0</v>
      </c>
      <c r="E3125" s="36" t="s">
        <v>14</v>
      </c>
      <c r="F3125" s="33">
        <v>3</v>
      </c>
      <c r="G3125" t="str">
        <f t="shared" si="225"/>
        <v>‏7642 מיכון</v>
      </c>
      <c r="H3125" t="s">
        <v>1066</v>
      </c>
      <c r="I3125">
        <f t="shared" si="228"/>
        <v>6</v>
      </c>
      <c r="J3125" t="b">
        <f>IF(ISNUMBER(MATCH(D3125,Sheet1!$A$2:$A$976,0)),TRUE,FALSE)</f>
        <v>1</v>
      </c>
    </row>
    <row r="3126" spans="1:10" ht="20.25">
      <c r="A3126">
        <v>3120</v>
      </c>
      <c r="B3126" s="125">
        <v>0</v>
      </c>
      <c r="C3126" s="34">
        <v>0</v>
      </c>
      <c r="D3126" s="35">
        <v>0</v>
      </c>
      <c r="E3126" s="36" t="s">
        <v>15</v>
      </c>
      <c r="F3126" s="33">
        <v>4</v>
      </c>
      <c r="G3126" t="str">
        <f t="shared" si="225"/>
        <v>‏7642 מיכון</v>
      </c>
      <c r="H3126" t="s">
        <v>1066</v>
      </c>
      <c r="I3126">
        <f t="shared" si="228"/>
        <v>6</v>
      </c>
      <c r="J3126" t="b">
        <f>IF(ISNUMBER(MATCH(D3126,Sheet1!$A$2:$A$976,0)),TRUE,FALSE)</f>
        <v>1</v>
      </c>
    </row>
    <row r="3127" spans="1:10" ht="20.25">
      <c r="A3127">
        <v>3121</v>
      </c>
      <c r="B3127" s="125">
        <v>0</v>
      </c>
      <c r="C3127" s="34">
        <v>0</v>
      </c>
      <c r="D3127" s="35">
        <v>0</v>
      </c>
      <c r="E3127" s="36" t="s">
        <v>16</v>
      </c>
      <c r="F3127" s="33">
        <v>5</v>
      </c>
      <c r="G3127" t="str">
        <f t="shared" si="225"/>
        <v>‏7642 מיכון</v>
      </c>
      <c r="H3127" t="s">
        <v>1066</v>
      </c>
      <c r="I3127">
        <f t="shared" si="228"/>
        <v>6</v>
      </c>
      <c r="J3127" t="b">
        <f>IF(ISNUMBER(MATCH(D3127,Sheet1!$A$2:$A$976,0)),TRUE,FALSE)</f>
        <v>1</v>
      </c>
    </row>
    <row r="3128" spans="1:10" ht="20.25">
      <c r="A3128">
        <v>3122</v>
      </c>
      <c r="B3128" s="125">
        <v>0</v>
      </c>
      <c r="C3128" s="34">
        <v>0</v>
      </c>
      <c r="D3128" s="35">
        <v>0</v>
      </c>
      <c r="E3128" s="36" t="s">
        <v>17</v>
      </c>
      <c r="F3128" s="33">
        <v>6</v>
      </c>
      <c r="G3128" t="str">
        <f t="shared" si="225"/>
        <v>‏7642 מיכון</v>
      </c>
      <c r="H3128" t="s">
        <v>1066</v>
      </c>
      <c r="I3128">
        <f t="shared" si="228"/>
        <v>6</v>
      </c>
      <c r="J3128" t="b">
        <f>IF(ISNUMBER(MATCH(D3128,Sheet1!$A$2:$A$976,0)),TRUE,FALSE)</f>
        <v>1</v>
      </c>
    </row>
    <row r="3129" spans="1:10" ht="20.25">
      <c r="A3129">
        <v>3123</v>
      </c>
      <c r="B3129" s="125">
        <v>16286600</v>
      </c>
      <c r="C3129" s="34">
        <v>18000000</v>
      </c>
      <c r="D3129" s="35">
        <v>17485900</v>
      </c>
      <c r="E3129" s="36" t="s">
        <v>18</v>
      </c>
      <c r="F3129" s="33">
        <v>7</v>
      </c>
      <c r="G3129" t="str">
        <f t="shared" si="225"/>
        <v>‏7642 מיכון</v>
      </c>
      <c r="H3129" t="s">
        <v>1066</v>
      </c>
      <c r="I3129">
        <f t="shared" si="228"/>
        <v>6</v>
      </c>
      <c r="J3129" t="b">
        <f>IF(ISNUMBER(MATCH(D3129,Sheet1!$A$2:$A$976,0)),TRUE,FALSE)</f>
        <v>1</v>
      </c>
    </row>
    <row r="3130" spans="1:10" ht="20.25">
      <c r="A3130">
        <v>3124</v>
      </c>
      <c r="B3130" s="125">
        <v>0</v>
      </c>
      <c r="C3130" s="34">
        <v>0</v>
      </c>
      <c r="D3130" s="35">
        <v>0</v>
      </c>
      <c r="E3130" s="36" t="s">
        <v>19</v>
      </c>
      <c r="F3130" s="33">
        <v>8</v>
      </c>
      <c r="G3130" t="str">
        <f t="shared" si="225"/>
        <v>‏7642 מיכון</v>
      </c>
      <c r="H3130" t="s">
        <v>1066</v>
      </c>
      <c r="I3130">
        <f t="shared" si="228"/>
        <v>6</v>
      </c>
      <c r="J3130" t="b">
        <f>IF(ISNUMBER(MATCH(D3130,Sheet1!$A$2:$A$976,0)),TRUE,FALSE)</f>
        <v>1</v>
      </c>
    </row>
    <row r="3131" spans="1:10" ht="20.25">
      <c r="A3131">
        <v>3125</v>
      </c>
      <c r="B3131" s="125">
        <v>0</v>
      </c>
      <c r="C3131" s="34">
        <v>0</v>
      </c>
      <c r="D3131" s="35">
        <v>0</v>
      </c>
      <c r="E3131" s="36" t="s">
        <v>20</v>
      </c>
      <c r="F3131" s="33">
        <v>9</v>
      </c>
      <c r="G3131" t="str">
        <f t="shared" si="225"/>
        <v>‏7642 מיכון</v>
      </c>
      <c r="H3131" t="s">
        <v>1066</v>
      </c>
      <c r="I3131">
        <f t="shared" si="228"/>
        <v>6</v>
      </c>
      <c r="J3131" t="b">
        <f>IF(ISNUMBER(MATCH(D3131,Sheet1!$A$2:$A$976,0)),TRUE,FALSE)</f>
        <v>1</v>
      </c>
    </row>
    <row r="3132" spans="1:10" ht="20.25">
      <c r="A3132">
        <v>3126</v>
      </c>
      <c r="B3132" s="125">
        <v>0</v>
      </c>
      <c r="C3132" s="34">
        <v>0</v>
      </c>
      <c r="D3132" s="35">
        <v>0</v>
      </c>
      <c r="E3132" s="36" t="s">
        <v>21</v>
      </c>
      <c r="F3132" s="33">
        <v>99</v>
      </c>
      <c r="G3132" t="str">
        <f t="shared" si="225"/>
        <v>‏7642 מיכון</v>
      </c>
      <c r="H3132" t="s">
        <v>1066</v>
      </c>
      <c r="I3132">
        <f t="shared" si="228"/>
        <v>6</v>
      </c>
      <c r="J3132" t="b">
        <f>IF(ISNUMBER(MATCH(D3132,Sheet1!$A$2:$A$976,0)),TRUE,FALSE)</f>
        <v>1</v>
      </c>
    </row>
    <row r="3133" spans="1:10" ht="20.25">
      <c r="A3133">
        <v>3127</v>
      </c>
      <c r="B3133" s="125">
        <v>16286600</v>
      </c>
      <c r="C3133" s="37">
        <v>18000000</v>
      </c>
      <c r="D3133" s="35">
        <v>17485900</v>
      </c>
      <c r="E3133" s="36" t="s">
        <v>22</v>
      </c>
      <c r="F3133" s="33"/>
      <c r="G3133" t="str">
        <f t="shared" si="225"/>
        <v/>
      </c>
      <c r="J3133" t="b">
        <f>IF(ISNUMBER(MATCH(D3133,Sheet1!$A$2:$A$976,0)),TRUE,FALSE)</f>
        <v>1</v>
      </c>
    </row>
    <row r="3134" spans="1:10" ht="20.25">
      <c r="A3134">
        <v>3128</v>
      </c>
      <c r="C3134" s="40">
        <v>2015</v>
      </c>
      <c r="D3134" s="40">
        <v>2016</v>
      </c>
      <c r="F3134" s="39"/>
      <c r="G3134" t="str">
        <f t="shared" si="225"/>
        <v/>
      </c>
      <c r="J3134" t="b">
        <f>IF(ISNUMBER(MATCH(D3134,Sheet1!$A$2:$A$976,0)),TRUE,FALSE)</f>
        <v>0</v>
      </c>
    </row>
    <row r="3135" spans="1:10" ht="20.25">
      <c r="A3135">
        <v>3129</v>
      </c>
      <c r="C3135" s="38"/>
      <c r="D3135" s="44">
        <v>71</v>
      </c>
      <c r="F3135" s="41"/>
      <c r="G3135" t="str">
        <f t="shared" si="225"/>
        <v/>
      </c>
      <c r="J3135" t="b">
        <f>IF(ISNUMBER(MATCH(D3135,Sheet1!$A$2:$A$976,0)),TRUE,FALSE)</f>
        <v>0</v>
      </c>
    </row>
    <row r="3136" spans="1:10" ht="20.25">
      <c r="A3136">
        <v>3130</v>
      </c>
      <c r="B3136" s="122" t="s">
        <v>431</v>
      </c>
      <c r="C3136" s="28"/>
      <c r="D3136" s="28"/>
      <c r="E3136" s="28"/>
      <c r="F3136" s="28"/>
      <c r="G3136" t="str">
        <f t="shared" si="225"/>
        <v/>
      </c>
      <c r="J3136" t="b">
        <f>IF(ISNUMBER(MATCH(D3136,Sheet1!$A$2:$A$976,0)),TRUE,FALSE)</f>
        <v>1</v>
      </c>
    </row>
    <row r="3137" spans="1:10" ht="21" thickBot="1">
      <c r="A3137">
        <v>3131</v>
      </c>
      <c r="B3137" s="130">
        <v>2014</v>
      </c>
      <c r="C3137" s="52">
        <v>2015</v>
      </c>
      <c r="D3137" s="52">
        <v>2016</v>
      </c>
      <c r="E3137" s="8"/>
      <c r="F3137" s="9"/>
      <c r="G3137" t="str">
        <f t="shared" si="225"/>
        <v/>
      </c>
      <c r="J3137" t="b">
        <f>IF(ISNUMBER(MATCH(D3137,Sheet1!$A$2:$A$976,0)),TRUE,FALSE)</f>
        <v>0</v>
      </c>
    </row>
    <row r="3138" spans="1:10" ht="20.25">
      <c r="A3138">
        <v>3132</v>
      </c>
      <c r="B3138" s="124"/>
      <c r="C3138" s="30"/>
      <c r="D3138" s="31"/>
      <c r="E3138" s="32" t="s">
        <v>408</v>
      </c>
      <c r="F3138" s="33"/>
      <c r="G3138" t="str">
        <f t="shared" si="225"/>
        <v/>
      </c>
      <c r="J3138" t="b">
        <f>IF(ISNUMBER(MATCH(D3138,Sheet1!$A$2:$A$976,0)),TRUE,FALSE)</f>
        <v>1</v>
      </c>
    </row>
    <row r="3139" spans="1:10" ht="20.25">
      <c r="A3139">
        <v>3133</v>
      </c>
      <c r="B3139" s="124"/>
      <c r="C3139" s="30"/>
      <c r="D3139" s="31"/>
      <c r="E3139" s="32" t="s">
        <v>432</v>
      </c>
      <c r="F3139" s="33"/>
      <c r="G3139" t="str">
        <f t="shared" si="225"/>
        <v/>
      </c>
      <c r="J3139" t="b">
        <f>IF(ISNUMBER(MATCH(D3139,Sheet1!$A$2:$A$976,0)),TRUE,FALSE)</f>
        <v>1</v>
      </c>
    </row>
    <row r="3140" spans="1:10" ht="20.25">
      <c r="A3140">
        <v>3134</v>
      </c>
      <c r="B3140" s="125">
        <v>2040700</v>
      </c>
      <c r="C3140" s="34">
        <v>2070100</v>
      </c>
      <c r="D3140" s="35">
        <v>2094100</v>
      </c>
      <c r="E3140" s="36" t="s">
        <v>12</v>
      </c>
      <c r="F3140" s="33">
        <v>1</v>
      </c>
      <c r="G3140" t="str">
        <f t="shared" si="225"/>
        <v>‏7114  היחידה לשלטים</v>
      </c>
      <c r="H3140" t="s">
        <v>1068</v>
      </c>
      <c r="I3140">
        <f t="shared" ref="I3140:I3149" si="229">FIND(" ",G3140,1)</f>
        <v>6</v>
      </c>
      <c r="J3140" t="b">
        <f>IF(ISNUMBER(MATCH(D3140,Sheet1!$A$2:$A$976,0)),TRUE,FALSE)</f>
        <v>1</v>
      </c>
    </row>
    <row r="3141" spans="1:10" ht="20.25">
      <c r="A3141">
        <v>3135</v>
      </c>
      <c r="B3141" s="125">
        <v>0</v>
      </c>
      <c r="C3141" s="34">
        <v>0</v>
      </c>
      <c r="D3141" s="35">
        <v>0</v>
      </c>
      <c r="E3141" s="36" t="s">
        <v>13</v>
      </c>
      <c r="F3141" s="33">
        <v>2</v>
      </c>
      <c r="G3141" t="str">
        <f t="shared" si="225"/>
        <v>‏7114  היחידה לשלטים</v>
      </c>
      <c r="H3141" t="s">
        <v>1068</v>
      </c>
      <c r="I3141">
        <f t="shared" si="229"/>
        <v>6</v>
      </c>
      <c r="J3141" t="b">
        <f>IF(ISNUMBER(MATCH(D3141,Sheet1!$A$2:$A$976,0)),TRUE,FALSE)</f>
        <v>1</v>
      </c>
    </row>
    <row r="3142" spans="1:10" ht="20.25">
      <c r="A3142">
        <v>3136</v>
      </c>
      <c r="B3142" s="125">
        <v>64700</v>
      </c>
      <c r="C3142" s="34">
        <v>51900</v>
      </c>
      <c r="D3142" s="35">
        <v>51900</v>
      </c>
      <c r="E3142" s="36" t="s">
        <v>14</v>
      </c>
      <c r="F3142" s="33">
        <v>3</v>
      </c>
      <c r="G3142" t="str">
        <f t="shared" si="225"/>
        <v>‏7114  היחידה לשלטים</v>
      </c>
      <c r="H3142" t="s">
        <v>1068</v>
      </c>
      <c r="I3142">
        <f t="shared" si="229"/>
        <v>6</v>
      </c>
      <c r="J3142" t="b">
        <f>IF(ISNUMBER(MATCH(D3142,Sheet1!$A$2:$A$976,0)),TRUE,FALSE)</f>
        <v>1</v>
      </c>
    </row>
    <row r="3143" spans="1:10" ht="20.25">
      <c r="A3143">
        <v>3137</v>
      </c>
      <c r="B3143" s="125">
        <v>46500</v>
      </c>
      <c r="C3143" s="34">
        <v>75700</v>
      </c>
      <c r="D3143" s="35">
        <v>79700</v>
      </c>
      <c r="E3143" s="36" t="s">
        <v>15</v>
      </c>
      <c r="F3143" s="33">
        <v>4</v>
      </c>
      <c r="G3143" t="str">
        <f t="shared" si="225"/>
        <v>‏7114  היחידה לשלטים</v>
      </c>
      <c r="H3143" t="s">
        <v>1068</v>
      </c>
      <c r="I3143">
        <f t="shared" si="229"/>
        <v>6</v>
      </c>
      <c r="J3143" t="b">
        <f>IF(ISNUMBER(MATCH(D3143,Sheet1!$A$2:$A$976,0)),TRUE,FALSE)</f>
        <v>1</v>
      </c>
    </row>
    <row r="3144" spans="1:10" ht="20.25">
      <c r="A3144">
        <v>3138</v>
      </c>
      <c r="B3144" s="125">
        <v>45900</v>
      </c>
      <c r="C3144" s="34">
        <v>68100</v>
      </c>
      <c r="D3144" s="35">
        <v>62500</v>
      </c>
      <c r="E3144" s="36" t="s">
        <v>16</v>
      </c>
      <c r="F3144" s="33">
        <v>5</v>
      </c>
      <c r="G3144" t="str">
        <f t="shared" si="225"/>
        <v>‏7114  היחידה לשלטים</v>
      </c>
      <c r="H3144" t="s">
        <v>1068</v>
      </c>
      <c r="I3144">
        <f t="shared" si="229"/>
        <v>6</v>
      </c>
      <c r="J3144" t="b">
        <f>IF(ISNUMBER(MATCH(D3144,Sheet1!$A$2:$A$976,0)),TRUE,FALSE)</f>
        <v>1</v>
      </c>
    </row>
    <row r="3145" spans="1:10" ht="20.25">
      <c r="A3145">
        <v>3139</v>
      </c>
      <c r="B3145" s="125">
        <v>2100</v>
      </c>
      <c r="C3145" s="34">
        <v>5000</v>
      </c>
      <c r="D3145" s="35">
        <v>5000</v>
      </c>
      <c r="E3145" s="36" t="s">
        <v>17</v>
      </c>
      <c r="F3145" s="33">
        <v>6</v>
      </c>
      <c r="G3145" t="str">
        <f t="shared" si="225"/>
        <v>‏7114  היחידה לשלטים</v>
      </c>
      <c r="H3145" t="s">
        <v>1068</v>
      </c>
      <c r="I3145">
        <f t="shared" si="229"/>
        <v>6</v>
      </c>
      <c r="J3145" t="b">
        <f>IF(ISNUMBER(MATCH(D3145,Sheet1!$A$2:$A$976,0)),TRUE,FALSE)</f>
        <v>1</v>
      </c>
    </row>
    <row r="3146" spans="1:10" ht="20.25">
      <c r="A3146">
        <v>3140</v>
      </c>
      <c r="B3146" s="125">
        <v>794600</v>
      </c>
      <c r="C3146" s="34">
        <v>2529500</v>
      </c>
      <c r="D3146" s="35">
        <v>2454600</v>
      </c>
      <c r="E3146" s="36" t="s">
        <v>18</v>
      </c>
      <c r="F3146" s="33">
        <v>7</v>
      </c>
      <c r="G3146" t="str">
        <f t="shared" ref="G3146:G3209" si="230">IF(F3146=1,E3145,IF(ISBLANK(F3146),"",G3145))</f>
        <v>‏7114  היחידה לשלטים</v>
      </c>
      <c r="H3146" t="s">
        <v>1068</v>
      </c>
      <c r="I3146">
        <f t="shared" si="229"/>
        <v>6</v>
      </c>
      <c r="J3146" t="b">
        <f>IF(ISNUMBER(MATCH(D3146,Sheet1!$A$2:$A$976,0)),TRUE,FALSE)</f>
        <v>1</v>
      </c>
    </row>
    <row r="3147" spans="1:10" ht="20.25">
      <c r="A3147">
        <v>3141</v>
      </c>
      <c r="B3147" s="125">
        <v>0</v>
      </c>
      <c r="C3147" s="34">
        <v>0</v>
      </c>
      <c r="D3147" s="35">
        <v>0</v>
      </c>
      <c r="E3147" s="36" t="s">
        <v>19</v>
      </c>
      <c r="F3147" s="33">
        <v>8</v>
      </c>
      <c r="G3147" t="str">
        <f t="shared" si="230"/>
        <v>‏7114  היחידה לשלטים</v>
      </c>
      <c r="H3147" t="s">
        <v>1068</v>
      </c>
      <c r="I3147">
        <f t="shared" si="229"/>
        <v>6</v>
      </c>
      <c r="J3147" t="b">
        <f>IF(ISNUMBER(MATCH(D3147,Sheet1!$A$2:$A$976,0)),TRUE,FALSE)</f>
        <v>1</v>
      </c>
    </row>
    <row r="3148" spans="1:10" ht="20.25">
      <c r="A3148">
        <v>3142</v>
      </c>
      <c r="B3148" s="125">
        <v>0</v>
      </c>
      <c r="C3148" s="34">
        <v>0</v>
      </c>
      <c r="D3148" s="35">
        <v>0</v>
      </c>
      <c r="E3148" s="36" t="s">
        <v>20</v>
      </c>
      <c r="F3148" s="33">
        <v>9</v>
      </c>
      <c r="G3148" t="str">
        <f t="shared" si="230"/>
        <v>‏7114  היחידה לשלטים</v>
      </c>
      <c r="H3148" t="s">
        <v>1068</v>
      </c>
      <c r="I3148">
        <f t="shared" si="229"/>
        <v>6</v>
      </c>
      <c r="J3148" t="b">
        <f>IF(ISNUMBER(MATCH(D3148,Sheet1!$A$2:$A$976,0)),TRUE,FALSE)</f>
        <v>1</v>
      </c>
    </row>
    <row r="3149" spans="1:10" ht="20.25">
      <c r="A3149">
        <v>3143</v>
      </c>
      <c r="B3149" s="125">
        <v>0</v>
      </c>
      <c r="C3149" s="34">
        <v>0</v>
      </c>
      <c r="D3149" s="35">
        <v>0</v>
      </c>
      <c r="E3149" s="36" t="s">
        <v>21</v>
      </c>
      <c r="F3149" s="33">
        <v>99</v>
      </c>
      <c r="G3149" t="str">
        <f t="shared" si="230"/>
        <v>‏7114  היחידה לשלטים</v>
      </c>
      <c r="H3149" t="s">
        <v>1068</v>
      </c>
      <c r="I3149">
        <f t="shared" si="229"/>
        <v>6</v>
      </c>
      <c r="J3149" t="b">
        <f>IF(ISNUMBER(MATCH(D3149,Sheet1!$A$2:$A$976,0)),TRUE,FALSE)</f>
        <v>1</v>
      </c>
    </row>
    <row r="3150" spans="1:10" ht="20.25">
      <c r="A3150">
        <v>3144</v>
      </c>
      <c r="B3150" s="125">
        <v>2994500</v>
      </c>
      <c r="C3150" s="37">
        <v>4800300</v>
      </c>
      <c r="D3150" s="157">
        <v>4747800</v>
      </c>
      <c r="E3150" s="36" t="s">
        <v>22</v>
      </c>
      <c r="F3150" s="33"/>
      <c r="G3150" t="str">
        <f t="shared" si="230"/>
        <v/>
      </c>
      <c r="J3150" t="b">
        <f>IF(ISNUMBER(MATCH(D3150,Sheet1!$A$2:$A$976,0)),TRUE,FALSE)</f>
        <v>0</v>
      </c>
    </row>
    <row r="3151" spans="1:10" ht="20.25">
      <c r="A3151">
        <v>3145</v>
      </c>
      <c r="C3151" s="40">
        <v>2015</v>
      </c>
      <c r="D3151" s="40">
        <v>2016</v>
      </c>
      <c r="F3151" s="39"/>
      <c r="G3151" t="str">
        <f t="shared" si="230"/>
        <v/>
      </c>
      <c r="J3151" t="b">
        <f>IF(ISNUMBER(MATCH(D3151,Sheet1!$A$2:$A$976,0)),TRUE,FALSE)</f>
        <v>0</v>
      </c>
    </row>
    <row r="3152" spans="1:10" ht="20.25">
      <c r="A3152">
        <v>3146</v>
      </c>
      <c r="C3152" s="38"/>
      <c r="D3152" s="44">
        <v>72</v>
      </c>
      <c r="F3152" s="41"/>
      <c r="G3152" t="str">
        <f t="shared" si="230"/>
        <v/>
      </c>
      <c r="J3152" t="b">
        <f>IF(ISNUMBER(MATCH(D3152,Sheet1!$A$2:$A$976,0)),TRUE,FALSE)</f>
        <v>0</v>
      </c>
    </row>
    <row r="3153" spans="1:10" ht="20.25">
      <c r="A3153">
        <v>3147</v>
      </c>
      <c r="B3153" s="122" t="s">
        <v>433</v>
      </c>
      <c r="C3153" s="28"/>
      <c r="D3153" s="28"/>
      <c r="E3153" s="28"/>
      <c r="F3153" s="28"/>
      <c r="G3153" t="str">
        <f t="shared" si="230"/>
        <v/>
      </c>
      <c r="J3153" t="b">
        <f>IF(ISNUMBER(MATCH(D3153,Sheet1!$A$2:$A$976,0)),TRUE,FALSE)</f>
        <v>1</v>
      </c>
    </row>
    <row r="3154" spans="1:10" ht="21" thickBot="1">
      <c r="A3154">
        <v>3148</v>
      </c>
      <c r="B3154" s="130">
        <v>2014</v>
      </c>
      <c r="C3154" s="52">
        <v>2015</v>
      </c>
      <c r="D3154" s="52">
        <v>2016</v>
      </c>
      <c r="E3154" s="8"/>
      <c r="F3154" s="9"/>
      <c r="G3154" t="str">
        <f t="shared" si="230"/>
        <v/>
      </c>
      <c r="J3154" t="b">
        <f>IF(ISNUMBER(MATCH(D3154,Sheet1!$A$2:$A$976,0)),TRUE,FALSE)</f>
        <v>0</v>
      </c>
    </row>
    <row r="3155" spans="1:10" ht="20.25">
      <c r="A3155">
        <v>3149</v>
      </c>
      <c r="B3155" s="124"/>
      <c r="C3155" s="30"/>
      <c r="D3155" s="31"/>
      <c r="E3155" s="32" t="s">
        <v>408</v>
      </c>
      <c r="F3155" s="33"/>
      <c r="G3155" t="str">
        <f t="shared" si="230"/>
        <v/>
      </c>
      <c r="J3155" t="b">
        <f>IF(ISNUMBER(MATCH(D3155,Sheet1!$A$2:$A$976,0)),TRUE,FALSE)</f>
        <v>1</v>
      </c>
    </row>
    <row r="3156" spans="1:10" ht="20.25">
      <c r="A3156">
        <v>3150</v>
      </c>
      <c r="B3156" s="124"/>
      <c r="C3156" s="30"/>
      <c r="D3156" s="31"/>
      <c r="E3156" s="32" t="s">
        <v>434</v>
      </c>
      <c r="F3156" s="33"/>
      <c r="G3156" t="str">
        <f t="shared" si="230"/>
        <v/>
      </c>
      <c r="J3156" t="b">
        <f>IF(ISNUMBER(MATCH(D3156,Sheet1!$A$2:$A$976,0)),TRUE,FALSE)</f>
        <v>1</v>
      </c>
    </row>
    <row r="3157" spans="1:10" ht="20.25">
      <c r="A3157">
        <v>3151</v>
      </c>
      <c r="B3157" s="125">
        <v>0</v>
      </c>
      <c r="C3157" s="34">
        <v>0</v>
      </c>
      <c r="D3157" s="35">
        <v>0</v>
      </c>
      <c r="E3157" s="36" t="s">
        <v>12</v>
      </c>
      <c r="F3157" s="33">
        <v>1</v>
      </c>
      <c r="G3157" t="str">
        <f t="shared" si="230"/>
        <v>‏63 הוצאות מימון</v>
      </c>
      <c r="H3157" t="s">
        <v>1069</v>
      </c>
      <c r="I3157">
        <f t="shared" ref="I3157:I3166" si="231">FIND(" ",G3157,1)</f>
        <v>4</v>
      </c>
      <c r="J3157" t="b">
        <f>IF(ISNUMBER(MATCH(D3157,Sheet1!$A$2:$A$976,0)),TRUE,FALSE)</f>
        <v>1</v>
      </c>
    </row>
    <row r="3158" spans="1:10" ht="20.25">
      <c r="A3158">
        <v>3152</v>
      </c>
      <c r="B3158" s="125">
        <v>0</v>
      </c>
      <c r="C3158" s="34">
        <v>0</v>
      </c>
      <c r="D3158" s="35">
        <v>0</v>
      </c>
      <c r="E3158" s="36" t="s">
        <v>13</v>
      </c>
      <c r="F3158" s="33">
        <v>2</v>
      </c>
      <c r="G3158" t="str">
        <f t="shared" si="230"/>
        <v>‏63 הוצאות מימון</v>
      </c>
      <c r="H3158" t="s">
        <v>1069</v>
      </c>
      <c r="I3158">
        <f t="shared" si="231"/>
        <v>4</v>
      </c>
      <c r="J3158" t="b">
        <f>IF(ISNUMBER(MATCH(D3158,Sheet1!$A$2:$A$976,0)),TRUE,FALSE)</f>
        <v>1</v>
      </c>
    </row>
    <row r="3159" spans="1:10" ht="20.25">
      <c r="A3159">
        <v>3153</v>
      </c>
      <c r="B3159" s="125">
        <v>0</v>
      </c>
      <c r="C3159" s="34">
        <v>0</v>
      </c>
      <c r="D3159" s="35">
        <v>0</v>
      </c>
      <c r="E3159" s="36" t="s">
        <v>14</v>
      </c>
      <c r="F3159" s="33">
        <v>3</v>
      </c>
      <c r="G3159" t="str">
        <f t="shared" si="230"/>
        <v>‏63 הוצאות מימון</v>
      </c>
      <c r="H3159" t="s">
        <v>1069</v>
      </c>
      <c r="I3159">
        <f t="shared" si="231"/>
        <v>4</v>
      </c>
      <c r="J3159" t="b">
        <f>IF(ISNUMBER(MATCH(D3159,Sheet1!$A$2:$A$976,0)),TRUE,FALSE)</f>
        <v>1</v>
      </c>
    </row>
    <row r="3160" spans="1:10" ht="20.25">
      <c r="A3160">
        <v>3154</v>
      </c>
      <c r="B3160" s="125">
        <v>0</v>
      </c>
      <c r="C3160" s="34">
        <v>0</v>
      </c>
      <c r="D3160" s="35">
        <v>0</v>
      </c>
      <c r="E3160" s="36" t="s">
        <v>15</v>
      </c>
      <c r="F3160" s="33">
        <v>4</v>
      </c>
      <c r="G3160" t="str">
        <f t="shared" si="230"/>
        <v>‏63 הוצאות מימון</v>
      </c>
      <c r="H3160" t="s">
        <v>1069</v>
      </c>
      <c r="I3160">
        <f t="shared" si="231"/>
        <v>4</v>
      </c>
      <c r="J3160" t="b">
        <f>IF(ISNUMBER(MATCH(D3160,Sheet1!$A$2:$A$976,0)),TRUE,FALSE)</f>
        <v>1</v>
      </c>
    </row>
    <row r="3161" spans="1:10" ht="20.25">
      <c r="A3161">
        <v>3155</v>
      </c>
      <c r="B3161" s="125">
        <v>0</v>
      </c>
      <c r="C3161" s="34">
        <v>0</v>
      </c>
      <c r="D3161" s="35">
        <v>0</v>
      </c>
      <c r="E3161" s="36" t="s">
        <v>16</v>
      </c>
      <c r="F3161" s="33">
        <v>5</v>
      </c>
      <c r="G3161" t="str">
        <f t="shared" si="230"/>
        <v>‏63 הוצאות מימון</v>
      </c>
      <c r="H3161" t="s">
        <v>1069</v>
      </c>
      <c r="I3161">
        <f t="shared" si="231"/>
        <v>4</v>
      </c>
      <c r="J3161" t="b">
        <f>IF(ISNUMBER(MATCH(D3161,Sheet1!$A$2:$A$976,0)),TRUE,FALSE)</f>
        <v>1</v>
      </c>
    </row>
    <row r="3162" spans="1:10" ht="20.25">
      <c r="A3162">
        <v>3156</v>
      </c>
      <c r="B3162" s="125">
        <v>0</v>
      </c>
      <c r="C3162" s="34">
        <v>0</v>
      </c>
      <c r="D3162" s="35">
        <v>0</v>
      </c>
      <c r="E3162" s="36" t="s">
        <v>17</v>
      </c>
      <c r="F3162" s="33">
        <v>6</v>
      </c>
      <c r="G3162" t="str">
        <f t="shared" si="230"/>
        <v>‏63 הוצאות מימון</v>
      </c>
      <c r="H3162" t="s">
        <v>1069</v>
      </c>
      <c r="I3162">
        <f t="shared" si="231"/>
        <v>4</v>
      </c>
      <c r="J3162" t="b">
        <f>IF(ISNUMBER(MATCH(D3162,Sheet1!$A$2:$A$976,0)),TRUE,FALSE)</f>
        <v>1</v>
      </c>
    </row>
    <row r="3163" spans="1:10" ht="20.25">
      <c r="A3163">
        <v>3157</v>
      </c>
      <c r="B3163" s="125">
        <v>16115100</v>
      </c>
      <c r="C3163" s="34">
        <v>15100000</v>
      </c>
      <c r="D3163" s="35">
        <v>15100000</v>
      </c>
      <c r="E3163" s="36" t="s">
        <v>18</v>
      </c>
      <c r="F3163" s="33">
        <v>7</v>
      </c>
      <c r="G3163" t="str">
        <f t="shared" si="230"/>
        <v>‏63 הוצאות מימון</v>
      </c>
      <c r="H3163" t="s">
        <v>1069</v>
      </c>
      <c r="I3163">
        <f t="shared" si="231"/>
        <v>4</v>
      </c>
      <c r="J3163" t="b">
        <f>IF(ISNUMBER(MATCH(D3163,Sheet1!$A$2:$A$976,0)),TRUE,FALSE)</f>
        <v>1</v>
      </c>
    </row>
    <row r="3164" spans="1:10" ht="20.25">
      <c r="A3164">
        <v>3158</v>
      </c>
      <c r="B3164" s="125">
        <v>0</v>
      </c>
      <c r="C3164" s="34">
        <v>0</v>
      </c>
      <c r="D3164" s="35">
        <v>0</v>
      </c>
      <c r="E3164" s="36" t="s">
        <v>19</v>
      </c>
      <c r="F3164" s="33">
        <v>8</v>
      </c>
      <c r="G3164" t="str">
        <f t="shared" si="230"/>
        <v>‏63 הוצאות מימון</v>
      </c>
      <c r="H3164" t="s">
        <v>1069</v>
      </c>
      <c r="I3164">
        <f t="shared" si="231"/>
        <v>4</v>
      </c>
      <c r="J3164" t="b">
        <f>IF(ISNUMBER(MATCH(D3164,Sheet1!$A$2:$A$976,0)),TRUE,FALSE)</f>
        <v>1</v>
      </c>
    </row>
    <row r="3165" spans="1:10" ht="20.25">
      <c r="A3165">
        <v>3159</v>
      </c>
      <c r="B3165" s="125">
        <v>0</v>
      </c>
      <c r="C3165" s="34">
        <v>0</v>
      </c>
      <c r="D3165" s="35">
        <v>0</v>
      </c>
      <c r="E3165" s="36" t="s">
        <v>20</v>
      </c>
      <c r="F3165" s="33">
        <v>9</v>
      </c>
      <c r="G3165" t="str">
        <f t="shared" si="230"/>
        <v>‏63 הוצאות מימון</v>
      </c>
      <c r="H3165" t="s">
        <v>1069</v>
      </c>
      <c r="I3165">
        <f t="shared" si="231"/>
        <v>4</v>
      </c>
      <c r="J3165" t="b">
        <f>IF(ISNUMBER(MATCH(D3165,Sheet1!$A$2:$A$976,0)),TRUE,FALSE)</f>
        <v>1</v>
      </c>
    </row>
    <row r="3166" spans="1:10" ht="20.25">
      <c r="A3166">
        <v>3160</v>
      </c>
      <c r="B3166" s="125">
        <v>0</v>
      </c>
      <c r="C3166" s="34">
        <v>0</v>
      </c>
      <c r="D3166" s="35">
        <v>0</v>
      </c>
      <c r="E3166" s="36" t="s">
        <v>21</v>
      </c>
      <c r="F3166" s="33">
        <v>99</v>
      </c>
      <c r="G3166" t="str">
        <f t="shared" si="230"/>
        <v>‏63 הוצאות מימון</v>
      </c>
      <c r="H3166" t="s">
        <v>1069</v>
      </c>
      <c r="I3166">
        <f t="shared" si="231"/>
        <v>4</v>
      </c>
      <c r="J3166" t="b">
        <f>IF(ISNUMBER(MATCH(D3166,Sheet1!$A$2:$A$976,0)),TRUE,FALSE)</f>
        <v>1</v>
      </c>
    </row>
    <row r="3167" spans="1:10" ht="20.25">
      <c r="A3167">
        <v>3161</v>
      </c>
      <c r="B3167" s="125">
        <v>16115100</v>
      </c>
      <c r="C3167" s="37">
        <v>15100000</v>
      </c>
      <c r="D3167" s="35">
        <v>15100000</v>
      </c>
      <c r="E3167" s="36" t="s">
        <v>22</v>
      </c>
      <c r="F3167" s="33"/>
      <c r="G3167" t="str">
        <f t="shared" si="230"/>
        <v/>
      </c>
      <c r="J3167" t="b">
        <f>IF(ISNUMBER(MATCH(D3167,Sheet1!$A$2:$A$976,0)),TRUE,FALSE)</f>
        <v>1</v>
      </c>
    </row>
    <row r="3168" spans="1:10" ht="20.25">
      <c r="A3168">
        <v>3162</v>
      </c>
      <c r="C3168" s="40">
        <v>2015</v>
      </c>
      <c r="D3168" s="40">
        <v>2016</v>
      </c>
      <c r="F3168" s="39"/>
      <c r="G3168" t="str">
        <f t="shared" si="230"/>
        <v/>
      </c>
      <c r="J3168" t="b">
        <f>IF(ISNUMBER(MATCH(D3168,Sheet1!$A$2:$A$976,0)),TRUE,FALSE)</f>
        <v>0</v>
      </c>
    </row>
    <row r="3169" spans="1:10" ht="20.25">
      <c r="A3169">
        <v>3163</v>
      </c>
      <c r="C3169" s="38"/>
      <c r="D3169" s="44">
        <v>73</v>
      </c>
      <c r="F3169" s="41"/>
      <c r="G3169" t="str">
        <f t="shared" si="230"/>
        <v/>
      </c>
      <c r="J3169" t="b">
        <f>IF(ISNUMBER(MATCH(D3169,Sheet1!$A$2:$A$976,0)),TRUE,FALSE)</f>
        <v>0</v>
      </c>
    </row>
    <row r="3170" spans="1:10" ht="20.25">
      <c r="A3170">
        <v>3164</v>
      </c>
      <c r="B3170" s="122" t="s">
        <v>435</v>
      </c>
      <c r="C3170" s="28"/>
      <c r="D3170" s="28"/>
      <c r="E3170" s="28"/>
      <c r="F3170" s="28"/>
      <c r="G3170" t="str">
        <f t="shared" si="230"/>
        <v/>
      </c>
      <c r="J3170" t="b">
        <f>IF(ISNUMBER(MATCH(D3170,Sheet1!$A$2:$A$976,0)),TRUE,FALSE)</f>
        <v>1</v>
      </c>
    </row>
    <row r="3171" spans="1:10" ht="21" thickBot="1">
      <c r="A3171">
        <v>3165</v>
      </c>
      <c r="B3171" s="116">
        <v>2014</v>
      </c>
      <c r="C3171" s="7">
        <v>2015</v>
      </c>
      <c r="D3171" s="7">
        <v>2016</v>
      </c>
      <c r="E3171" s="8"/>
      <c r="F3171" s="9"/>
      <c r="G3171" t="str">
        <f t="shared" si="230"/>
        <v/>
      </c>
      <c r="J3171" t="b">
        <f>IF(ISNUMBER(MATCH(D3171,Sheet1!$A$2:$A$976,0)),TRUE,FALSE)</f>
        <v>0</v>
      </c>
    </row>
    <row r="3172" spans="1:10" ht="20.25">
      <c r="A3172">
        <v>3166</v>
      </c>
      <c r="B3172" s="124"/>
      <c r="C3172" s="30"/>
      <c r="D3172" s="31"/>
      <c r="E3172" s="32" t="s">
        <v>436</v>
      </c>
      <c r="F3172" s="33"/>
      <c r="G3172" t="str">
        <f t="shared" si="230"/>
        <v/>
      </c>
      <c r="J3172" t="b">
        <f>IF(ISNUMBER(MATCH(D3172,Sheet1!$A$2:$A$976,0)),TRUE,FALSE)</f>
        <v>1</v>
      </c>
    </row>
    <row r="3173" spans="1:10" ht="20.25">
      <c r="A3173">
        <v>3167</v>
      </c>
      <c r="B3173" s="124"/>
      <c r="C3173" s="30"/>
      <c r="D3173" s="31"/>
      <c r="E3173" s="32" t="s">
        <v>437</v>
      </c>
      <c r="F3173" s="33"/>
      <c r="G3173" t="str">
        <f t="shared" si="230"/>
        <v/>
      </c>
      <c r="J3173" t="b">
        <f>IF(ISNUMBER(MATCH(D3173,Sheet1!$A$2:$A$976,0)),TRUE,FALSE)</f>
        <v>1</v>
      </c>
    </row>
    <row r="3174" spans="1:10" ht="20.25">
      <c r="A3174">
        <v>3168</v>
      </c>
      <c r="B3174" s="125">
        <v>2168200</v>
      </c>
      <c r="C3174" s="34">
        <v>2404500</v>
      </c>
      <c r="D3174" s="35">
        <v>2431500</v>
      </c>
      <c r="E3174" s="36" t="s">
        <v>12</v>
      </c>
      <c r="F3174" s="33">
        <v>1</v>
      </c>
      <c r="G3174" t="str">
        <f t="shared" si="230"/>
        <v>‏711  הנהלת מינהל התיפעול</v>
      </c>
      <c r="H3174" t="s">
        <v>1070</v>
      </c>
      <c r="I3174">
        <f t="shared" ref="I3174:I3183" si="232">FIND(" ",G3174,1)</f>
        <v>5</v>
      </c>
      <c r="J3174" t="b">
        <f>IF(ISNUMBER(MATCH(D3174,Sheet1!$A$2:$A$976,0)),TRUE,FALSE)</f>
        <v>1</v>
      </c>
    </row>
    <row r="3175" spans="1:10" ht="20.25">
      <c r="A3175">
        <v>3169</v>
      </c>
      <c r="B3175" s="125">
        <v>0</v>
      </c>
      <c r="C3175" s="34">
        <v>0</v>
      </c>
      <c r="D3175" s="35">
        <v>0</v>
      </c>
      <c r="E3175" s="36" t="s">
        <v>13</v>
      </c>
      <c r="F3175" s="33">
        <v>2</v>
      </c>
      <c r="G3175" t="str">
        <f t="shared" si="230"/>
        <v>‏711  הנהלת מינהל התיפעול</v>
      </c>
      <c r="H3175" t="s">
        <v>1070</v>
      </c>
      <c r="I3175">
        <f t="shared" si="232"/>
        <v>5</v>
      </c>
      <c r="J3175" t="b">
        <f>IF(ISNUMBER(MATCH(D3175,Sheet1!$A$2:$A$976,0)),TRUE,FALSE)</f>
        <v>1</v>
      </c>
    </row>
    <row r="3176" spans="1:10" ht="20.25">
      <c r="A3176">
        <v>3170</v>
      </c>
      <c r="B3176" s="125">
        <v>46200</v>
      </c>
      <c r="C3176" s="34">
        <v>41500</v>
      </c>
      <c r="D3176" s="35">
        <v>41500</v>
      </c>
      <c r="E3176" s="36" t="s">
        <v>14</v>
      </c>
      <c r="F3176" s="33">
        <v>3</v>
      </c>
      <c r="G3176" t="str">
        <f t="shared" si="230"/>
        <v>‏711  הנהלת מינהל התיפעול</v>
      </c>
      <c r="H3176" t="s">
        <v>1070</v>
      </c>
      <c r="I3176">
        <f t="shared" si="232"/>
        <v>5</v>
      </c>
      <c r="J3176" t="b">
        <f>IF(ISNUMBER(MATCH(D3176,Sheet1!$A$2:$A$976,0)),TRUE,FALSE)</f>
        <v>1</v>
      </c>
    </row>
    <row r="3177" spans="1:10" ht="20.25">
      <c r="A3177">
        <v>3171</v>
      </c>
      <c r="B3177" s="125">
        <v>7800</v>
      </c>
      <c r="C3177" s="34">
        <v>9600</v>
      </c>
      <c r="D3177" s="35">
        <v>9300</v>
      </c>
      <c r="E3177" s="36" t="s">
        <v>15</v>
      </c>
      <c r="F3177" s="33">
        <v>4</v>
      </c>
      <c r="G3177" t="str">
        <f t="shared" si="230"/>
        <v>‏711  הנהלת מינהל התיפעול</v>
      </c>
      <c r="H3177" t="s">
        <v>1070</v>
      </c>
      <c r="I3177">
        <f t="shared" si="232"/>
        <v>5</v>
      </c>
      <c r="J3177" t="b">
        <f>IF(ISNUMBER(MATCH(D3177,Sheet1!$A$2:$A$976,0)),TRUE,FALSE)</f>
        <v>1</v>
      </c>
    </row>
    <row r="3178" spans="1:10" ht="20.25">
      <c r="A3178">
        <v>3172</v>
      </c>
      <c r="B3178" s="125">
        <v>86800</v>
      </c>
      <c r="C3178" s="34">
        <v>98500</v>
      </c>
      <c r="D3178" s="35">
        <v>95500</v>
      </c>
      <c r="E3178" s="36" t="s">
        <v>16</v>
      </c>
      <c r="F3178" s="33">
        <v>5</v>
      </c>
      <c r="G3178" t="str">
        <f t="shared" si="230"/>
        <v>‏711  הנהלת מינהל התיפעול</v>
      </c>
      <c r="H3178" t="s">
        <v>1070</v>
      </c>
      <c r="I3178">
        <f t="shared" si="232"/>
        <v>5</v>
      </c>
      <c r="J3178" t="b">
        <f>IF(ISNUMBER(MATCH(D3178,Sheet1!$A$2:$A$976,0)),TRUE,FALSE)</f>
        <v>1</v>
      </c>
    </row>
    <row r="3179" spans="1:10" ht="20.25">
      <c r="A3179">
        <v>3173</v>
      </c>
      <c r="B3179" s="125">
        <v>136900</v>
      </c>
      <c r="C3179" s="34">
        <v>188600</v>
      </c>
      <c r="D3179" s="35">
        <v>182900</v>
      </c>
      <c r="E3179" s="36" t="s">
        <v>17</v>
      </c>
      <c r="F3179" s="33">
        <v>6</v>
      </c>
      <c r="G3179" t="str">
        <f t="shared" si="230"/>
        <v>‏711  הנהלת מינהל התיפעול</v>
      </c>
      <c r="H3179" t="s">
        <v>1070</v>
      </c>
      <c r="I3179">
        <f t="shared" si="232"/>
        <v>5</v>
      </c>
      <c r="J3179" t="b">
        <f>IF(ISNUMBER(MATCH(D3179,Sheet1!$A$2:$A$976,0)),TRUE,FALSE)</f>
        <v>1</v>
      </c>
    </row>
    <row r="3180" spans="1:10" ht="20.25">
      <c r="A3180">
        <v>3174</v>
      </c>
      <c r="B3180" s="125">
        <v>56200</v>
      </c>
      <c r="C3180" s="34">
        <v>41300</v>
      </c>
      <c r="D3180" s="35">
        <v>40600</v>
      </c>
      <c r="E3180" s="36" t="s">
        <v>18</v>
      </c>
      <c r="F3180" s="33">
        <v>7</v>
      </c>
      <c r="G3180" t="str">
        <f t="shared" si="230"/>
        <v>‏711  הנהלת מינהל התיפעול</v>
      </c>
      <c r="H3180" t="s">
        <v>1070</v>
      </c>
      <c r="I3180">
        <f t="shared" si="232"/>
        <v>5</v>
      </c>
      <c r="J3180" t="b">
        <f>IF(ISNUMBER(MATCH(D3180,Sheet1!$A$2:$A$976,0)),TRUE,FALSE)</f>
        <v>1</v>
      </c>
    </row>
    <row r="3181" spans="1:10" ht="20.25">
      <c r="A3181">
        <v>3175</v>
      </c>
      <c r="B3181" s="125">
        <v>0</v>
      </c>
      <c r="C3181" s="34">
        <v>0</v>
      </c>
      <c r="D3181" s="35">
        <v>0</v>
      </c>
      <c r="E3181" s="36" t="s">
        <v>19</v>
      </c>
      <c r="F3181" s="33">
        <v>8</v>
      </c>
      <c r="G3181" t="str">
        <f t="shared" si="230"/>
        <v>‏711  הנהלת מינהל התיפעול</v>
      </c>
      <c r="H3181" t="s">
        <v>1070</v>
      </c>
      <c r="I3181">
        <f t="shared" si="232"/>
        <v>5</v>
      </c>
      <c r="J3181" t="b">
        <f>IF(ISNUMBER(MATCH(D3181,Sheet1!$A$2:$A$976,0)),TRUE,FALSE)</f>
        <v>1</v>
      </c>
    </row>
    <row r="3182" spans="1:10" ht="20.25">
      <c r="A3182">
        <v>3176</v>
      </c>
      <c r="B3182" s="125">
        <v>0</v>
      </c>
      <c r="C3182" s="34">
        <v>0</v>
      </c>
      <c r="D3182" s="35">
        <v>0</v>
      </c>
      <c r="E3182" s="36" t="s">
        <v>20</v>
      </c>
      <c r="F3182" s="33">
        <v>9</v>
      </c>
      <c r="G3182" t="str">
        <f t="shared" si="230"/>
        <v>‏711  הנהלת מינהל התיפעול</v>
      </c>
      <c r="H3182" t="s">
        <v>1070</v>
      </c>
      <c r="I3182">
        <f t="shared" si="232"/>
        <v>5</v>
      </c>
      <c r="J3182" t="b">
        <f>IF(ISNUMBER(MATCH(D3182,Sheet1!$A$2:$A$976,0)),TRUE,FALSE)</f>
        <v>1</v>
      </c>
    </row>
    <row r="3183" spans="1:10" ht="20.25">
      <c r="A3183">
        <v>3177</v>
      </c>
      <c r="B3183" s="125">
        <v>0</v>
      </c>
      <c r="C3183" s="34">
        <v>0</v>
      </c>
      <c r="D3183" s="35">
        <v>0</v>
      </c>
      <c r="E3183" s="36" t="s">
        <v>21</v>
      </c>
      <c r="F3183" s="33">
        <v>99</v>
      </c>
      <c r="G3183" t="str">
        <f t="shared" si="230"/>
        <v>‏711  הנהלת מינהל התיפעול</v>
      </c>
      <c r="H3183" t="s">
        <v>1070</v>
      </c>
      <c r="I3183">
        <f t="shared" si="232"/>
        <v>5</v>
      </c>
      <c r="J3183" t="b">
        <f>IF(ISNUMBER(MATCH(D3183,Sheet1!$A$2:$A$976,0)),TRUE,FALSE)</f>
        <v>1</v>
      </c>
    </row>
    <row r="3184" spans="1:10" ht="20.25">
      <c r="A3184">
        <v>3178</v>
      </c>
      <c r="B3184" s="125">
        <v>2502100</v>
      </c>
      <c r="C3184" s="37">
        <v>2784000</v>
      </c>
      <c r="D3184" s="157">
        <v>2801300</v>
      </c>
      <c r="E3184" s="36" t="s">
        <v>22</v>
      </c>
      <c r="F3184" s="33"/>
      <c r="G3184" t="str">
        <f t="shared" si="230"/>
        <v/>
      </c>
      <c r="J3184" t="b">
        <f>IF(ISNUMBER(MATCH(D3184,Sheet1!$A$2:$A$976,0)),TRUE,FALSE)</f>
        <v>0</v>
      </c>
    </row>
    <row r="3185" spans="1:10" ht="20.25">
      <c r="A3185">
        <v>3179</v>
      </c>
      <c r="C3185" s="40">
        <v>2015</v>
      </c>
      <c r="D3185" s="40">
        <v>2016</v>
      </c>
      <c r="F3185" s="39"/>
      <c r="G3185" t="str">
        <f t="shared" si="230"/>
        <v/>
      </c>
      <c r="J3185" t="b">
        <f>IF(ISNUMBER(MATCH(D3185,Sheet1!$A$2:$A$976,0)),TRUE,FALSE)</f>
        <v>0</v>
      </c>
    </row>
    <row r="3186" spans="1:10" ht="20.25">
      <c r="A3186">
        <v>3180</v>
      </c>
      <c r="C3186" s="38"/>
      <c r="D3186" s="44">
        <v>95</v>
      </c>
      <c r="F3186" s="41"/>
      <c r="G3186" t="str">
        <f t="shared" si="230"/>
        <v/>
      </c>
      <c r="J3186" t="b">
        <f>IF(ISNUMBER(MATCH(D3186,Sheet1!$A$2:$A$976,0)),TRUE,FALSE)</f>
        <v>0</v>
      </c>
    </row>
    <row r="3187" spans="1:10" ht="20.25">
      <c r="A3187">
        <v>3181</v>
      </c>
      <c r="B3187" s="122" t="s">
        <v>438</v>
      </c>
      <c r="C3187" s="28"/>
      <c r="D3187" s="28"/>
      <c r="E3187" s="28"/>
      <c r="F3187" s="28"/>
      <c r="G3187" t="str">
        <f t="shared" si="230"/>
        <v/>
      </c>
      <c r="J3187" t="b">
        <f>IF(ISNUMBER(MATCH(D3187,Sheet1!$A$2:$A$976,0)),TRUE,FALSE)</f>
        <v>1</v>
      </c>
    </row>
    <row r="3188" spans="1:10" ht="21" thickBot="1">
      <c r="A3188">
        <v>3182</v>
      </c>
      <c r="B3188" s="116">
        <v>2014</v>
      </c>
      <c r="C3188" s="7">
        <v>2015</v>
      </c>
      <c r="D3188" s="7">
        <v>2016</v>
      </c>
      <c r="E3188" s="8"/>
      <c r="F3188" s="9"/>
      <c r="G3188" t="str">
        <f t="shared" si="230"/>
        <v/>
      </c>
      <c r="J3188" t="b">
        <f>IF(ISNUMBER(MATCH(D3188,Sheet1!$A$2:$A$976,0)),TRUE,FALSE)</f>
        <v>0</v>
      </c>
    </row>
    <row r="3189" spans="1:10" ht="20.25">
      <c r="A3189">
        <v>3183</v>
      </c>
      <c r="B3189" s="124"/>
      <c r="C3189" s="30"/>
      <c r="D3189" s="31"/>
      <c r="E3189" s="32" t="s">
        <v>436</v>
      </c>
      <c r="F3189" s="33"/>
      <c r="G3189" t="str">
        <f t="shared" si="230"/>
        <v/>
      </c>
      <c r="J3189" t="b">
        <f>IF(ISNUMBER(MATCH(D3189,Sheet1!$A$2:$A$976,0)),TRUE,FALSE)</f>
        <v>1</v>
      </c>
    </row>
    <row r="3190" spans="1:10" ht="20.25">
      <c r="A3190">
        <v>3184</v>
      </c>
      <c r="B3190" s="124"/>
      <c r="C3190" s="30"/>
      <c r="D3190" s="31"/>
      <c r="E3190" s="32" t="s">
        <v>439</v>
      </c>
      <c r="F3190" s="33"/>
      <c r="G3190" t="str">
        <f t="shared" si="230"/>
        <v/>
      </c>
      <c r="J3190" t="b">
        <f>IF(ISNUMBER(MATCH(D3190,Sheet1!$A$2:$A$976,0)),TRUE,FALSE)</f>
        <v>1</v>
      </c>
    </row>
    <row r="3191" spans="1:10" ht="20.25">
      <c r="A3191">
        <v>3185</v>
      </c>
      <c r="B3191" s="125">
        <v>4160800</v>
      </c>
      <c r="C3191" s="34">
        <v>4430300</v>
      </c>
      <c r="D3191" s="35">
        <v>4480300</v>
      </c>
      <c r="E3191" s="36" t="s">
        <v>12</v>
      </c>
      <c r="F3191" s="33">
        <v>1</v>
      </c>
      <c r="G3191" t="str">
        <f t="shared" si="230"/>
        <v>‏7141  פיקוח וטרינרי</v>
      </c>
      <c r="H3191" t="s">
        <v>1071</v>
      </c>
      <c r="I3191">
        <f t="shared" ref="I3191:I3200" si="233">FIND(" ",G3191,1)</f>
        <v>6</v>
      </c>
      <c r="J3191" t="b">
        <f>IF(ISNUMBER(MATCH(D3191,Sheet1!$A$2:$A$976,0)),TRUE,FALSE)</f>
        <v>1</v>
      </c>
    </row>
    <row r="3192" spans="1:10" ht="20.25">
      <c r="A3192">
        <v>3186</v>
      </c>
      <c r="B3192" s="125">
        <v>0</v>
      </c>
      <c r="C3192" s="34">
        <v>0</v>
      </c>
      <c r="D3192" s="35">
        <v>0</v>
      </c>
      <c r="E3192" s="36" t="s">
        <v>13</v>
      </c>
      <c r="F3192" s="33">
        <v>2</v>
      </c>
      <c r="G3192" t="str">
        <f t="shared" si="230"/>
        <v>‏7141  פיקוח וטרינרי</v>
      </c>
      <c r="H3192" t="s">
        <v>1071</v>
      </c>
      <c r="I3192">
        <f t="shared" si="233"/>
        <v>6</v>
      </c>
      <c r="J3192" t="b">
        <f>IF(ISNUMBER(MATCH(D3192,Sheet1!$A$2:$A$976,0)),TRUE,FALSE)</f>
        <v>1</v>
      </c>
    </row>
    <row r="3193" spans="1:10" ht="20.25">
      <c r="A3193">
        <v>3187</v>
      </c>
      <c r="B3193" s="125">
        <v>112000</v>
      </c>
      <c r="C3193" s="34">
        <v>106700</v>
      </c>
      <c r="D3193" s="35">
        <v>106700</v>
      </c>
      <c r="E3193" s="36" t="s">
        <v>14</v>
      </c>
      <c r="F3193" s="33">
        <v>3</v>
      </c>
      <c r="G3193" t="str">
        <f t="shared" si="230"/>
        <v>‏7141  פיקוח וטרינרי</v>
      </c>
      <c r="H3193" t="s">
        <v>1071</v>
      </c>
      <c r="I3193">
        <f t="shared" si="233"/>
        <v>6</v>
      </c>
      <c r="J3193" t="b">
        <f>IF(ISNUMBER(MATCH(D3193,Sheet1!$A$2:$A$976,0)),TRUE,FALSE)</f>
        <v>1</v>
      </c>
    </row>
    <row r="3194" spans="1:10" ht="20.25">
      <c r="A3194">
        <v>3188</v>
      </c>
      <c r="B3194" s="125">
        <v>5600</v>
      </c>
      <c r="C3194" s="34">
        <v>6100</v>
      </c>
      <c r="D3194" s="35">
        <v>5600</v>
      </c>
      <c r="E3194" s="36" t="s">
        <v>15</v>
      </c>
      <c r="F3194" s="33">
        <v>4</v>
      </c>
      <c r="G3194" t="str">
        <f t="shared" si="230"/>
        <v>‏7141  פיקוח וטרינרי</v>
      </c>
      <c r="H3194" t="s">
        <v>1071</v>
      </c>
      <c r="I3194">
        <f t="shared" si="233"/>
        <v>6</v>
      </c>
      <c r="J3194" t="b">
        <f>IF(ISNUMBER(MATCH(D3194,Sheet1!$A$2:$A$976,0)),TRUE,FALSE)</f>
        <v>1</v>
      </c>
    </row>
    <row r="3195" spans="1:10" ht="20.25">
      <c r="A3195">
        <v>3189</v>
      </c>
      <c r="B3195" s="125">
        <v>76500</v>
      </c>
      <c r="C3195" s="34">
        <v>74400</v>
      </c>
      <c r="D3195" s="35">
        <v>72500</v>
      </c>
      <c r="E3195" s="36" t="s">
        <v>16</v>
      </c>
      <c r="F3195" s="33">
        <v>5</v>
      </c>
      <c r="G3195" t="str">
        <f t="shared" si="230"/>
        <v>‏7141  פיקוח וטרינרי</v>
      </c>
      <c r="H3195" t="s">
        <v>1071</v>
      </c>
      <c r="I3195">
        <f t="shared" si="233"/>
        <v>6</v>
      </c>
      <c r="J3195" t="b">
        <f>IF(ISNUMBER(MATCH(D3195,Sheet1!$A$2:$A$976,0)),TRUE,FALSE)</f>
        <v>1</v>
      </c>
    </row>
    <row r="3196" spans="1:10" ht="20.25">
      <c r="A3196">
        <v>3190</v>
      </c>
      <c r="B3196" s="125">
        <v>200</v>
      </c>
      <c r="C3196" s="34">
        <v>400</v>
      </c>
      <c r="D3196" s="35">
        <v>400</v>
      </c>
      <c r="E3196" s="36" t="s">
        <v>17</v>
      </c>
      <c r="F3196" s="33">
        <v>6</v>
      </c>
      <c r="G3196" t="str">
        <f t="shared" si="230"/>
        <v>‏7141  פיקוח וטרינרי</v>
      </c>
      <c r="H3196" t="s">
        <v>1071</v>
      </c>
      <c r="I3196">
        <f t="shared" si="233"/>
        <v>6</v>
      </c>
      <c r="J3196" t="b">
        <f>IF(ISNUMBER(MATCH(D3196,Sheet1!$A$2:$A$976,0)),TRUE,FALSE)</f>
        <v>1</v>
      </c>
    </row>
    <row r="3197" spans="1:10" ht="20.25">
      <c r="A3197">
        <v>3191</v>
      </c>
      <c r="B3197" s="125">
        <v>0</v>
      </c>
      <c r="C3197" s="34">
        <v>2000</v>
      </c>
      <c r="D3197" s="35">
        <v>2000</v>
      </c>
      <c r="E3197" s="36" t="s">
        <v>18</v>
      </c>
      <c r="F3197" s="33">
        <v>7</v>
      </c>
      <c r="G3197" t="str">
        <f t="shared" si="230"/>
        <v>‏7141  פיקוח וטרינרי</v>
      </c>
      <c r="H3197" t="s">
        <v>1071</v>
      </c>
      <c r="I3197">
        <f t="shared" si="233"/>
        <v>6</v>
      </c>
      <c r="J3197" t="b">
        <f>IF(ISNUMBER(MATCH(D3197,Sheet1!$A$2:$A$976,0)),TRUE,FALSE)</f>
        <v>1</v>
      </c>
    </row>
    <row r="3198" spans="1:10" ht="20.25">
      <c r="A3198">
        <v>3192</v>
      </c>
      <c r="B3198" s="125">
        <v>0</v>
      </c>
      <c r="C3198" s="34">
        <v>0</v>
      </c>
      <c r="D3198" s="35">
        <v>0</v>
      </c>
      <c r="E3198" s="36" t="s">
        <v>19</v>
      </c>
      <c r="F3198" s="33">
        <v>8</v>
      </c>
      <c r="G3198" t="str">
        <f t="shared" si="230"/>
        <v>‏7141  פיקוח וטרינרי</v>
      </c>
      <c r="H3198" t="s">
        <v>1071</v>
      </c>
      <c r="I3198">
        <f t="shared" si="233"/>
        <v>6</v>
      </c>
      <c r="J3198" t="b">
        <f>IF(ISNUMBER(MATCH(D3198,Sheet1!$A$2:$A$976,0)),TRUE,FALSE)</f>
        <v>1</v>
      </c>
    </row>
    <row r="3199" spans="1:10" ht="20.25">
      <c r="A3199">
        <v>3193</v>
      </c>
      <c r="B3199" s="125">
        <v>0</v>
      </c>
      <c r="C3199" s="34">
        <v>0</v>
      </c>
      <c r="D3199" s="35">
        <v>0</v>
      </c>
      <c r="E3199" s="36" t="s">
        <v>20</v>
      </c>
      <c r="F3199" s="33">
        <v>9</v>
      </c>
      <c r="G3199" t="str">
        <f t="shared" si="230"/>
        <v>‏7141  פיקוח וטרינרי</v>
      </c>
      <c r="H3199" t="s">
        <v>1071</v>
      </c>
      <c r="I3199">
        <f t="shared" si="233"/>
        <v>6</v>
      </c>
      <c r="J3199" t="b">
        <f>IF(ISNUMBER(MATCH(D3199,Sheet1!$A$2:$A$976,0)),TRUE,FALSE)</f>
        <v>1</v>
      </c>
    </row>
    <row r="3200" spans="1:10" ht="20.25">
      <c r="A3200">
        <v>3194</v>
      </c>
      <c r="B3200" s="125">
        <v>0</v>
      </c>
      <c r="C3200" s="34">
        <v>0</v>
      </c>
      <c r="D3200" s="35">
        <v>0</v>
      </c>
      <c r="E3200" s="36" t="s">
        <v>21</v>
      </c>
      <c r="F3200" s="33">
        <v>99</v>
      </c>
      <c r="G3200" t="str">
        <f t="shared" si="230"/>
        <v>‏7141  פיקוח וטרינרי</v>
      </c>
      <c r="H3200" t="s">
        <v>1071</v>
      </c>
      <c r="I3200">
        <f t="shared" si="233"/>
        <v>6</v>
      </c>
      <c r="J3200" t="b">
        <f>IF(ISNUMBER(MATCH(D3200,Sheet1!$A$2:$A$976,0)),TRUE,FALSE)</f>
        <v>1</v>
      </c>
    </row>
    <row r="3201" spans="1:10" ht="20.25">
      <c r="A3201">
        <v>3195</v>
      </c>
      <c r="B3201" s="125">
        <v>4355100</v>
      </c>
      <c r="C3201" s="37">
        <v>4619900</v>
      </c>
      <c r="D3201" s="157">
        <v>4667500</v>
      </c>
      <c r="E3201" s="36" t="s">
        <v>22</v>
      </c>
      <c r="F3201" s="33"/>
      <c r="G3201" t="str">
        <f t="shared" si="230"/>
        <v/>
      </c>
      <c r="J3201" t="b">
        <f>IF(ISNUMBER(MATCH(D3201,Sheet1!$A$2:$A$976,0)),TRUE,FALSE)</f>
        <v>0</v>
      </c>
    </row>
    <row r="3202" spans="1:10" ht="20.25">
      <c r="A3202">
        <v>3196</v>
      </c>
      <c r="C3202" s="40">
        <v>2015</v>
      </c>
      <c r="D3202" s="40">
        <v>2016</v>
      </c>
      <c r="F3202" s="39"/>
      <c r="G3202" t="str">
        <f t="shared" si="230"/>
        <v/>
      </c>
      <c r="J3202" t="b">
        <f>IF(ISNUMBER(MATCH(D3202,Sheet1!$A$2:$A$976,0)),TRUE,FALSE)</f>
        <v>0</v>
      </c>
    </row>
    <row r="3203" spans="1:10" ht="20.25">
      <c r="A3203">
        <v>3197</v>
      </c>
      <c r="C3203" s="38"/>
      <c r="D3203" s="44">
        <v>96</v>
      </c>
      <c r="F3203" s="41"/>
      <c r="G3203" t="str">
        <f t="shared" si="230"/>
        <v/>
      </c>
      <c r="J3203" t="b">
        <f>IF(ISNUMBER(MATCH(D3203,Sheet1!$A$2:$A$976,0)),TRUE,FALSE)</f>
        <v>0</v>
      </c>
    </row>
    <row r="3204" spans="1:10" ht="20.25">
      <c r="A3204">
        <v>3198</v>
      </c>
      <c r="B3204" s="122" t="s">
        <v>440</v>
      </c>
      <c r="C3204" s="28"/>
      <c r="D3204" s="28"/>
      <c r="E3204" s="28"/>
      <c r="F3204" s="28"/>
      <c r="G3204" t="str">
        <f t="shared" si="230"/>
        <v/>
      </c>
      <c r="J3204" t="b">
        <f>IF(ISNUMBER(MATCH(D3204,Sheet1!$A$2:$A$976,0)),TRUE,FALSE)</f>
        <v>1</v>
      </c>
    </row>
    <row r="3205" spans="1:10" ht="21" thickBot="1">
      <c r="A3205">
        <v>3199</v>
      </c>
      <c r="B3205" s="116">
        <v>2014</v>
      </c>
      <c r="C3205" s="7">
        <v>2015</v>
      </c>
      <c r="D3205" s="7">
        <v>2016</v>
      </c>
      <c r="E3205" s="8"/>
      <c r="F3205" s="9"/>
      <c r="G3205" t="str">
        <f t="shared" si="230"/>
        <v/>
      </c>
      <c r="J3205" t="b">
        <f>IF(ISNUMBER(MATCH(D3205,Sheet1!$A$2:$A$976,0)),TRUE,FALSE)</f>
        <v>0</v>
      </c>
    </row>
    <row r="3206" spans="1:10" ht="20.25">
      <c r="A3206">
        <v>3200</v>
      </c>
      <c r="B3206" s="124"/>
      <c r="C3206" s="30"/>
      <c r="D3206" s="31"/>
      <c r="E3206" s="32" t="s">
        <v>436</v>
      </c>
      <c r="F3206" s="33"/>
      <c r="G3206" t="str">
        <f t="shared" si="230"/>
        <v/>
      </c>
      <c r="J3206" t="b">
        <f>IF(ISNUMBER(MATCH(D3206,Sheet1!$A$2:$A$976,0)),TRUE,FALSE)</f>
        <v>1</v>
      </c>
    </row>
    <row r="3207" spans="1:10" ht="20.25">
      <c r="A3207">
        <v>3201</v>
      </c>
      <c r="B3207" s="124"/>
      <c r="C3207" s="30"/>
      <c r="D3207" s="31"/>
      <c r="E3207" s="32" t="s">
        <v>441</v>
      </c>
      <c r="F3207" s="33"/>
      <c r="G3207" t="str">
        <f t="shared" si="230"/>
        <v/>
      </c>
      <c r="J3207" t="b">
        <f>IF(ISNUMBER(MATCH(D3207,Sheet1!$A$2:$A$976,0)),TRUE,FALSE)</f>
        <v>1</v>
      </c>
    </row>
    <row r="3208" spans="1:10" ht="20.25">
      <c r="A3208">
        <v>3202</v>
      </c>
      <c r="B3208" s="125">
        <v>0</v>
      </c>
      <c r="C3208" s="34">
        <v>0</v>
      </c>
      <c r="D3208" s="35">
        <v>0</v>
      </c>
      <c r="E3208" s="36" t="s">
        <v>12</v>
      </c>
      <c r="F3208" s="33">
        <v>1</v>
      </c>
      <c r="G3208" t="str">
        <f t="shared" si="230"/>
        <v>‏714105  משתלם שרות וטרינרי</v>
      </c>
      <c r="H3208" t="s">
        <v>1072</v>
      </c>
      <c r="I3208">
        <f t="shared" ref="I3208:I3217" si="234">FIND(" ",G3208,1)</f>
        <v>8</v>
      </c>
      <c r="J3208" t="b">
        <f>IF(ISNUMBER(MATCH(D3208,Sheet1!$A$2:$A$976,0)),TRUE,FALSE)</f>
        <v>1</v>
      </c>
    </row>
    <row r="3209" spans="1:10" ht="20.25">
      <c r="A3209">
        <v>3203</v>
      </c>
      <c r="B3209" s="125">
        <v>0</v>
      </c>
      <c r="C3209" s="34">
        <v>0</v>
      </c>
      <c r="D3209" s="35">
        <v>0</v>
      </c>
      <c r="E3209" s="36" t="s">
        <v>13</v>
      </c>
      <c r="F3209" s="33">
        <v>2</v>
      </c>
      <c r="G3209" t="str">
        <f t="shared" si="230"/>
        <v>‏714105  משתלם שרות וטרינרי</v>
      </c>
      <c r="H3209" t="s">
        <v>1072</v>
      </c>
      <c r="I3209">
        <f t="shared" si="234"/>
        <v>8</v>
      </c>
      <c r="J3209" t="b">
        <f>IF(ISNUMBER(MATCH(D3209,Sheet1!$A$2:$A$976,0)),TRUE,FALSE)</f>
        <v>1</v>
      </c>
    </row>
    <row r="3210" spans="1:10" ht="20.25">
      <c r="A3210">
        <v>3204</v>
      </c>
      <c r="B3210" s="125">
        <v>0</v>
      </c>
      <c r="C3210" s="34">
        <v>0</v>
      </c>
      <c r="D3210" s="35">
        <v>0</v>
      </c>
      <c r="E3210" s="36" t="s">
        <v>14</v>
      </c>
      <c r="F3210" s="33">
        <v>3</v>
      </c>
      <c r="G3210" t="str">
        <f t="shared" ref="G3210:G3273" si="235">IF(F3210=1,E3209,IF(ISBLANK(F3210),"",G3209))</f>
        <v>‏714105  משתלם שרות וטרינרי</v>
      </c>
      <c r="H3210" t="s">
        <v>1072</v>
      </c>
      <c r="I3210">
        <f t="shared" si="234"/>
        <v>8</v>
      </c>
      <c r="J3210" t="b">
        <f>IF(ISNUMBER(MATCH(D3210,Sheet1!$A$2:$A$976,0)),TRUE,FALSE)</f>
        <v>1</v>
      </c>
    </row>
    <row r="3211" spans="1:10" ht="20.25">
      <c r="A3211">
        <v>3205</v>
      </c>
      <c r="B3211" s="125">
        <v>0</v>
      </c>
      <c r="C3211" s="34">
        <v>0</v>
      </c>
      <c r="D3211" s="35">
        <v>0</v>
      </c>
      <c r="E3211" s="36" t="s">
        <v>15</v>
      </c>
      <c r="F3211" s="33">
        <v>4</v>
      </c>
      <c r="G3211" t="str">
        <f t="shared" si="235"/>
        <v>‏714105  משתלם שרות וטרינרי</v>
      </c>
      <c r="H3211" t="s">
        <v>1072</v>
      </c>
      <c r="I3211">
        <f t="shared" si="234"/>
        <v>8</v>
      </c>
      <c r="J3211" t="b">
        <f>IF(ISNUMBER(MATCH(D3211,Sheet1!$A$2:$A$976,0)),TRUE,FALSE)</f>
        <v>1</v>
      </c>
    </row>
    <row r="3212" spans="1:10" ht="20.25">
      <c r="A3212">
        <v>3206</v>
      </c>
      <c r="B3212" s="125">
        <v>0</v>
      </c>
      <c r="C3212" s="34">
        <v>0</v>
      </c>
      <c r="D3212" s="35">
        <v>0</v>
      </c>
      <c r="E3212" s="36" t="s">
        <v>16</v>
      </c>
      <c r="F3212" s="33">
        <v>5</v>
      </c>
      <c r="G3212" t="str">
        <f t="shared" si="235"/>
        <v>‏714105  משתלם שרות וטרינרי</v>
      </c>
      <c r="H3212" t="s">
        <v>1072</v>
      </c>
      <c r="I3212">
        <f t="shared" si="234"/>
        <v>8</v>
      </c>
      <c r="J3212" t="b">
        <f>IF(ISNUMBER(MATCH(D3212,Sheet1!$A$2:$A$976,0)),TRUE,FALSE)</f>
        <v>1</v>
      </c>
    </row>
    <row r="3213" spans="1:10" ht="20.25">
      <c r="A3213">
        <v>3207</v>
      </c>
      <c r="B3213" s="125">
        <v>0</v>
      </c>
      <c r="C3213" s="34">
        <v>0</v>
      </c>
      <c r="D3213" s="35">
        <v>0</v>
      </c>
      <c r="E3213" s="36" t="s">
        <v>17</v>
      </c>
      <c r="F3213" s="33">
        <v>6</v>
      </c>
      <c r="G3213" t="str">
        <f t="shared" si="235"/>
        <v>‏714105  משתלם שרות וטרינרי</v>
      </c>
      <c r="H3213" t="s">
        <v>1072</v>
      </c>
      <c r="I3213">
        <f t="shared" si="234"/>
        <v>8</v>
      </c>
      <c r="J3213" t="b">
        <f>IF(ISNUMBER(MATCH(D3213,Sheet1!$A$2:$A$976,0)),TRUE,FALSE)</f>
        <v>1</v>
      </c>
    </row>
    <row r="3214" spans="1:10" ht="20.25">
      <c r="A3214">
        <v>3208</v>
      </c>
      <c r="B3214" s="125">
        <v>420000</v>
      </c>
      <c r="C3214" s="34">
        <v>532500</v>
      </c>
      <c r="D3214" s="35">
        <v>532500</v>
      </c>
      <c r="E3214" s="36" t="s">
        <v>18</v>
      </c>
      <c r="F3214" s="33">
        <v>7</v>
      </c>
      <c r="G3214" t="str">
        <f t="shared" si="235"/>
        <v>‏714105  משתלם שרות וטרינרי</v>
      </c>
      <c r="H3214" t="s">
        <v>1072</v>
      </c>
      <c r="I3214">
        <f t="shared" si="234"/>
        <v>8</v>
      </c>
      <c r="J3214" t="b">
        <f>IF(ISNUMBER(MATCH(D3214,Sheet1!$A$2:$A$976,0)),TRUE,FALSE)</f>
        <v>1</v>
      </c>
    </row>
    <row r="3215" spans="1:10" ht="20.25">
      <c r="A3215">
        <v>3209</v>
      </c>
      <c r="B3215" s="125">
        <v>0</v>
      </c>
      <c r="C3215" s="34">
        <v>0</v>
      </c>
      <c r="D3215" s="35">
        <v>0</v>
      </c>
      <c r="E3215" s="36" t="s">
        <v>19</v>
      </c>
      <c r="F3215" s="33">
        <v>8</v>
      </c>
      <c r="G3215" t="str">
        <f t="shared" si="235"/>
        <v>‏714105  משתלם שרות וטרינרי</v>
      </c>
      <c r="H3215" t="s">
        <v>1072</v>
      </c>
      <c r="I3215">
        <f t="shared" si="234"/>
        <v>8</v>
      </c>
      <c r="J3215" t="b">
        <f>IF(ISNUMBER(MATCH(D3215,Sheet1!$A$2:$A$976,0)),TRUE,FALSE)</f>
        <v>1</v>
      </c>
    </row>
    <row r="3216" spans="1:10" ht="20.25">
      <c r="A3216">
        <v>3210</v>
      </c>
      <c r="B3216" s="125">
        <v>0</v>
      </c>
      <c r="C3216" s="34">
        <v>0</v>
      </c>
      <c r="D3216" s="35">
        <v>0</v>
      </c>
      <c r="E3216" s="36" t="s">
        <v>20</v>
      </c>
      <c r="F3216" s="33">
        <v>9</v>
      </c>
      <c r="G3216" t="str">
        <f t="shared" si="235"/>
        <v>‏714105  משתלם שרות וטרינרי</v>
      </c>
      <c r="H3216" t="s">
        <v>1072</v>
      </c>
      <c r="I3216">
        <f t="shared" si="234"/>
        <v>8</v>
      </c>
      <c r="J3216" t="b">
        <f>IF(ISNUMBER(MATCH(D3216,Sheet1!$A$2:$A$976,0)),TRUE,FALSE)</f>
        <v>1</v>
      </c>
    </row>
    <row r="3217" spans="1:10" ht="20.25">
      <c r="A3217">
        <v>3211</v>
      </c>
      <c r="B3217" s="125">
        <v>0</v>
      </c>
      <c r="C3217" s="34">
        <v>0</v>
      </c>
      <c r="D3217" s="35">
        <v>0</v>
      </c>
      <c r="E3217" s="36" t="s">
        <v>21</v>
      </c>
      <c r="F3217" s="33">
        <v>99</v>
      </c>
      <c r="G3217" t="str">
        <f t="shared" si="235"/>
        <v>‏714105  משתלם שרות וטרינרי</v>
      </c>
      <c r="H3217" t="s">
        <v>1072</v>
      </c>
      <c r="I3217">
        <f t="shared" si="234"/>
        <v>8</v>
      </c>
      <c r="J3217" t="b">
        <f>IF(ISNUMBER(MATCH(D3217,Sheet1!$A$2:$A$976,0)),TRUE,FALSE)</f>
        <v>1</v>
      </c>
    </row>
    <row r="3218" spans="1:10" ht="20.25">
      <c r="A3218">
        <v>3212</v>
      </c>
      <c r="B3218" s="125">
        <v>420000</v>
      </c>
      <c r="C3218" s="37">
        <v>532500</v>
      </c>
      <c r="D3218" s="35">
        <v>532500</v>
      </c>
      <c r="E3218" s="36" t="s">
        <v>22</v>
      </c>
      <c r="F3218" s="33"/>
      <c r="G3218" t="str">
        <f t="shared" si="235"/>
        <v/>
      </c>
      <c r="J3218" t="b">
        <f>IF(ISNUMBER(MATCH(D3218,Sheet1!$A$2:$A$976,0)),TRUE,FALSE)</f>
        <v>1</v>
      </c>
    </row>
    <row r="3219" spans="1:10" ht="20.25">
      <c r="A3219">
        <v>3213</v>
      </c>
      <c r="C3219" s="40">
        <v>2015</v>
      </c>
      <c r="D3219" s="40">
        <v>2016</v>
      </c>
      <c r="F3219" s="39"/>
      <c r="G3219" t="str">
        <f t="shared" si="235"/>
        <v/>
      </c>
      <c r="J3219" t="b">
        <f>IF(ISNUMBER(MATCH(D3219,Sheet1!$A$2:$A$976,0)),TRUE,FALSE)</f>
        <v>0</v>
      </c>
    </row>
    <row r="3220" spans="1:10" ht="20.25">
      <c r="A3220">
        <v>3214</v>
      </c>
      <c r="C3220" s="38"/>
      <c r="D3220" s="44">
        <v>97</v>
      </c>
      <c r="F3220" s="41"/>
      <c r="G3220" t="str">
        <f t="shared" si="235"/>
        <v/>
      </c>
      <c r="J3220" t="b">
        <f>IF(ISNUMBER(MATCH(D3220,Sheet1!$A$2:$A$976,0)),TRUE,FALSE)</f>
        <v>0</v>
      </c>
    </row>
    <row r="3221" spans="1:10" ht="20.25">
      <c r="A3221">
        <v>3215</v>
      </c>
      <c r="B3221" s="122" t="s">
        <v>442</v>
      </c>
      <c r="C3221" s="28"/>
      <c r="D3221" s="28"/>
      <c r="E3221" s="28"/>
      <c r="F3221" s="28"/>
      <c r="G3221" t="str">
        <f t="shared" si="235"/>
        <v/>
      </c>
      <c r="J3221" t="b">
        <f>IF(ISNUMBER(MATCH(D3221,Sheet1!$A$2:$A$976,0)),TRUE,FALSE)</f>
        <v>1</v>
      </c>
    </row>
    <row r="3222" spans="1:10" ht="21" thickBot="1">
      <c r="A3222">
        <v>3216</v>
      </c>
      <c r="B3222" s="116">
        <v>2014</v>
      </c>
      <c r="C3222" s="7">
        <v>2015</v>
      </c>
      <c r="D3222" s="7">
        <v>2016</v>
      </c>
      <c r="E3222" s="8"/>
      <c r="F3222" s="9"/>
      <c r="G3222" t="str">
        <f t="shared" si="235"/>
        <v/>
      </c>
      <c r="J3222" t="b">
        <f>IF(ISNUMBER(MATCH(D3222,Sheet1!$A$2:$A$976,0)),TRUE,FALSE)</f>
        <v>0</v>
      </c>
    </row>
    <row r="3223" spans="1:10" ht="20.25">
      <c r="A3223">
        <v>3217</v>
      </c>
      <c r="B3223" s="124"/>
      <c r="C3223" s="30"/>
      <c r="D3223" s="31"/>
      <c r="E3223" s="32" t="s">
        <v>436</v>
      </c>
      <c r="F3223" s="33"/>
      <c r="G3223" t="str">
        <f t="shared" si="235"/>
        <v/>
      </c>
      <c r="J3223" t="b">
        <f>IF(ISNUMBER(MATCH(D3223,Sheet1!$A$2:$A$976,0)),TRUE,FALSE)</f>
        <v>1</v>
      </c>
    </row>
    <row r="3224" spans="1:10" ht="20.25">
      <c r="A3224">
        <v>3218</v>
      </c>
      <c r="B3224" s="124"/>
      <c r="C3224" s="30"/>
      <c r="D3224" s="31"/>
      <c r="E3224" s="32" t="s">
        <v>443</v>
      </c>
      <c r="F3224" s="33"/>
      <c r="G3224" t="str">
        <f t="shared" si="235"/>
        <v/>
      </c>
      <c r="J3224" t="b">
        <f>IF(ISNUMBER(MATCH(D3224,Sheet1!$A$2:$A$976,0)),TRUE,FALSE)</f>
        <v>1</v>
      </c>
    </row>
    <row r="3225" spans="1:10" ht="20.25">
      <c r="A3225">
        <v>3219</v>
      </c>
      <c r="B3225" s="124"/>
      <c r="C3225" s="30"/>
      <c r="D3225" s="31"/>
      <c r="E3225" s="32" t="s">
        <v>444</v>
      </c>
      <c r="F3225" s="33"/>
      <c r="G3225" t="str">
        <f t="shared" si="235"/>
        <v/>
      </c>
      <c r="J3225" t="b">
        <f>IF(ISNUMBER(MATCH(D3225,Sheet1!$A$2:$A$976,0)),TRUE,FALSE)</f>
        <v>1</v>
      </c>
    </row>
    <row r="3226" spans="1:10" ht="20.25">
      <c r="A3226">
        <v>3220</v>
      </c>
      <c r="B3226" s="125">
        <v>3240900</v>
      </c>
      <c r="C3226" s="34">
        <v>3375400</v>
      </c>
      <c r="D3226" s="35">
        <v>3415400</v>
      </c>
      <c r="E3226" s="36" t="s">
        <v>12</v>
      </c>
      <c r="F3226" s="33">
        <v>1</v>
      </c>
      <c r="G3226" t="str">
        <f t="shared" si="235"/>
        <v>‏715  שרותים מונעים</v>
      </c>
      <c r="H3226" t="s">
        <v>1073</v>
      </c>
      <c r="I3226">
        <f t="shared" ref="I3226:I3235" si="236">FIND(" ",G3226,1)</f>
        <v>5</v>
      </c>
      <c r="J3226" t="b">
        <f>IF(ISNUMBER(MATCH(D3226,Sheet1!$A$2:$A$976,0)),TRUE,FALSE)</f>
        <v>1</v>
      </c>
    </row>
    <row r="3227" spans="1:10" ht="20.25">
      <c r="A3227">
        <v>3221</v>
      </c>
      <c r="B3227" s="125">
        <v>0</v>
      </c>
      <c r="C3227" s="34">
        <v>0</v>
      </c>
      <c r="D3227" s="35">
        <v>0</v>
      </c>
      <c r="E3227" s="36" t="s">
        <v>13</v>
      </c>
      <c r="F3227" s="33">
        <v>2</v>
      </c>
      <c r="G3227" t="str">
        <f t="shared" si="235"/>
        <v>‏715  שרותים מונעים</v>
      </c>
      <c r="H3227" t="s">
        <v>1073</v>
      </c>
      <c r="I3227">
        <f t="shared" si="236"/>
        <v>5</v>
      </c>
      <c r="J3227" t="b">
        <f>IF(ISNUMBER(MATCH(D3227,Sheet1!$A$2:$A$976,0)),TRUE,FALSE)</f>
        <v>1</v>
      </c>
    </row>
    <row r="3228" spans="1:10" ht="20.25">
      <c r="A3228">
        <v>3222</v>
      </c>
      <c r="B3228" s="125">
        <v>201500</v>
      </c>
      <c r="C3228" s="34">
        <v>251600</v>
      </c>
      <c r="D3228" s="35">
        <v>251600</v>
      </c>
      <c r="E3228" s="36" t="s">
        <v>14</v>
      </c>
      <c r="F3228" s="33">
        <v>3</v>
      </c>
      <c r="G3228" t="str">
        <f t="shared" si="235"/>
        <v>‏715  שרותים מונעים</v>
      </c>
      <c r="H3228" t="s">
        <v>1073</v>
      </c>
      <c r="I3228">
        <f t="shared" si="236"/>
        <v>5</v>
      </c>
      <c r="J3228" t="b">
        <f>IF(ISNUMBER(MATCH(D3228,Sheet1!$A$2:$A$976,0)),TRUE,FALSE)</f>
        <v>1</v>
      </c>
    </row>
    <row r="3229" spans="1:10" ht="20.25">
      <c r="A3229">
        <v>3223</v>
      </c>
      <c r="B3229" s="125">
        <v>110000</v>
      </c>
      <c r="C3229" s="34">
        <v>121400</v>
      </c>
      <c r="D3229" s="35">
        <v>116400</v>
      </c>
      <c r="E3229" s="36" t="s">
        <v>15</v>
      </c>
      <c r="F3229" s="33">
        <v>4</v>
      </c>
      <c r="G3229" t="str">
        <f t="shared" si="235"/>
        <v>‏715  שרותים מונעים</v>
      </c>
      <c r="H3229" t="s">
        <v>1073</v>
      </c>
      <c r="I3229">
        <f t="shared" si="236"/>
        <v>5</v>
      </c>
      <c r="J3229" t="b">
        <f>IF(ISNUMBER(MATCH(D3229,Sheet1!$A$2:$A$976,0)),TRUE,FALSE)</f>
        <v>1</v>
      </c>
    </row>
    <row r="3230" spans="1:10" ht="20.25">
      <c r="A3230">
        <v>3224</v>
      </c>
      <c r="B3230" s="125">
        <v>4700</v>
      </c>
      <c r="C3230" s="34">
        <v>12000</v>
      </c>
      <c r="D3230" s="35">
        <v>10000</v>
      </c>
      <c r="E3230" s="36" t="s">
        <v>16</v>
      </c>
      <c r="F3230" s="33">
        <v>5</v>
      </c>
      <c r="G3230" t="str">
        <f t="shared" si="235"/>
        <v>‏715  שרותים מונעים</v>
      </c>
      <c r="H3230" t="s">
        <v>1073</v>
      </c>
      <c r="I3230">
        <f t="shared" si="236"/>
        <v>5</v>
      </c>
      <c r="J3230" t="b">
        <f>IF(ISNUMBER(MATCH(D3230,Sheet1!$A$2:$A$976,0)),TRUE,FALSE)</f>
        <v>1</v>
      </c>
    </row>
    <row r="3231" spans="1:10" ht="20.25">
      <c r="A3231">
        <v>3225</v>
      </c>
      <c r="B3231" s="125">
        <v>3100</v>
      </c>
      <c r="C3231" s="34">
        <v>7000</v>
      </c>
      <c r="D3231" s="35">
        <v>6000</v>
      </c>
      <c r="E3231" s="36" t="s">
        <v>17</v>
      </c>
      <c r="F3231" s="33">
        <v>6</v>
      </c>
      <c r="G3231" t="str">
        <f t="shared" si="235"/>
        <v>‏715  שרותים מונעים</v>
      </c>
      <c r="H3231" t="s">
        <v>1073</v>
      </c>
      <c r="I3231">
        <f t="shared" si="236"/>
        <v>5</v>
      </c>
      <c r="J3231" t="b">
        <f>IF(ISNUMBER(MATCH(D3231,Sheet1!$A$2:$A$976,0)),TRUE,FALSE)</f>
        <v>1</v>
      </c>
    </row>
    <row r="3232" spans="1:10" ht="20.25">
      <c r="A3232">
        <v>3226</v>
      </c>
      <c r="B3232" s="125">
        <v>800300</v>
      </c>
      <c r="C3232" s="34">
        <v>723800</v>
      </c>
      <c r="D3232" s="35">
        <v>705500</v>
      </c>
      <c r="E3232" s="36" t="s">
        <v>18</v>
      </c>
      <c r="F3232" s="33">
        <v>7</v>
      </c>
      <c r="G3232" t="str">
        <f t="shared" si="235"/>
        <v>‏715  שרותים מונעים</v>
      </c>
      <c r="H3232" t="s">
        <v>1073</v>
      </c>
      <c r="I3232">
        <f t="shared" si="236"/>
        <v>5</v>
      </c>
      <c r="J3232" t="b">
        <f>IF(ISNUMBER(MATCH(D3232,Sheet1!$A$2:$A$976,0)),TRUE,FALSE)</f>
        <v>1</v>
      </c>
    </row>
    <row r="3233" spans="1:10" ht="20.25">
      <c r="A3233">
        <v>3227</v>
      </c>
      <c r="B3233" s="125">
        <v>0</v>
      </c>
      <c r="C3233" s="34">
        <v>58000</v>
      </c>
      <c r="D3233" s="35">
        <v>58000</v>
      </c>
      <c r="E3233" s="36" t="s">
        <v>19</v>
      </c>
      <c r="F3233" s="33">
        <v>8</v>
      </c>
      <c r="G3233" t="str">
        <f t="shared" si="235"/>
        <v>‏715  שרותים מונעים</v>
      </c>
      <c r="H3233" t="s">
        <v>1073</v>
      </c>
      <c r="I3233">
        <f t="shared" si="236"/>
        <v>5</v>
      </c>
      <c r="J3233" t="b">
        <f>IF(ISNUMBER(MATCH(D3233,Sheet1!$A$2:$A$976,0)),TRUE,FALSE)</f>
        <v>1</v>
      </c>
    </row>
    <row r="3234" spans="1:10" ht="20.25">
      <c r="A3234">
        <v>3228</v>
      </c>
      <c r="B3234" s="125">
        <v>0</v>
      </c>
      <c r="C3234" s="34">
        <v>0</v>
      </c>
      <c r="D3234" s="35">
        <v>0</v>
      </c>
      <c r="E3234" s="36" t="s">
        <v>20</v>
      </c>
      <c r="F3234" s="33">
        <v>9</v>
      </c>
      <c r="G3234" t="str">
        <f t="shared" si="235"/>
        <v>‏715  שרותים מונעים</v>
      </c>
      <c r="H3234" t="s">
        <v>1073</v>
      </c>
      <c r="I3234">
        <f t="shared" si="236"/>
        <v>5</v>
      </c>
      <c r="J3234" t="b">
        <f>IF(ISNUMBER(MATCH(D3234,Sheet1!$A$2:$A$976,0)),TRUE,FALSE)</f>
        <v>1</v>
      </c>
    </row>
    <row r="3235" spans="1:10" ht="20.25">
      <c r="A3235">
        <v>3229</v>
      </c>
      <c r="B3235" s="125">
        <v>0</v>
      </c>
      <c r="C3235" s="34">
        <v>0</v>
      </c>
      <c r="D3235" s="35">
        <v>0</v>
      </c>
      <c r="E3235" s="36" t="s">
        <v>21</v>
      </c>
      <c r="F3235" s="33">
        <v>99</v>
      </c>
      <c r="G3235" t="str">
        <f t="shared" si="235"/>
        <v>‏715  שרותים מונעים</v>
      </c>
      <c r="H3235" t="s">
        <v>1073</v>
      </c>
      <c r="I3235">
        <f t="shared" si="236"/>
        <v>5</v>
      </c>
      <c r="J3235" t="b">
        <f>IF(ISNUMBER(MATCH(D3235,Sheet1!$A$2:$A$976,0)),TRUE,FALSE)</f>
        <v>1</v>
      </c>
    </row>
    <row r="3236" spans="1:10" ht="20.25">
      <c r="A3236">
        <v>3230</v>
      </c>
      <c r="B3236" s="125">
        <v>4360500</v>
      </c>
      <c r="C3236" s="37">
        <v>4549200</v>
      </c>
      <c r="D3236" s="157">
        <v>4562900</v>
      </c>
      <c r="E3236" s="36" t="s">
        <v>22</v>
      </c>
      <c r="F3236" s="33"/>
      <c r="G3236" t="str">
        <f t="shared" si="235"/>
        <v/>
      </c>
      <c r="J3236" t="b">
        <f>IF(ISNUMBER(MATCH(D3236,Sheet1!$A$2:$A$976,0)),TRUE,FALSE)</f>
        <v>0</v>
      </c>
    </row>
    <row r="3237" spans="1:10" ht="20.25">
      <c r="A3237">
        <v>3231</v>
      </c>
      <c r="C3237" s="40">
        <v>2015</v>
      </c>
      <c r="D3237" s="40">
        <v>2016</v>
      </c>
      <c r="F3237" s="39"/>
      <c r="G3237" t="str">
        <f t="shared" si="235"/>
        <v/>
      </c>
      <c r="J3237" t="b">
        <f>IF(ISNUMBER(MATCH(D3237,Sheet1!$A$2:$A$976,0)),TRUE,FALSE)</f>
        <v>0</v>
      </c>
    </row>
    <row r="3238" spans="1:10" ht="20.25">
      <c r="A3238">
        <v>3232</v>
      </c>
      <c r="C3238" s="38"/>
      <c r="D3238" s="44">
        <v>98</v>
      </c>
      <c r="F3238" s="41"/>
      <c r="G3238" t="str">
        <f t="shared" si="235"/>
        <v/>
      </c>
      <c r="J3238" t="b">
        <f>IF(ISNUMBER(MATCH(D3238,Sheet1!$A$2:$A$976,0)),TRUE,FALSE)</f>
        <v>0</v>
      </c>
    </row>
    <row r="3239" spans="1:10" ht="20.25">
      <c r="A3239">
        <v>3233</v>
      </c>
      <c r="B3239" s="122" t="s">
        <v>445</v>
      </c>
      <c r="C3239" s="28"/>
      <c r="D3239" s="28"/>
      <c r="E3239" s="28"/>
      <c r="F3239" s="28"/>
      <c r="G3239" t="str">
        <f t="shared" si="235"/>
        <v/>
      </c>
      <c r="J3239" t="b">
        <f>IF(ISNUMBER(MATCH(D3239,Sheet1!$A$2:$A$976,0)),TRUE,FALSE)</f>
        <v>1</v>
      </c>
    </row>
    <row r="3240" spans="1:10" ht="21" thickBot="1">
      <c r="A3240">
        <v>3234</v>
      </c>
      <c r="B3240" s="116">
        <v>2014</v>
      </c>
      <c r="C3240" s="7">
        <v>2015</v>
      </c>
      <c r="D3240" s="7">
        <v>2016</v>
      </c>
      <c r="E3240" s="8"/>
      <c r="F3240" s="9"/>
      <c r="G3240" t="str">
        <f t="shared" si="235"/>
        <v/>
      </c>
      <c r="J3240" t="b">
        <f>IF(ISNUMBER(MATCH(D3240,Sheet1!$A$2:$A$976,0)),TRUE,FALSE)</f>
        <v>0</v>
      </c>
    </row>
    <row r="3241" spans="1:10" ht="20.25">
      <c r="A3241">
        <v>3235</v>
      </c>
      <c r="B3241" s="124"/>
      <c r="C3241" s="30"/>
      <c r="D3241" s="31"/>
      <c r="E3241" s="32" t="s">
        <v>436</v>
      </c>
      <c r="F3241" s="33"/>
      <c r="G3241" t="str">
        <f t="shared" si="235"/>
        <v/>
      </c>
      <c r="J3241" t="b">
        <f>IF(ISNUMBER(MATCH(D3241,Sheet1!$A$2:$A$976,0)),TRUE,FALSE)</f>
        <v>1</v>
      </c>
    </row>
    <row r="3242" spans="1:10" ht="20.25">
      <c r="A3242">
        <v>3236</v>
      </c>
      <c r="B3242" s="124"/>
      <c r="C3242" s="30"/>
      <c r="D3242" s="31"/>
      <c r="E3242" s="32" t="s">
        <v>443</v>
      </c>
      <c r="F3242" s="33"/>
      <c r="G3242" t="str">
        <f t="shared" si="235"/>
        <v/>
      </c>
      <c r="J3242" t="b">
        <f>IF(ISNUMBER(MATCH(D3242,Sheet1!$A$2:$A$976,0)),TRUE,FALSE)</f>
        <v>1</v>
      </c>
    </row>
    <row r="3243" spans="1:10" ht="20.25">
      <c r="A3243">
        <v>3237</v>
      </c>
      <c r="B3243" s="124"/>
      <c r="C3243" s="30"/>
      <c r="D3243" s="31"/>
      <c r="E3243" s="32" t="s">
        <v>446</v>
      </c>
      <c r="F3243" s="33"/>
      <c r="G3243" t="str">
        <f t="shared" si="235"/>
        <v/>
      </c>
      <c r="J3243" t="b">
        <f>IF(ISNUMBER(MATCH(D3243,Sheet1!$A$2:$A$976,0)),TRUE,FALSE)</f>
        <v>1</v>
      </c>
    </row>
    <row r="3244" spans="1:10" ht="20.25">
      <c r="A3244">
        <v>3238</v>
      </c>
      <c r="B3244" s="125">
        <v>50901600</v>
      </c>
      <c r="C3244" s="34">
        <v>51073000</v>
      </c>
      <c r="D3244" s="35">
        <v>51675000</v>
      </c>
      <c r="E3244" s="36" t="s">
        <v>12</v>
      </c>
      <c r="F3244" s="33">
        <v>1</v>
      </c>
      <c r="G3244" t="str">
        <f t="shared" si="235"/>
        <v>‏712  מחלקת הנקיון</v>
      </c>
      <c r="H3244" t="s">
        <v>1074</v>
      </c>
      <c r="I3244">
        <f t="shared" ref="I3244:I3253" si="237">FIND(" ",G3244,1)</f>
        <v>5</v>
      </c>
      <c r="J3244" t="b">
        <f>IF(ISNUMBER(MATCH(D3244,Sheet1!$A$2:$A$976,0)),TRUE,FALSE)</f>
        <v>1</v>
      </c>
    </row>
    <row r="3245" spans="1:10" ht="20.25">
      <c r="A3245">
        <v>3239</v>
      </c>
      <c r="B3245" s="125">
        <v>0</v>
      </c>
      <c r="C3245" s="34">
        <v>0</v>
      </c>
      <c r="D3245" s="35">
        <v>0</v>
      </c>
      <c r="E3245" s="36" t="s">
        <v>13</v>
      </c>
      <c r="F3245" s="33">
        <v>2</v>
      </c>
      <c r="G3245" t="str">
        <f t="shared" si="235"/>
        <v>‏712  מחלקת הנקיון</v>
      </c>
      <c r="H3245" t="s">
        <v>1074</v>
      </c>
      <c r="I3245">
        <f t="shared" si="237"/>
        <v>5</v>
      </c>
      <c r="J3245" t="b">
        <f>IF(ISNUMBER(MATCH(D3245,Sheet1!$A$2:$A$976,0)),TRUE,FALSE)</f>
        <v>1</v>
      </c>
    </row>
    <row r="3246" spans="1:10" ht="20.25">
      <c r="A3246">
        <v>3240</v>
      </c>
      <c r="B3246" s="125">
        <v>3316200</v>
      </c>
      <c r="C3246" s="34">
        <v>3256000</v>
      </c>
      <c r="D3246" s="35">
        <v>3256000</v>
      </c>
      <c r="E3246" s="36" t="s">
        <v>14</v>
      </c>
      <c r="F3246" s="33">
        <v>3</v>
      </c>
      <c r="G3246" t="str">
        <f t="shared" si="235"/>
        <v>‏712  מחלקת הנקיון</v>
      </c>
      <c r="H3246" t="s">
        <v>1074</v>
      </c>
      <c r="I3246">
        <f t="shared" si="237"/>
        <v>5</v>
      </c>
      <c r="J3246" t="b">
        <f>IF(ISNUMBER(MATCH(D3246,Sheet1!$A$2:$A$976,0)),TRUE,FALSE)</f>
        <v>1</v>
      </c>
    </row>
    <row r="3247" spans="1:10" ht="20.25">
      <c r="A3247">
        <v>3241</v>
      </c>
      <c r="B3247" s="125">
        <v>1409800</v>
      </c>
      <c r="C3247" s="34">
        <v>1558500</v>
      </c>
      <c r="D3247" s="35">
        <v>1511700</v>
      </c>
      <c r="E3247" s="36" t="s">
        <v>15</v>
      </c>
      <c r="F3247" s="33">
        <v>4</v>
      </c>
      <c r="G3247" t="str">
        <f t="shared" si="235"/>
        <v>‏712  מחלקת הנקיון</v>
      </c>
      <c r="H3247" t="s">
        <v>1074</v>
      </c>
      <c r="I3247">
        <f t="shared" si="237"/>
        <v>5</v>
      </c>
      <c r="J3247" t="b">
        <f>IF(ISNUMBER(MATCH(D3247,Sheet1!$A$2:$A$976,0)),TRUE,FALSE)</f>
        <v>1</v>
      </c>
    </row>
    <row r="3248" spans="1:10" ht="20.25">
      <c r="A3248">
        <v>3242</v>
      </c>
      <c r="B3248" s="125">
        <v>391300</v>
      </c>
      <c r="C3248" s="34">
        <v>469700</v>
      </c>
      <c r="D3248" s="35">
        <v>457600</v>
      </c>
      <c r="E3248" s="36" t="s">
        <v>16</v>
      </c>
      <c r="F3248" s="33">
        <v>5</v>
      </c>
      <c r="G3248" t="str">
        <f t="shared" si="235"/>
        <v>‏712  מחלקת הנקיון</v>
      </c>
      <c r="H3248" t="s">
        <v>1074</v>
      </c>
      <c r="I3248">
        <f t="shared" si="237"/>
        <v>5</v>
      </c>
      <c r="J3248" t="b">
        <f>IF(ISNUMBER(MATCH(D3248,Sheet1!$A$2:$A$976,0)),TRUE,FALSE)</f>
        <v>1</v>
      </c>
    </row>
    <row r="3249" spans="1:10" ht="20.25">
      <c r="A3249">
        <v>3243</v>
      </c>
      <c r="B3249" s="125">
        <v>4000</v>
      </c>
      <c r="C3249" s="34">
        <v>7400</v>
      </c>
      <c r="D3249" s="35">
        <v>7100</v>
      </c>
      <c r="E3249" s="36" t="s">
        <v>17</v>
      </c>
      <c r="F3249" s="33">
        <v>6</v>
      </c>
      <c r="G3249" t="str">
        <f t="shared" si="235"/>
        <v>‏712  מחלקת הנקיון</v>
      </c>
      <c r="H3249" t="s">
        <v>1074</v>
      </c>
      <c r="I3249">
        <f t="shared" si="237"/>
        <v>5</v>
      </c>
      <c r="J3249" t="b">
        <f>IF(ISNUMBER(MATCH(D3249,Sheet1!$A$2:$A$976,0)),TRUE,FALSE)</f>
        <v>1</v>
      </c>
    </row>
    <row r="3250" spans="1:10" ht="20.25">
      <c r="A3250">
        <v>3244</v>
      </c>
      <c r="B3250" s="125">
        <v>521800</v>
      </c>
      <c r="C3250" s="34">
        <v>670200</v>
      </c>
      <c r="D3250" s="35">
        <v>652100</v>
      </c>
      <c r="E3250" s="36" t="s">
        <v>18</v>
      </c>
      <c r="F3250" s="33">
        <v>7</v>
      </c>
      <c r="G3250" t="str">
        <f t="shared" si="235"/>
        <v>‏712  מחלקת הנקיון</v>
      </c>
      <c r="H3250" t="s">
        <v>1074</v>
      </c>
      <c r="I3250">
        <f t="shared" si="237"/>
        <v>5</v>
      </c>
      <c r="J3250" t="b">
        <f>IF(ISNUMBER(MATCH(D3250,Sheet1!$A$2:$A$976,0)),TRUE,FALSE)</f>
        <v>1</v>
      </c>
    </row>
    <row r="3251" spans="1:10" ht="20.25">
      <c r="A3251">
        <v>3245</v>
      </c>
      <c r="B3251" s="125">
        <v>0</v>
      </c>
      <c r="C3251" s="34">
        <v>0</v>
      </c>
      <c r="D3251" s="35">
        <v>0</v>
      </c>
      <c r="E3251" s="36" t="s">
        <v>19</v>
      </c>
      <c r="F3251" s="33">
        <v>8</v>
      </c>
      <c r="G3251" t="str">
        <f t="shared" si="235"/>
        <v>‏712  מחלקת הנקיון</v>
      </c>
      <c r="H3251" t="s">
        <v>1074</v>
      </c>
      <c r="I3251">
        <f t="shared" si="237"/>
        <v>5</v>
      </c>
      <c r="J3251" t="b">
        <f>IF(ISNUMBER(MATCH(D3251,Sheet1!$A$2:$A$976,0)),TRUE,FALSE)</f>
        <v>1</v>
      </c>
    </row>
    <row r="3252" spans="1:10" ht="20.25">
      <c r="A3252">
        <v>3246</v>
      </c>
      <c r="B3252" s="125">
        <v>0</v>
      </c>
      <c r="C3252" s="34">
        <v>0</v>
      </c>
      <c r="D3252" s="35">
        <v>0</v>
      </c>
      <c r="E3252" s="36" t="s">
        <v>20</v>
      </c>
      <c r="F3252" s="33">
        <v>9</v>
      </c>
      <c r="G3252" t="str">
        <f t="shared" si="235"/>
        <v>‏712  מחלקת הנקיון</v>
      </c>
      <c r="H3252" t="s">
        <v>1074</v>
      </c>
      <c r="I3252">
        <f t="shared" si="237"/>
        <v>5</v>
      </c>
      <c r="J3252" t="b">
        <f>IF(ISNUMBER(MATCH(D3252,Sheet1!$A$2:$A$976,0)),TRUE,FALSE)</f>
        <v>1</v>
      </c>
    </row>
    <row r="3253" spans="1:10" ht="20.25">
      <c r="A3253">
        <v>3247</v>
      </c>
      <c r="B3253" s="125">
        <v>0</v>
      </c>
      <c r="C3253" s="34">
        <v>0</v>
      </c>
      <c r="D3253" s="35">
        <v>0</v>
      </c>
      <c r="E3253" s="36" t="s">
        <v>21</v>
      </c>
      <c r="F3253" s="33">
        <v>99</v>
      </c>
      <c r="G3253" t="str">
        <f t="shared" si="235"/>
        <v>‏712  מחלקת הנקיון</v>
      </c>
      <c r="H3253" t="s">
        <v>1074</v>
      </c>
      <c r="I3253">
        <f t="shared" si="237"/>
        <v>5</v>
      </c>
      <c r="J3253" t="b">
        <f>IF(ISNUMBER(MATCH(D3253,Sheet1!$A$2:$A$976,0)),TRUE,FALSE)</f>
        <v>1</v>
      </c>
    </row>
    <row r="3254" spans="1:10" ht="20.25">
      <c r="A3254">
        <v>3248</v>
      </c>
      <c r="B3254" s="125">
        <v>56544700</v>
      </c>
      <c r="C3254" s="37">
        <v>57034800</v>
      </c>
      <c r="D3254" s="157">
        <v>57559500</v>
      </c>
      <c r="E3254" s="36" t="s">
        <v>22</v>
      </c>
      <c r="F3254" s="33"/>
      <c r="G3254" t="str">
        <f t="shared" si="235"/>
        <v/>
      </c>
      <c r="J3254" t="b">
        <f>IF(ISNUMBER(MATCH(D3254,Sheet1!$A$2:$A$976,0)),TRUE,FALSE)</f>
        <v>0</v>
      </c>
    </row>
    <row r="3255" spans="1:10" ht="20.25">
      <c r="A3255">
        <v>3249</v>
      </c>
      <c r="C3255" s="40">
        <v>2015</v>
      </c>
      <c r="D3255" s="40">
        <v>2016</v>
      </c>
      <c r="F3255" s="39"/>
      <c r="G3255" t="str">
        <f t="shared" si="235"/>
        <v/>
      </c>
      <c r="J3255" t="b">
        <f>IF(ISNUMBER(MATCH(D3255,Sheet1!$A$2:$A$976,0)),TRUE,FALSE)</f>
        <v>0</v>
      </c>
    </row>
    <row r="3256" spans="1:10" ht="20.25">
      <c r="A3256">
        <v>3250</v>
      </c>
      <c r="C3256" s="38"/>
      <c r="D3256" s="44">
        <v>99</v>
      </c>
      <c r="F3256" s="41"/>
      <c r="G3256" t="str">
        <f t="shared" si="235"/>
        <v/>
      </c>
      <c r="J3256" t="b">
        <f>IF(ISNUMBER(MATCH(D3256,Sheet1!$A$2:$A$976,0)),TRUE,FALSE)</f>
        <v>0</v>
      </c>
    </row>
    <row r="3257" spans="1:10" ht="20.25">
      <c r="A3257">
        <v>3251</v>
      </c>
      <c r="B3257" s="122" t="s">
        <v>447</v>
      </c>
      <c r="C3257" s="28"/>
      <c r="D3257" s="28"/>
      <c r="E3257" s="28"/>
      <c r="F3257" s="28"/>
      <c r="G3257" t="str">
        <f t="shared" si="235"/>
        <v/>
      </c>
      <c r="J3257" t="b">
        <f>IF(ISNUMBER(MATCH(D3257,Sheet1!$A$2:$A$976,0)),TRUE,FALSE)</f>
        <v>1</v>
      </c>
    </row>
    <row r="3258" spans="1:10" ht="21" thickBot="1">
      <c r="A3258">
        <v>3252</v>
      </c>
      <c r="B3258" s="116">
        <v>2014</v>
      </c>
      <c r="C3258" s="7">
        <v>2015</v>
      </c>
      <c r="D3258" s="7">
        <v>2016</v>
      </c>
      <c r="E3258" s="8"/>
      <c r="F3258" s="9"/>
      <c r="G3258" t="str">
        <f t="shared" si="235"/>
        <v/>
      </c>
      <c r="J3258" t="b">
        <f>IF(ISNUMBER(MATCH(D3258,Sheet1!$A$2:$A$976,0)),TRUE,FALSE)</f>
        <v>0</v>
      </c>
    </row>
    <row r="3259" spans="1:10" ht="20.25">
      <c r="A3259">
        <v>3253</v>
      </c>
      <c r="B3259" s="124"/>
      <c r="C3259" s="30"/>
      <c r="D3259" s="31"/>
      <c r="E3259" s="32" t="s">
        <v>436</v>
      </c>
      <c r="F3259" s="33"/>
      <c r="G3259" t="str">
        <f t="shared" si="235"/>
        <v/>
      </c>
      <c r="J3259" t="b">
        <f>IF(ISNUMBER(MATCH(D3259,Sheet1!$A$2:$A$976,0)),TRUE,FALSE)</f>
        <v>1</v>
      </c>
    </row>
    <row r="3260" spans="1:10" ht="20.25">
      <c r="A3260">
        <v>3254</v>
      </c>
      <c r="B3260" s="124"/>
      <c r="C3260" s="30"/>
      <c r="D3260" s="31"/>
      <c r="E3260" s="32" t="s">
        <v>443</v>
      </c>
      <c r="F3260" s="33"/>
      <c r="G3260" t="str">
        <f t="shared" si="235"/>
        <v/>
      </c>
      <c r="J3260" t="b">
        <f>IF(ISNUMBER(MATCH(D3260,Sheet1!$A$2:$A$976,0)),TRUE,FALSE)</f>
        <v>1</v>
      </c>
    </row>
    <row r="3261" spans="1:10" ht="20.25">
      <c r="A3261">
        <v>3255</v>
      </c>
      <c r="B3261" s="124"/>
      <c r="C3261" s="30"/>
      <c r="D3261" s="31"/>
      <c r="E3261" s="70" t="s">
        <v>854</v>
      </c>
      <c r="F3261" s="33"/>
      <c r="G3261" t="str">
        <f t="shared" si="235"/>
        <v/>
      </c>
      <c r="J3261" t="b">
        <f>IF(ISNUMBER(MATCH(D3261,Sheet1!$A$2:$A$976,0)),TRUE,FALSE)</f>
        <v>1</v>
      </c>
    </row>
    <row r="3262" spans="1:10" ht="20.25">
      <c r="A3262">
        <v>3256</v>
      </c>
      <c r="B3262" s="125">
        <v>0</v>
      </c>
      <c r="C3262" s="34">
        <v>2327000</v>
      </c>
      <c r="D3262" s="35">
        <v>2756000</v>
      </c>
      <c r="E3262" s="36" t="s">
        <v>12</v>
      </c>
      <c r="F3262" s="33">
        <v>1</v>
      </c>
      <c r="G3262" t="str">
        <f t="shared" si="235"/>
        <v>71274 המח' לניהול פסולת ומיחזור</v>
      </c>
      <c r="H3262">
        <v>71274</v>
      </c>
      <c r="I3262">
        <f t="shared" ref="I3262:I3271" si="238">FIND(" ",G3262,1)</f>
        <v>6</v>
      </c>
      <c r="J3262" t="b">
        <f>IF(ISNUMBER(MATCH(D3262,Sheet1!$A$2:$A$976,0)),TRUE,FALSE)</f>
        <v>1</v>
      </c>
    </row>
    <row r="3263" spans="1:10" ht="20.25">
      <c r="A3263">
        <v>3257</v>
      </c>
      <c r="B3263" s="125">
        <v>0</v>
      </c>
      <c r="C3263" s="34">
        <v>0</v>
      </c>
      <c r="D3263" s="35">
        <v>0</v>
      </c>
      <c r="E3263" s="36" t="s">
        <v>13</v>
      </c>
      <c r="F3263" s="33">
        <v>2</v>
      </c>
      <c r="G3263" t="str">
        <f t="shared" si="235"/>
        <v>71274 המח' לניהול פסולת ומיחזור</v>
      </c>
      <c r="H3263">
        <v>71274</v>
      </c>
      <c r="I3263">
        <f t="shared" si="238"/>
        <v>6</v>
      </c>
      <c r="J3263" t="b">
        <f>IF(ISNUMBER(MATCH(D3263,Sheet1!$A$2:$A$976,0)),TRUE,FALSE)</f>
        <v>1</v>
      </c>
    </row>
    <row r="3264" spans="1:10" ht="20.25">
      <c r="A3264">
        <v>3258</v>
      </c>
      <c r="B3264" s="125">
        <v>0</v>
      </c>
      <c r="C3264" s="34">
        <v>256000</v>
      </c>
      <c r="D3264" s="35">
        <v>256000</v>
      </c>
      <c r="E3264" s="36" t="s">
        <v>14</v>
      </c>
      <c r="F3264" s="33">
        <v>3</v>
      </c>
      <c r="G3264" t="str">
        <f t="shared" si="235"/>
        <v>71274 המח' לניהול פסולת ומיחזור</v>
      </c>
      <c r="H3264">
        <v>71274</v>
      </c>
      <c r="I3264">
        <f t="shared" si="238"/>
        <v>6</v>
      </c>
      <c r="J3264" t="b">
        <f>IF(ISNUMBER(MATCH(D3264,Sheet1!$A$2:$A$976,0)),TRUE,FALSE)</f>
        <v>1</v>
      </c>
    </row>
    <row r="3265" spans="1:10" ht="20.25">
      <c r="A3265">
        <v>3259</v>
      </c>
      <c r="B3265" s="125">
        <v>0</v>
      </c>
      <c r="C3265" s="34">
        <v>0</v>
      </c>
      <c r="D3265" s="35">
        <v>0</v>
      </c>
      <c r="E3265" s="36" t="s">
        <v>15</v>
      </c>
      <c r="F3265" s="33">
        <v>4</v>
      </c>
      <c r="G3265" t="str">
        <f t="shared" si="235"/>
        <v>71274 המח' לניהול פסולת ומיחזור</v>
      </c>
      <c r="H3265">
        <v>71274</v>
      </c>
      <c r="I3265">
        <f t="shared" si="238"/>
        <v>6</v>
      </c>
      <c r="J3265" t="b">
        <f>IF(ISNUMBER(MATCH(D3265,Sheet1!$A$2:$A$976,0)),TRUE,FALSE)</f>
        <v>1</v>
      </c>
    </row>
    <row r="3266" spans="1:10" ht="20.25">
      <c r="A3266">
        <v>3260</v>
      </c>
      <c r="B3266" s="125">
        <v>0</v>
      </c>
      <c r="C3266" s="34">
        <v>0</v>
      </c>
      <c r="D3266" s="35">
        <v>0</v>
      </c>
      <c r="E3266" s="36" t="s">
        <v>16</v>
      </c>
      <c r="F3266" s="33">
        <v>5</v>
      </c>
      <c r="G3266" t="str">
        <f t="shared" si="235"/>
        <v>71274 המח' לניהול פסולת ומיחזור</v>
      </c>
      <c r="H3266">
        <v>71274</v>
      </c>
      <c r="I3266">
        <f t="shared" si="238"/>
        <v>6</v>
      </c>
      <c r="J3266" t="b">
        <f>IF(ISNUMBER(MATCH(D3266,Sheet1!$A$2:$A$976,0)),TRUE,FALSE)</f>
        <v>1</v>
      </c>
    </row>
    <row r="3267" spans="1:10" ht="20.25">
      <c r="A3267">
        <v>3261</v>
      </c>
      <c r="B3267" s="125">
        <v>0</v>
      </c>
      <c r="C3267" s="34">
        <v>0</v>
      </c>
      <c r="D3267" s="35">
        <v>0</v>
      </c>
      <c r="E3267" s="36" t="s">
        <v>17</v>
      </c>
      <c r="F3267" s="33">
        <v>6</v>
      </c>
      <c r="G3267" t="str">
        <f t="shared" si="235"/>
        <v>71274 המח' לניהול פסולת ומיחזור</v>
      </c>
      <c r="H3267">
        <v>71274</v>
      </c>
      <c r="I3267">
        <f t="shared" si="238"/>
        <v>6</v>
      </c>
      <c r="J3267" t="b">
        <f>IF(ISNUMBER(MATCH(D3267,Sheet1!$A$2:$A$976,0)),TRUE,FALSE)</f>
        <v>1</v>
      </c>
    </row>
    <row r="3268" spans="1:10" ht="20.25">
      <c r="A3268">
        <v>3262</v>
      </c>
      <c r="B3268" s="125">
        <v>0</v>
      </c>
      <c r="C3268" s="34">
        <v>0</v>
      </c>
      <c r="D3268" s="35">
        <v>0</v>
      </c>
      <c r="E3268" s="36" t="s">
        <v>18</v>
      </c>
      <c r="F3268" s="33">
        <v>7</v>
      </c>
      <c r="G3268" t="str">
        <f t="shared" si="235"/>
        <v>71274 המח' לניהול פסולת ומיחזור</v>
      </c>
      <c r="H3268">
        <v>71274</v>
      </c>
      <c r="I3268">
        <f t="shared" si="238"/>
        <v>6</v>
      </c>
      <c r="J3268" t="b">
        <f>IF(ISNUMBER(MATCH(D3268,Sheet1!$A$2:$A$976,0)),TRUE,FALSE)</f>
        <v>1</v>
      </c>
    </row>
    <row r="3269" spans="1:10" ht="20.25">
      <c r="A3269">
        <v>3263</v>
      </c>
      <c r="B3269" s="125">
        <v>0</v>
      </c>
      <c r="C3269" s="34">
        <v>0</v>
      </c>
      <c r="D3269" s="35">
        <v>0</v>
      </c>
      <c r="E3269" s="36" t="s">
        <v>19</v>
      </c>
      <c r="F3269" s="33">
        <v>8</v>
      </c>
      <c r="G3269" t="str">
        <f t="shared" si="235"/>
        <v>71274 המח' לניהול פסולת ומיחזור</v>
      </c>
      <c r="H3269">
        <v>71274</v>
      </c>
      <c r="I3269">
        <f t="shared" si="238"/>
        <v>6</v>
      </c>
      <c r="J3269" t="b">
        <f>IF(ISNUMBER(MATCH(D3269,Sheet1!$A$2:$A$976,0)),TRUE,FALSE)</f>
        <v>1</v>
      </c>
    </row>
    <row r="3270" spans="1:10" ht="20.25">
      <c r="A3270">
        <v>3264</v>
      </c>
      <c r="B3270" s="125">
        <v>0</v>
      </c>
      <c r="C3270" s="34">
        <v>0</v>
      </c>
      <c r="D3270" s="35">
        <v>0</v>
      </c>
      <c r="E3270" s="36" t="s">
        <v>20</v>
      </c>
      <c r="F3270" s="33">
        <v>9</v>
      </c>
      <c r="G3270" t="str">
        <f t="shared" si="235"/>
        <v>71274 המח' לניהול פסולת ומיחזור</v>
      </c>
      <c r="H3270">
        <v>71274</v>
      </c>
      <c r="I3270">
        <f t="shared" si="238"/>
        <v>6</v>
      </c>
      <c r="J3270" t="b">
        <f>IF(ISNUMBER(MATCH(D3270,Sheet1!$A$2:$A$976,0)),TRUE,FALSE)</f>
        <v>1</v>
      </c>
    </row>
    <row r="3271" spans="1:10" ht="20.25">
      <c r="A3271">
        <v>3265</v>
      </c>
      <c r="B3271" s="125">
        <v>0</v>
      </c>
      <c r="C3271" s="34">
        <v>0</v>
      </c>
      <c r="D3271" s="35">
        <v>0</v>
      </c>
      <c r="E3271" s="36" t="s">
        <v>21</v>
      </c>
      <c r="F3271" s="33">
        <v>99</v>
      </c>
      <c r="G3271" t="str">
        <f t="shared" si="235"/>
        <v>71274 המח' לניהול פסולת ומיחזור</v>
      </c>
      <c r="H3271">
        <v>71274</v>
      </c>
      <c r="I3271">
        <f t="shared" si="238"/>
        <v>6</v>
      </c>
      <c r="J3271" t="b">
        <f>IF(ISNUMBER(MATCH(D3271,Sheet1!$A$2:$A$976,0)),TRUE,FALSE)</f>
        <v>1</v>
      </c>
    </row>
    <row r="3272" spans="1:10" ht="20.25">
      <c r="A3272">
        <v>3266</v>
      </c>
      <c r="B3272" s="125">
        <v>0</v>
      </c>
      <c r="C3272" s="37">
        <v>2583000</v>
      </c>
      <c r="D3272" s="157">
        <v>3012000</v>
      </c>
      <c r="E3272" s="36" t="s">
        <v>22</v>
      </c>
      <c r="F3272" s="33"/>
      <c r="G3272" t="str">
        <f t="shared" si="235"/>
        <v/>
      </c>
      <c r="J3272" t="b">
        <f>IF(ISNUMBER(MATCH(D3272,Sheet1!$A$2:$A$976,0)),TRUE,FALSE)</f>
        <v>0</v>
      </c>
    </row>
    <row r="3273" spans="1:10" ht="20.25">
      <c r="A3273">
        <v>3267</v>
      </c>
      <c r="C3273" s="40">
        <v>2015</v>
      </c>
      <c r="D3273" s="40">
        <v>2016</v>
      </c>
      <c r="F3273" s="39"/>
      <c r="G3273" t="str">
        <f t="shared" si="235"/>
        <v/>
      </c>
      <c r="J3273" t="b">
        <f>IF(ISNUMBER(MATCH(D3273,Sheet1!$A$2:$A$976,0)),TRUE,FALSE)</f>
        <v>0</v>
      </c>
    </row>
    <row r="3274" spans="1:10" ht="20.25">
      <c r="A3274">
        <v>3268</v>
      </c>
      <c r="C3274" s="38"/>
      <c r="D3274" s="44">
        <v>100</v>
      </c>
      <c r="F3274" s="41"/>
      <c r="G3274" t="str">
        <f t="shared" ref="G3274:G3337" si="239">IF(F3274=1,E3273,IF(ISBLANK(F3274),"",G3273))</f>
        <v/>
      </c>
      <c r="J3274" t="b">
        <f>IF(ISNUMBER(MATCH(D3274,Sheet1!$A$2:$A$976,0)),TRUE,FALSE)</f>
        <v>1</v>
      </c>
    </row>
    <row r="3275" spans="1:10" ht="20.25">
      <c r="A3275">
        <v>3269</v>
      </c>
      <c r="B3275" s="122" t="s">
        <v>449</v>
      </c>
      <c r="C3275" s="28"/>
      <c r="D3275" s="28"/>
      <c r="E3275" s="28"/>
      <c r="F3275" s="28"/>
      <c r="G3275" t="str">
        <f t="shared" si="239"/>
        <v/>
      </c>
      <c r="J3275" t="b">
        <f>IF(ISNUMBER(MATCH(D3275,Sheet1!$A$2:$A$976,0)),TRUE,FALSE)</f>
        <v>1</v>
      </c>
    </row>
    <row r="3276" spans="1:10" ht="21" thickBot="1">
      <c r="A3276">
        <v>3270</v>
      </c>
      <c r="B3276" s="116">
        <v>2014</v>
      </c>
      <c r="C3276" s="7">
        <v>2015</v>
      </c>
      <c r="D3276" s="7">
        <v>2016</v>
      </c>
      <c r="E3276" s="8"/>
      <c r="F3276" s="9"/>
      <c r="G3276" t="str">
        <f t="shared" si="239"/>
        <v/>
      </c>
      <c r="J3276" t="b">
        <f>IF(ISNUMBER(MATCH(D3276,Sheet1!$A$2:$A$976,0)),TRUE,FALSE)</f>
        <v>0</v>
      </c>
    </row>
    <row r="3277" spans="1:10" ht="20.25">
      <c r="A3277">
        <v>3271</v>
      </c>
      <c r="B3277" s="124"/>
      <c r="C3277" s="30"/>
      <c r="D3277" s="31"/>
      <c r="E3277" s="32" t="s">
        <v>436</v>
      </c>
      <c r="F3277" s="33"/>
      <c r="G3277" t="str">
        <f t="shared" si="239"/>
        <v/>
      </c>
      <c r="J3277" t="b">
        <f>IF(ISNUMBER(MATCH(D3277,Sheet1!$A$2:$A$976,0)),TRUE,FALSE)</f>
        <v>1</v>
      </c>
    </row>
    <row r="3278" spans="1:10" ht="20.25">
      <c r="A3278">
        <v>3272</v>
      </c>
      <c r="B3278" s="124"/>
      <c r="C3278" s="30"/>
      <c r="D3278" s="31"/>
      <c r="E3278" s="32" t="s">
        <v>450</v>
      </c>
      <c r="F3278" s="33"/>
      <c r="G3278" t="str">
        <f t="shared" si="239"/>
        <v/>
      </c>
      <c r="J3278" t="b">
        <f>IF(ISNUMBER(MATCH(D3278,Sheet1!$A$2:$A$976,0)),TRUE,FALSE)</f>
        <v>1</v>
      </c>
    </row>
    <row r="3279" spans="1:10" ht="20.25">
      <c r="A3279">
        <v>3273</v>
      </c>
      <c r="B3279" s="125">
        <v>0</v>
      </c>
      <c r="C3279" s="34">
        <v>0</v>
      </c>
      <c r="D3279" s="35">
        <v>0</v>
      </c>
      <c r="E3279" s="36" t="s">
        <v>12</v>
      </c>
      <c r="F3279" s="33">
        <v>1</v>
      </c>
      <c r="G3279" t="str">
        <f t="shared" si="239"/>
        <v>‏712305  משתלם מכירת עגלות</v>
      </c>
      <c r="H3279" t="s">
        <v>1076</v>
      </c>
      <c r="I3279">
        <f t="shared" ref="I3279:I3288" si="240">FIND(" ",G3279,1)</f>
        <v>8</v>
      </c>
      <c r="J3279" t="b">
        <f>IF(ISNUMBER(MATCH(D3279,Sheet1!$A$2:$A$976,0)),TRUE,FALSE)</f>
        <v>1</v>
      </c>
    </row>
    <row r="3280" spans="1:10" ht="20.25">
      <c r="A3280">
        <v>3274</v>
      </c>
      <c r="B3280" s="125">
        <v>0</v>
      </c>
      <c r="C3280" s="34">
        <v>0</v>
      </c>
      <c r="D3280" s="35">
        <v>0</v>
      </c>
      <c r="E3280" s="36" t="s">
        <v>13</v>
      </c>
      <c r="F3280" s="33">
        <v>2</v>
      </c>
      <c r="G3280" t="str">
        <f t="shared" si="239"/>
        <v>‏712305  משתלם מכירת עגלות</v>
      </c>
      <c r="H3280" t="s">
        <v>1076</v>
      </c>
      <c r="I3280">
        <f t="shared" si="240"/>
        <v>8</v>
      </c>
      <c r="J3280" t="b">
        <f>IF(ISNUMBER(MATCH(D3280,Sheet1!$A$2:$A$976,0)),TRUE,FALSE)</f>
        <v>1</v>
      </c>
    </row>
    <row r="3281" spans="1:10" ht="20.25">
      <c r="A3281">
        <v>3275</v>
      </c>
      <c r="B3281" s="125">
        <v>0</v>
      </c>
      <c r="C3281" s="34">
        <v>0</v>
      </c>
      <c r="D3281" s="35">
        <v>0</v>
      </c>
      <c r="E3281" s="36" t="s">
        <v>14</v>
      </c>
      <c r="F3281" s="33">
        <v>3</v>
      </c>
      <c r="G3281" t="str">
        <f t="shared" si="239"/>
        <v>‏712305  משתלם מכירת עגלות</v>
      </c>
      <c r="H3281" t="s">
        <v>1076</v>
      </c>
      <c r="I3281">
        <f t="shared" si="240"/>
        <v>8</v>
      </c>
      <c r="J3281" t="b">
        <f>IF(ISNUMBER(MATCH(D3281,Sheet1!$A$2:$A$976,0)),TRUE,FALSE)</f>
        <v>1</v>
      </c>
    </row>
    <row r="3282" spans="1:10" ht="20.25">
      <c r="A3282">
        <v>3276</v>
      </c>
      <c r="B3282" s="125">
        <v>0</v>
      </c>
      <c r="C3282" s="34">
        <v>0</v>
      </c>
      <c r="D3282" s="35">
        <v>0</v>
      </c>
      <c r="E3282" s="36" t="s">
        <v>15</v>
      </c>
      <c r="F3282" s="33">
        <v>4</v>
      </c>
      <c r="G3282" t="str">
        <f t="shared" si="239"/>
        <v>‏712305  משתלם מכירת עגלות</v>
      </c>
      <c r="H3282" t="s">
        <v>1076</v>
      </c>
      <c r="I3282">
        <f t="shared" si="240"/>
        <v>8</v>
      </c>
      <c r="J3282" t="b">
        <f>IF(ISNUMBER(MATCH(D3282,Sheet1!$A$2:$A$976,0)),TRUE,FALSE)</f>
        <v>1</v>
      </c>
    </row>
    <row r="3283" spans="1:10" ht="20.25">
      <c r="A3283">
        <v>3277</v>
      </c>
      <c r="B3283" s="125">
        <v>0</v>
      </c>
      <c r="C3283" s="34">
        <v>0</v>
      </c>
      <c r="D3283" s="35">
        <v>0</v>
      </c>
      <c r="E3283" s="36" t="s">
        <v>16</v>
      </c>
      <c r="F3283" s="33">
        <v>5</v>
      </c>
      <c r="G3283" t="str">
        <f t="shared" si="239"/>
        <v>‏712305  משתלם מכירת עגלות</v>
      </c>
      <c r="H3283" t="s">
        <v>1076</v>
      </c>
      <c r="I3283">
        <f t="shared" si="240"/>
        <v>8</v>
      </c>
      <c r="J3283" t="b">
        <f>IF(ISNUMBER(MATCH(D3283,Sheet1!$A$2:$A$976,0)),TRUE,FALSE)</f>
        <v>1</v>
      </c>
    </row>
    <row r="3284" spans="1:10" ht="20.25">
      <c r="A3284">
        <v>3278</v>
      </c>
      <c r="B3284" s="125">
        <v>0</v>
      </c>
      <c r="C3284" s="34">
        <v>0</v>
      </c>
      <c r="D3284" s="35">
        <v>0</v>
      </c>
      <c r="E3284" s="36" t="s">
        <v>17</v>
      </c>
      <c r="F3284" s="33">
        <v>6</v>
      </c>
      <c r="G3284" t="str">
        <f t="shared" si="239"/>
        <v>‏712305  משתלם מכירת עגלות</v>
      </c>
      <c r="H3284" t="s">
        <v>1076</v>
      </c>
      <c r="I3284">
        <f t="shared" si="240"/>
        <v>8</v>
      </c>
      <c r="J3284" t="b">
        <f>IF(ISNUMBER(MATCH(D3284,Sheet1!$A$2:$A$976,0)),TRUE,FALSE)</f>
        <v>1</v>
      </c>
    </row>
    <row r="3285" spans="1:10" ht="20.25">
      <c r="A3285">
        <v>3279</v>
      </c>
      <c r="B3285" s="125">
        <v>71800</v>
      </c>
      <c r="C3285" s="34">
        <v>50000</v>
      </c>
      <c r="D3285" s="35">
        <v>50000</v>
      </c>
      <c r="E3285" s="36" t="s">
        <v>18</v>
      </c>
      <c r="F3285" s="33">
        <v>7</v>
      </c>
      <c r="G3285" t="str">
        <f t="shared" si="239"/>
        <v>‏712305  משתלם מכירת עגלות</v>
      </c>
      <c r="H3285" t="s">
        <v>1076</v>
      </c>
      <c r="I3285">
        <f t="shared" si="240"/>
        <v>8</v>
      </c>
      <c r="J3285" t="b">
        <f>IF(ISNUMBER(MATCH(D3285,Sheet1!$A$2:$A$976,0)),TRUE,FALSE)</f>
        <v>1</v>
      </c>
    </row>
    <row r="3286" spans="1:10" ht="20.25">
      <c r="A3286">
        <v>3280</v>
      </c>
      <c r="B3286" s="125">
        <v>0</v>
      </c>
      <c r="C3286" s="34">
        <v>0</v>
      </c>
      <c r="D3286" s="35">
        <v>0</v>
      </c>
      <c r="E3286" s="36" t="s">
        <v>19</v>
      </c>
      <c r="F3286" s="33">
        <v>8</v>
      </c>
      <c r="G3286" t="str">
        <f t="shared" si="239"/>
        <v>‏712305  משתלם מכירת עגלות</v>
      </c>
      <c r="H3286" t="s">
        <v>1076</v>
      </c>
      <c r="I3286">
        <f t="shared" si="240"/>
        <v>8</v>
      </c>
      <c r="J3286" t="b">
        <f>IF(ISNUMBER(MATCH(D3286,Sheet1!$A$2:$A$976,0)),TRUE,FALSE)</f>
        <v>1</v>
      </c>
    </row>
    <row r="3287" spans="1:10" ht="20.25">
      <c r="A3287">
        <v>3281</v>
      </c>
      <c r="B3287" s="125">
        <v>0</v>
      </c>
      <c r="C3287" s="34">
        <v>0</v>
      </c>
      <c r="D3287" s="35">
        <v>0</v>
      </c>
      <c r="E3287" s="36" t="s">
        <v>20</v>
      </c>
      <c r="F3287" s="33">
        <v>9</v>
      </c>
      <c r="G3287" t="str">
        <f t="shared" si="239"/>
        <v>‏712305  משתלם מכירת עגלות</v>
      </c>
      <c r="H3287" t="s">
        <v>1076</v>
      </c>
      <c r="I3287">
        <f t="shared" si="240"/>
        <v>8</v>
      </c>
      <c r="J3287" t="b">
        <f>IF(ISNUMBER(MATCH(D3287,Sheet1!$A$2:$A$976,0)),TRUE,FALSE)</f>
        <v>1</v>
      </c>
    </row>
    <row r="3288" spans="1:10" ht="20.25">
      <c r="A3288">
        <v>3282</v>
      </c>
      <c r="B3288" s="125">
        <v>0</v>
      </c>
      <c r="C3288" s="34">
        <v>0</v>
      </c>
      <c r="D3288" s="35">
        <v>0</v>
      </c>
      <c r="E3288" s="36" t="s">
        <v>21</v>
      </c>
      <c r="F3288" s="33">
        <v>99</v>
      </c>
      <c r="G3288" t="str">
        <f t="shared" si="239"/>
        <v>‏712305  משתלם מכירת עגלות</v>
      </c>
      <c r="H3288" t="s">
        <v>1076</v>
      </c>
      <c r="I3288">
        <f t="shared" si="240"/>
        <v>8</v>
      </c>
      <c r="J3288" t="b">
        <f>IF(ISNUMBER(MATCH(D3288,Sheet1!$A$2:$A$976,0)),TRUE,FALSE)</f>
        <v>1</v>
      </c>
    </row>
    <row r="3289" spans="1:10" ht="20.25">
      <c r="A3289">
        <v>3283</v>
      </c>
      <c r="B3289" s="125">
        <v>71800</v>
      </c>
      <c r="C3289" s="37">
        <v>50000</v>
      </c>
      <c r="D3289" s="35">
        <v>50000</v>
      </c>
      <c r="E3289" s="36" t="s">
        <v>22</v>
      </c>
      <c r="F3289" s="33"/>
      <c r="G3289" t="str">
        <f t="shared" si="239"/>
        <v/>
      </c>
      <c r="J3289" t="b">
        <f>IF(ISNUMBER(MATCH(D3289,Sheet1!$A$2:$A$976,0)),TRUE,FALSE)</f>
        <v>1</v>
      </c>
    </row>
    <row r="3290" spans="1:10" ht="20.25">
      <c r="A3290">
        <v>3284</v>
      </c>
      <c r="C3290" s="40">
        <v>2015</v>
      </c>
      <c r="D3290" s="40">
        <v>2016</v>
      </c>
      <c r="F3290" s="39"/>
      <c r="G3290" t="str">
        <f t="shared" si="239"/>
        <v/>
      </c>
      <c r="J3290" t="b">
        <f>IF(ISNUMBER(MATCH(D3290,Sheet1!$A$2:$A$976,0)),TRUE,FALSE)</f>
        <v>0</v>
      </c>
    </row>
    <row r="3291" spans="1:10" ht="20.25">
      <c r="A3291">
        <v>3285</v>
      </c>
      <c r="C3291" s="38"/>
      <c r="D3291" s="44">
        <v>101</v>
      </c>
      <c r="F3291" s="41"/>
      <c r="G3291" t="str">
        <f t="shared" si="239"/>
        <v/>
      </c>
      <c r="J3291" t="b">
        <f>IF(ISNUMBER(MATCH(D3291,Sheet1!$A$2:$A$976,0)),TRUE,FALSE)</f>
        <v>0</v>
      </c>
    </row>
    <row r="3292" spans="1:10" ht="20.25">
      <c r="A3292">
        <v>3286</v>
      </c>
      <c r="B3292" s="122" t="s">
        <v>451</v>
      </c>
      <c r="C3292" s="28"/>
      <c r="D3292" s="28"/>
      <c r="E3292" s="28"/>
      <c r="F3292" s="28"/>
      <c r="G3292" t="str">
        <f t="shared" si="239"/>
        <v/>
      </c>
      <c r="J3292" t="b">
        <f>IF(ISNUMBER(MATCH(D3292,Sheet1!$A$2:$A$976,0)),TRUE,FALSE)</f>
        <v>1</v>
      </c>
    </row>
    <row r="3293" spans="1:10" ht="21" thickBot="1">
      <c r="A3293">
        <v>3287</v>
      </c>
      <c r="B3293" s="116">
        <v>2014</v>
      </c>
      <c r="C3293" s="7">
        <v>2015</v>
      </c>
      <c r="D3293" s="7">
        <v>2016</v>
      </c>
      <c r="E3293" s="8"/>
      <c r="F3293" s="9"/>
      <c r="G3293" t="str">
        <f t="shared" si="239"/>
        <v/>
      </c>
      <c r="J3293" t="b">
        <f>IF(ISNUMBER(MATCH(D3293,Sheet1!$A$2:$A$976,0)),TRUE,FALSE)</f>
        <v>0</v>
      </c>
    </row>
    <row r="3294" spans="1:10" ht="20.25">
      <c r="A3294">
        <v>3288</v>
      </c>
      <c r="B3294" s="124"/>
      <c r="C3294" s="30"/>
      <c r="D3294" s="31"/>
      <c r="E3294" s="32" t="s">
        <v>436</v>
      </c>
      <c r="F3294" s="33"/>
      <c r="G3294" t="str">
        <f t="shared" si="239"/>
        <v/>
      </c>
      <c r="J3294" t="b">
        <f>IF(ISNUMBER(MATCH(D3294,Sheet1!$A$2:$A$976,0)),TRUE,FALSE)</f>
        <v>1</v>
      </c>
    </row>
    <row r="3295" spans="1:10" ht="20.25">
      <c r="A3295">
        <v>3289</v>
      </c>
      <c r="B3295" s="124"/>
      <c r="C3295" s="30"/>
      <c r="D3295" s="31"/>
      <c r="E3295" s="32" t="s">
        <v>443</v>
      </c>
      <c r="F3295" s="33"/>
      <c r="G3295" t="str">
        <f t="shared" si="239"/>
        <v/>
      </c>
      <c r="J3295" t="b">
        <f>IF(ISNUMBER(MATCH(D3295,Sheet1!$A$2:$A$976,0)),TRUE,FALSE)</f>
        <v>1</v>
      </c>
    </row>
    <row r="3296" spans="1:10" ht="20.25">
      <c r="A3296">
        <v>3290</v>
      </c>
      <c r="B3296" s="124"/>
      <c r="C3296" s="30"/>
      <c r="D3296" s="31"/>
      <c r="E3296" s="32" t="s">
        <v>452</v>
      </c>
      <c r="F3296" s="33"/>
      <c r="G3296" t="str">
        <f t="shared" si="239"/>
        <v/>
      </c>
      <c r="J3296" t="b">
        <f>IF(ISNUMBER(MATCH(D3296,Sheet1!$A$2:$A$976,0)),TRUE,FALSE)</f>
        <v>1</v>
      </c>
    </row>
    <row r="3297" spans="1:10" ht="20.25">
      <c r="A3297">
        <v>3291</v>
      </c>
      <c r="B3297" s="125">
        <v>3674800</v>
      </c>
      <c r="C3297" s="34">
        <v>3720100</v>
      </c>
      <c r="D3297" s="35">
        <v>3772100</v>
      </c>
      <c r="E3297" s="36" t="s">
        <v>12</v>
      </c>
      <c r="F3297" s="33">
        <v>1</v>
      </c>
      <c r="G3297" t="str">
        <f t="shared" si="239"/>
        <v>‏71271  הנהלת אגף התברואה</v>
      </c>
      <c r="H3297" t="s">
        <v>1077</v>
      </c>
      <c r="I3297">
        <f t="shared" ref="I3297:I3306" si="241">FIND(" ",G3297,1)</f>
        <v>7</v>
      </c>
      <c r="J3297" t="b">
        <f>IF(ISNUMBER(MATCH(D3297,Sheet1!$A$2:$A$976,0)),TRUE,FALSE)</f>
        <v>1</v>
      </c>
    </row>
    <row r="3298" spans="1:10" ht="20.25">
      <c r="A3298">
        <v>3292</v>
      </c>
      <c r="B3298" s="125">
        <v>0</v>
      </c>
      <c r="C3298" s="34">
        <v>0</v>
      </c>
      <c r="D3298" s="35">
        <v>0</v>
      </c>
      <c r="E3298" s="36" t="s">
        <v>13</v>
      </c>
      <c r="F3298" s="33">
        <v>2</v>
      </c>
      <c r="G3298" t="str">
        <f t="shared" si="239"/>
        <v>‏71271  הנהלת אגף התברואה</v>
      </c>
      <c r="H3298" t="s">
        <v>1077</v>
      </c>
      <c r="I3298">
        <f t="shared" si="241"/>
        <v>7</v>
      </c>
      <c r="J3298" t="b">
        <f>IF(ISNUMBER(MATCH(D3298,Sheet1!$A$2:$A$976,0)),TRUE,FALSE)</f>
        <v>1</v>
      </c>
    </row>
    <row r="3299" spans="1:10" ht="20.25">
      <c r="A3299">
        <v>3293</v>
      </c>
      <c r="B3299" s="125">
        <v>265000</v>
      </c>
      <c r="C3299" s="34">
        <v>192900</v>
      </c>
      <c r="D3299" s="35">
        <v>192900</v>
      </c>
      <c r="E3299" s="36" t="s">
        <v>14</v>
      </c>
      <c r="F3299" s="33">
        <v>3</v>
      </c>
      <c r="G3299" t="str">
        <f t="shared" si="239"/>
        <v>‏71271  הנהלת אגף התברואה</v>
      </c>
      <c r="H3299" t="s">
        <v>1077</v>
      </c>
      <c r="I3299">
        <f t="shared" si="241"/>
        <v>7</v>
      </c>
      <c r="J3299" t="b">
        <f>IF(ISNUMBER(MATCH(D3299,Sheet1!$A$2:$A$976,0)),TRUE,FALSE)</f>
        <v>1</v>
      </c>
    </row>
    <row r="3300" spans="1:10" ht="20.25">
      <c r="A3300">
        <v>3294</v>
      </c>
      <c r="B3300" s="125">
        <v>0</v>
      </c>
      <c r="C3300" s="34">
        <v>0</v>
      </c>
      <c r="D3300" s="35">
        <v>0</v>
      </c>
      <c r="E3300" s="36" t="s">
        <v>15</v>
      </c>
      <c r="F3300" s="33">
        <v>4</v>
      </c>
      <c r="G3300" t="str">
        <f t="shared" si="239"/>
        <v>‏71271  הנהלת אגף התברואה</v>
      </c>
      <c r="H3300" t="s">
        <v>1077</v>
      </c>
      <c r="I3300">
        <f t="shared" si="241"/>
        <v>7</v>
      </c>
      <c r="J3300" t="b">
        <f>IF(ISNUMBER(MATCH(D3300,Sheet1!$A$2:$A$976,0)),TRUE,FALSE)</f>
        <v>1</v>
      </c>
    </row>
    <row r="3301" spans="1:10" ht="20.25">
      <c r="A3301">
        <v>3295</v>
      </c>
      <c r="B3301" s="125">
        <v>0</v>
      </c>
      <c r="C3301" s="34">
        <v>0</v>
      </c>
      <c r="D3301" s="35">
        <v>0</v>
      </c>
      <c r="E3301" s="36" t="s">
        <v>16</v>
      </c>
      <c r="F3301" s="33">
        <v>5</v>
      </c>
      <c r="G3301" t="str">
        <f t="shared" si="239"/>
        <v>‏71271  הנהלת אגף התברואה</v>
      </c>
      <c r="H3301" t="s">
        <v>1077</v>
      </c>
      <c r="I3301">
        <f t="shared" si="241"/>
        <v>7</v>
      </c>
      <c r="J3301" t="b">
        <f>IF(ISNUMBER(MATCH(D3301,Sheet1!$A$2:$A$976,0)),TRUE,FALSE)</f>
        <v>1</v>
      </c>
    </row>
    <row r="3302" spans="1:10" ht="20.25">
      <c r="A3302">
        <v>3296</v>
      </c>
      <c r="B3302" s="125">
        <v>0</v>
      </c>
      <c r="C3302" s="34">
        <v>0</v>
      </c>
      <c r="D3302" s="35">
        <v>0</v>
      </c>
      <c r="E3302" s="36" t="s">
        <v>17</v>
      </c>
      <c r="F3302" s="33">
        <v>6</v>
      </c>
      <c r="G3302" t="str">
        <f t="shared" si="239"/>
        <v>‏71271  הנהלת אגף התברואה</v>
      </c>
      <c r="H3302" t="s">
        <v>1077</v>
      </c>
      <c r="I3302">
        <f t="shared" si="241"/>
        <v>7</v>
      </c>
      <c r="J3302" t="b">
        <f>IF(ISNUMBER(MATCH(D3302,Sheet1!$A$2:$A$976,0)),TRUE,FALSE)</f>
        <v>1</v>
      </c>
    </row>
    <row r="3303" spans="1:10" ht="20.25">
      <c r="A3303">
        <v>3297</v>
      </c>
      <c r="B3303" s="125">
        <v>0</v>
      </c>
      <c r="C3303" s="34">
        <v>0</v>
      </c>
      <c r="D3303" s="35">
        <v>0</v>
      </c>
      <c r="E3303" s="36" t="s">
        <v>18</v>
      </c>
      <c r="F3303" s="33">
        <v>7</v>
      </c>
      <c r="G3303" t="str">
        <f t="shared" si="239"/>
        <v>‏71271  הנהלת אגף התברואה</v>
      </c>
      <c r="H3303" t="s">
        <v>1077</v>
      </c>
      <c r="I3303">
        <f t="shared" si="241"/>
        <v>7</v>
      </c>
      <c r="J3303" t="b">
        <f>IF(ISNUMBER(MATCH(D3303,Sheet1!$A$2:$A$976,0)),TRUE,FALSE)</f>
        <v>1</v>
      </c>
    </row>
    <row r="3304" spans="1:10" ht="20.25">
      <c r="A3304">
        <v>3298</v>
      </c>
      <c r="B3304" s="125">
        <v>0</v>
      </c>
      <c r="C3304" s="34">
        <v>0</v>
      </c>
      <c r="D3304" s="35">
        <v>0</v>
      </c>
      <c r="E3304" s="36" t="s">
        <v>19</v>
      </c>
      <c r="F3304" s="33">
        <v>8</v>
      </c>
      <c r="G3304" t="str">
        <f t="shared" si="239"/>
        <v>‏71271  הנהלת אגף התברואה</v>
      </c>
      <c r="H3304" t="s">
        <v>1077</v>
      </c>
      <c r="I3304">
        <f t="shared" si="241"/>
        <v>7</v>
      </c>
      <c r="J3304" t="b">
        <f>IF(ISNUMBER(MATCH(D3304,Sheet1!$A$2:$A$976,0)),TRUE,FALSE)</f>
        <v>1</v>
      </c>
    </row>
    <row r="3305" spans="1:10" ht="20.25">
      <c r="A3305">
        <v>3299</v>
      </c>
      <c r="B3305" s="125">
        <v>0</v>
      </c>
      <c r="C3305" s="34">
        <v>0</v>
      </c>
      <c r="D3305" s="35">
        <v>0</v>
      </c>
      <c r="E3305" s="36" t="s">
        <v>20</v>
      </c>
      <c r="F3305" s="33">
        <v>9</v>
      </c>
      <c r="G3305" t="str">
        <f t="shared" si="239"/>
        <v>‏71271  הנהלת אגף התברואה</v>
      </c>
      <c r="H3305" t="s">
        <v>1077</v>
      </c>
      <c r="I3305">
        <f t="shared" si="241"/>
        <v>7</v>
      </c>
      <c r="J3305" t="b">
        <f>IF(ISNUMBER(MATCH(D3305,Sheet1!$A$2:$A$976,0)),TRUE,FALSE)</f>
        <v>1</v>
      </c>
    </row>
    <row r="3306" spans="1:10" ht="20.25">
      <c r="A3306">
        <v>3300</v>
      </c>
      <c r="B3306" s="125">
        <v>0</v>
      </c>
      <c r="C3306" s="34">
        <v>0</v>
      </c>
      <c r="D3306" s="35">
        <v>0</v>
      </c>
      <c r="E3306" s="36" t="s">
        <v>21</v>
      </c>
      <c r="F3306" s="33">
        <v>99</v>
      </c>
      <c r="G3306" t="str">
        <f t="shared" si="239"/>
        <v>‏71271  הנהלת אגף התברואה</v>
      </c>
      <c r="H3306" t="s">
        <v>1077</v>
      </c>
      <c r="I3306">
        <f t="shared" si="241"/>
        <v>7</v>
      </c>
      <c r="J3306" t="b">
        <f>IF(ISNUMBER(MATCH(D3306,Sheet1!$A$2:$A$976,0)),TRUE,FALSE)</f>
        <v>1</v>
      </c>
    </row>
    <row r="3307" spans="1:10" ht="20.25">
      <c r="A3307">
        <v>3301</v>
      </c>
      <c r="B3307" s="125">
        <v>3939800</v>
      </c>
      <c r="C3307" s="37">
        <v>3913000</v>
      </c>
      <c r="D3307" s="157">
        <v>3965000</v>
      </c>
      <c r="E3307" s="36" t="s">
        <v>22</v>
      </c>
      <c r="F3307" s="33"/>
      <c r="G3307" t="str">
        <f t="shared" si="239"/>
        <v/>
      </c>
      <c r="J3307" t="b">
        <f>IF(ISNUMBER(MATCH(D3307,Sheet1!$A$2:$A$976,0)),TRUE,FALSE)</f>
        <v>0</v>
      </c>
    </row>
    <row r="3308" spans="1:10" ht="20.25">
      <c r="A3308">
        <v>3302</v>
      </c>
      <c r="C3308" s="40">
        <v>2015</v>
      </c>
      <c r="D3308" s="40">
        <v>2016</v>
      </c>
      <c r="F3308" s="39"/>
      <c r="G3308" t="str">
        <f t="shared" si="239"/>
        <v/>
      </c>
      <c r="J3308" t="b">
        <f>IF(ISNUMBER(MATCH(D3308,Sheet1!$A$2:$A$976,0)),TRUE,FALSE)</f>
        <v>0</v>
      </c>
    </row>
    <row r="3309" spans="1:10" ht="20.25">
      <c r="A3309">
        <v>3303</v>
      </c>
      <c r="C3309" s="38"/>
      <c r="D3309" s="44">
        <v>102</v>
      </c>
      <c r="F3309" s="41"/>
      <c r="G3309" t="str">
        <f t="shared" si="239"/>
        <v/>
      </c>
      <c r="J3309" t="b">
        <f>IF(ISNUMBER(MATCH(D3309,Sheet1!$A$2:$A$976,0)),TRUE,FALSE)</f>
        <v>0</v>
      </c>
    </row>
    <row r="3310" spans="1:10" ht="20.25">
      <c r="A3310">
        <v>3304</v>
      </c>
      <c r="B3310" s="122" t="s">
        <v>453</v>
      </c>
      <c r="C3310" s="28"/>
      <c r="D3310" s="28"/>
      <c r="E3310" s="28"/>
      <c r="F3310" s="28"/>
      <c r="G3310" t="str">
        <f t="shared" si="239"/>
        <v/>
      </c>
      <c r="J3310" t="b">
        <f>IF(ISNUMBER(MATCH(D3310,Sheet1!$A$2:$A$976,0)),TRUE,FALSE)</f>
        <v>1</v>
      </c>
    </row>
    <row r="3311" spans="1:10" ht="21" thickBot="1">
      <c r="A3311">
        <v>3305</v>
      </c>
      <c r="B3311" s="116">
        <v>2014</v>
      </c>
      <c r="C3311" s="7">
        <v>2015</v>
      </c>
      <c r="D3311" s="7">
        <v>2016</v>
      </c>
      <c r="E3311" s="8"/>
      <c r="F3311" s="9"/>
      <c r="G3311" t="str">
        <f t="shared" si="239"/>
        <v/>
      </c>
      <c r="J3311" t="b">
        <f>IF(ISNUMBER(MATCH(D3311,Sheet1!$A$2:$A$976,0)),TRUE,FALSE)</f>
        <v>0</v>
      </c>
    </row>
    <row r="3312" spans="1:10" ht="20.25">
      <c r="A3312">
        <v>3306</v>
      </c>
      <c r="B3312" s="124"/>
      <c r="C3312" s="30"/>
      <c r="D3312" s="31"/>
      <c r="E3312" s="32" t="s">
        <v>436</v>
      </c>
      <c r="F3312" s="33"/>
      <c r="G3312" t="str">
        <f t="shared" si="239"/>
        <v/>
      </c>
      <c r="J3312" t="b">
        <f>IF(ISNUMBER(MATCH(D3312,Sheet1!$A$2:$A$976,0)),TRUE,FALSE)</f>
        <v>1</v>
      </c>
    </row>
    <row r="3313" spans="1:10" ht="20.25">
      <c r="A3313">
        <v>3307</v>
      </c>
      <c r="B3313" s="124"/>
      <c r="C3313" s="30"/>
      <c r="D3313" s="31"/>
      <c r="E3313" s="32" t="s">
        <v>443</v>
      </c>
      <c r="F3313" s="33"/>
      <c r="G3313" t="str">
        <f t="shared" si="239"/>
        <v/>
      </c>
      <c r="J3313" t="b">
        <f>IF(ISNUMBER(MATCH(D3313,Sheet1!$A$2:$A$976,0)),TRUE,FALSE)</f>
        <v>1</v>
      </c>
    </row>
    <row r="3314" spans="1:10" ht="20.25">
      <c r="A3314">
        <v>3308</v>
      </c>
      <c r="B3314" s="124"/>
      <c r="C3314" s="30"/>
      <c r="D3314" s="31"/>
      <c r="E3314" s="32" t="s">
        <v>454</v>
      </c>
      <c r="F3314" s="33"/>
      <c r="G3314" t="str">
        <f t="shared" si="239"/>
        <v/>
      </c>
      <c r="J3314" t="b">
        <f>IF(ISNUMBER(MATCH(D3314,Sheet1!$A$2:$A$976,0)),TRUE,FALSE)</f>
        <v>1</v>
      </c>
    </row>
    <row r="3315" spans="1:10" ht="20.25">
      <c r="A3315">
        <v>3309</v>
      </c>
      <c r="B3315" s="125">
        <v>18787200</v>
      </c>
      <c r="C3315" s="34">
        <v>19375500</v>
      </c>
      <c r="D3315" s="35">
        <v>19606500</v>
      </c>
      <c r="E3315" s="36" t="s">
        <v>12</v>
      </c>
      <c r="F3315" s="33">
        <v>1</v>
      </c>
      <c r="G3315" t="str">
        <f t="shared" si="239"/>
        <v xml:space="preserve">‏71272  תברואה תובלה </v>
      </c>
      <c r="H3315" t="s">
        <v>1078</v>
      </c>
      <c r="I3315">
        <f t="shared" ref="I3315:I3324" si="242">FIND(" ",G3315,1)</f>
        <v>7</v>
      </c>
      <c r="J3315" t="b">
        <f>IF(ISNUMBER(MATCH(D3315,Sheet1!$A$2:$A$976,0)),TRUE,FALSE)</f>
        <v>1</v>
      </c>
    </row>
    <row r="3316" spans="1:10" ht="20.25">
      <c r="A3316">
        <v>3310</v>
      </c>
      <c r="B3316" s="125">
        <v>0</v>
      </c>
      <c r="C3316" s="34">
        <v>0</v>
      </c>
      <c r="D3316" s="35">
        <v>0</v>
      </c>
      <c r="E3316" s="36" t="s">
        <v>13</v>
      </c>
      <c r="F3316" s="33">
        <v>2</v>
      </c>
      <c r="G3316" t="str">
        <f t="shared" si="239"/>
        <v xml:space="preserve">‏71272  תברואה תובלה </v>
      </c>
      <c r="H3316" t="s">
        <v>1078</v>
      </c>
      <c r="I3316">
        <f t="shared" si="242"/>
        <v>7</v>
      </c>
      <c r="J3316" t="b">
        <f>IF(ISNUMBER(MATCH(D3316,Sheet1!$A$2:$A$976,0)),TRUE,FALSE)</f>
        <v>1</v>
      </c>
    </row>
    <row r="3317" spans="1:10" ht="20.25">
      <c r="A3317">
        <v>3311</v>
      </c>
      <c r="B3317" s="125">
        <v>1539000</v>
      </c>
      <c r="C3317" s="34">
        <v>1479500</v>
      </c>
      <c r="D3317" s="35">
        <v>1479500</v>
      </c>
      <c r="E3317" s="36" t="s">
        <v>14</v>
      </c>
      <c r="F3317" s="33">
        <v>3</v>
      </c>
      <c r="G3317" t="str">
        <f t="shared" si="239"/>
        <v xml:space="preserve">‏71272  תברואה תובלה </v>
      </c>
      <c r="H3317" t="s">
        <v>1078</v>
      </c>
      <c r="I3317">
        <f t="shared" si="242"/>
        <v>7</v>
      </c>
      <c r="J3317" t="b">
        <f>IF(ISNUMBER(MATCH(D3317,Sheet1!$A$2:$A$976,0)),TRUE,FALSE)</f>
        <v>1</v>
      </c>
    </row>
    <row r="3318" spans="1:10" ht="20.25">
      <c r="A3318">
        <v>3312</v>
      </c>
      <c r="B3318" s="125">
        <v>164800</v>
      </c>
      <c r="C3318" s="34">
        <v>173800</v>
      </c>
      <c r="D3318" s="35">
        <v>168600</v>
      </c>
      <c r="E3318" s="36" t="s">
        <v>15</v>
      </c>
      <c r="F3318" s="33">
        <v>4</v>
      </c>
      <c r="G3318" t="str">
        <f t="shared" si="239"/>
        <v xml:space="preserve">‏71272  תברואה תובלה </v>
      </c>
      <c r="H3318" t="s">
        <v>1078</v>
      </c>
      <c r="I3318">
        <f t="shared" si="242"/>
        <v>7</v>
      </c>
      <c r="J3318" t="b">
        <f>IF(ISNUMBER(MATCH(D3318,Sheet1!$A$2:$A$976,0)),TRUE,FALSE)</f>
        <v>1</v>
      </c>
    </row>
    <row r="3319" spans="1:10" ht="20.25">
      <c r="A3319">
        <v>3313</v>
      </c>
      <c r="B3319" s="125">
        <v>15037100</v>
      </c>
      <c r="C3319" s="34">
        <v>15749100</v>
      </c>
      <c r="D3319" s="35">
        <v>15276600</v>
      </c>
      <c r="E3319" s="36" t="s">
        <v>16</v>
      </c>
      <c r="F3319" s="33">
        <v>5</v>
      </c>
      <c r="G3319" t="str">
        <f t="shared" si="239"/>
        <v xml:space="preserve">‏71272  תברואה תובלה </v>
      </c>
      <c r="H3319" t="s">
        <v>1078</v>
      </c>
      <c r="I3319">
        <f t="shared" si="242"/>
        <v>7</v>
      </c>
      <c r="J3319" t="b">
        <f>IF(ISNUMBER(MATCH(D3319,Sheet1!$A$2:$A$976,0)),TRUE,FALSE)</f>
        <v>1</v>
      </c>
    </row>
    <row r="3320" spans="1:10" ht="20.25">
      <c r="A3320">
        <v>3314</v>
      </c>
      <c r="B3320" s="125">
        <v>5200</v>
      </c>
      <c r="C3320" s="34">
        <v>8600</v>
      </c>
      <c r="D3320" s="35">
        <v>8300</v>
      </c>
      <c r="E3320" s="36" t="s">
        <v>17</v>
      </c>
      <c r="F3320" s="33">
        <v>6</v>
      </c>
      <c r="G3320" t="str">
        <f t="shared" si="239"/>
        <v xml:space="preserve">‏71272  תברואה תובלה </v>
      </c>
      <c r="H3320" t="s">
        <v>1078</v>
      </c>
      <c r="I3320">
        <f t="shared" si="242"/>
        <v>7</v>
      </c>
      <c r="J3320" t="b">
        <f>IF(ISNUMBER(MATCH(D3320,Sheet1!$A$2:$A$976,0)),TRUE,FALSE)</f>
        <v>1</v>
      </c>
    </row>
    <row r="3321" spans="1:10" ht="20.25">
      <c r="A3321">
        <v>3315</v>
      </c>
      <c r="B3321" s="125">
        <v>12389000</v>
      </c>
      <c r="C3321" s="34">
        <v>13085600</v>
      </c>
      <c r="D3321" s="35">
        <v>12734900</v>
      </c>
      <c r="E3321" s="36" t="s">
        <v>18</v>
      </c>
      <c r="F3321" s="33">
        <v>7</v>
      </c>
      <c r="G3321" t="str">
        <f t="shared" si="239"/>
        <v xml:space="preserve">‏71272  תברואה תובלה </v>
      </c>
      <c r="H3321" t="s">
        <v>1078</v>
      </c>
      <c r="I3321">
        <f t="shared" si="242"/>
        <v>7</v>
      </c>
      <c r="J3321" t="b">
        <f>IF(ISNUMBER(MATCH(D3321,Sheet1!$A$2:$A$976,0)),TRUE,FALSE)</f>
        <v>1</v>
      </c>
    </row>
    <row r="3322" spans="1:10" ht="20.25">
      <c r="A3322">
        <v>3316</v>
      </c>
      <c r="B3322" s="125">
        <v>0</v>
      </c>
      <c r="C3322" s="34">
        <v>0</v>
      </c>
      <c r="D3322" s="35">
        <v>0</v>
      </c>
      <c r="E3322" s="36" t="s">
        <v>19</v>
      </c>
      <c r="F3322" s="33">
        <v>8</v>
      </c>
      <c r="G3322" t="str">
        <f t="shared" si="239"/>
        <v xml:space="preserve">‏71272  תברואה תובלה </v>
      </c>
      <c r="H3322" t="s">
        <v>1078</v>
      </c>
      <c r="I3322">
        <f t="shared" si="242"/>
        <v>7</v>
      </c>
      <c r="J3322" t="b">
        <f>IF(ISNUMBER(MATCH(D3322,Sheet1!$A$2:$A$976,0)),TRUE,FALSE)</f>
        <v>1</v>
      </c>
    </row>
    <row r="3323" spans="1:10" ht="20.25">
      <c r="A3323">
        <v>3317</v>
      </c>
      <c r="B3323" s="125">
        <v>0</v>
      </c>
      <c r="C3323" s="34">
        <v>0</v>
      </c>
      <c r="D3323" s="35">
        <v>0</v>
      </c>
      <c r="E3323" s="36" t="s">
        <v>20</v>
      </c>
      <c r="F3323" s="33">
        <v>9</v>
      </c>
      <c r="G3323" t="str">
        <f t="shared" si="239"/>
        <v xml:space="preserve">‏71272  תברואה תובלה </v>
      </c>
      <c r="H3323" t="s">
        <v>1078</v>
      </c>
      <c r="I3323">
        <f t="shared" si="242"/>
        <v>7</v>
      </c>
      <c r="J3323" t="b">
        <f>IF(ISNUMBER(MATCH(D3323,Sheet1!$A$2:$A$976,0)),TRUE,FALSE)</f>
        <v>1</v>
      </c>
    </row>
    <row r="3324" spans="1:10" ht="20.25">
      <c r="A3324">
        <v>3318</v>
      </c>
      <c r="B3324" s="125">
        <v>0</v>
      </c>
      <c r="C3324" s="34">
        <v>0</v>
      </c>
      <c r="D3324" s="35">
        <v>0</v>
      </c>
      <c r="E3324" s="36" t="s">
        <v>21</v>
      </c>
      <c r="F3324" s="33">
        <v>99</v>
      </c>
      <c r="G3324" t="str">
        <f t="shared" si="239"/>
        <v xml:space="preserve">‏71272  תברואה תובלה </v>
      </c>
      <c r="H3324" t="s">
        <v>1078</v>
      </c>
      <c r="I3324">
        <f t="shared" si="242"/>
        <v>7</v>
      </c>
      <c r="J3324" t="b">
        <f>IF(ISNUMBER(MATCH(D3324,Sheet1!$A$2:$A$976,0)),TRUE,FALSE)</f>
        <v>1</v>
      </c>
    </row>
    <row r="3325" spans="1:10" ht="20.25">
      <c r="A3325">
        <v>3319</v>
      </c>
      <c r="B3325" s="125">
        <v>47922300</v>
      </c>
      <c r="C3325" s="37">
        <v>49872100</v>
      </c>
      <c r="D3325" s="157">
        <v>49274400</v>
      </c>
      <c r="E3325" s="36" t="s">
        <v>22</v>
      </c>
      <c r="F3325" s="33"/>
      <c r="G3325" t="str">
        <f t="shared" si="239"/>
        <v/>
      </c>
      <c r="J3325" t="b">
        <f>IF(ISNUMBER(MATCH(D3325,Sheet1!$A$2:$A$976,0)),TRUE,FALSE)</f>
        <v>0</v>
      </c>
    </row>
    <row r="3326" spans="1:10" ht="20.25">
      <c r="A3326">
        <v>3320</v>
      </c>
      <c r="C3326" s="40">
        <v>2015</v>
      </c>
      <c r="D3326" s="40">
        <v>2016</v>
      </c>
      <c r="F3326" s="39"/>
      <c r="G3326" t="str">
        <f t="shared" si="239"/>
        <v/>
      </c>
      <c r="J3326" t="b">
        <f>IF(ISNUMBER(MATCH(D3326,Sheet1!$A$2:$A$976,0)),TRUE,FALSE)</f>
        <v>0</v>
      </c>
    </row>
    <row r="3327" spans="1:10" ht="20.25">
      <c r="A3327">
        <v>3321</v>
      </c>
      <c r="C3327" s="38"/>
      <c r="D3327" s="44">
        <v>103</v>
      </c>
      <c r="F3327" s="41"/>
      <c r="G3327" t="str">
        <f t="shared" si="239"/>
        <v/>
      </c>
      <c r="J3327" t="b">
        <f>IF(ISNUMBER(MATCH(D3327,Sheet1!$A$2:$A$976,0)),TRUE,FALSE)</f>
        <v>0</v>
      </c>
    </row>
    <row r="3328" spans="1:10" ht="20.25">
      <c r="A3328">
        <v>3322</v>
      </c>
      <c r="B3328" s="122" t="s">
        <v>455</v>
      </c>
      <c r="C3328" s="28"/>
      <c r="D3328" s="28"/>
      <c r="E3328" s="28"/>
      <c r="F3328" s="28"/>
      <c r="G3328" t="str">
        <f t="shared" si="239"/>
        <v/>
      </c>
      <c r="J3328" t="b">
        <f>IF(ISNUMBER(MATCH(D3328,Sheet1!$A$2:$A$976,0)),TRUE,FALSE)</f>
        <v>1</v>
      </c>
    </row>
    <row r="3329" spans="1:10" ht="21" thickBot="1">
      <c r="A3329">
        <v>3323</v>
      </c>
      <c r="B3329" s="116">
        <v>2014</v>
      </c>
      <c r="C3329" s="7">
        <v>2015</v>
      </c>
      <c r="D3329" s="7">
        <v>2016</v>
      </c>
      <c r="E3329" s="8"/>
      <c r="F3329" s="9"/>
      <c r="G3329" t="str">
        <f t="shared" si="239"/>
        <v/>
      </c>
      <c r="J3329" t="b">
        <f>IF(ISNUMBER(MATCH(D3329,Sheet1!$A$2:$A$976,0)),TRUE,FALSE)</f>
        <v>0</v>
      </c>
    </row>
    <row r="3330" spans="1:10" ht="20.25">
      <c r="A3330">
        <v>3324</v>
      </c>
      <c r="B3330" s="124"/>
      <c r="C3330" s="30"/>
      <c r="D3330" s="31"/>
      <c r="E3330" s="32" t="s">
        <v>436</v>
      </c>
      <c r="F3330" s="33"/>
      <c r="G3330" t="str">
        <f t="shared" si="239"/>
        <v/>
      </c>
      <c r="J3330" t="b">
        <f>IF(ISNUMBER(MATCH(D3330,Sheet1!$A$2:$A$976,0)),TRUE,FALSE)</f>
        <v>1</v>
      </c>
    </row>
    <row r="3331" spans="1:10" ht="20.25">
      <c r="A3331">
        <v>3325</v>
      </c>
      <c r="B3331" s="124"/>
      <c r="C3331" s="30"/>
      <c r="D3331" s="31"/>
      <c r="E3331" s="32" t="s">
        <v>443</v>
      </c>
      <c r="F3331" s="33"/>
      <c r="G3331" t="str">
        <f t="shared" si="239"/>
        <v/>
      </c>
      <c r="J3331" t="b">
        <f>IF(ISNUMBER(MATCH(D3331,Sheet1!$A$2:$A$976,0)),TRUE,FALSE)</f>
        <v>1</v>
      </c>
    </row>
    <row r="3332" spans="1:10" ht="20.25">
      <c r="A3332">
        <v>3326</v>
      </c>
      <c r="B3332" s="124"/>
      <c r="C3332" s="30"/>
      <c r="D3332" s="31"/>
      <c r="E3332" s="32" t="s">
        <v>456</v>
      </c>
      <c r="F3332" s="33"/>
      <c r="G3332" t="str">
        <f t="shared" si="239"/>
        <v/>
      </c>
      <c r="J3332" t="b">
        <f>IF(ISNUMBER(MATCH(D3332,Sheet1!$A$2:$A$976,0)),TRUE,FALSE)</f>
        <v>1</v>
      </c>
    </row>
    <row r="3333" spans="1:10" ht="20.25">
      <c r="A3333">
        <v>3327</v>
      </c>
      <c r="B3333" s="125">
        <v>3916500</v>
      </c>
      <c r="C3333" s="34">
        <v>3972600</v>
      </c>
      <c r="D3333" s="35">
        <v>4010600</v>
      </c>
      <c r="E3333" s="36" t="s">
        <v>12</v>
      </c>
      <c r="F3333" s="33">
        <v>1</v>
      </c>
      <c r="G3333" t="str">
        <f t="shared" si="239"/>
        <v>‏71273  מוסך</v>
      </c>
      <c r="H3333" t="s">
        <v>1079</v>
      </c>
      <c r="I3333">
        <f t="shared" ref="I3333:I3342" si="243">FIND(" ",G3333,1)</f>
        <v>7</v>
      </c>
      <c r="J3333" t="b">
        <f>IF(ISNUMBER(MATCH(D3333,Sheet1!$A$2:$A$976,0)),TRUE,FALSE)</f>
        <v>1</v>
      </c>
    </row>
    <row r="3334" spans="1:10" ht="20.25">
      <c r="A3334">
        <v>3328</v>
      </c>
      <c r="B3334" s="125">
        <v>0</v>
      </c>
      <c r="C3334" s="34">
        <v>0</v>
      </c>
      <c r="D3334" s="35">
        <v>0</v>
      </c>
      <c r="E3334" s="36" t="s">
        <v>13</v>
      </c>
      <c r="F3334" s="33">
        <v>2</v>
      </c>
      <c r="G3334" t="str">
        <f t="shared" si="239"/>
        <v>‏71273  מוסך</v>
      </c>
      <c r="H3334" t="s">
        <v>1079</v>
      </c>
      <c r="I3334">
        <f t="shared" si="243"/>
        <v>7</v>
      </c>
      <c r="J3334" t="b">
        <f>IF(ISNUMBER(MATCH(D3334,Sheet1!$A$2:$A$976,0)),TRUE,FALSE)</f>
        <v>1</v>
      </c>
    </row>
    <row r="3335" spans="1:10" ht="20.25">
      <c r="A3335">
        <v>3329</v>
      </c>
      <c r="B3335" s="125">
        <v>286800</v>
      </c>
      <c r="C3335" s="34">
        <v>314400</v>
      </c>
      <c r="D3335" s="35">
        <v>314400</v>
      </c>
      <c r="E3335" s="36" t="s">
        <v>14</v>
      </c>
      <c r="F3335" s="33">
        <v>3</v>
      </c>
      <c r="G3335" t="str">
        <f t="shared" si="239"/>
        <v>‏71273  מוסך</v>
      </c>
      <c r="H3335" t="s">
        <v>1079</v>
      </c>
      <c r="I3335">
        <f t="shared" si="243"/>
        <v>7</v>
      </c>
      <c r="J3335" t="b">
        <f>IF(ISNUMBER(MATCH(D3335,Sheet1!$A$2:$A$976,0)),TRUE,FALSE)</f>
        <v>1</v>
      </c>
    </row>
    <row r="3336" spans="1:10" ht="20.25">
      <c r="A3336">
        <v>3330</v>
      </c>
      <c r="B3336" s="125">
        <v>153400</v>
      </c>
      <c r="C3336" s="34">
        <v>124300</v>
      </c>
      <c r="D3336" s="35">
        <v>121800</v>
      </c>
      <c r="E3336" s="36" t="s">
        <v>15</v>
      </c>
      <c r="F3336" s="33">
        <v>4</v>
      </c>
      <c r="G3336" t="str">
        <f t="shared" si="239"/>
        <v>‏71273  מוסך</v>
      </c>
      <c r="H3336" t="s">
        <v>1079</v>
      </c>
      <c r="I3336">
        <f t="shared" si="243"/>
        <v>7</v>
      </c>
      <c r="J3336" t="b">
        <f>IF(ISNUMBER(MATCH(D3336,Sheet1!$A$2:$A$976,0)),TRUE,FALSE)</f>
        <v>1</v>
      </c>
    </row>
    <row r="3337" spans="1:10" ht="20.25">
      <c r="A3337">
        <v>3331</v>
      </c>
      <c r="B3337" s="125">
        <v>0</v>
      </c>
      <c r="C3337" s="34">
        <v>0</v>
      </c>
      <c r="D3337" s="35">
        <v>0</v>
      </c>
      <c r="E3337" s="36" t="s">
        <v>16</v>
      </c>
      <c r="F3337" s="33">
        <v>5</v>
      </c>
      <c r="G3337" t="str">
        <f t="shared" si="239"/>
        <v>‏71273  מוסך</v>
      </c>
      <c r="H3337" t="s">
        <v>1079</v>
      </c>
      <c r="I3337">
        <f t="shared" si="243"/>
        <v>7</v>
      </c>
      <c r="J3337" t="b">
        <f>IF(ISNUMBER(MATCH(D3337,Sheet1!$A$2:$A$976,0)),TRUE,FALSE)</f>
        <v>1</v>
      </c>
    </row>
    <row r="3338" spans="1:10" ht="20.25">
      <c r="A3338">
        <v>3332</v>
      </c>
      <c r="B3338" s="125">
        <v>0</v>
      </c>
      <c r="C3338" s="34">
        <v>0</v>
      </c>
      <c r="D3338" s="35">
        <v>0</v>
      </c>
      <c r="E3338" s="36" t="s">
        <v>17</v>
      </c>
      <c r="F3338" s="33">
        <v>6</v>
      </c>
      <c r="G3338" t="str">
        <f t="shared" ref="G3338:G3401" si="244">IF(F3338=1,E3337,IF(ISBLANK(F3338),"",G3337))</f>
        <v>‏71273  מוסך</v>
      </c>
      <c r="H3338" t="s">
        <v>1079</v>
      </c>
      <c r="I3338">
        <f t="shared" si="243"/>
        <v>7</v>
      </c>
      <c r="J3338" t="b">
        <f>IF(ISNUMBER(MATCH(D3338,Sheet1!$A$2:$A$976,0)),TRUE,FALSE)</f>
        <v>1</v>
      </c>
    </row>
    <row r="3339" spans="1:10" ht="20.25">
      <c r="A3339">
        <v>3333</v>
      </c>
      <c r="B3339" s="125">
        <v>52200</v>
      </c>
      <c r="C3339" s="34">
        <v>69400</v>
      </c>
      <c r="D3339" s="35">
        <v>66400</v>
      </c>
      <c r="E3339" s="36" t="s">
        <v>18</v>
      </c>
      <c r="F3339" s="33">
        <v>7</v>
      </c>
      <c r="G3339" t="str">
        <f t="shared" si="244"/>
        <v>‏71273  מוסך</v>
      </c>
      <c r="H3339" t="s">
        <v>1079</v>
      </c>
      <c r="I3339">
        <f t="shared" si="243"/>
        <v>7</v>
      </c>
      <c r="J3339" t="b">
        <f>IF(ISNUMBER(MATCH(D3339,Sheet1!$A$2:$A$976,0)),TRUE,FALSE)</f>
        <v>1</v>
      </c>
    </row>
    <row r="3340" spans="1:10" ht="20.25">
      <c r="A3340">
        <v>3334</v>
      </c>
      <c r="B3340" s="125">
        <v>0</v>
      </c>
      <c r="C3340" s="34">
        <v>0</v>
      </c>
      <c r="D3340" s="35">
        <v>0</v>
      </c>
      <c r="E3340" s="36" t="s">
        <v>19</v>
      </c>
      <c r="F3340" s="33">
        <v>8</v>
      </c>
      <c r="G3340" t="str">
        <f t="shared" si="244"/>
        <v>‏71273  מוסך</v>
      </c>
      <c r="H3340" t="s">
        <v>1079</v>
      </c>
      <c r="I3340">
        <f t="shared" si="243"/>
        <v>7</v>
      </c>
      <c r="J3340" t="b">
        <f>IF(ISNUMBER(MATCH(D3340,Sheet1!$A$2:$A$976,0)),TRUE,FALSE)</f>
        <v>1</v>
      </c>
    </row>
    <row r="3341" spans="1:10" ht="20.25">
      <c r="A3341">
        <v>3335</v>
      </c>
      <c r="B3341" s="125">
        <v>0</v>
      </c>
      <c r="C3341" s="34">
        <v>0</v>
      </c>
      <c r="D3341" s="35">
        <v>0</v>
      </c>
      <c r="E3341" s="36" t="s">
        <v>20</v>
      </c>
      <c r="F3341" s="33">
        <v>9</v>
      </c>
      <c r="G3341" t="str">
        <f t="shared" si="244"/>
        <v>‏71273  מוסך</v>
      </c>
      <c r="H3341" t="s">
        <v>1079</v>
      </c>
      <c r="I3341">
        <f t="shared" si="243"/>
        <v>7</v>
      </c>
      <c r="J3341" t="b">
        <f>IF(ISNUMBER(MATCH(D3341,Sheet1!$A$2:$A$976,0)),TRUE,FALSE)</f>
        <v>1</v>
      </c>
    </row>
    <row r="3342" spans="1:10" ht="20.25">
      <c r="A3342">
        <v>3336</v>
      </c>
      <c r="B3342" s="125">
        <v>0</v>
      </c>
      <c r="C3342" s="34">
        <v>0</v>
      </c>
      <c r="D3342" s="35">
        <v>0</v>
      </c>
      <c r="E3342" s="36" t="s">
        <v>21</v>
      </c>
      <c r="F3342" s="33">
        <v>99</v>
      </c>
      <c r="G3342" t="str">
        <f t="shared" si="244"/>
        <v>‏71273  מוסך</v>
      </c>
      <c r="H3342" t="s">
        <v>1079</v>
      </c>
      <c r="I3342">
        <f t="shared" si="243"/>
        <v>7</v>
      </c>
      <c r="J3342" t="b">
        <f>IF(ISNUMBER(MATCH(D3342,Sheet1!$A$2:$A$976,0)),TRUE,FALSE)</f>
        <v>1</v>
      </c>
    </row>
    <row r="3343" spans="1:10" ht="20.25">
      <c r="A3343">
        <v>3337</v>
      </c>
      <c r="B3343" s="125">
        <v>4408900</v>
      </c>
      <c r="C3343" s="37">
        <v>4480700</v>
      </c>
      <c r="D3343" s="157">
        <v>4513200</v>
      </c>
      <c r="E3343" s="36" t="s">
        <v>22</v>
      </c>
      <c r="F3343" s="33"/>
      <c r="G3343" t="str">
        <f t="shared" si="244"/>
        <v/>
      </c>
      <c r="J3343" t="b">
        <f>IF(ISNUMBER(MATCH(D3343,Sheet1!$A$2:$A$976,0)),TRUE,FALSE)</f>
        <v>0</v>
      </c>
    </row>
    <row r="3344" spans="1:10" ht="20.25">
      <c r="A3344">
        <v>3338</v>
      </c>
      <c r="C3344" s="40">
        <v>2015</v>
      </c>
      <c r="D3344" s="40">
        <v>2016</v>
      </c>
      <c r="F3344" s="39"/>
      <c r="G3344" t="str">
        <f t="shared" si="244"/>
        <v/>
      </c>
      <c r="J3344" t="b">
        <f>IF(ISNUMBER(MATCH(D3344,Sheet1!$A$2:$A$976,0)),TRUE,FALSE)</f>
        <v>0</v>
      </c>
    </row>
    <row r="3345" spans="1:10" ht="20.25">
      <c r="A3345">
        <v>3339</v>
      </c>
      <c r="C3345" s="38"/>
      <c r="D3345" s="44">
        <v>104</v>
      </c>
      <c r="F3345" s="41"/>
      <c r="G3345" t="str">
        <f t="shared" si="244"/>
        <v/>
      </c>
      <c r="J3345" t="b">
        <f>IF(ISNUMBER(MATCH(D3345,Sheet1!$A$2:$A$976,0)),TRUE,FALSE)</f>
        <v>0</v>
      </c>
    </row>
    <row r="3346" spans="1:10" ht="20.25">
      <c r="A3346">
        <v>3340</v>
      </c>
      <c r="B3346" s="122" t="s">
        <v>457</v>
      </c>
      <c r="C3346" s="28"/>
      <c r="D3346" s="28"/>
      <c r="E3346" s="28"/>
      <c r="F3346" s="28"/>
      <c r="G3346" t="str">
        <f t="shared" si="244"/>
        <v/>
      </c>
      <c r="J3346" t="b">
        <f>IF(ISNUMBER(MATCH(D3346,Sheet1!$A$2:$A$976,0)),TRUE,FALSE)</f>
        <v>1</v>
      </c>
    </row>
    <row r="3347" spans="1:10" ht="21" thickBot="1">
      <c r="A3347">
        <v>3341</v>
      </c>
      <c r="B3347" s="116">
        <v>2014</v>
      </c>
      <c r="C3347" s="7">
        <v>2015</v>
      </c>
      <c r="D3347" s="7">
        <v>2016</v>
      </c>
      <c r="E3347" s="8"/>
      <c r="F3347" s="9"/>
      <c r="G3347" t="str">
        <f t="shared" si="244"/>
        <v/>
      </c>
      <c r="J3347" t="b">
        <f>IF(ISNUMBER(MATCH(D3347,Sheet1!$A$2:$A$976,0)),TRUE,FALSE)</f>
        <v>0</v>
      </c>
    </row>
    <row r="3348" spans="1:10" ht="20.25">
      <c r="A3348">
        <v>3342</v>
      </c>
      <c r="B3348" s="124"/>
      <c r="C3348" s="30"/>
      <c r="D3348" s="31"/>
      <c r="E3348" s="32" t="s">
        <v>436</v>
      </c>
      <c r="F3348" s="33"/>
      <c r="G3348" t="str">
        <f t="shared" si="244"/>
        <v/>
      </c>
      <c r="J3348" t="b">
        <f>IF(ISNUMBER(MATCH(D3348,Sheet1!$A$2:$A$976,0)),TRUE,FALSE)</f>
        <v>1</v>
      </c>
    </row>
    <row r="3349" spans="1:10" ht="20.25">
      <c r="A3349">
        <v>3343</v>
      </c>
      <c r="B3349" s="124"/>
      <c r="C3349" s="30"/>
      <c r="D3349" s="31"/>
      <c r="E3349" s="32" t="s">
        <v>458</v>
      </c>
      <c r="F3349" s="33"/>
      <c r="G3349" t="str">
        <f t="shared" si="244"/>
        <v/>
      </c>
      <c r="J3349" t="b">
        <f>IF(ISNUMBER(MATCH(D3349,Sheet1!$A$2:$A$976,0)),TRUE,FALSE)</f>
        <v>1</v>
      </c>
    </row>
    <row r="3350" spans="1:10" ht="20.25">
      <c r="A3350">
        <v>3344</v>
      </c>
      <c r="B3350" s="124"/>
      <c r="C3350" s="30"/>
      <c r="D3350" s="31"/>
      <c r="E3350" s="32" t="s">
        <v>459</v>
      </c>
      <c r="F3350" s="33"/>
      <c r="G3350" t="str">
        <f t="shared" si="244"/>
        <v/>
      </c>
      <c r="J3350" t="b">
        <f>IF(ISNUMBER(MATCH(D3350,Sheet1!$A$2:$A$976,0)),TRUE,FALSE)</f>
        <v>1</v>
      </c>
    </row>
    <row r="3351" spans="1:10" ht="20.25">
      <c r="A3351">
        <v>3345</v>
      </c>
      <c r="B3351" s="125">
        <v>3338800</v>
      </c>
      <c r="C3351" s="34">
        <v>3767000</v>
      </c>
      <c r="D3351" s="35">
        <v>3810000</v>
      </c>
      <c r="E3351" s="36" t="s">
        <v>12</v>
      </c>
      <c r="F3351" s="33">
        <v>1</v>
      </c>
      <c r="G3351" t="str">
        <f t="shared" si="244"/>
        <v>‏7421  הנהלת האגף</v>
      </c>
      <c r="H3351" t="s">
        <v>1081</v>
      </c>
      <c r="I3351">
        <f t="shared" ref="I3351:I3360" si="245">FIND(" ",G3351,1)</f>
        <v>6</v>
      </c>
      <c r="J3351" t="b">
        <f>IF(ISNUMBER(MATCH(D3351,Sheet1!$A$2:$A$976,0)),TRUE,FALSE)</f>
        <v>1</v>
      </c>
    </row>
    <row r="3352" spans="1:10" ht="20.25">
      <c r="A3352">
        <v>3346</v>
      </c>
      <c r="B3352" s="125">
        <v>0</v>
      </c>
      <c r="C3352" s="34">
        <v>0</v>
      </c>
      <c r="D3352" s="35">
        <v>0</v>
      </c>
      <c r="E3352" s="36" t="s">
        <v>13</v>
      </c>
      <c r="F3352" s="33">
        <v>2</v>
      </c>
      <c r="G3352" t="str">
        <f t="shared" si="244"/>
        <v>‏7421  הנהלת האגף</v>
      </c>
      <c r="H3352" t="s">
        <v>1081</v>
      </c>
      <c r="I3352">
        <f t="shared" si="245"/>
        <v>6</v>
      </c>
      <c r="J3352" t="b">
        <f>IF(ISNUMBER(MATCH(D3352,Sheet1!$A$2:$A$976,0)),TRUE,FALSE)</f>
        <v>1</v>
      </c>
    </row>
    <row r="3353" spans="1:10" ht="20.25">
      <c r="A3353">
        <v>3347</v>
      </c>
      <c r="B3353" s="125">
        <v>100100</v>
      </c>
      <c r="C3353" s="34">
        <v>127000</v>
      </c>
      <c r="D3353" s="35">
        <v>127000</v>
      </c>
      <c r="E3353" s="36" t="s">
        <v>14</v>
      </c>
      <c r="F3353" s="33">
        <v>3</v>
      </c>
      <c r="G3353" t="str">
        <f t="shared" si="244"/>
        <v>‏7421  הנהלת האגף</v>
      </c>
      <c r="H3353" t="s">
        <v>1081</v>
      </c>
      <c r="I3353">
        <f t="shared" si="245"/>
        <v>6</v>
      </c>
      <c r="J3353" t="b">
        <f>IF(ISNUMBER(MATCH(D3353,Sheet1!$A$2:$A$976,0)),TRUE,FALSE)</f>
        <v>1</v>
      </c>
    </row>
    <row r="3354" spans="1:10" ht="20.25">
      <c r="A3354">
        <v>3348</v>
      </c>
      <c r="B3354" s="125">
        <v>31200</v>
      </c>
      <c r="C3354" s="34">
        <v>31000</v>
      </c>
      <c r="D3354" s="35">
        <v>29000</v>
      </c>
      <c r="E3354" s="36" t="s">
        <v>15</v>
      </c>
      <c r="F3354" s="33">
        <v>4</v>
      </c>
      <c r="G3354" t="str">
        <f t="shared" si="244"/>
        <v>‏7421  הנהלת האגף</v>
      </c>
      <c r="H3354" t="s">
        <v>1081</v>
      </c>
      <c r="I3354">
        <f t="shared" si="245"/>
        <v>6</v>
      </c>
      <c r="J3354" t="b">
        <f>IF(ISNUMBER(MATCH(D3354,Sheet1!$A$2:$A$976,0)),TRUE,FALSE)</f>
        <v>1</v>
      </c>
    </row>
    <row r="3355" spans="1:10" ht="20.25">
      <c r="A3355">
        <v>3349</v>
      </c>
      <c r="B3355" s="125">
        <v>70200</v>
      </c>
      <c r="C3355" s="34">
        <v>73600</v>
      </c>
      <c r="D3355" s="35">
        <v>71900</v>
      </c>
      <c r="E3355" s="36" t="s">
        <v>16</v>
      </c>
      <c r="F3355" s="33">
        <v>5</v>
      </c>
      <c r="G3355" t="str">
        <f t="shared" si="244"/>
        <v>‏7421  הנהלת האגף</v>
      </c>
      <c r="H3355" t="s">
        <v>1081</v>
      </c>
      <c r="I3355">
        <f t="shared" si="245"/>
        <v>6</v>
      </c>
      <c r="J3355" t="b">
        <f>IF(ISNUMBER(MATCH(D3355,Sheet1!$A$2:$A$976,0)),TRUE,FALSE)</f>
        <v>1</v>
      </c>
    </row>
    <row r="3356" spans="1:10" ht="20.25">
      <c r="A3356">
        <v>3350</v>
      </c>
      <c r="B3356" s="125">
        <v>7500</v>
      </c>
      <c r="C3356" s="34">
        <v>12000</v>
      </c>
      <c r="D3356" s="35">
        <v>12000</v>
      </c>
      <c r="E3356" s="36" t="s">
        <v>17</v>
      </c>
      <c r="F3356" s="33">
        <v>6</v>
      </c>
      <c r="G3356" t="str">
        <f t="shared" si="244"/>
        <v>‏7421  הנהלת האגף</v>
      </c>
      <c r="H3356" t="s">
        <v>1081</v>
      </c>
      <c r="I3356">
        <f t="shared" si="245"/>
        <v>6</v>
      </c>
      <c r="J3356" t="b">
        <f>IF(ISNUMBER(MATCH(D3356,Sheet1!$A$2:$A$976,0)),TRUE,FALSE)</f>
        <v>1</v>
      </c>
    </row>
    <row r="3357" spans="1:10" ht="20.25">
      <c r="A3357">
        <v>3351</v>
      </c>
      <c r="B3357" s="125">
        <v>11100</v>
      </c>
      <c r="C3357" s="34">
        <v>11500</v>
      </c>
      <c r="D3357" s="35">
        <v>11500</v>
      </c>
      <c r="E3357" s="36" t="s">
        <v>18</v>
      </c>
      <c r="F3357" s="33">
        <v>7</v>
      </c>
      <c r="G3357" t="str">
        <f t="shared" si="244"/>
        <v>‏7421  הנהלת האגף</v>
      </c>
      <c r="H3357" t="s">
        <v>1081</v>
      </c>
      <c r="I3357">
        <f t="shared" si="245"/>
        <v>6</v>
      </c>
      <c r="J3357" t="b">
        <f>IF(ISNUMBER(MATCH(D3357,Sheet1!$A$2:$A$976,0)),TRUE,FALSE)</f>
        <v>1</v>
      </c>
    </row>
    <row r="3358" spans="1:10" ht="20.25">
      <c r="A3358">
        <v>3352</v>
      </c>
      <c r="B3358" s="125">
        <v>0</v>
      </c>
      <c r="C3358" s="34">
        <v>0</v>
      </c>
      <c r="D3358" s="35">
        <v>0</v>
      </c>
      <c r="E3358" s="36" t="s">
        <v>19</v>
      </c>
      <c r="F3358" s="33">
        <v>8</v>
      </c>
      <c r="G3358" t="str">
        <f t="shared" si="244"/>
        <v>‏7421  הנהלת האגף</v>
      </c>
      <c r="H3358" t="s">
        <v>1081</v>
      </c>
      <c r="I3358">
        <f t="shared" si="245"/>
        <v>6</v>
      </c>
      <c r="J3358" t="b">
        <f>IF(ISNUMBER(MATCH(D3358,Sheet1!$A$2:$A$976,0)),TRUE,FALSE)</f>
        <v>1</v>
      </c>
    </row>
    <row r="3359" spans="1:10" ht="20.25">
      <c r="A3359">
        <v>3353</v>
      </c>
      <c r="B3359" s="125">
        <v>0</v>
      </c>
      <c r="C3359" s="34">
        <v>0</v>
      </c>
      <c r="D3359" s="35">
        <v>0</v>
      </c>
      <c r="E3359" s="36" t="s">
        <v>20</v>
      </c>
      <c r="F3359" s="33">
        <v>9</v>
      </c>
      <c r="G3359" t="str">
        <f t="shared" si="244"/>
        <v>‏7421  הנהלת האגף</v>
      </c>
      <c r="H3359" t="s">
        <v>1081</v>
      </c>
      <c r="I3359">
        <f t="shared" si="245"/>
        <v>6</v>
      </c>
      <c r="J3359" t="b">
        <f>IF(ISNUMBER(MATCH(D3359,Sheet1!$A$2:$A$976,0)),TRUE,FALSE)</f>
        <v>1</v>
      </c>
    </row>
    <row r="3360" spans="1:10" ht="20.25">
      <c r="A3360">
        <v>3354</v>
      </c>
      <c r="B3360" s="125">
        <v>0</v>
      </c>
      <c r="C3360" s="34">
        <v>0</v>
      </c>
      <c r="D3360" s="35">
        <v>0</v>
      </c>
      <c r="E3360" s="36" t="s">
        <v>21</v>
      </c>
      <c r="F3360" s="33">
        <v>99</v>
      </c>
      <c r="G3360" t="str">
        <f t="shared" si="244"/>
        <v>‏7421  הנהלת האגף</v>
      </c>
      <c r="H3360" t="s">
        <v>1081</v>
      </c>
      <c r="I3360">
        <f t="shared" si="245"/>
        <v>6</v>
      </c>
      <c r="J3360" t="b">
        <f>IF(ISNUMBER(MATCH(D3360,Sheet1!$A$2:$A$976,0)),TRUE,FALSE)</f>
        <v>1</v>
      </c>
    </row>
    <row r="3361" spans="1:10" ht="20.25">
      <c r="A3361">
        <v>3355</v>
      </c>
      <c r="B3361" s="125">
        <v>3558900</v>
      </c>
      <c r="C3361" s="37">
        <v>4022100</v>
      </c>
      <c r="D3361" s="157">
        <v>4061400</v>
      </c>
      <c r="E3361" s="36" t="s">
        <v>22</v>
      </c>
      <c r="F3361" s="33"/>
      <c r="G3361" t="str">
        <f t="shared" si="244"/>
        <v/>
      </c>
      <c r="J3361" t="b">
        <f>IF(ISNUMBER(MATCH(D3361,Sheet1!$A$2:$A$976,0)),TRUE,FALSE)</f>
        <v>0</v>
      </c>
    </row>
    <row r="3362" spans="1:10" ht="20.25">
      <c r="A3362">
        <v>3356</v>
      </c>
      <c r="C3362" s="40">
        <v>2015</v>
      </c>
      <c r="D3362" s="40">
        <v>2016</v>
      </c>
      <c r="F3362" s="39"/>
      <c r="G3362" t="str">
        <f t="shared" si="244"/>
        <v/>
      </c>
      <c r="J3362" t="b">
        <f>IF(ISNUMBER(MATCH(D3362,Sheet1!$A$2:$A$976,0)),TRUE,FALSE)</f>
        <v>0</v>
      </c>
    </row>
    <row r="3363" spans="1:10" ht="20.25">
      <c r="A3363">
        <v>3357</v>
      </c>
      <c r="C3363" s="38"/>
      <c r="D3363" s="44">
        <v>105</v>
      </c>
      <c r="F3363" s="41"/>
      <c r="G3363" t="str">
        <f t="shared" si="244"/>
        <v/>
      </c>
      <c r="J3363" t="b">
        <f>IF(ISNUMBER(MATCH(D3363,Sheet1!$A$2:$A$976,0)),TRUE,FALSE)</f>
        <v>0</v>
      </c>
    </row>
    <row r="3364" spans="1:10" ht="20.25">
      <c r="A3364">
        <v>3358</v>
      </c>
      <c r="B3364" s="122" t="s">
        <v>460</v>
      </c>
      <c r="C3364" s="28"/>
      <c r="D3364" s="28"/>
      <c r="E3364" s="28"/>
      <c r="F3364" s="28"/>
      <c r="G3364" t="str">
        <f t="shared" si="244"/>
        <v/>
      </c>
      <c r="J3364" t="b">
        <f>IF(ISNUMBER(MATCH(D3364,Sheet1!$A$2:$A$976,0)),TRUE,FALSE)</f>
        <v>1</v>
      </c>
    </row>
    <row r="3365" spans="1:10" ht="21" thickBot="1">
      <c r="A3365">
        <v>3359</v>
      </c>
      <c r="B3365" s="116">
        <v>2014</v>
      </c>
      <c r="C3365" s="7">
        <v>2015</v>
      </c>
      <c r="D3365" s="7">
        <v>2016</v>
      </c>
      <c r="E3365" s="8"/>
      <c r="F3365" s="9"/>
      <c r="G3365" t="str">
        <f t="shared" si="244"/>
        <v/>
      </c>
      <c r="J3365" t="b">
        <f>IF(ISNUMBER(MATCH(D3365,Sheet1!$A$2:$A$976,0)),TRUE,FALSE)</f>
        <v>0</v>
      </c>
    </row>
    <row r="3366" spans="1:10" ht="20.25">
      <c r="A3366">
        <v>3360</v>
      </c>
      <c r="B3366" s="124"/>
      <c r="C3366" s="30"/>
      <c r="D3366" s="31"/>
      <c r="E3366" s="32" t="s">
        <v>436</v>
      </c>
      <c r="F3366" s="33"/>
      <c r="G3366" t="str">
        <f t="shared" si="244"/>
        <v/>
      </c>
      <c r="J3366" t="b">
        <f>IF(ISNUMBER(MATCH(D3366,Sheet1!$A$2:$A$976,0)),TRUE,FALSE)</f>
        <v>1</v>
      </c>
    </row>
    <row r="3367" spans="1:10" ht="20.25">
      <c r="A3367">
        <v>3361</v>
      </c>
      <c r="B3367" s="124"/>
      <c r="C3367" s="30"/>
      <c r="D3367" s="31"/>
      <c r="E3367" s="32" t="s">
        <v>458</v>
      </c>
      <c r="F3367" s="33"/>
      <c r="G3367" t="str">
        <f t="shared" si="244"/>
        <v/>
      </c>
      <c r="J3367" t="b">
        <f>IF(ISNUMBER(MATCH(D3367,Sheet1!$A$2:$A$976,0)),TRUE,FALSE)</f>
        <v>1</v>
      </c>
    </row>
    <row r="3368" spans="1:10" ht="20.25">
      <c r="A3368">
        <v>3362</v>
      </c>
      <c r="B3368" s="124"/>
      <c r="C3368" s="30"/>
      <c r="D3368" s="31"/>
      <c r="E3368" s="32" t="s">
        <v>461</v>
      </c>
      <c r="F3368" s="33"/>
      <c r="G3368" t="str">
        <f t="shared" si="244"/>
        <v/>
      </c>
      <c r="J3368" t="b">
        <f>IF(ISNUMBER(MATCH(D3368,Sheet1!$A$2:$A$976,0)),TRUE,FALSE)</f>
        <v>1</v>
      </c>
    </row>
    <row r="3369" spans="1:10" ht="20.25">
      <c r="A3369">
        <v>3363</v>
      </c>
      <c r="B3369" s="125">
        <v>8686500</v>
      </c>
      <c r="C3369" s="34">
        <v>9022600</v>
      </c>
      <c r="D3369" s="35">
        <v>9130600</v>
      </c>
      <c r="E3369" s="36" t="s">
        <v>12</v>
      </c>
      <c r="F3369" s="33">
        <v>1</v>
      </c>
      <c r="G3369" t="str">
        <f t="shared" si="244"/>
        <v>‏7422  מחלקת דרכים</v>
      </c>
      <c r="H3369" t="s">
        <v>1082</v>
      </c>
      <c r="I3369">
        <f t="shared" ref="I3369:I3378" si="246">FIND(" ",G3369,1)</f>
        <v>6</v>
      </c>
      <c r="J3369" t="b">
        <f>IF(ISNUMBER(MATCH(D3369,Sheet1!$A$2:$A$976,0)),TRUE,FALSE)</f>
        <v>1</v>
      </c>
    </row>
    <row r="3370" spans="1:10" ht="20.25">
      <c r="A3370">
        <v>3364</v>
      </c>
      <c r="B3370" s="125">
        <v>0</v>
      </c>
      <c r="C3370" s="34">
        <v>0</v>
      </c>
      <c r="D3370" s="35">
        <v>0</v>
      </c>
      <c r="E3370" s="36" t="s">
        <v>13</v>
      </c>
      <c r="F3370" s="33">
        <v>2</v>
      </c>
      <c r="G3370" t="str">
        <f t="shared" si="244"/>
        <v>‏7422  מחלקת דרכים</v>
      </c>
      <c r="H3370" t="s">
        <v>1082</v>
      </c>
      <c r="I3370">
        <f t="shared" si="246"/>
        <v>6</v>
      </c>
      <c r="J3370" t="b">
        <f>IF(ISNUMBER(MATCH(D3370,Sheet1!$A$2:$A$976,0)),TRUE,FALSE)</f>
        <v>1</v>
      </c>
    </row>
    <row r="3371" spans="1:10" ht="20.25">
      <c r="A3371">
        <v>3365</v>
      </c>
      <c r="B3371" s="125">
        <v>425700</v>
      </c>
      <c r="C3371" s="34">
        <v>680400</v>
      </c>
      <c r="D3371" s="35">
        <v>680400</v>
      </c>
      <c r="E3371" s="36" t="s">
        <v>14</v>
      </c>
      <c r="F3371" s="33">
        <v>3</v>
      </c>
      <c r="G3371" t="str">
        <f t="shared" si="244"/>
        <v>‏7422  מחלקת דרכים</v>
      </c>
      <c r="H3371" t="s">
        <v>1082</v>
      </c>
      <c r="I3371">
        <f t="shared" si="246"/>
        <v>6</v>
      </c>
      <c r="J3371" t="b">
        <f>IF(ISNUMBER(MATCH(D3371,Sheet1!$A$2:$A$976,0)),TRUE,FALSE)</f>
        <v>1</v>
      </c>
    </row>
    <row r="3372" spans="1:10" ht="20.25">
      <c r="A3372">
        <v>3366</v>
      </c>
      <c r="B3372" s="125">
        <v>11900</v>
      </c>
      <c r="C3372" s="34">
        <v>3000</v>
      </c>
      <c r="D3372" s="35">
        <v>3000</v>
      </c>
      <c r="E3372" s="36" t="s">
        <v>15</v>
      </c>
      <c r="F3372" s="33">
        <v>4</v>
      </c>
      <c r="G3372" t="str">
        <f t="shared" si="244"/>
        <v>‏7422  מחלקת דרכים</v>
      </c>
      <c r="H3372" t="s">
        <v>1082</v>
      </c>
      <c r="I3372">
        <f t="shared" si="246"/>
        <v>6</v>
      </c>
      <c r="J3372" t="b">
        <f>IF(ISNUMBER(MATCH(D3372,Sheet1!$A$2:$A$976,0)),TRUE,FALSE)</f>
        <v>1</v>
      </c>
    </row>
    <row r="3373" spans="1:10" ht="20.25">
      <c r="A3373">
        <v>3367</v>
      </c>
      <c r="B3373" s="125">
        <v>78200</v>
      </c>
      <c r="C3373" s="34">
        <v>87000</v>
      </c>
      <c r="D3373" s="35">
        <v>83000</v>
      </c>
      <c r="E3373" s="36" t="s">
        <v>16</v>
      </c>
      <c r="F3373" s="33">
        <v>5</v>
      </c>
      <c r="G3373" t="str">
        <f t="shared" si="244"/>
        <v>‏7422  מחלקת דרכים</v>
      </c>
      <c r="H3373" t="s">
        <v>1082</v>
      </c>
      <c r="I3373">
        <f t="shared" si="246"/>
        <v>6</v>
      </c>
      <c r="J3373" t="b">
        <f>IF(ISNUMBER(MATCH(D3373,Sheet1!$A$2:$A$976,0)),TRUE,FALSE)</f>
        <v>1</v>
      </c>
    </row>
    <row r="3374" spans="1:10" ht="20.25">
      <c r="A3374">
        <v>3368</v>
      </c>
      <c r="B3374" s="125">
        <v>0</v>
      </c>
      <c r="C3374" s="34">
        <v>0</v>
      </c>
      <c r="D3374" s="35">
        <v>0</v>
      </c>
      <c r="E3374" s="36" t="s">
        <v>17</v>
      </c>
      <c r="F3374" s="33">
        <v>6</v>
      </c>
      <c r="G3374" t="str">
        <f t="shared" si="244"/>
        <v>‏7422  מחלקת דרכים</v>
      </c>
      <c r="H3374" t="s">
        <v>1082</v>
      </c>
      <c r="I3374">
        <f t="shared" si="246"/>
        <v>6</v>
      </c>
      <c r="J3374" t="b">
        <f>IF(ISNUMBER(MATCH(D3374,Sheet1!$A$2:$A$976,0)),TRUE,FALSE)</f>
        <v>1</v>
      </c>
    </row>
    <row r="3375" spans="1:10" ht="20.25">
      <c r="A3375">
        <v>3369</v>
      </c>
      <c r="B3375" s="125">
        <v>243700</v>
      </c>
      <c r="C3375" s="34">
        <v>217500</v>
      </c>
      <c r="D3375" s="35">
        <v>212700</v>
      </c>
      <c r="E3375" s="36" t="s">
        <v>18</v>
      </c>
      <c r="F3375" s="33">
        <v>7</v>
      </c>
      <c r="G3375" t="str">
        <f t="shared" si="244"/>
        <v>‏7422  מחלקת דרכים</v>
      </c>
      <c r="H3375" t="s">
        <v>1082</v>
      </c>
      <c r="I3375">
        <f t="shared" si="246"/>
        <v>6</v>
      </c>
      <c r="J3375" t="b">
        <f>IF(ISNUMBER(MATCH(D3375,Sheet1!$A$2:$A$976,0)),TRUE,FALSE)</f>
        <v>1</v>
      </c>
    </row>
    <row r="3376" spans="1:10" ht="20.25">
      <c r="A3376">
        <v>3370</v>
      </c>
      <c r="B3376" s="125">
        <v>0</v>
      </c>
      <c r="C3376" s="34">
        <v>0</v>
      </c>
      <c r="D3376" s="35">
        <v>0</v>
      </c>
      <c r="E3376" s="36" t="s">
        <v>19</v>
      </c>
      <c r="F3376" s="33">
        <v>8</v>
      </c>
      <c r="G3376" t="str">
        <f t="shared" si="244"/>
        <v>‏7422  מחלקת דרכים</v>
      </c>
      <c r="H3376" t="s">
        <v>1082</v>
      </c>
      <c r="I3376">
        <f t="shared" si="246"/>
        <v>6</v>
      </c>
      <c r="J3376" t="b">
        <f>IF(ISNUMBER(MATCH(D3376,Sheet1!$A$2:$A$976,0)),TRUE,FALSE)</f>
        <v>1</v>
      </c>
    </row>
    <row r="3377" spans="1:10" ht="20.25">
      <c r="A3377">
        <v>3371</v>
      </c>
      <c r="B3377" s="125">
        <v>0</v>
      </c>
      <c r="C3377" s="34">
        <v>0</v>
      </c>
      <c r="D3377" s="35">
        <v>0</v>
      </c>
      <c r="E3377" s="36" t="s">
        <v>20</v>
      </c>
      <c r="F3377" s="33">
        <v>9</v>
      </c>
      <c r="G3377" t="str">
        <f t="shared" si="244"/>
        <v>‏7422  מחלקת דרכים</v>
      </c>
      <c r="H3377" t="s">
        <v>1082</v>
      </c>
      <c r="I3377">
        <f t="shared" si="246"/>
        <v>6</v>
      </c>
      <c r="J3377" t="b">
        <f>IF(ISNUMBER(MATCH(D3377,Sheet1!$A$2:$A$976,0)),TRUE,FALSE)</f>
        <v>1</v>
      </c>
    </row>
    <row r="3378" spans="1:10" ht="20.25">
      <c r="A3378">
        <v>3372</v>
      </c>
      <c r="B3378" s="125">
        <v>0</v>
      </c>
      <c r="C3378" s="34">
        <v>0</v>
      </c>
      <c r="D3378" s="35">
        <v>0</v>
      </c>
      <c r="E3378" s="36" t="s">
        <v>21</v>
      </c>
      <c r="F3378" s="33">
        <v>99</v>
      </c>
      <c r="G3378" t="str">
        <f t="shared" si="244"/>
        <v>‏7422  מחלקת דרכים</v>
      </c>
      <c r="H3378" t="s">
        <v>1082</v>
      </c>
      <c r="I3378">
        <f t="shared" si="246"/>
        <v>6</v>
      </c>
      <c r="J3378" t="b">
        <f>IF(ISNUMBER(MATCH(D3378,Sheet1!$A$2:$A$976,0)),TRUE,FALSE)</f>
        <v>1</v>
      </c>
    </row>
    <row r="3379" spans="1:10" ht="20.25">
      <c r="A3379">
        <v>3373</v>
      </c>
      <c r="B3379" s="125">
        <v>9446000</v>
      </c>
      <c r="C3379" s="37">
        <v>10010500</v>
      </c>
      <c r="D3379" s="157">
        <v>10109700</v>
      </c>
      <c r="E3379" s="36" t="s">
        <v>22</v>
      </c>
      <c r="F3379" s="33"/>
      <c r="G3379" t="str">
        <f t="shared" si="244"/>
        <v/>
      </c>
      <c r="J3379" t="b">
        <f>IF(ISNUMBER(MATCH(D3379,Sheet1!$A$2:$A$976,0)),TRUE,FALSE)</f>
        <v>0</v>
      </c>
    </row>
    <row r="3380" spans="1:10" ht="20.25">
      <c r="A3380">
        <v>3374</v>
      </c>
      <c r="C3380" s="40">
        <v>2015</v>
      </c>
      <c r="D3380" s="40">
        <v>2016</v>
      </c>
      <c r="F3380" s="39"/>
      <c r="G3380" t="str">
        <f t="shared" si="244"/>
        <v/>
      </c>
      <c r="J3380" t="b">
        <f>IF(ISNUMBER(MATCH(D3380,Sheet1!$A$2:$A$976,0)),TRUE,FALSE)</f>
        <v>0</v>
      </c>
    </row>
    <row r="3381" spans="1:10" ht="20.25">
      <c r="A3381">
        <v>3375</v>
      </c>
      <c r="C3381" s="38"/>
      <c r="D3381" s="44">
        <v>106</v>
      </c>
      <c r="F3381" s="41"/>
      <c r="G3381" t="str">
        <f t="shared" si="244"/>
        <v/>
      </c>
      <c r="J3381" t="b">
        <f>IF(ISNUMBER(MATCH(D3381,Sheet1!$A$2:$A$976,0)),TRUE,FALSE)</f>
        <v>0</v>
      </c>
    </row>
    <row r="3382" spans="1:10" ht="20.25">
      <c r="A3382">
        <v>3376</v>
      </c>
      <c r="B3382" s="122" t="s">
        <v>462</v>
      </c>
      <c r="C3382" s="28"/>
      <c r="D3382" s="28"/>
      <c r="E3382" s="28"/>
      <c r="F3382" s="28"/>
      <c r="G3382" t="str">
        <f t="shared" si="244"/>
        <v/>
      </c>
      <c r="J3382" t="b">
        <f>IF(ISNUMBER(MATCH(D3382,Sheet1!$A$2:$A$976,0)),TRUE,FALSE)</f>
        <v>1</v>
      </c>
    </row>
    <row r="3383" spans="1:10" ht="21" thickBot="1">
      <c r="A3383">
        <v>3377</v>
      </c>
      <c r="B3383" s="116">
        <v>2014</v>
      </c>
      <c r="C3383" s="7">
        <v>2015</v>
      </c>
      <c r="D3383" s="7">
        <v>2016</v>
      </c>
      <c r="E3383" s="8"/>
      <c r="F3383" s="9"/>
      <c r="G3383" t="str">
        <f t="shared" si="244"/>
        <v/>
      </c>
      <c r="J3383" t="b">
        <f>IF(ISNUMBER(MATCH(D3383,Sheet1!$A$2:$A$976,0)),TRUE,FALSE)</f>
        <v>0</v>
      </c>
    </row>
    <row r="3384" spans="1:10" ht="20.25">
      <c r="A3384">
        <v>3378</v>
      </c>
      <c r="B3384" s="124"/>
      <c r="C3384" s="30"/>
      <c r="D3384" s="31"/>
      <c r="E3384" s="32" t="s">
        <v>436</v>
      </c>
      <c r="F3384" s="33"/>
      <c r="G3384" t="str">
        <f t="shared" si="244"/>
        <v/>
      </c>
      <c r="J3384" t="b">
        <f>IF(ISNUMBER(MATCH(D3384,Sheet1!$A$2:$A$976,0)),TRUE,FALSE)</f>
        <v>1</v>
      </c>
    </row>
    <row r="3385" spans="1:10" ht="20.25">
      <c r="A3385">
        <v>3379</v>
      </c>
      <c r="B3385" s="124"/>
      <c r="C3385" s="30"/>
      <c r="D3385" s="31"/>
      <c r="E3385" s="32" t="s">
        <v>458</v>
      </c>
      <c r="F3385" s="33"/>
      <c r="G3385" t="str">
        <f t="shared" si="244"/>
        <v/>
      </c>
      <c r="J3385" t="b">
        <f>IF(ISNUMBER(MATCH(D3385,Sheet1!$A$2:$A$976,0)),TRUE,FALSE)</f>
        <v>1</v>
      </c>
    </row>
    <row r="3386" spans="1:10" ht="20.25">
      <c r="A3386">
        <v>3380</v>
      </c>
      <c r="B3386" s="124"/>
      <c r="C3386" s="30"/>
      <c r="D3386" s="31"/>
      <c r="E3386" s="32" t="s">
        <v>463</v>
      </c>
      <c r="F3386" s="33"/>
      <c r="G3386" t="str">
        <f t="shared" si="244"/>
        <v/>
      </c>
      <c r="J3386" t="b">
        <f>IF(ISNUMBER(MATCH(D3386,Sheet1!$A$2:$A$976,0)),TRUE,FALSE)</f>
        <v>1</v>
      </c>
    </row>
    <row r="3387" spans="1:10" ht="20.25">
      <c r="A3387">
        <v>3381</v>
      </c>
      <c r="B3387" s="125">
        <v>3168600</v>
      </c>
      <c r="C3387" s="34">
        <v>3443400</v>
      </c>
      <c r="D3387" s="35">
        <v>3483400</v>
      </c>
      <c r="E3387" s="36" t="s">
        <v>12</v>
      </c>
      <c r="F3387" s="33">
        <v>1</v>
      </c>
      <c r="G3387" t="str">
        <f t="shared" si="244"/>
        <v>‏7431 תאורה חשמל ואנרגיה</v>
      </c>
      <c r="H3387" t="s">
        <v>1083</v>
      </c>
      <c r="I3387">
        <f t="shared" ref="I3387:I3396" si="247">FIND(" ",G3387,1)</f>
        <v>6</v>
      </c>
      <c r="J3387" t="b">
        <f>IF(ISNUMBER(MATCH(D3387,Sheet1!$A$2:$A$976,0)),TRUE,FALSE)</f>
        <v>1</v>
      </c>
    </row>
    <row r="3388" spans="1:10" ht="20.25">
      <c r="A3388">
        <v>3382</v>
      </c>
      <c r="B3388" s="125">
        <v>0</v>
      </c>
      <c r="C3388" s="34">
        <v>0</v>
      </c>
      <c r="D3388" s="35">
        <v>0</v>
      </c>
      <c r="E3388" s="36" t="s">
        <v>13</v>
      </c>
      <c r="F3388" s="33">
        <v>2</v>
      </c>
      <c r="G3388" t="str">
        <f t="shared" si="244"/>
        <v>‏7431 תאורה חשמל ואנרגיה</v>
      </c>
      <c r="H3388" t="s">
        <v>1083</v>
      </c>
      <c r="I3388">
        <f t="shared" si="247"/>
        <v>6</v>
      </c>
      <c r="J3388" t="b">
        <f>IF(ISNUMBER(MATCH(D3388,Sheet1!$A$2:$A$976,0)),TRUE,FALSE)</f>
        <v>1</v>
      </c>
    </row>
    <row r="3389" spans="1:10" ht="20.25">
      <c r="A3389">
        <v>3383</v>
      </c>
      <c r="B3389" s="125">
        <v>157500</v>
      </c>
      <c r="C3389" s="34">
        <v>167600</v>
      </c>
      <c r="D3389" s="35">
        <v>167600</v>
      </c>
      <c r="E3389" s="36" t="s">
        <v>14</v>
      </c>
      <c r="F3389" s="33">
        <v>3</v>
      </c>
      <c r="G3389" t="str">
        <f t="shared" si="244"/>
        <v>‏7431 תאורה חשמל ואנרגיה</v>
      </c>
      <c r="H3389" t="s">
        <v>1083</v>
      </c>
      <c r="I3389">
        <f t="shared" si="247"/>
        <v>6</v>
      </c>
      <c r="J3389" t="b">
        <f>IF(ISNUMBER(MATCH(D3389,Sheet1!$A$2:$A$976,0)),TRUE,FALSE)</f>
        <v>1</v>
      </c>
    </row>
    <row r="3390" spans="1:10" ht="20.25">
      <c r="A3390">
        <v>3384</v>
      </c>
      <c r="B3390" s="125">
        <v>18700</v>
      </c>
      <c r="C3390" s="34">
        <v>27600</v>
      </c>
      <c r="D3390" s="35">
        <v>27000</v>
      </c>
      <c r="E3390" s="36" t="s">
        <v>15</v>
      </c>
      <c r="F3390" s="33">
        <v>4</v>
      </c>
      <c r="G3390" t="str">
        <f t="shared" si="244"/>
        <v>‏7431 תאורה חשמל ואנרגיה</v>
      </c>
      <c r="H3390" t="s">
        <v>1083</v>
      </c>
      <c r="I3390">
        <f t="shared" si="247"/>
        <v>6</v>
      </c>
      <c r="J3390" t="b">
        <f>IF(ISNUMBER(MATCH(D3390,Sheet1!$A$2:$A$976,0)),TRUE,FALSE)</f>
        <v>1</v>
      </c>
    </row>
    <row r="3391" spans="1:10" ht="20.25">
      <c r="A3391">
        <v>3385</v>
      </c>
      <c r="B3391" s="125">
        <v>70500</v>
      </c>
      <c r="C3391" s="34">
        <v>75900</v>
      </c>
      <c r="D3391" s="35">
        <v>75000</v>
      </c>
      <c r="E3391" s="36" t="s">
        <v>16</v>
      </c>
      <c r="F3391" s="33">
        <v>5</v>
      </c>
      <c r="G3391" t="str">
        <f t="shared" si="244"/>
        <v>‏7431 תאורה חשמל ואנרגיה</v>
      </c>
      <c r="H3391" t="s">
        <v>1083</v>
      </c>
      <c r="I3391">
        <f t="shared" si="247"/>
        <v>6</v>
      </c>
      <c r="J3391" t="b">
        <f>IF(ISNUMBER(MATCH(D3391,Sheet1!$A$2:$A$976,0)),TRUE,FALSE)</f>
        <v>1</v>
      </c>
    </row>
    <row r="3392" spans="1:10" ht="20.25">
      <c r="A3392">
        <v>3386</v>
      </c>
      <c r="B3392" s="125">
        <v>8100</v>
      </c>
      <c r="C3392" s="34">
        <v>0</v>
      </c>
      <c r="D3392" s="35">
        <v>0</v>
      </c>
      <c r="E3392" s="36" t="s">
        <v>17</v>
      </c>
      <c r="F3392" s="33">
        <v>6</v>
      </c>
      <c r="G3392" t="str">
        <f t="shared" si="244"/>
        <v>‏7431 תאורה חשמל ואנרגיה</v>
      </c>
      <c r="H3392" t="s">
        <v>1083</v>
      </c>
      <c r="I3392">
        <f t="shared" si="247"/>
        <v>6</v>
      </c>
      <c r="J3392" t="b">
        <f>IF(ISNUMBER(MATCH(D3392,Sheet1!$A$2:$A$976,0)),TRUE,FALSE)</f>
        <v>1</v>
      </c>
    </row>
    <row r="3393" spans="1:10" ht="20.25">
      <c r="A3393">
        <v>3387</v>
      </c>
      <c r="B3393" s="125">
        <v>13675200</v>
      </c>
      <c r="C3393" s="34">
        <v>14258400</v>
      </c>
      <c r="D3393" s="35">
        <v>13849700</v>
      </c>
      <c r="E3393" s="36" t="s">
        <v>18</v>
      </c>
      <c r="F3393" s="33">
        <v>7</v>
      </c>
      <c r="G3393" t="str">
        <f t="shared" si="244"/>
        <v>‏7431 תאורה חשמל ואנרגיה</v>
      </c>
      <c r="H3393" t="s">
        <v>1083</v>
      </c>
      <c r="I3393">
        <f t="shared" si="247"/>
        <v>6</v>
      </c>
      <c r="J3393" t="b">
        <f>IF(ISNUMBER(MATCH(D3393,Sheet1!$A$2:$A$976,0)),TRUE,FALSE)</f>
        <v>1</v>
      </c>
    </row>
    <row r="3394" spans="1:10" ht="20.25">
      <c r="A3394">
        <v>3388</v>
      </c>
      <c r="B3394" s="125">
        <v>0</v>
      </c>
      <c r="C3394" s="34">
        <v>0</v>
      </c>
      <c r="D3394" s="35">
        <v>0</v>
      </c>
      <c r="E3394" s="36" t="s">
        <v>19</v>
      </c>
      <c r="F3394" s="33">
        <v>8</v>
      </c>
      <c r="G3394" t="str">
        <f t="shared" si="244"/>
        <v>‏7431 תאורה חשמל ואנרגיה</v>
      </c>
      <c r="H3394" t="s">
        <v>1083</v>
      </c>
      <c r="I3394">
        <f t="shared" si="247"/>
        <v>6</v>
      </c>
      <c r="J3394" t="b">
        <f>IF(ISNUMBER(MATCH(D3394,Sheet1!$A$2:$A$976,0)),TRUE,FALSE)</f>
        <v>1</v>
      </c>
    </row>
    <row r="3395" spans="1:10" ht="20.25">
      <c r="A3395">
        <v>3389</v>
      </c>
      <c r="B3395" s="125">
        <v>0</v>
      </c>
      <c r="C3395" s="34">
        <v>0</v>
      </c>
      <c r="D3395" s="35">
        <v>0</v>
      </c>
      <c r="E3395" s="36" t="s">
        <v>20</v>
      </c>
      <c r="F3395" s="33">
        <v>9</v>
      </c>
      <c r="G3395" t="str">
        <f t="shared" si="244"/>
        <v>‏7431 תאורה חשמל ואנרגיה</v>
      </c>
      <c r="H3395" t="s">
        <v>1083</v>
      </c>
      <c r="I3395">
        <f t="shared" si="247"/>
        <v>6</v>
      </c>
      <c r="J3395" t="b">
        <f>IF(ISNUMBER(MATCH(D3395,Sheet1!$A$2:$A$976,0)),TRUE,FALSE)</f>
        <v>1</v>
      </c>
    </row>
    <row r="3396" spans="1:10" ht="20.25">
      <c r="A3396">
        <v>3390</v>
      </c>
      <c r="B3396" s="125">
        <v>0</v>
      </c>
      <c r="C3396" s="34">
        <v>0</v>
      </c>
      <c r="D3396" s="35">
        <v>0</v>
      </c>
      <c r="E3396" s="36" t="s">
        <v>21</v>
      </c>
      <c r="F3396" s="33">
        <v>99</v>
      </c>
      <c r="G3396" t="str">
        <f t="shared" si="244"/>
        <v>‏7431 תאורה חשמל ואנרגיה</v>
      </c>
      <c r="H3396" t="s">
        <v>1083</v>
      </c>
      <c r="I3396">
        <f t="shared" si="247"/>
        <v>6</v>
      </c>
      <c r="J3396" t="b">
        <f>IF(ISNUMBER(MATCH(D3396,Sheet1!$A$2:$A$976,0)),TRUE,FALSE)</f>
        <v>1</v>
      </c>
    </row>
    <row r="3397" spans="1:10" ht="20.25">
      <c r="A3397">
        <v>3391</v>
      </c>
      <c r="B3397" s="125">
        <v>17098600</v>
      </c>
      <c r="C3397" s="37">
        <v>17972900</v>
      </c>
      <c r="D3397" s="157">
        <v>17602700</v>
      </c>
      <c r="E3397" s="36" t="s">
        <v>22</v>
      </c>
      <c r="F3397" s="33"/>
      <c r="G3397" t="str">
        <f t="shared" si="244"/>
        <v/>
      </c>
      <c r="J3397" t="b">
        <f>IF(ISNUMBER(MATCH(D3397,Sheet1!$A$2:$A$976,0)),TRUE,FALSE)</f>
        <v>0</v>
      </c>
    </row>
    <row r="3398" spans="1:10" ht="20.25">
      <c r="A3398">
        <v>3392</v>
      </c>
      <c r="C3398" s="40">
        <v>2015</v>
      </c>
      <c r="D3398" s="40">
        <v>2016</v>
      </c>
      <c r="F3398" s="39"/>
      <c r="G3398" t="str">
        <f t="shared" si="244"/>
        <v/>
      </c>
      <c r="J3398" t="b">
        <f>IF(ISNUMBER(MATCH(D3398,Sheet1!$A$2:$A$976,0)),TRUE,FALSE)</f>
        <v>0</v>
      </c>
    </row>
    <row r="3399" spans="1:10" ht="20.25">
      <c r="A3399">
        <v>3393</v>
      </c>
      <c r="C3399" s="38"/>
      <c r="D3399" s="44">
        <v>107</v>
      </c>
      <c r="F3399" s="41"/>
      <c r="G3399" t="str">
        <f t="shared" si="244"/>
        <v/>
      </c>
      <c r="J3399" t="b">
        <f>IF(ISNUMBER(MATCH(D3399,Sheet1!$A$2:$A$976,0)),TRUE,FALSE)</f>
        <v>0</v>
      </c>
    </row>
    <row r="3400" spans="1:10" ht="20.25">
      <c r="A3400">
        <v>3394</v>
      </c>
      <c r="B3400" s="122" t="s">
        <v>464</v>
      </c>
      <c r="C3400" s="28"/>
      <c r="D3400" s="28"/>
      <c r="E3400" s="28"/>
      <c r="F3400" s="28"/>
      <c r="G3400" t="str">
        <f t="shared" si="244"/>
        <v/>
      </c>
      <c r="J3400" t="b">
        <f>IF(ISNUMBER(MATCH(D3400,Sheet1!$A$2:$A$976,0)),TRUE,FALSE)</f>
        <v>1</v>
      </c>
    </row>
    <row r="3401" spans="1:10" ht="21" thickBot="1">
      <c r="A3401">
        <v>3395</v>
      </c>
      <c r="B3401" s="116">
        <v>2014</v>
      </c>
      <c r="C3401" s="7">
        <v>2015</v>
      </c>
      <c r="D3401" s="7">
        <v>2016</v>
      </c>
      <c r="E3401" s="8"/>
      <c r="F3401" s="9"/>
      <c r="G3401" t="str">
        <f t="shared" si="244"/>
        <v/>
      </c>
      <c r="J3401" t="b">
        <f>IF(ISNUMBER(MATCH(D3401,Sheet1!$A$2:$A$976,0)),TRUE,FALSE)</f>
        <v>0</v>
      </c>
    </row>
    <row r="3402" spans="1:10" ht="20.25">
      <c r="A3402">
        <v>3396</v>
      </c>
      <c r="B3402" s="124"/>
      <c r="C3402" s="30"/>
      <c r="D3402" s="31"/>
      <c r="E3402" s="32" t="s">
        <v>436</v>
      </c>
      <c r="F3402" s="33"/>
      <c r="G3402" t="str">
        <f t="shared" ref="G3402:G3465" si="248">IF(F3402=1,E3401,IF(ISBLANK(F3402),"",G3401))</f>
        <v/>
      </c>
      <c r="J3402" t="b">
        <f>IF(ISNUMBER(MATCH(D3402,Sheet1!$A$2:$A$976,0)),TRUE,FALSE)</f>
        <v>1</v>
      </c>
    </row>
    <row r="3403" spans="1:10" ht="20.25">
      <c r="A3403">
        <v>3397</v>
      </c>
      <c r="B3403" s="124"/>
      <c r="C3403" s="30"/>
      <c r="D3403" s="31"/>
      <c r="E3403" s="32" t="s">
        <v>458</v>
      </c>
      <c r="F3403" s="33"/>
      <c r="G3403" t="str">
        <f t="shared" si="248"/>
        <v/>
      </c>
      <c r="J3403" t="b">
        <f>IF(ISNUMBER(MATCH(D3403,Sheet1!$A$2:$A$976,0)),TRUE,FALSE)</f>
        <v>1</v>
      </c>
    </row>
    <row r="3404" spans="1:10" ht="20.25">
      <c r="A3404">
        <v>3398</v>
      </c>
      <c r="B3404" s="124"/>
      <c r="C3404" s="30"/>
      <c r="D3404" s="31"/>
      <c r="E3404" s="32" t="s">
        <v>465</v>
      </c>
      <c r="F3404" s="33"/>
      <c r="G3404" t="str">
        <f t="shared" si="248"/>
        <v/>
      </c>
      <c r="J3404" t="b">
        <f>IF(ISNUMBER(MATCH(D3404,Sheet1!$A$2:$A$976,0)),TRUE,FALSE)</f>
        <v>1</v>
      </c>
    </row>
    <row r="3405" spans="1:10" ht="20.25">
      <c r="A3405">
        <v>3399</v>
      </c>
      <c r="B3405" s="125">
        <v>2340800</v>
      </c>
      <c r="C3405" s="34">
        <v>2404900</v>
      </c>
      <c r="D3405" s="35">
        <v>2432900</v>
      </c>
      <c r="E3405" s="36" t="s">
        <v>12</v>
      </c>
      <c r="F3405" s="33">
        <v>1</v>
      </c>
      <c r="G3405" t="str">
        <f t="shared" si="248"/>
        <v>‏7432 מרכז בקרה לרמזורים ותאורה</v>
      </c>
      <c r="H3405" t="s">
        <v>1084</v>
      </c>
      <c r="I3405">
        <f t="shared" ref="I3405:I3414" si="249">FIND(" ",G3405,1)</f>
        <v>6</v>
      </c>
      <c r="J3405" t="b">
        <f>IF(ISNUMBER(MATCH(D3405,Sheet1!$A$2:$A$976,0)),TRUE,FALSE)</f>
        <v>1</v>
      </c>
    </row>
    <row r="3406" spans="1:10" ht="20.25">
      <c r="A3406">
        <v>3400</v>
      </c>
      <c r="B3406" s="125">
        <v>0</v>
      </c>
      <c r="C3406" s="34">
        <v>0</v>
      </c>
      <c r="D3406" s="35">
        <v>0</v>
      </c>
      <c r="E3406" s="36" t="s">
        <v>13</v>
      </c>
      <c r="F3406" s="33">
        <v>2</v>
      </c>
      <c r="G3406" t="str">
        <f t="shared" si="248"/>
        <v>‏7432 מרכז בקרה לרמזורים ותאורה</v>
      </c>
      <c r="H3406" t="s">
        <v>1084</v>
      </c>
      <c r="I3406">
        <f t="shared" si="249"/>
        <v>6</v>
      </c>
      <c r="J3406" t="b">
        <f>IF(ISNUMBER(MATCH(D3406,Sheet1!$A$2:$A$976,0)),TRUE,FALSE)</f>
        <v>1</v>
      </c>
    </row>
    <row r="3407" spans="1:10" ht="20.25">
      <c r="A3407">
        <v>3401</v>
      </c>
      <c r="B3407" s="125">
        <v>172100</v>
      </c>
      <c r="C3407" s="34">
        <v>145100</v>
      </c>
      <c r="D3407" s="35">
        <v>145100</v>
      </c>
      <c r="E3407" s="36" t="s">
        <v>14</v>
      </c>
      <c r="F3407" s="33">
        <v>3</v>
      </c>
      <c r="G3407" t="str">
        <f t="shared" si="248"/>
        <v>‏7432 מרכז בקרה לרמזורים ותאורה</v>
      </c>
      <c r="H3407" t="s">
        <v>1084</v>
      </c>
      <c r="I3407">
        <f t="shared" si="249"/>
        <v>6</v>
      </c>
      <c r="J3407" t="b">
        <f>IF(ISNUMBER(MATCH(D3407,Sheet1!$A$2:$A$976,0)),TRUE,FALSE)</f>
        <v>1</v>
      </c>
    </row>
    <row r="3408" spans="1:10" ht="20.25">
      <c r="A3408">
        <v>3402</v>
      </c>
      <c r="B3408" s="125">
        <v>1700</v>
      </c>
      <c r="C3408" s="34">
        <v>9000</v>
      </c>
      <c r="D3408" s="35">
        <v>9000</v>
      </c>
      <c r="E3408" s="36" t="s">
        <v>15</v>
      </c>
      <c r="F3408" s="33">
        <v>4</v>
      </c>
      <c r="G3408" t="str">
        <f t="shared" si="248"/>
        <v>‏7432 מרכז בקרה לרמזורים ותאורה</v>
      </c>
      <c r="H3408" t="s">
        <v>1084</v>
      </c>
      <c r="I3408">
        <f t="shared" si="249"/>
        <v>6</v>
      </c>
      <c r="J3408" t="b">
        <f>IF(ISNUMBER(MATCH(D3408,Sheet1!$A$2:$A$976,0)),TRUE,FALSE)</f>
        <v>1</v>
      </c>
    </row>
    <row r="3409" spans="1:10" ht="20.25">
      <c r="A3409">
        <v>3403</v>
      </c>
      <c r="B3409" s="125">
        <v>43900</v>
      </c>
      <c r="C3409" s="34">
        <v>72000</v>
      </c>
      <c r="D3409" s="35">
        <v>70000</v>
      </c>
      <c r="E3409" s="36" t="s">
        <v>16</v>
      </c>
      <c r="F3409" s="33">
        <v>5</v>
      </c>
      <c r="G3409" t="str">
        <f t="shared" si="248"/>
        <v>‏7432 מרכז בקרה לרמזורים ותאורה</v>
      </c>
      <c r="H3409" t="s">
        <v>1084</v>
      </c>
      <c r="I3409">
        <f t="shared" si="249"/>
        <v>6</v>
      </c>
      <c r="J3409" t="b">
        <f>IF(ISNUMBER(MATCH(D3409,Sheet1!$A$2:$A$976,0)),TRUE,FALSE)</f>
        <v>1</v>
      </c>
    </row>
    <row r="3410" spans="1:10" ht="20.25">
      <c r="A3410">
        <v>3404</v>
      </c>
      <c r="B3410" s="125">
        <v>0</v>
      </c>
      <c r="C3410" s="34">
        <v>0</v>
      </c>
      <c r="D3410" s="35">
        <v>0</v>
      </c>
      <c r="E3410" s="36" t="s">
        <v>17</v>
      </c>
      <c r="F3410" s="33">
        <v>6</v>
      </c>
      <c r="G3410" t="str">
        <f t="shared" si="248"/>
        <v>‏7432 מרכז בקרה לרמזורים ותאורה</v>
      </c>
      <c r="H3410" t="s">
        <v>1084</v>
      </c>
      <c r="I3410">
        <f t="shared" si="249"/>
        <v>6</v>
      </c>
      <c r="J3410" t="b">
        <f>IF(ISNUMBER(MATCH(D3410,Sheet1!$A$2:$A$976,0)),TRUE,FALSE)</f>
        <v>1</v>
      </c>
    </row>
    <row r="3411" spans="1:10" ht="20.25">
      <c r="A3411">
        <v>3405</v>
      </c>
      <c r="B3411" s="125">
        <v>2821600</v>
      </c>
      <c r="C3411" s="34">
        <v>3838900</v>
      </c>
      <c r="D3411" s="35">
        <v>3728900</v>
      </c>
      <c r="E3411" s="36" t="s">
        <v>18</v>
      </c>
      <c r="F3411" s="33">
        <v>7</v>
      </c>
      <c r="G3411" t="str">
        <f t="shared" si="248"/>
        <v>‏7432 מרכז בקרה לרמזורים ותאורה</v>
      </c>
      <c r="H3411" t="s">
        <v>1084</v>
      </c>
      <c r="I3411">
        <f t="shared" si="249"/>
        <v>6</v>
      </c>
      <c r="J3411" t="b">
        <f>IF(ISNUMBER(MATCH(D3411,Sheet1!$A$2:$A$976,0)),TRUE,FALSE)</f>
        <v>1</v>
      </c>
    </row>
    <row r="3412" spans="1:10" ht="20.25">
      <c r="A3412">
        <v>3406</v>
      </c>
      <c r="B3412" s="125">
        <v>0</v>
      </c>
      <c r="C3412" s="34">
        <v>0</v>
      </c>
      <c r="D3412" s="35">
        <v>0</v>
      </c>
      <c r="E3412" s="36" t="s">
        <v>19</v>
      </c>
      <c r="F3412" s="33">
        <v>8</v>
      </c>
      <c r="G3412" t="str">
        <f t="shared" si="248"/>
        <v>‏7432 מרכז בקרה לרמזורים ותאורה</v>
      </c>
      <c r="H3412" t="s">
        <v>1084</v>
      </c>
      <c r="I3412">
        <f t="shared" si="249"/>
        <v>6</v>
      </c>
      <c r="J3412" t="b">
        <f>IF(ISNUMBER(MATCH(D3412,Sheet1!$A$2:$A$976,0)),TRUE,FALSE)</f>
        <v>1</v>
      </c>
    </row>
    <row r="3413" spans="1:10" ht="20.25">
      <c r="A3413">
        <v>3407</v>
      </c>
      <c r="B3413" s="125">
        <v>0</v>
      </c>
      <c r="C3413" s="34">
        <v>0</v>
      </c>
      <c r="D3413" s="35">
        <v>0</v>
      </c>
      <c r="E3413" s="36" t="s">
        <v>20</v>
      </c>
      <c r="F3413" s="33">
        <v>9</v>
      </c>
      <c r="G3413" t="str">
        <f t="shared" si="248"/>
        <v>‏7432 מרכז בקרה לרמזורים ותאורה</v>
      </c>
      <c r="H3413" t="s">
        <v>1084</v>
      </c>
      <c r="I3413">
        <f t="shared" si="249"/>
        <v>6</v>
      </c>
      <c r="J3413" t="b">
        <f>IF(ISNUMBER(MATCH(D3413,Sheet1!$A$2:$A$976,0)),TRUE,FALSE)</f>
        <v>1</v>
      </c>
    </row>
    <row r="3414" spans="1:10" ht="20.25">
      <c r="A3414">
        <v>3408</v>
      </c>
      <c r="B3414" s="125">
        <v>0</v>
      </c>
      <c r="C3414" s="34">
        <v>0</v>
      </c>
      <c r="D3414" s="35">
        <v>0</v>
      </c>
      <c r="E3414" s="36" t="s">
        <v>21</v>
      </c>
      <c r="F3414" s="33">
        <v>99</v>
      </c>
      <c r="G3414" t="str">
        <f t="shared" si="248"/>
        <v>‏7432 מרכז בקרה לרמזורים ותאורה</v>
      </c>
      <c r="H3414" t="s">
        <v>1084</v>
      </c>
      <c r="I3414">
        <f t="shared" si="249"/>
        <v>6</v>
      </c>
      <c r="J3414" t="b">
        <f>IF(ISNUMBER(MATCH(D3414,Sheet1!$A$2:$A$976,0)),TRUE,FALSE)</f>
        <v>1</v>
      </c>
    </row>
    <row r="3415" spans="1:10" ht="20.25">
      <c r="A3415">
        <v>3409</v>
      </c>
      <c r="B3415" s="125">
        <v>5380100</v>
      </c>
      <c r="C3415" s="37">
        <v>6469900</v>
      </c>
      <c r="D3415" s="157">
        <v>6385900</v>
      </c>
      <c r="E3415" s="36" t="s">
        <v>22</v>
      </c>
      <c r="F3415" s="33"/>
      <c r="G3415" t="str">
        <f t="shared" si="248"/>
        <v/>
      </c>
      <c r="J3415" t="b">
        <f>IF(ISNUMBER(MATCH(D3415,Sheet1!$A$2:$A$976,0)),TRUE,FALSE)</f>
        <v>0</v>
      </c>
    </row>
    <row r="3416" spans="1:10" ht="20.25">
      <c r="A3416">
        <v>3410</v>
      </c>
      <c r="C3416" s="40">
        <v>2015</v>
      </c>
      <c r="D3416" s="40">
        <v>2016</v>
      </c>
      <c r="F3416" s="39"/>
      <c r="G3416" t="str">
        <f t="shared" si="248"/>
        <v/>
      </c>
      <c r="J3416" t="b">
        <f>IF(ISNUMBER(MATCH(D3416,Sheet1!$A$2:$A$976,0)),TRUE,FALSE)</f>
        <v>0</v>
      </c>
    </row>
    <row r="3417" spans="1:10" ht="20.25">
      <c r="A3417">
        <v>3411</v>
      </c>
      <c r="C3417" s="38"/>
      <c r="D3417" s="44">
        <v>108</v>
      </c>
      <c r="F3417" s="41"/>
      <c r="G3417" t="str">
        <f t="shared" si="248"/>
        <v/>
      </c>
      <c r="J3417" t="b">
        <f>IF(ISNUMBER(MATCH(D3417,Sheet1!$A$2:$A$976,0)),TRUE,FALSE)</f>
        <v>0</v>
      </c>
    </row>
    <row r="3418" spans="1:10" ht="20.25">
      <c r="A3418">
        <v>3412</v>
      </c>
      <c r="B3418" s="122" t="s">
        <v>466</v>
      </c>
      <c r="C3418" s="28"/>
      <c r="D3418" s="28"/>
      <c r="E3418" s="28"/>
      <c r="F3418" s="28"/>
      <c r="G3418" t="str">
        <f t="shared" si="248"/>
        <v/>
      </c>
      <c r="J3418" t="b">
        <f>IF(ISNUMBER(MATCH(D3418,Sheet1!$A$2:$A$976,0)),TRUE,FALSE)</f>
        <v>1</v>
      </c>
    </row>
    <row r="3419" spans="1:10" ht="21" thickBot="1">
      <c r="A3419">
        <v>3413</v>
      </c>
      <c r="B3419" s="116">
        <v>2014</v>
      </c>
      <c r="C3419" s="7">
        <v>2015</v>
      </c>
      <c r="D3419" s="7">
        <v>2016</v>
      </c>
      <c r="E3419" s="8"/>
      <c r="F3419" s="9"/>
      <c r="G3419" t="str">
        <f t="shared" si="248"/>
        <v/>
      </c>
      <c r="J3419" t="b">
        <f>IF(ISNUMBER(MATCH(D3419,Sheet1!$A$2:$A$976,0)),TRUE,FALSE)</f>
        <v>0</v>
      </c>
    </row>
    <row r="3420" spans="1:10" ht="20.25">
      <c r="A3420">
        <v>3414</v>
      </c>
      <c r="B3420" s="124"/>
      <c r="C3420" s="30"/>
      <c r="D3420" s="31"/>
      <c r="E3420" s="32" t="s">
        <v>436</v>
      </c>
      <c r="F3420" s="33"/>
      <c r="G3420" t="str">
        <f t="shared" si="248"/>
        <v/>
      </c>
      <c r="J3420" t="b">
        <f>IF(ISNUMBER(MATCH(D3420,Sheet1!$A$2:$A$976,0)),TRUE,FALSE)</f>
        <v>1</v>
      </c>
    </row>
    <row r="3421" spans="1:10" ht="20.25">
      <c r="A3421">
        <v>3415</v>
      </c>
      <c r="B3421" s="124"/>
      <c r="C3421" s="30"/>
      <c r="D3421" s="31"/>
      <c r="E3421" s="32" t="s">
        <v>458</v>
      </c>
      <c r="F3421" s="33"/>
      <c r="G3421" t="str">
        <f t="shared" si="248"/>
        <v/>
      </c>
      <c r="J3421" t="b">
        <f>IF(ISNUMBER(MATCH(D3421,Sheet1!$A$2:$A$976,0)),TRUE,FALSE)</f>
        <v>1</v>
      </c>
    </row>
    <row r="3422" spans="1:10" ht="20.25">
      <c r="A3422">
        <v>3416</v>
      </c>
      <c r="B3422" s="124"/>
      <c r="C3422" s="30"/>
      <c r="D3422" s="31"/>
      <c r="E3422" s="32" t="s">
        <v>467</v>
      </c>
      <c r="F3422" s="33"/>
      <c r="G3422" t="str">
        <f t="shared" si="248"/>
        <v/>
      </c>
      <c r="J3422" t="b">
        <f>IF(ISNUMBER(MATCH(D3422,Sheet1!$A$2:$A$976,0)),TRUE,FALSE)</f>
        <v>1</v>
      </c>
    </row>
    <row r="3423" spans="1:10" ht="20.25">
      <c r="A3423">
        <v>3417</v>
      </c>
      <c r="B3423" s="125">
        <v>6514100</v>
      </c>
      <c r="C3423" s="34">
        <v>6873700</v>
      </c>
      <c r="D3423" s="35">
        <v>6952700</v>
      </c>
      <c r="E3423" s="36" t="s">
        <v>12</v>
      </c>
      <c r="F3423" s="33">
        <v>1</v>
      </c>
      <c r="G3423" t="str">
        <f t="shared" si="248"/>
        <v>‏7462  גנים ונוף</v>
      </c>
      <c r="H3423" t="s">
        <v>1085</v>
      </c>
      <c r="I3423">
        <f t="shared" ref="I3423:I3432" si="250">FIND(" ",G3423,1)</f>
        <v>6</v>
      </c>
      <c r="J3423" t="b">
        <f>IF(ISNUMBER(MATCH(D3423,Sheet1!$A$2:$A$976,0)),TRUE,FALSE)</f>
        <v>1</v>
      </c>
    </row>
    <row r="3424" spans="1:10" ht="20.25">
      <c r="A3424">
        <v>3418</v>
      </c>
      <c r="B3424" s="125">
        <v>0</v>
      </c>
      <c r="C3424" s="34">
        <v>0</v>
      </c>
      <c r="D3424" s="35">
        <v>0</v>
      </c>
      <c r="E3424" s="36" t="s">
        <v>13</v>
      </c>
      <c r="F3424" s="33">
        <v>2</v>
      </c>
      <c r="G3424" t="str">
        <f t="shared" si="248"/>
        <v>‏7462  גנים ונוף</v>
      </c>
      <c r="H3424" t="s">
        <v>1085</v>
      </c>
      <c r="I3424">
        <f t="shared" si="250"/>
        <v>6</v>
      </c>
      <c r="J3424" t="b">
        <f>IF(ISNUMBER(MATCH(D3424,Sheet1!$A$2:$A$976,0)),TRUE,FALSE)</f>
        <v>1</v>
      </c>
    </row>
    <row r="3425" spans="1:10" ht="20.25">
      <c r="A3425">
        <v>3419</v>
      </c>
      <c r="B3425" s="125">
        <v>240500</v>
      </c>
      <c r="C3425" s="34">
        <v>274300</v>
      </c>
      <c r="D3425" s="35">
        <v>274300</v>
      </c>
      <c r="E3425" s="36" t="s">
        <v>14</v>
      </c>
      <c r="F3425" s="33">
        <v>3</v>
      </c>
      <c r="G3425" t="str">
        <f t="shared" si="248"/>
        <v>‏7462  גנים ונוף</v>
      </c>
      <c r="H3425" t="s">
        <v>1085</v>
      </c>
      <c r="I3425">
        <f t="shared" si="250"/>
        <v>6</v>
      </c>
      <c r="J3425" t="b">
        <f>IF(ISNUMBER(MATCH(D3425,Sheet1!$A$2:$A$976,0)),TRUE,FALSE)</f>
        <v>1</v>
      </c>
    </row>
    <row r="3426" spans="1:10" ht="20.25">
      <c r="A3426">
        <v>3420</v>
      </c>
      <c r="B3426" s="125">
        <v>82700</v>
      </c>
      <c r="C3426" s="34">
        <v>55000</v>
      </c>
      <c r="D3426" s="35">
        <v>55000</v>
      </c>
      <c r="E3426" s="36" t="s">
        <v>15</v>
      </c>
      <c r="F3426" s="33">
        <v>4</v>
      </c>
      <c r="G3426" t="str">
        <f t="shared" si="248"/>
        <v>‏7462  גנים ונוף</v>
      </c>
      <c r="H3426" t="s">
        <v>1085</v>
      </c>
      <c r="I3426">
        <f t="shared" si="250"/>
        <v>6</v>
      </c>
      <c r="J3426" t="b">
        <f>IF(ISNUMBER(MATCH(D3426,Sheet1!$A$2:$A$976,0)),TRUE,FALSE)</f>
        <v>1</v>
      </c>
    </row>
    <row r="3427" spans="1:10" ht="20.25">
      <c r="A3427">
        <v>3421</v>
      </c>
      <c r="B3427" s="125">
        <v>47500</v>
      </c>
      <c r="C3427" s="34">
        <v>46600</v>
      </c>
      <c r="D3427" s="35">
        <v>46600</v>
      </c>
      <c r="E3427" s="36" t="s">
        <v>16</v>
      </c>
      <c r="F3427" s="33">
        <v>5</v>
      </c>
      <c r="G3427" t="str">
        <f t="shared" si="248"/>
        <v>‏7462  גנים ונוף</v>
      </c>
      <c r="H3427" t="s">
        <v>1085</v>
      </c>
      <c r="I3427">
        <f t="shared" si="250"/>
        <v>6</v>
      </c>
      <c r="J3427" t="b">
        <f>IF(ISNUMBER(MATCH(D3427,Sheet1!$A$2:$A$976,0)),TRUE,FALSE)</f>
        <v>1</v>
      </c>
    </row>
    <row r="3428" spans="1:10" ht="20.25">
      <c r="A3428">
        <v>3422</v>
      </c>
      <c r="B3428" s="125">
        <v>6800</v>
      </c>
      <c r="C3428" s="34">
        <v>10000</v>
      </c>
      <c r="D3428" s="35">
        <v>10000</v>
      </c>
      <c r="E3428" s="36" t="s">
        <v>17</v>
      </c>
      <c r="F3428" s="33">
        <v>6</v>
      </c>
      <c r="G3428" t="str">
        <f t="shared" si="248"/>
        <v>‏7462  גנים ונוף</v>
      </c>
      <c r="H3428" t="s">
        <v>1085</v>
      </c>
      <c r="I3428">
        <f t="shared" si="250"/>
        <v>6</v>
      </c>
      <c r="J3428" t="b">
        <f>IF(ISNUMBER(MATCH(D3428,Sheet1!$A$2:$A$976,0)),TRUE,FALSE)</f>
        <v>1</v>
      </c>
    </row>
    <row r="3429" spans="1:10" ht="20.25">
      <c r="A3429">
        <v>3423</v>
      </c>
      <c r="B3429" s="125">
        <v>29894500</v>
      </c>
      <c r="C3429" s="34">
        <v>29446700</v>
      </c>
      <c r="D3429" s="35">
        <v>28602500</v>
      </c>
      <c r="E3429" s="36" t="s">
        <v>18</v>
      </c>
      <c r="F3429" s="33">
        <v>7</v>
      </c>
      <c r="G3429" t="str">
        <f t="shared" si="248"/>
        <v>‏7462  גנים ונוף</v>
      </c>
      <c r="H3429" t="s">
        <v>1085</v>
      </c>
      <c r="I3429">
        <f t="shared" si="250"/>
        <v>6</v>
      </c>
      <c r="J3429" t="b">
        <f>IF(ISNUMBER(MATCH(D3429,Sheet1!$A$2:$A$976,0)),TRUE,FALSE)</f>
        <v>1</v>
      </c>
    </row>
    <row r="3430" spans="1:10" ht="20.25">
      <c r="A3430">
        <v>3424</v>
      </c>
      <c r="B3430" s="125">
        <v>0</v>
      </c>
      <c r="C3430" s="34">
        <v>0</v>
      </c>
      <c r="D3430" s="35">
        <v>0</v>
      </c>
      <c r="E3430" s="36" t="s">
        <v>19</v>
      </c>
      <c r="F3430" s="33">
        <v>8</v>
      </c>
      <c r="G3430" t="str">
        <f t="shared" si="248"/>
        <v>‏7462  גנים ונוף</v>
      </c>
      <c r="H3430" t="s">
        <v>1085</v>
      </c>
      <c r="I3430">
        <f t="shared" si="250"/>
        <v>6</v>
      </c>
      <c r="J3430" t="b">
        <f>IF(ISNUMBER(MATCH(D3430,Sheet1!$A$2:$A$976,0)),TRUE,FALSE)</f>
        <v>1</v>
      </c>
    </row>
    <row r="3431" spans="1:10" ht="20.25">
      <c r="A3431">
        <v>3425</v>
      </c>
      <c r="B3431" s="125">
        <v>0</v>
      </c>
      <c r="C3431" s="34">
        <v>0</v>
      </c>
      <c r="D3431" s="35">
        <v>0</v>
      </c>
      <c r="E3431" s="36" t="s">
        <v>20</v>
      </c>
      <c r="F3431" s="33">
        <v>9</v>
      </c>
      <c r="G3431" t="str">
        <f t="shared" si="248"/>
        <v>‏7462  גנים ונוף</v>
      </c>
      <c r="H3431" t="s">
        <v>1085</v>
      </c>
      <c r="I3431">
        <f t="shared" si="250"/>
        <v>6</v>
      </c>
      <c r="J3431" t="b">
        <f>IF(ISNUMBER(MATCH(D3431,Sheet1!$A$2:$A$976,0)),TRUE,FALSE)</f>
        <v>1</v>
      </c>
    </row>
    <row r="3432" spans="1:10" ht="20.25">
      <c r="A3432">
        <v>3426</v>
      </c>
      <c r="B3432" s="125">
        <v>0</v>
      </c>
      <c r="C3432" s="34">
        <v>0</v>
      </c>
      <c r="D3432" s="35">
        <v>0</v>
      </c>
      <c r="E3432" s="36" t="s">
        <v>21</v>
      </c>
      <c r="F3432" s="33">
        <v>99</v>
      </c>
      <c r="G3432" t="str">
        <f t="shared" si="248"/>
        <v>‏7462  גנים ונוף</v>
      </c>
      <c r="H3432" t="s">
        <v>1085</v>
      </c>
      <c r="I3432">
        <f t="shared" si="250"/>
        <v>6</v>
      </c>
      <c r="J3432" t="b">
        <f>IF(ISNUMBER(MATCH(D3432,Sheet1!$A$2:$A$976,0)),TRUE,FALSE)</f>
        <v>1</v>
      </c>
    </row>
    <row r="3433" spans="1:10" ht="20.25">
      <c r="A3433">
        <v>3427</v>
      </c>
      <c r="B3433" s="125">
        <v>36786100</v>
      </c>
      <c r="C3433" s="37">
        <v>36706300</v>
      </c>
      <c r="D3433" s="157">
        <v>35941100</v>
      </c>
      <c r="E3433" s="36" t="s">
        <v>22</v>
      </c>
      <c r="F3433" s="33"/>
      <c r="G3433" t="str">
        <f t="shared" si="248"/>
        <v/>
      </c>
      <c r="J3433" t="b">
        <f>IF(ISNUMBER(MATCH(D3433,Sheet1!$A$2:$A$976,0)),TRUE,FALSE)</f>
        <v>0</v>
      </c>
    </row>
    <row r="3434" spans="1:10" ht="20.25">
      <c r="A3434">
        <v>3428</v>
      </c>
      <c r="C3434" s="40">
        <v>2015</v>
      </c>
      <c r="D3434" s="40">
        <v>2016</v>
      </c>
      <c r="F3434" s="39"/>
      <c r="G3434" t="str">
        <f t="shared" si="248"/>
        <v/>
      </c>
      <c r="J3434" t="b">
        <f>IF(ISNUMBER(MATCH(D3434,Sheet1!$A$2:$A$976,0)),TRUE,FALSE)</f>
        <v>0</v>
      </c>
    </row>
    <row r="3435" spans="1:10" ht="20.25">
      <c r="A3435">
        <v>3429</v>
      </c>
      <c r="C3435" s="38"/>
      <c r="D3435" s="44">
        <v>109</v>
      </c>
      <c r="F3435" s="41"/>
      <c r="G3435" t="str">
        <f t="shared" si="248"/>
        <v/>
      </c>
      <c r="J3435" t="b">
        <f>IF(ISNUMBER(MATCH(D3435,Sheet1!$A$2:$A$976,0)),TRUE,FALSE)</f>
        <v>0</v>
      </c>
    </row>
    <row r="3436" spans="1:10" ht="20.25">
      <c r="A3436">
        <v>3430</v>
      </c>
      <c r="B3436" s="122" t="s">
        <v>468</v>
      </c>
      <c r="C3436" s="28"/>
      <c r="D3436" s="28"/>
      <c r="E3436" s="28"/>
      <c r="F3436" s="28"/>
      <c r="G3436" t="str">
        <f t="shared" si="248"/>
        <v/>
      </c>
      <c r="J3436" t="b">
        <f>IF(ISNUMBER(MATCH(D3436,Sheet1!$A$2:$A$976,0)),TRUE,FALSE)</f>
        <v>1</v>
      </c>
    </row>
    <row r="3437" spans="1:10" ht="21" thickBot="1">
      <c r="A3437">
        <v>3431</v>
      </c>
      <c r="B3437" s="116">
        <v>2014</v>
      </c>
      <c r="C3437" s="7">
        <v>2015</v>
      </c>
      <c r="D3437" s="7">
        <v>2016</v>
      </c>
      <c r="E3437" s="8"/>
      <c r="F3437" s="9"/>
      <c r="G3437" t="str">
        <f t="shared" si="248"/>
        <v/>
      </c>
      <c r="J3437" t="b">
        <f>IF(ISNUMBER(MATCH(D3437,Sheet1!$A$2:$A$976,0)),TRUE,FALSE)</f>
        <v>0</v>
      </c>
    </row>
    <row r="3438" spans="1:10" ht="20.25">
      <c r="A3438">
        <v>3432</v>
      </c>
      <c r="B3438" s="124"/>
      <c r="C3438" s="30"/>
      <c r="D3438" s="31"/>
      <c r="E3438" s="32" t="s">
        <v>436</v>
      </c>
      <c r="F3438" s="33"/>
      <c r="G3438" t="str">
        <f t="shared" si="248"/>
        <v/>
      </c>
      <c r="J3438" t="b">
        <f>IF(ISNUMBER(MATCH(D3438,Sheet1!$A$2:$A$976,0)),TRUE,FALSE)</f>
        <v>1</v>
      </c>
    </row>
    <row r="3439" spans="1:10" ht="20.25">
      <c r="A3439">
        <v>3433</v>
      </c>
      <c r="B3439" s="124"/>
      <c r="C3439" s="30"/>
      <c r="D3439" s="31"/>
      <c r="E3439" s="32" t="s">
        <v>458</v>
      </c>
      <c r="F3439" s="33"/>
      <c r="G3439" t="str">
        <f t="shared" si="248"/>
        <v/>
      </c>
      <c r="J3439" t="b">
        <f>IF(ISNUMBER(MATCH(D3439,Sheet1!$A$2:$A$976,0)),TRUE,FALSE)</f>
        <v>1</v>
      </c>
    </row>
    <row r="3440" spans="1:10" ht="20.25">
      <c r="A3440">
        <v>3434</v>
      </c>
      <c r="B3440" s="124"/>
      <c r="C3440" s="30"/>
      <c r="D3440" s="31"/>
      <c r="E3440" s="32" t="s">
        <v>1269</v>
      </c>
      <c r="F3440" s="33"/>
      <c r="G3440" t="str">
        <f t="shared" si="248"/>
        <v/>
      </c>
      <c r="J3440" t="b">
        <f>IF(ISNUMBER(MATCH(D3440,Sheet1!$A$2:$A$976,0)),TRUE,FALSE)</f>
        <v>1</v>
      </c>
    </row>
    <row r="3441" spans="1:10" ht="20.25">
      <c r="A3441">
        <v>3435</v>
      </c>
      <c r="B3441" s="125">
        <v>3828500</v>
      </c>
      <c r="C3441" s="34">
        <v>3793600</v>
      </c>
      <c r="D3441" s="35">
        <v>3838600</v>
      </c>
      <c r="E3441" s="36" t="s">
        <v>12</v>
      </c>
      <c r="F3441" s="33">
        <v>1</v>
      </c>
      <c r="G3441" t="str">
        <f t="shared" si="248"/>
        <v xml:space="preserve"> 716 ניקוז ומזרקות</v>
      </c>
      <c r="H3441">
        <v>716</v>
      </c>
      <c r="I3441">
        <f t="shared" ref="I3441:I3450" si="251">FIND(" ",G3441,1)</f>
        <v>1</v>
      </c>
      <c r="J3441" t="b">
        <f>IF(ISNUMBER(MATCH(D3441,Sheet1!$A$2:$A$976,0)),TRUE,FALSE)</f>
        <v>1</v>
      </c>
    </row>
    <row r="3442" spans="1:10" ht="20.25">
      <c r="A3442">
        <v>3436</v>
      </c>
      <c r="B3442" s="125">
        <v>0</v>
      </c>
      <c r="C3442" s="34">
        <v>0</v>
      </c>
      <c r="D3442" s="35">
        <v>0</v>
      </c>
      <c r="E3442" s="36" t="s">
        <v>13</v>
      </c>
      <c r="F3442" s="33">
        <v>2</v>
      </c>
      <c r="G3442" t="str">
        <f t="shared" si="248"/>
        <v xml:space="preserve"> 716 ניקוז ומזרקות</v>
      </c>
      <c r="H3442">
        <v>716</v>
      </c>
      <c r="I3442">
        <f t="shared" si="251"/>
        <v>1</v>
      </c>
      <c r="J3442" t="b">
        <f>IF(ISNUMBER(MATCH(D3442,Sheet1!$A$2:$A$976,0)),TRUE,FALSE)</f>
        <v>1</v>
      </c>
    </row>
    <row r="3443" spans="1:10" ht="20.25">
      <c r="A3443">
        <v>3437</v>
      </c>
      <c r="B3443" s="125">
        <v>197700</v>
      </c>
      <c r="C3443" s="34">
        <v>294400</v>
      </c>
      <c r="D3443" s="35">
        <v>294400</v>
      </c>
      <c r="E3443" s="36" t="s">
        <v>14</v>
      </c>
      <c r="F3443" s="33">
        <v>3</v>
      </c>
      <c r="G3443" t="str">
        <f t="shared" si="248"/>
        <v xml:space="preserve"> 716 ניקוז ומזרקות</v>
      </c>
      <c r="H3443">
        <v>716</v>
      </c>
      <c r="I3443">
        <f t="shared" si="251"/>
        <v>1</v>
      </c>
      <c r="J3443" t="b">
        <f>IF(ISNUMBER(MATCH(D3443,Sheet1!$A$2:$A$976,0)),TRUE,FALSE)</f>
        <v>1</v>
      </c>
    </row>
    <row r="3444" spans="1:10" ht="20.25">
      <c r="A3444">
        <v>3438</v>
      </c>
      <c r="B3444" s="125">
        <v>144400</v>
      </c>
      <c r="C3444" s="34">
        <v>129000</v>
      </c>
      <c r="D3444" s="35">
        <v>129000</v>
      </c>
      <c r="E3444" s="36" t="s">
        <v>15</v>
      </c>
      <c r="F3444" s="33">
        <v>4</v>
      </c>
      <c r="G3444" t="str">
        <f t="shared" si="248"/>
        <v xml:space="preserve"> 716 ניקוז ומזרקות</v>
      </c>
      <c r="H3444">
        <v>716</v>
      </c>
      <c r="I3444">
        <f t="shared" si="251"/>
        <v>1</v>
      </c>
      <c r="J3444" t="b">
        <f>IF(ISNUMBER(MATCH(D3444,Sheet1!$A$2:$A$976,0)),TRUE,FALSE)</f>
        <v>1</v>
      </c>
    </row>
    <row r="3445" spans="1:10" ht="20.25">
      <c r="A3445">
        <v>3439</v>
      </c>
      <c r="B3445" s="125">
        <v>6100</v>
      </c>
      <c r="C3445" s="34">
        <v>22400</v>
      </c>
      <c r="D3445" s="35">
        <v>22400</v>
      </c>
      <c r="E3445" s="36" t="s">
        <v>16</v>
      </c>
      <c r="F3445" s="33">
        <v>5</v>
      </c>
      <c r="G3445" t="str">
        <f t="shared" si="248"/>
        <v xml:space="preserve"> 716 ניקוז ומזרקות</v>
      </c>
      <c r="H3445">
        <v>716</v>
      </c>
      <c r="I3445">
        <f t="shared" si="251"/>
        <v>1</v>
      </c>
      <c r="J3445" t="b">
        <f>IF(ISNUMBER(MATCH(D3445,Sheet1!$A$2:$A$976,0)),TRUE,FALSE)</f>
        <v>1</v>
      </c>
    </row>
    <row r="3446" spans="1:10" ht="20.25">
      <c r="A3446">
        <v>3440</v>
      </c>
      <c r="B3446" s="125">
        <v>1200</v>
      </c>
      <c r="C3446" s="34">
        <v>2000</v>
      </c>
      <c r="D3446" s="35">
        <v>2000</v>
      </c>
      <c r="E3446" s="36" t="s">
        <v>17</v>
      </c>
      <c r="F3446" s="33">
        <v>6</v>
      </c>
      <c r="G3446" t="str">
        <f t="shared" si="248"/>
        <v xml:space="preserve"> 716 ניקוז ומזרקות</v>
      </c>
      <c r="H3446">
        <v>716</v>
      </c>
      <c r="I3446">
        <f t="shared" si="251"/>
        <v>1</v>
      </c>
      <c r="J3446" t="b">
        <f>IF(ISNUMBER(MATCH(D3446,Sheet1!$A$2:$A$976,0)),TRUE,FALSE)</f>
        <v>1</v>
      </c>
    </row>
    <row r="3447" spans="1:10" ht="20.25">
      <c r="A3447">
        <v>3441</v>
      </c>
      <c r="B3447" s="125">
        <v>68000</v>
      </c>
      <c r="C3447" s="34">
        <v>59900</v>
      </c>
      <c r="D3447" s="35">
        <v>53800</v>
      </c>
      <c r="E3447" s="36" t="s">
        <v>18</v>
      </c>
      <c r="F3447" s="33">
        <v>7</v>
      </c>
      <c r="G3447" t="str">
        <f t="shared" si="248"/>
        <v xml:space="preserve"> 716 ניקוז ומזרקות</v>
      </c>
      <c r="H3447">
        <v>716</v>
      </c>
      <c r="I3447">
        <f t="shared" si="251"/>
        <v>1</v>
      </c>
      <c r="J3447" t="b">
        <f>IF(ISNUMBER(MATCH(D3447,Sheet1!$A$2:$A$976,0)),TRUE,FALSE)</f>
        <v>1</v>
      </c>
    </row>
    <row r="3448" spans="1:10" ht="20.25">
      <c r="A3448">
        <v>3442</v>
      </c>
      <c r="B3448" s="125">
        <v>0</v>
      </c>
      <c r="C3448" s="34">
        <v>0</v>
      </c>
      <c r="D3448" s="35">
        <v>0</v>
      </c>
      <c r="E3448" s="36" t="s">
        <v>19</v>
      </c>
      <c r="F3448" s="33">
        <v>8</v>
      </c>
      <c r="G3448" t="str">
        <f t="shared" si="248"/>
        <v xml:space="preserve"> 716 ניקוז ומזרקות</v>
      </c>
      <c r="H3448">
        <v>716</v>
      </c>
      <c r="I3448">
        <f t="shared" si="251"/>
        <v>1</v>
      </c>
      <c r="J3448" t="b">
        <f>IF(ISNUMBER(MATCH(D3448,Sheet1!$A$2:$A$976,0)),TRUE,FALSE)</f>
        <v>1</v>
      </c>
    </row>
    <row r="3449" spans="1:10" ht="20.25">
      <c r="A3449">
        <v>3443</v>
      </c>
      <c r="B3449" s="125">
        <v>0</v>
      </c>
      <c r="C3449" s="34">
        <v>0</v>
      </c>
      <c r="D3449" s="35">
        <v>0</v>
      </c>
      <c r="E3449" s="36" t="s">
        <v>20</v>
      </c>
      <c r="F3449" s="33">
        <v>9</v>
      </c>
      <c r="G3449" t="str">
        <f t="shared" si="248"/>
        <v xml:space="preserve"> 716 ניקוז ומזרקות</v>
      </c>
      <c r="H3449">
        <v>716</v>
      </c>
      <c r="I3449">
        <f t="shared" si="251"/>
        <v>1</v>
      </c>
      <c r="J3449" t="b">
        <f>IF(ISNUMBER(MATCH(D3449,Sheet1!$A$2:$A$976,0)),TRUE,FALSE)</f>
        <v>1</v>
      </c>
    </row>
    <row r="3450" spans="1:10" ht="20.25">
      <c r="A3450">
        <v>3444</v>
      </c>
      <c r="B3450" s="125">
        <v>0</v>
      </c>
      <c r="C3450" s="34">
        <v>0</v>
      </c>
      <c r="D3450" s="35">
        <v>0</v>
      </c>
      <c r="E3450" s="36" t="s">
        <v>21</v>
      </c>
      <c r="F3450" s="33">
        <v>99</v>
      </c>
      <c r="G3450" t="str">
        <f t="shared" si="248"/>
        <v xml:space="preserve"> 716 ניקוז ומזרקות</v>
      </c>
      <c r="H3450">
        <v>716</v>
      </c>
      <c r="I3450">
        <f t="shared" si="251"/>
        <v>1</v>
      </c>
      <c r="J3450" t="b">
        <f>IF(ISNUMBER(MATCH(D3450,Sheet1!$A$2:$A$976,0)),TRUE,FALSE)</f>
        <v>1</v>
      </c>
    </row>
    <row r="3451" spans="1:10" ht="20.25">
      <c r="A3451">
        <v>3445</v>
      </c>
      <c r="B3451" s="125">
        <v>4245900</v>
      </c>
      <c r="C3451" s="37">
        <v>4301300</v>
      </c>
      <c r="D3451" s="157">
        <v>4340200</v>
      </c>
      <c r="E3451" s="36" t="s">
        <v>22</v>
      </c>
      <c r="F3451" s="33"/>
      <c r="G3451" t="str">
        <f t="shared" si="248"/>
        <v/>
      </c>
      <c r="J3451" t="b">
        <f>IF(ISNUMBER(MATCH(D3451,Sheet1!$A$2:$A$976,0)),TRUE,FALSE)</f>
        <v>0</v>
      </c>
    </row>
    <row r="3452" spans="1:10" ht="20.25">
      <c r="A3452">
        <v>3446</v>
      </c>
      <c r="C3452" s="40">
        <v>2015</v>
      </c>
      <c r="D3452" s="40">
        <v>2016</v>
      </c>
      <c r="F3452" s="39"/>
      <c r="G3452" t="str">
        <f t="shared" si="248"/>
        <v/>
      </c>
      <c r="J3452" t="b">
        <f>IF(ISNUMBER(MATCH(D3452,Sheet1!$A$2:$A$976,0)),TRUE,FALSE)</f>
        <v>0</v>
      </c>
    </row>
    <row r="3453" spans="1:10" ht="20.25">
      <c r="A3453">
        <v>3447</v>
      </c>
      <c r="C3453" s="38"/>
      <c r="D3453" s="44">
        <v>110</v>
      </c>
      <c r="F3453" s="41"/>
      <c r="G3453" t="str">
        <f t="shared" si="248"/>
        <v/>
      </c>
      <c r="J3453" t="b">
        <f>IF(ISNUMBER(MATCH(D3453,Sheet1!$A$2:$A$976,0)),TRUE,FALSE)</f>
        <v>0</v>
      </c>
    </row>
    <row r="3454" spans="1:10" ht="20.25">
      <c r="A3454">
        <v>3448</v>
      </c>
      <c r="B3454" s="122" t="s">
        <v>470</v>
      </c>
      <c r="C3454" s="28"/>
      <c r="D3454" s="28"/>
      <c r="E3454" s="28"/>
      <c r="F3454" s="28"/>
      <c r="G3454" t="str">
        <f t="shared" si="248"/>
        <v/>
      </c>
      <c r="J3454" t="b">
        <f>IF(ISNUMBER(MATCH(D3454,Sheet1!$A$2:$A$976,0)),TRUE,FALSE)</f>
        <v>1</v>
      </c>
    </row>
    <row r="3455" spans="1:10" ht="21" thickBot="1">
      <c r="A3455">
        <v>3449</v>
      </c>
      <c r="B3455" s="116">
        <v>2014</v>
      </c>
      <c r="C3455" s="7">
        <v>2015</v>
      </c>
      <c r="D3455" s="7">
        <v>2016</v>
      </c>
      <c r="E3455" s="8"/>
      <c r="F3455" s="9"/>
      <c r="G3455" t="str">
        <f t="shared" si="248"/>
        <v/>
      </c>
      <c r="J3455" t="b">
        <f>IF(ISNUMBER(MATCH(D3455,Sheet1!$A$2:$A$976,0)),TRUE,FALSE)</f>
        <v>0</v>
      </c>
    </row>
    <row r="3456" spans="1:10" ht="20.25">
      <c r="A3456">
        <v>3450</v>
      </c>
      <c r="B3456" s="124"/>
      <c r="C3456" s="30"/>
      <c r="D3456" s="31"/>
      <c r="E3456" s="32" t="s">
        <v>436</v>
      </c>
      <c r="F3456" s="33"/>
      <c r="G3456" t="str">
        <f t="shared" si="248"/>
        <v/>
      </c>
      <c r="J3456" t="b">
        <f>IF(ISNUMBER(MATCH(D3456,Sheet1!$A$2:$A$976,0)),TRUE,FALSE)</f>
        <v>1</v>
      </c>
    </row>
    <row r="3457" spans="1:10" ht="20.25">
      <c r="A3457">
        <v>3451</v>
      </c>
      <c r="B3457" s="124"/>
      <c r="C3457" s="30"/>
      <c r="D3457" s="31"/>
      <c r="E3457" s="32" t="s">
        <v>471</v>
      </c>
      <c r="F3457" s="33"/>
      <c r="G3457" t="str">
        <f t="shared" si="248"/>
        <v/>
      </c>
      <c r="J3457" t="b">
        <f>IF(ISNUMBER(MATCH(D3457,Sheet1!$A$2:$A$976,0)),TRUE,FALSE)</f>
        <v>1</v>
      </c>
    </row>
    <row r="3458" spans="1:10" ht="20.25">
      <c r="A3458">
        <v>3452</v>
      </c>
      <c r="B3458" s="125">
        <v>1568000</v>
      </c>
      <c r="C3458" s="34">
        <v>1641300</v>
      </c>
      <c r="D3458" s="35">
        <v>1660300</v>
      </c>
      <c r="E3458" s="36" t="s">
        <v>12</v>
      </c>
      <c r="F3458" s="33">
        <v>1</v>
      </c>
      <c r="G3458" t="str">
        <f t="shared" si="248"/>
        <v>‏7474  בית מרחץ עירוני</v>
      </c>
      <c r="H3458" t="s">
        <v>1086</v>
      </c>
      <c r="I3458">
        <f t="shared" ref="I3458:I3467" si="252">FIND(" ",G3458,1)</f>
        <v>6</v>
      </c>
      <c r="J3458" t="b">
        <f>IF(ISNUMBER(MATCH(D3458,Sheet1!$A$2:$A$976,0)),TRUE,FALSE)</f>
        <v>1</v>
      </c>
    </row>
    <row r="3459" spans="1:10" ht="20.25">
      <c r="A3459">
        <v>3453</v>
      </c>
      <c r="B3459" s="125">
        <v>0</v>
      </c>
      <c r="C3459" s="34">
        <v>0</v>
      </c>
      <c r="D3459" s="35">
        <v>0</v>
      </c>
      <c r="E3459" s="36" t="s">
        <v>13</v>
      </c>
      <c r="F3459" s="33">
        <v>2</v>
      </c>
      <c r="G3459" t="str">
        <f t="shared" si="248"/>
        <v>‏7474  בית מרחץ עירוני</v>
      </c>
      <c r="H3459" t="s">
        <v>1086</v>
      </c>
      <c r="I3459">
        <f t="shared" si="252"/>
        <v>6</v>
      </c>
      <c r="J3459" t="b">
        <f>IF(ISNUMBER(MATCH(D3459,Sheet1!$A$2:$A$976,0)),TRUE,FALSE)</f>
        <v>1</v>
      </c>
    </row>
    <row r="3460" spans="1:10" ht="20.25">
      <c r="A3460">
        <v>3454</v>
      </c>
      <c r="B3460" s="125">
        <v>129100</v>
      </c>
      <c r="C3460" s="34">
        <v>117700</v>
      </c>
      <c r="D3460" s="35">
        <v>117700</v>
      </c>
      <c r="E3460" s="36" t="s">
        <v>14</v>
      </c>
      <c r="F3460" s="33">
        <v>3</v>
      </c>
      <c r="G3460" t="str">
        <f t="shared" si="248"/>
        <v>‏7474  בית מרחץ עירוני</v>
      </c>
      <c r="H3460" t="s">
        <v>1086</v>
      </c>
      <c r="I3460">
        <f t="shared" si="252"/>
        <v>6</v>
      </c>
      <c r="J3460" t="b">
        <f>IF(ISNUMBER(MATCH(D3460,Sheet1!$A$2:$A$976,0)),TRUE,FALSE)</f>
        <v>1</v>
      </c>
    </row>
    <row r="3461" spans="1:10" ht="20.25">
      <c r="A3461">
        <v>3455</v>
      </c>
      <c r="B3461" s="125">
        <v>228000</v>
      </c>
      <c r="C3461" s="34">
        <v>204700</v>
      </c>
      <c r="D3461" s="35">
        <v>198700</v>
      </c>
      <c r="E3461" s="36" t="s">
        <v>15</v>
      </c>
      <c r="F3461" s="33">
        <v>4</v>
      </c>
      <c r="G3461" t="str">
        <f t="shared" si="248"/>
        <v>‏7474  בית מרחץ עירוני</v>
      </c>
      <c r="H3461" t="s">
        <v>1086</v>
      </c>
      <c r="I3461">
        <f t="shared" si="252"/>
        <v>6</v>
      </c>
      <c r="J3461" t="b">
        <f>IF(ISNUMBER(MATCH(D3461,Sheet1!$A$2:$A$976,0)),TRUE,FALSE)</f>
        <v>1</v>
      </c>
    </row>
    <row r="3462" spans="1:10" ht="20.25">
      <c r="A3462">
        <v>3456</v>
      </c>
      <c r="B3462" s="125">
        <v>9000</v>
      </c>
      <c r="C3462" s="34">
        <v>9900</v>
      </c>
      <c r="D3462" s="35">
        <v>8800</v>
      </c>
      <c r="E3462" s="36" t="s">
        <v>16</v>
      </c>
      <c r="F3462" s="33">
        <v>5</v>
      </c>
      <c r="G3462" t="str">
        <f t="shared" si="248"/>
        <v>‏7474  בית מרחץ עירוני</v>
      </c>
      <c r="H3462" t="s">
        <v>1086</v>
      </c>
      <c r="I3462">
        <f t="shared" si="252"/>
        <v>6</v>
      </c>
      <c r="J3462" t="b">
        <f>IF(ISNUMBER(MATCH(D3462,Sheet1!$A$2:$A$976,0)),TRUE,FALSE)</f>
        <v>1</v>
      </c>
    </row>
    <row r="3463" spans="1:10" ht="20.25">
      <c r="A3463">
        <v>3457</v>
      </c>
      <c r="B3463" s="125">
        <v>0</v>
      </c>
      <c r="C3463" s="34">
        <v>0</v>
      </c>
      <c r="D3463" s="35">
        <v>0</v>
      </c>
      <c r="E3463" s="36" t="s">
        <v>17</v>
      </c>
      <c r="F3463" s="33">
        <v>6</v>
      </c>
      <c r="G3463" t="str">
        <f t="shared" si="248"/>
        <v>‏7474  בית מרחץ עירוני</v>
      </c>
      <c r="H3463" t="s">
        <v>1086</v>
      </c>
      <c r="I3463">
        <f t="shared" si="252"/>
        <v>6</v>
      </c>
      <c r="J3463" t="b">
        <f>IF(ISNUMBER(MATCH(D3463,Sheet1!$A$2:$A$976,0)),TRUE,FALSE)</f>
        <v>1</v>
      </c>
    </row>
    <row r="3464" spans="1:10" ht="20.25">
      <c r="A3464">
        <v>3458</v>
      </c>
      <c r="B3464" s="125">
        <v>230900</v>
      </c>
      <c r="C3464" s="34">
        <v>223800</v>
      </c>
      <c r="D3464" s="35">
        <v>218400</v>
      </c>
      <c r="E3464" s="36" t="s">
        <v>18</v>
      </c>
      <c r="F3464" s="33">
        <v>7</v>
      </c>
      <c r="G3464" t="str">
        <f t="shared" si="248"/>
        <v>‏7474  בית מרחץ עירוני</v>
      </c>
      <c r="H3464" t="s">
        <v>1086</v>
      </c>
      <c r="I3464">
        <f t="shared" si="252"/>
        <v>6</v>
      </c>
      <c r="J3464" t="b">
        <f>IF(ISNUMBER(MATCH(D3464,Sheet1!$A$2:$A$976,0)),TRUE,FALSE)</f>
        <v>1</v>
      </c>
    </row>
    <row r="3465" spans="1:10" ht="20.25">
      <c r="A3465">
        <v>3459</v>
      </c>
      <c r="B3465" s="125">
        <v>0</v>
      </c>
      <c r="C3465" s="34">
        <v>0</v>
      </c>
      <c r="D3465" s="35">
        <v>0</v>
      </c>
      <c r="E3465" s="36" t="s">
        <v>19</v>
      </c>
      <c r="F3465" s="33">
        <v>8</v>
      </c>
      <c r="G3465" t="str">
        <f t="shared" si="248"/>
        <v>‏7474  בית מרחץ עירוני</v>
      </c>
      <c r="H3465" t="s">
        <v>1086</v>
      </c>
      <c r="I3465">
        <f t="shared" si="252"/>
        <v>6</v>
      </c>
      <c r="J3465" t="b">
        <f>IF(ISNUMBER(MATCH(D3465,Sheet1!$A$2:$A$976,0)),TRUE,FALSE)</f>
        <v>1</v>
      </c>
    </row>
    <row r="3466" spans="1:10" ht="20.25">
      <c r="A3466">
        <v>3460</v>
      </c>
      <c r="B3466" s="125">
        <v>0</v>
      </c>
      <c r="C3466" s="34">
        <v>0</v>
      </c>
      <c r="D3466" s="35">
        <v>0</v>
      </c>
      <c r="E3466" s="36" t="s">
        <v>20</v>
      </c>
      <c r="F3466" s="33">
        <v>9</v>
      </c>
      <c r="G3466" t="str">
        <f t="shared" ref="G3466:G3529" si="253">IF(F3466=1,E3465,IF(ISBLANK(F3466),"",G3465))</f>
        <v>‏7474  בית מרחץ עירוני</v>
      </c>
      <c r="H3466" t="s">
        <v>1086</v>
      </c>
      <c r="I3466">
        <f t="shared" si="252"/>
        <v>6</v>
      </c>
      <c r="J3466" t="b">
        <f>IF(ISNUMBER(MATCH(D3466,Sheet1!$A$2:$A$976,0)),TRUE,FALSE)</f>
        <v>1</v>
      </c>
    </row>
    <row r="3467" spans="1:10" ht="20.25">
      <c r="A3467">
        <v>3461</v>
      </c>
      <c r="B3467" s="125">
        <v>0</v>
      </c>
      <c r="C3467" s="34">
        <v>0</v>
      </c>
      <c r="D3467" s="35">
        <v>0</v>
      </c>
      <c r="E3467" s="36" t="s">
        <v>21</v>
      </c>
      <c r="F3467" s="33">
        <v>99</v>
      </c>
      <c r="G3467" t="str">
        <f t="shared" si="253"/>
        <v>‏7474  בית מרחץ עירוני</v>
      </c>
      <c r="H3467" t="s">
        <v>1086</v>
      </c>
      <c r="I3467">
        <f t="shared" si="252"/>
        <v>6</v>
      </c>
      <c r="J3467" t="b">
        <f>IF(ISNUMBER(MATCH(D3467,Sheet1!$A$2:$A$976,0)),TRUE,FALSE)</f>
        <v>1</v>
      </c>
    </row>
    <row r="3468" spans="1:10" ht="20.25">
      <c r="A3468">
        <v>3462</v>
      </c>
      <c r="B3468" s="125">
        <v>2165000</v>
      </c>
      <c r="C3468" s="37">
        <v>2197400</v>
      </c>
      <c r="D3468" s="157">
        <v>2203900</v>
      </c>
      <c r="E3468" s="36" t="s">
        <v>22</v>
      </c>
      <c r="F3468" s="33"/>
      <c r="G3468" t="str">
        <f t="shared" si="253"/>
        <v/>
      </c>
      <c r="J3468" t="b">
        <f>IF(ISNUMBER(MATCH(D3468,Sheet1!$A$2:$A$976,0)),TRUE,FALSE)</f>
        <v>0</v>
      </c>
    </row>
    <row r="3469" spans="1:10" ht="20.25">
      <c r="A3469">
        <v>3463</v>
      </c>
      <c r="C3469" s="40">
        <v>2015</v>
      </c>
      <c r="D3469" s="40">
        <v>2016</v>
      </c>
      <c r="F3469" s="39"/>
      <c r="G3469" t="str">
        <f t="shared" si="253"/>
        <v/>
      </c>
      <c r="J3469" t="b">
        <f>IF(ISNUMBER(MATCH(D3469,Sheet1!$A$2:$A$976,0)),TRUE,FALSE)</f>
        <v>0</v>
      </c>
    </row>
    <row r="3470" spans="1:10" ht="20.25">
      <c r="A3470">
        <v>3464</v>
      </c>
      <c r="C3470" s="38"/>
      <c r="D3470" s="44">
        <v>111</v>
      </c>
      <c r="F3470" s="41"/>
      <c r="G3470" t="str">
        <f t="shared" si="253"/>
        <v/>
      </c>
      <c r="J3470" t="b">
        <f>IF(ISNUMBER(MATCH(D3470,Sheet1!$A$2:$A$976,0)),TRUE,FALSE)</f>
        <v>0</v>
      </c>
    </row>
    <row r="3471" spans="1:10" ht="20.25">
      <c r="A3471">
        <v>3465</v>
      </c>
      <c r="B3471" s="122" t="s">
        <v>472</v>
      </c>
      <c r="C3471" s="28"/>
      <c r="D3471" s="28"/>
      <c r="E3471" s="28"/>
      <c r="F3471" s="28"/>
      <c r="G3471" t="str">
        <f t="shared" si="253"/>
        <v/>
      </c>
      <c r="J3471" t="b">
        <f>IF(ISNUMBER(MATCH(D3471,Sheet1!$A$2:$A$976,0)),TRUE,FALSE)</f>
        <v>1</v>
      </c>
    </row>
    <row r="3472" spans="1:10" ht="21" thickBot="1">
      <c r="A3472">
        <v>3466</v>
      </c>
      <c r="B3472" s="116">
        <v>2014</v>
      </c>
      <c r="C3472" s="7">
        <v>2015</v>
      </c>
      <c r="D3472" s="7">
        <v>2016</v>
      </c>
      <c r="E3472" s="8"/>
      <c r="F3472" s="9"/>
      <c r="G3472" t="str">
        <f t="shared" si="253"/>
        <v/>
      </c>
      <c r="J3472" t="b">
        <f>IF(ISNUMBER(MATCH(D3472,Sheet1!$A$2:$A$976,0)),TRUE,FALSE)</f>
        <v>0</v>
      </c>
    </row>
    <row r="3473" spans="1:10" ht="20.25">
      <c r="A3473">
        <v>3467</v>
      </c>
      <c r="B3473" s="124"/>
      <c r="C3473" s="30"/>
      <c r="D3473" s="31"/>
      <c r="E3473" s="32" t="s">
        <v>436</v>
      </c>
      <c r="F3473" s="33"/>
      <c r="G3473" t="str">
        <f t="shared" si="253"/>
        <v/>
      </c>
      <c r="J3473" t="b">
        <f>IF(ISNUMBER(MATCH(D3473,Sheet1!$A$2:$A$976,0)),TRUE,FALSE)</f>
        <v>1</v>
      </c>
    </row>
    <row r="3474" spans="1:10" ht="20.25">
      <c r="A3474">
        <v>3468</v>
      </c>
      <c r="B3474" s="124"/>
      <c r="C3474" s="30"/>
      <c r="D3474" s="31"/>
      <c r="E3474" s="32" t="s">
        <v>473</v>
      </c>
      <c r="F3474" s="33"/>
      <c r="G3474" t="str">
        <f t="shared" si="253"/>
        <v/>
      </c>
      <c r="J3474" t="b">
        <f>IF(ISNUMBER(MATCH(D3474,Sheet1!$A$2:$A$976,0)),TRUE,FALSE)</f>
        <v>1</v>
      </c>
    </row>
    <row r="3475" spans="1:10" ht="20.25">
      <c r="A3475">
        <v>3469</v>
      </c>
      <c r="B3475" s="125">
        <v>15168400</v>
      </c>
      <c r="C3475" s="34">
        <v>16553100</v>
      </c>
      <c r="D3475" s="35">
        <v>16790100</v>
      </c>
      <c r="E3475" s="36" t="s">
        <v>12</v>
      </c>
      <c r="F3475" s="33">
        <v>1</v>
      </c>
      <c r="G3475" t="str">
        <f t="shared" si="253"/>
        <v>‏7472  חופים עירוניים</v>
      </c>
      <c r="H3475" t="s">
        <v>1087</v>
      </c>
      <c r="I3475">
        <f t="shared" ref="I3475:I3484" si="254">FIND(" ",G3475,1)</f>
        <v>6</v>
      </c>
      <c r="J3475" t="b">
        <f>IF(ISNUMBER(MATCH(D3475,Sheet1!$A$2:$A$976,0)),TRUE,FALSE)</f>
        <v>1</v>
      </c>
    </row>
    <row r="3476" spans="1:10" ht="20.25">
      <c r="A3476">
        <v>3470</v>
      </c>
      <c r="B3476" s="125">
        <v>0</v>
      </c>
      <c r="C3476" s="34">
        <v>0</v>
      </c>
      <c r="D3476" s="35">
        <v>0</v>
      </c>
      <c r="E3476" s="36" t="s">
        <v>13</v>
      </c>
      <c r="F3476" s="33">
        <v>2</v>
      </c>
      <c r="G3476" t="str">
        <f t="shared" si="253"/>
        <v>‏7472  חופים עירוניים</v>
      </c>
      <c r="H3476" t="s">
        <v>1087</v>
      </c>
      <c r="I3476">
        <f t="shared" si="254"/>
        <v>6</v>
      </c>
      <c r="J3476" t="b">
        <f>IF(ISNUMBER(MATCH(D3476,Sheet1!$A$2:$A$976,0)),TRUE,FALSE)</f>
        <v>1</v>
      </c>
    </row>
    <row r="3477" spans="1:10" ht="20.25">
      <c r="A3477">
        <v>3471</v>
      </c>
      <c r="B3477" s="125">
        <v>4879900</v>
      </c>
      <c r="C3477" s="34">
        <v>4835900</v>
      </c>
      <c r="D3477" s="35">
        <v>4835900</v>
      </c>
      <c r="E3477" s="36" t="s">
        <v>14</v>
      </c>
      <c r="F3477" s="33">
        <v>3</v>
      </c>
      <c r="G3477" t="str">
        <f t="shared" si="253"/>
        <v>‏7472  חופים עירוניים</v>
      </c>
      <c r="H3477" t="s">
        <v>1087</v>
      </c>
      <c r="I3477">
        <f t="shared" si="254"/>
        <v>6</v>
      </c>
      <c r="J3477" t="b">
        <f>IF(ISNUMBER(MATCH(D3477,Sheet1!$A$2:$A$976,0)),TRUE,FALSE)</f>
        <v>1</v>
      </c>
    </row>
    <row r="3478" spans="1:10" ht="20.25">
      <c r="A3478">
        <v>3472</v>
      </c>
      <c r="B3478" s="125">
        <v>5385900</v>
      </c>
      <c r="C3478" s="34">
        <v>5130000</v>
      </c>
      <c r="D3478" s="35">
        <v>4895900</v>
      </c>
      <c r="E3478" s="36" t="s">
        <v>15</v>
      </c>
      <c r="F3478" s="33">
        <v>4</v>
      </c>
      <c r="G3478" t="str">
        <f t="shared" si="253"/>
        <v>‏7472  חופים עירוניים</v>
      </c>
      <c r="H3478" t="s">
        <v>1087</v>
      </c>
      <c r="I3478">
        <f t="shared" si="254"/>
        <v>6</v>
      </c>
      <c r="J3478" t="b">
        <f>IF(ISNUMBER(MATCH(D3478,Sheet1!$A$2:$A$976,0)),TRUE,FALSE)</f>
        <v>1</v>
      </c>
    </row>
    <row r="3479" spans="1:10" ht="20.25">
      <c r="A3479">
        <v>3473</v>
      </c>
      <c r="B3479" s="125">
        <v>146600</v>
      </c>
      <c r="C3479" s="34">
        <v>152500</v>
      </c>
      <c r="D3479" s="35">
        <v>152500</v>
      </c>
      <c r="E3479" s="36" t="s">
        <v>16</v>
      </c>
      <c r="F3479" s="33">
        <v>5</v>
      </c>
      <c r="G3479" t="str">
        <f t="shared" si="253"/>
        <v>‏7472  חופים עירוניים</v>
      </c>
      <c r="H3479" t="s">
        <v>1087</v>
      </c>
      <c r="I3479">
        <f t="shared" si="254"/>
        <v>6</v>
      </c>
      <c r="J3479" t="b">
        <f>IF(ISNUMBER(MATCH(D3479,Sheet1!$A$2:$A$976,0)),TRUE,FALSE)</f>
        <v>1</v>
      </c>
    </row>
    <row r="3480" spans="1:10" ht="20.25">
      <c r="A3480">
        <v>3474</v>
      </c>
      <c r="B3480" s="125">
        <v>1500</v>
      </c>
      <c r="C3480" s="34">
        <v>2800</v>
      </c>
      <c r="D3480" s="35">
        <v>2800</v>
      </c>
      <c r="E3480" s="36" t="s">
        <v>17</v>
      </c>
      <c r="F3480" s="33">
        <v>6</v>
      </c>
      <c r="G3480" t="str">
        <f t="shared" si="253"/>
        <v>‏7472  חופים עירוניים</v>
      </c>
      <c r="H3480" t="s">
        <v>1087</v>
      </c>
      <c r="I3480">
        <f t="shared" si="254"/>
        <v>6</v>
      </c>
      <c r="J3480" t="b">
        <f>IF(ISNUMBER(MATCH(D3480,Sheet1!$A$2:$A$976,0)),TRUE,FALSE)</f>
        <v>1</v>
      </c>
    </row>
    <row r="3481" spans="1:10" ht="20.25">
      <c r="A3481">
        <v>3475</v>
      </c>
      <c r="B3481" s="125">
        <v>2789000</v>
      </c>
      <c r="C3481" s="34">
        <v>2912400</v>
      </c>
      <c r="D3481" s="35">
        <v>2912400</v>
      </c>
      <c r="E3481" s="36" t="s">
        <v>18</v>
      </c>
      <c r="F3481" s="33">
        <v>7</v>
      </c>
      <c r="G3481" t="str">
        <f t="shared" si="253"/>
        <v>‏7472  חופים עירוניים</v>
      </c>
      <c r="H3481" t="s">
        <v>1087</v>
      </c>
      <c r="I3481">
        <f t="shared" si="254"/>
        <v>6</v>
      </c>
      <c r="J3481" t="b">
        <f>IF(ISNUMBER(MATCH(D3481,Sheet1!$A$2:$A$976,0)),TRUE,FALSE)</f>
        <v>1</v>
      </c>
    </row>
    <row r="3482" spans="1:10" ht="20.25">
      <c r="A3482">
        <v>3476</v>
      </c>
      <c r="B3482" s="125">
        <v>0</v>
      </c>
      <c r="C3482" s="34">
        <v>0</v>
      </c>
      <c r="D3482" s="35">
        <v>0</v>
      </c>
      <c r="E3482" s="36" t="s">
        <v>19</v>
      </c>
      <c r="F3482" s="33">
        <v>8</v>
      </c>
      <c r="G3482" t="str">
        <f t="shared" si="253"/>
        <v>‏7472  חופים עירוניים</v>
      </c>
      <c r="H3482" t="s">
        <v>1087</v>
      </c>
      <c r="I3482">
        <f t="shared" si="254"/>
        <v>6</v>
      </c>
      <c r="J3482" t="b">
        <f>IF(ISNUMBER(MATCH(D3482,Sheet1!$A$2:$A$976,0)),TRUE,FALSE)</f>
        <v>1</v>
      </c>
    </row>
    <row r="3483" spans="1:10" ht="20.25">
      <c r="A3483">
        <v>3477</v>
      </c>
      <c r="B3483" s="125">
        <v>0</v>
      </c>
      <c r="C3483" s="34">
        <v>0</v>
      </c>
      <c r="D3483" s="35">
        <v>0</v>
      </c>
      <c r="E3483" s="36" t="s">
        <v>20</v>
      </c>
      <c r="F3483" s="33">
        <v>9</v>
      </c>
      <c r="G3483" t="str">
        <f t="shared" si="253"/>
        <v>‏7472  חופים עירוניים</v>
      </c>
      <c r="H3483" t="s">
        <v>1087</v>
      </c>
      <c r="I3483">
        <f t="shared" si="254"/>
        <v>6</v>
      </c>
      <c r="J3483" t="b">
        <f>IF(ISNUMBER(MATCH(D3483,Sheet1!$A$2:$A$976,0)),TRUE,FALSE)</f>
        <v>1</v>
      </c>
    </row>
    <row r="3484" spans="1:10" ht="20.25">
      <c r="A3484">
        <v>3478</v>
      </c>
      <c r="B3484" s="125">
        <v>0</v>
      </c>
      <c r="C3484" s="34">
        <v>0</v>
      </c>
      <c r="D3484" s="35">
        <v>0</v>
      </c>
      <c r="E3484" s="36" t="s">
        <v>21</v>
      </c>
      <c r="F3484" s="33">
        <v>99</v>
      </c>
      <c r="G3484" t="str">
        <f t="shared" si="253"/>
        <v>‏7472  חופים עירוניים</v>
      </c>
      <c r="H3484" t="s">
        <v>1087</v>
      </c>
      <c r="I3484">
        <f t="shared" si="254"/>
        <v>6</v>
      </c>
      <c r="J3484" t="b">
        <f>IF(ISNUMBER(MATCH(D3484,Sheet1!$A$2:$A$976,0)),TRUE,FALSE)</f>
        <v>1</v>
      </c>
    </row>
    <row r="3485" spans="1:10" ht="20.25">
      <c r="A3485">
        <v>3479</v>
      </c>
      <c r="B3485" s="125">
        <v>28371300</v>
      </c>
      <c r="C3485" s="37">
        <v>29586700</v>
      </c>
      <c r="D3485" s="157">
        <v>29589600</v>
      </c>
      <c r="E3485" s="36" t="s">
        <v>22</v>
      </c>
      <c r="F3485" s="33"/>
      <c r="G3485" t="str">
        <f t="shared" si="253"/>
        <v/>
      </c>
      <c r="J3485" t="b">
        <f>IF(ISNUMBER(MATCH(D3485,Sheet1!$A$2:$A$976,0)),TRUE,FALSE)</f>
        <v>0</v>
      </c>
    </row>
    <row r="3486" spans="1:10" ht="20.25">
      <c r="A3486">
        <v>3480</v>
      </c>
      <c r="C3486" s="40">
        <v>2015</v>
      </c>
      <c r="D3486" s="40">
        <v>2016</v>
      </c>
      <c r="F3486" s="39"/>
      <c r="G3486" t="str">
        <f t="shared" si="253"/>
        <v/>
      </c>
      <c r="J3486" t="b">
        <f>IF(ISNUMBER(MATCH(D3486,Sheet1!$A$2:$A$976,0)),TRUE,FALSE)</f>
        <v>0</v>
      </c>
    </row>
    <row r="3487" spans="1:10" ht="20.25">
      <c r="A3487">
        <v>3481</v>
      </c>
      <c r="C3487" s="38"/>
      <c r="D3487" s="44">
        <v>112</v>
      </c>
      <c r="F3487" s="41"/>
      <c r="G3487" t="str">
        <f t="shared" si="253"/>
        <v/>
      </c>
      <c r="J3487" t="b">
        <f>IF(ISNUMBER(MATCH(D3487,Sheet1!$A$2:$A$976,0)),TRUE,FALSE)</f>
        <v>0</v>
      </c>
    </row>
    <row r="3488" spans="1:10" ht="20.25">
      <c r="A3488">
        <v>3482</v>
      </c>
      <c r="B3488" s="122" t="s">
        <v>474</v>
      </c>
      <c r="C3488" s="28"/>
      <c r="D3488" s="28"/>
      <c r="E3488" s="28"/>
      <c r="F3488" s="28"/>
      <c r="G3488" t="str">
        <f t="shared" si="253"/>
        <v/>
      </c>
      <c r="J3488" t="b">
        <f>IF(ISNUMBER(MATCH(D3488,Sheet1!$A$2:$A$976,0)),TRUE,FALSE)</f>
        <v>1</v>
      </c>
    </row>
    <row r="3489" spans="1:10" ht="21" thickBot="1">
      <c r="A3489">
        <v>3483</v>
      </c>
      <c r="B3489" s="116">
        <v>2014</v>
      </c>
      <c r="C3489" s="7">
        <v>2015</v>
      </c>
      <c r="D3489" s="7">
        <v>2016</v>
      </c>
      <c r="E3489" s="8"/>
      <c r="F3489" s="9"/>
      <c r="G3489" t="str">
        <f t="shared" si="253"/>
        <v/>
      </c>
      <c r="J3489" t="b">
        <f>IF(ISNUMBER(MATCH(D3489,Sheet1!$A$2:$A$976,0)),TRUE,FALSE)</f>
        <v>0</v>
      </c>
    </row>
    <row r="3490" spans="1:10" ht="20.25">
      <c r="A3490">
        <v>3484</v>
      </c>
      <c r="B3490" s="124"/>
      <c r="C3490" s="30"/>
      <c r="D3490" s="31"/>
      <c r="E3490" s="32" t="s">
        <v>436</v>
      </c>
      <c r="F3490" s="33"/>
      <c r="G3490" t="str">
        <f t="shared" si="253"/>
        <v/>
      </c>
      <c r="J3490" t="b">
        <f>IF(ISNUMBER(MATCH(D3490,Sheet1!$A$2:$A$976,0)),TRUE,FALSE)</f>
        <v>1</v>
      </c>
    </row>
    <row r="3491" spans="1:10" ht="20.25">
      <c r="A3491">
        <v>3485</v>
      </c>
      <c r="B3491" s="124"/>
      <c r="C3491" s="30"/>
      <c r="D3491" s="31"/>
      <c r="E3491" s="32" t="s">
        <v>475</v>
      </c>
      <c r="F3491" s="33"/>
      <c r="G3491" t="str">
        <f t="shared" si="253"/>
        <v/>
      </c>
      <c r="J3491" t="b">
        <f>IF(ISNUMBER(MATCH(D3491,Sheet1!$A$2:$A$976,0)),TRUE,FALSE)</f>
        <v>1</v>
      </c>
    </row>
    <row r="3492" spans="1:10" ht="20.25">
      <c r="A3492">
        <v>3486</v>
      </c>
      <c r="B3492" s="125">
        <v>10613500</v>
      </c>
      <c r="C3492" s="34">
        <v>11202300</v>
      </c>
      <c r="D3492" s="35">
        <v>11638300</v>
      </c>
      <c r="E3492" s="36" t="s">
        <v>12</v>
      </c>
      <c r="F3492" s="33">
        <v>1</v>
      </c>
      <c r="G3492" t="str">
        <f t="shared" si="253"/>
        <v>‏781  אגף פיקוח כללי</v>
      </c>
      <c r="H3492" t="s">
        <v>1088</v>
      </c>
      <c r="I3492">
        <f t="shared" ref="I3492:I3501" si="255">FIND(" ",G3492,1)</f>
        <v>5</v>
      </c>
      <c r="J3492" t="b">
        <f>IF(ISNUMBER(MATCH(D3492,Sheet1!$A$2:$A$976,0)),TRUE,FALSE)</f>
        <v>1</v>
      </c>
    </row>
    <row r="3493" spans="1:10" ht="20.25">
      <c r="A3493">
        <v>3487</v>
      </c>
      <c r="B3493" s="125">
        <v>0</v>
      </c>
      <c r="C3493" s="34">
        <v>0</v>
      </c>
      <c r="D3493" s="35">
        <v>0</v>
      </c>
      <c r="E3493" s="36" t="s">
        <v>13</v>
      </c>
      <c r="F3493" s="33">
        <v>2</v>
      </c>
      <c r="G3493" t="str">
        <f t="shared" si="253"/>
        <v>‏781  אגף פיקוח כללי</v>
      </c>
      <c r="H3493" t="s">
        <v>1088</v>
      </c>
      <c r="I3493">
        <f t="shared" si="255"/>
        <v>5</v>
      </c>
      <c r="J3493" t="b">
        <f>IF(ISNUMBER(MATCH(D3493,Sheet1!$A$2:$A$976,0)),TRUE,FALSE)</f>
        <v>1</v>
      </c>
    </row>
    <row r="3494" spans="1:10" ht="20.25">
      <c r="A3494">
        <v>3488</v>
      </c>
      <c r="B3494" s="125">
        <v>1055400</v>
      </c>
      <c r="C3494" s="34">
        <v>1033700</v>
      </c>
      <c r="D3494" s="35">
        <v>1033700</v>
      </c>
      <c r="E3494" s="36" t="s">
        <v>14</v>
      </c>
      <c r="F3494" s="33">
        <v>3</v>
      </c>
      <c r="G3494" t="str">
        <f t="shared" si="253"/>
        <v>‏781  אגף פיקוח כללי</v>
      </c>
      <c r="H3494" t="s">
        <v>1088</v>
      </c>
      <c r="I3494">
        <f t="shared" si="255"/>
        <v>5</v>
      </c>
      <c r="J3494" t="b">
        <f>IF(ISNUMBER(MATCH(D3494,Sheet1!$A$2:$A$976,0)),TRUE,FALSE)</f>
        <v>1</v>
      </c>
    </row>
    <row r="3495" spans="1:10" ht="20.25">
      <c r="A3495">
        <v>3489</v>
      </c>
      <c r="B3495" s="125">
        <v>83900</v>
      </c>
      <c r="C3495" s="34">
        <v>161300</v>
      </c>
      <c r="D3495" s="35">
        <v>161300</v>
      </c>
      <c r="E3495" s="36" t="s">
        <v>15</v>
      </c>
      <c r="F3495" s="33">
        <v>4</v>
      </c>
      <c r="G3495" t="str">
        <f t="shared" si="253"/>
        <v>‏781  אגף פיקוח כללי</v>
      </c>
      <c r="H3495" t="s">
        <v>1088</v>
      </c>
      <c r="I3495">
        <f t="shared" si="255"/>
        <v>5</v>
      </c>
      <c r="J3495" t="b">
        <f>IF(ISNUMBER(MATCH(D3495,Sheet1!$A$2:$A$976,0)),TRUE,FALSE)</f>
        <v>1</v>
      </c>
    </row>
    <row r="3496" spans="1:10" ht="20.25">
      <c r="A3496">
        <v>3490</v>
      </c>
      <c r="B3496" s="125">
        <v>368300</v>
      </c>
      <c r="C3496" s="34">
        <v>427400</v>
      </c>
      <c r="D3496" s="35">
        <v>427400</v>
      </c>
      <c r="E3496" s="36" t="s">
        <v>16</v>
      </c>
      <c r="F3496" s="33">
        <v>5</v>
      </c>
      <c r="G3496" t="str">
        <f t="shared" si="253"/>
        <v>‏781  אגף פיקוח כללי</v>
      </c>
      <c r="H3496" t="s">
        <v>1088</v>
      </c>
      <c r="I3496">
        <f t="shared" si="255"/>
        <v>5</v>
      </c>
      <c r="J3496" t="b">
        <f>IF(ISNUMBER(MATCH(D3496,Sheet1!$A$2:$A$976,0)),TRUE,FALSE)</f>
        <v>1</v>
      </c>
    </row>
    <row r="3497" spans="1:10" ht="20.25">
      <c r="A3497">
        <v>3491</v>
      </c>
      <c r="B3497" s="125">
        <v>1200</v>
      </c>
      <c r="C3497" s="34">
        <v>2000</v>
      </c>
      <c r="D3497" s="35">
        <v>2000</v>
      </c>
      <c r="E3497" s="36" t="s">
        <v>17</v>
      </c>
      <c r="F3497" s="33">
        <v>6</v>
      </c>
      <c r="G3497" t="str">
        <f t="shared" si="253"/>
        <v>‏781  אגף פיקוח כללי</v>
      </c>
      <c r="H3497" t="s">
        <v>1088</v>
      </c>
      <c r="I3497">
        <f t="shared" si="255"/>
        <v>5</v>
      </c>
      <c r="J3497" t="b">
        <f>IF(ISNUMBER(MATCH(D3497,Sheet1!$A$2:$A$976,0)),TRUE,FALSE)</f>
        <v>1</v>
      </c>
    </row>
    <row r="3498" spans="1:10" ht="20.25">
      <c r="A3498">
        <v>3492</v>
      </c>
      <c r="B3498" s="125">
        <v>138300</v>
      </c>
      <c r="C3498" s="34">
        <v>194900</v>
      </c>
      <c r="D3498" s="35">
        <v>172500</v>
      </c>
      <c r="E3498" s="36" t="s">
        <v>18</v>
      </c>
      <c r="F3498" s="33">
        <v>7</v>
      </c>
      <c r="G3498" t="str">
        <f t="shared" si="253"/>
        <v>‏781  אגף פיקוח כללי</v>
      </c>
      <c r="H3498" t="s">
        <v>1088</v>
      </c>
      <c r="I3498">
        <f t="shared" si="255"/>
        <v>5</v>
      </c>
      <c r="J3498" t="b">
        <f>IF(ISNUMBER(MATCH(D3498,Sheet1!$A$2:$A$976,0)),TRUE,FALSE)</f>
        <v>1</v>
      </c>
    </row>
    <row r="3499" spans="1:10" ht="20.25">
      <c r="A3499">
        <v>3493</v>
      </c>
      <c r="B3499" s="125">
        <v>0</v>
      </c>
      <c r="C3499" s="34">
        <v>0</v>
      </c>
      <c r="D3499" s="35">
        <v>0</v>
      </c>
      <c r="E3499" s="36" t="s">
        <v>19</v>
      </c>
      <c r="F3499" s="33">
        <v>8</v>
      </c>
      <c r="G3499" t="str">
        <f t="shared" si="253"/>
        <v>‏781  אגף פיקוח כללי</v>
      </c>
      <c r="H3499" t="s">
        <v>1088</v>
      </c>
      <c r="I3499">
        <f t="shared" si="255"/>
        <v>5</v>
      </c>
      <c r="J3499" t="b">
        <f>IF(ISNUMBER(MATCH(D3499,Sheet1!$A$2:$A$976,0)),TRUE,FALSE)</f>
        <v>1</v>
      </c>
    </row>
    <row r="3500" spans="1:10" ht="20.25">
      <c r="A3500">
        <v>3494</v>
      </c>
      <c r="B3500" s="125">
        <v>0</v>
      </c>
      <c r="C3500" s="34">
        <v>0</v>
      </c>
      <c r="D3500" s="35">
        <v>0</v>
      </c>
      <c r="E3500" s="36" t="s">
        <v>20</v>
      </c>
      <c r="F3500" s="33">
        <v>9</v>
      </c>
      <c r="G3500" t="str">
        <f t="shared" si="253"/>
        <v>‏781  אגף פיקוח כללי</v>
      </c>
      <c r="H3500" t="s">
        <v>1088</v>
      </c>
      <c r="I3500">
        <f t="shared" si="255"/>
        <v>5</v>
      </c>
      <c r="J3500" t="b">
        <f>IF(ISNUMBER(MATCH(D3500,Sheet1!$A$2:$A$976,0)),TRUE,FALSE)</f>
        <v>1</v>
      </c>
    </row>
    <row r="3501" spans="1:10" ht="20.25">
      <c r="A3501">
        <v>3495</v>
      </c>
      <c r="B3501" s="125">
        <v>0</v>
      </c>
      <c r="C3501" s="34">
        <v>0</v>
      </c>
      <c r="D3501" s="35">
        <v>0</v>
      </c>
      <c r="E3501" s="36" t="s">
        <v>21</v>
      </c>
      <c r="F3501" s="33">
        <v>99</v>
      </c>
      <c r="G3501" t="str">
        <f t="shared" si="253"/>
        <v>‏781  אגף פיקוח כללי</v>
      </c>
      <c r="H3501" t="s">
        <v>1088</v>
      </c>
      <c r="I3501">
        <f t="shared" si="255"/>
        <v>5</v>
      </c>
      <c r="J3501" t="b">
        <f>IF(ISNUMBER(MATCH(D3501,Sheet1!$A$2:$A$976,0)),TRUE,FALSE)</f>
        <v>1</v>
      </c>
    </row>
    <row r="3502" spans="1:10" ht="20.25">
      <c r="A3502">
        <v>3496</v>
      </c>
      <c r="B3502" s="125">
        <v>12260600</v>
      </c>
      <c r="C3502" s="37">
        <v>13021600</v>
      </c>
      <c r="D3502" s="157">
        <v>13435200</v>
      </c>
      <c r="E3502" s="36" t="s">
        <v>22</v>
      </c>
      <c r="F3502" s="33"/>
      <c r="G3502" t="str">
        <f t="shared" si="253"/>
        <v/>
      </c>
      <c r="J3502" t="b">
        <f>IF(ISNUMBER(MATCH(D3502,Sheet1!$A$2:$A$976,0)),TRUE,FALSE)</f>
        <v>0</v>
      </c>
    </row>
    <row r="3503" spans="1:10" ht="20.25">
      <c r="A3503">
        <v>3497</v>
      </c>
      <c r="C3503" s="40">
        <v>2015</v>
      </c>
      <c r="D3503" s="40">
        <v>2016</v>
      </c>
      <c r="F3503" s="39"/>
      <c r="G3503" t="str">
        <f t="shared" si="253"/>
        <v/>
      </c>
      <c r="J3503" t="b">
        <f>IF(ISNUMBER(MATCH(D3503,Sheet1!$A$2:$A$976,0)),TRUE,FALSE)</f>
        <v>0</v>
      </c>
    </row>
    <row r="3504" spans="1:10" ht="20.25">
      <c r="A3504">
        <v>3498</v>
      </c>
      <c r="C3504" s="38"/>
      <c r="D3504" s="44">
        <v>113</v>
      </c>
      <c r="F3504" s="41"/>
      <c r="G3504" t="str">
        <f t="shared" si="253"/>
        <v/>
      </c>
      <c r="J3504" t="b">
        <f>IF(ISNUMBER(MATCH(D3504,Sheet1!$A$2:$A$976,0)),TRUE,FALSE)</f>
        <v>0</v>
      </c>
    </row>
    <row r="3505" spans="1:10" ht="20.25">
      <c r="A3505">
        <v>3499</v>
      </c>
      <c r="B3505" s="122" t="s">
        <v>476</v>
      </c>
      <c r="C3505" s="28"/>
      <c r="D3505" s="28"/>
      <c r="E3505" s="28"/>
      <c r="F3505" s="28"/>
      <c r="G3505" t="str">
        <f t="shared" si="253"/>
        <v/>
      </c>
      <c r="J3505" t="b">
        <f>IF(ISNUMBER(MATCH(D3505,Sheet1!$A$2:$A$976,0)),TRUE,FALSE)</f>
        <v>1</v>
      </c>
    </row>
    <row r="3506" spans="1:10" ht="21" thickBot="1">
      <c r="A3506">
        <v>3500</v>
      </c>
      <c r="B3506" s="116">
        <v>2014</v>
      </c>
      <c r="C3506" s="7">
        <v>2015</v>
      </c>
      <c r="D3506" s="7">
        <v>2016</v>
      </c>
      <c r="E3506" s="8"/>
      <c r="F3506" s="9"/>
      <c r="G3506" t="str">
        <f t="shared" si="253"/>
        <v/>
      </c>
      <c r="J3506" t="b">
        <f>IF(ISNUMBER(MATCH(D3506,Sheet1!$A$2:$A$976,0)),TRUE,FALSE)</f>
        <v>0</v>
      </c>
    </row>
    <row r="3507" spans="1:10" ht="20.25">
      <c r="A3507">
        <v>3501</v>
      </c>
      <c r="B3507" s="124"/>
      <c r="C3507" s="30"/>
      <c r="D3507" s="31"/>
      <c r="E3507" s="32" t="s">
        <v>436</v>
      </c>
      <c r="F3507" s="33"/>
      <c r="G3507" t="str">
        <f t="shared" si="253"/>
        <v/>
      </c>
      <c r="J3507" t="b">
        <f>IF(ISNUMBER(MATCH(D3507,Sheet1!$A$2:$A$976,0)),TRUE,FALSE)</f>
        <v>1</v>
      </c>
    </row>
    <row r="3508" spans="1:10" ht="20.25">
      <c r="A3508">
        <v>3502</v>
      </c>
      <c r="B3508" s="124"/>
      <c r="C3508" s="30"/>
      <c r="D3508" s="31"/>
      <c r="E3508" s="32" t="s">
        <v>477</v>
      </c>
      <c r="F3508" s="33"/>
      <c r="G3508" t="str">
        <f t="shared" si="253"/>
        <v/>
      </c>
      <c r="J3508" t="b">
        <f>IF(ISNUMBER(MATCH(D3508,Sheet1!$A$2:$A$976,0)),TRUE,FALSE)</f>
        <v>1</v>
      </c>
    </row>
    <row r="3509" spans="1:10" ht="20.25">
      <c r="A3509">
        <v>3503</v>
      </c>
      <c r="B3509" s="125">
        <v>0</v>
      </c>
      <c r="C3509" s="34">
        <v>0</v>
      </c>
      <c r="D3509" s="35">
        <v>0</v>
      </c>
      <c r="E3509" s="36" t="s">
        <v>12</v>
      </c>
      <c r="F3509" s="33">
        <v>1</v>
      </c>
      <c r="G3509" t="str">
        <f t="shared" si="253"/>
        <v>‏781005  משתלם מגרש גרוטאות</v>
      </c>
      <c r="H3509" t="s">
        <v>1089</v>
      </c>
      <c r="I3509">
        <f t="shared" ref="I3509:I3518" si="256">FIND(" ",G3509,1)</f>
        <v>8</v>
      </c>
      <c r="J3509" t="b">
        <f>IF(ISNUMBER(MATCH(D3509,Sheet1!$A$2:$A$976,0)),TRUE,FALSE)</f>
        <v>1</v>
      </c>
    </row>
    <row r="3510" spans="1:10" ht="20.25">
      <c r="A3510">
        <v>3504</v>
      </c>
      <c r="B3510" s="125">
        <v>0</v>
      </c>
      <c r="C3510" s="34">
        <v>0</v>
      </c>
      <c r="D3510" s="35">
        <v>0</v>
      </c>
      <c r="E3510" s="36" t="s">
        <v>13</v>
      </c>
      <c r="F3510" s="33">
        <v>2</v>
      </c>
      <c r="G3510" t="str">
        <f t="shared" si="253"/>
        <v>‏781005  משתלם מגרש גרוטאות</v>
      </c>
      <c r="H3510" t="s">
        <v>1089</v>
      </c>
      <c r="I3510">
        <f t="shared" si="256"/>
        <v>8</v>
      </c>
      <c r="J3510" t="b">
        <f>IF(ISNUMBER(MATCH(D3510,Sheet1!$A$2:$A$976,0)),TRUE,FALSE)</f>
        <v>1</v>
      </c>
    </row>
    <row r="3511" spans="1:10" ht="20.25">
      <c r="A3511">
        <v>3505</v>
      </c>
      <c r="B3511" s="125">
        <v>0</v>
      </c>
      <c r="C3511" s="34">
        <v>0</v>
      </c>
      <c r="D3511" s="35">
        <v>0</v>
      </c>
      <c r="E3511" s="36" t="s">
        <v>14</v>
      </c>
      <c r="F3511" s="33">
        <v>3</v>
      </c>
      <c r="G3511" t="str">
        <f t="shared" si="253"/>
        <v>‏781005  משתלם מגרש גרוטאות</v>
      </c>
      <c r="H3511" t="s">
        <v>1089</v>
      </c>
      <c r="I3511">
        <f t="shared" si="256"/>
        <v>8</v>
      </c>
      <c r="J3511" t="b">
        <f>IF(ISNUMBER(MATCH(D3511,Sheet1!$A$2:$A$976,0)),TRUE,FALSE)</f>
        <v>1</v>
      </c>
    </row>
    <row r="3512" spans="1:10" ht="20.25">
      <c r="A3512">
        <v>3506</v>
      </c>
      <c r="B3512" s="125">
        <v>0</v>
      </c>
      <c r="C3512" s="34">
        <v>0</v>
      </c>
      <c r="D3512" s="35">
        <v>0</v>
      </c>
      <c r="E3512" s="36" t="s">
        <v>15</v>
      </c>
      <c r="F3512" s="33">
        <v>4</v>
      </c>
      <c r="G3512" t="str">
        <f t="shared" si="253"/>
        <v>‏781005  משתלם מגרש גרוטאות</v>
      </c>
      <c r="H3512" t="s">
        <v>1089</v>
      </c>
      <c r="I3512">
        <f t="shared" si="256"/>
        <v>8</v>
      </c>
      <c r="J3512" t="b">
        <f>IF(ISNUMBER(MATCH(D3512,Sheet1!$A$2:$A$976,0)),TRUE,FALSE)</f>
        <v>1</v>
      </c>
    </row>
    <row r="3513" spans="1:10" ht="20.25">
      <c r="A3513">
        <v>3507</v>
      </c>
      <c r="B3513" s="125">
        <v>0</v>
      </c>
      <c r="C3513" s="34">
        <v>0</v>
      </c>
      <c r="D3513" s="35">
        <v>0</v>
      </c>
      <c r="E3513" s="36" t="s">
        <v>16</v>
      </c>
      <c r="F3513" s="33">
        <v>5</v>
      </c>
      <c r="G3513" t="str">
        <f t="shared" si="253"/>
        <v>‏781005  משתלם מגרש גרוטאות</v>
      </c>
      <c r="H3513" t="s">
        <v>1089</v>
      </c>
      <c r="I3513">
        <f t="shared" si="256"/>
        <v>8</v>
      </c>
      <c r="J3513" t="b">
        <f>IF(ISNUMBER(MATCH(D3513,Sheet1!$A$2:$A$976,0)),TRUE,FALSE)</f>
        <v>1</v>
      </c>
    </row>
    <row r="3514" spans="1:10" ht="20.25">
      <c r="A3514">
        <v>3508</v>
      </c>
      <c r="B3514" s="125">
        <v>0</v>
      </c>
      <c r="C3514" s="34">
        <v>0</v>
      </c>
      <c r="D3514" s="35">
        <v>0</v>
      </c>
      <c r="E3514" s="36" t="s">
        <v>17</v>
      </c>
      <c r="F3514" s="33">
        <v>6</v>
      </c>
      <c r="G3514" t="str">
        <f t="shared" si="253"/>
        <v>‏781005  משתלם מגרש גרוטאות</v>
      </c>
      <c r="H3514" t="s">
        <v>1089</v>
      </c>
      <c r="I3514">
        <f t="shared" si="256"/>
        <v>8</v>
      </c>
      <c r="J3514" t="b">
        <f>IF(ISNUMBER(MATCH(D3514,Sheet1!$A$2:$A$976,0)),TRUE,FALSE)</f>
        <v>1</v>
      </c>
    </row>
    <row r="3515" spans="1:10" ht="20.25">
      <c r="A3515">
        <v>3509</v>
      </c>
      <c r="B3515" s="125">
        <v>9100</v>
      </c>
      <c r="C3515" s="34">
        <v>20000</v>
      </c>
      <c r="D3515" s="35">
        <v>20000</v>
      </c>
      <c r="E3515" s="36" t="s">
        <v>18</v>
      </c>
      <c r="F3515" s="33">
        <v>7</v>
      </c>
      <c r="G3515" t="str">
        <f t="shared" si="253"/>
        <v>‏781005  משתלם מגרש גרוטאות</v>
      </c>
      <c r="H3515" t="s">
        <v>1089</v>
      </c>
      <c r="I3515">
        <f t="shared" si="256"/>
        <v>8</v>
      </c>
      <c r="J3515" t="b">
        <f>IF(ISNUMBER(MATCH(D3515,Sheet1!$A$2:$A$976,0)),TRUE,FALSE)</f>
        <v>1</v>
      </c>
    </row>
    <row r="3516" spans="1:10" ht="20.25">
      <c r="A3516">
        <v>3510</v>
      </c>
      <c r="B3516" s="125">
        <v>0</v>
      </c>
      <c r="C3516" s="34">
        <v>0</v>
      </c>
      <c r="D3516" s="35">
        <v>0</v>
      </c>
      <c r="E3516" s="36" t="s">
        <v>19</v>
      </c>
      <c r="F3516" s="33">
        <v>8</v>
      </c>
      <c r="G3516" t="str">
        <f t="shared" si="253"/>
        <v>‏781005  משתלם מגרש גרוטאות</v>
      </c>
      <c r="H3516" t="s">
        <v>1089</v>
      </c>
      <c r="I3516">
        <f t="shared" si="256"/>
        <v>8</v>
      </c>
      <c r="J3516" t="b">
        <f>IF(ISNUMBER(MATCH(D3516,Sheet1!$A$2:$A$976,0)),TRUE,FALSE)</f>
        <v>1</v>
      </c>
    </row>
    <row r="3517" spans="1:10" ht="20.25">
      <c r="A3517">
        <v>3511</v>
      </c>
      <c r="B3517" s="125">
        <v>0</v>
      </c>
      <c r="C3517" s="34">
        <v>0</v>
      </c>
      <c r="D3517" s="35">
        <v>0</v>
      </c>
      <c r="E3517" s="36" t="s">
        <v>20</v>
      </c>
      <c r="F3517" s="33">
        <v>9</v>
      </c>
      <c r="G3517" t="str">
        <f t="shared" si="253"/>
        <v>‏781005  משתלם מגרש גרוטאות</v>
      </c>
      <c r="H3517" t="s">
        <v>1089</v>
      </c>
      <c r="I3517">
        <f t="shared" si="256"/>
        <v>8</v>
      </c>
      <c r="J3517" t="b">
        <f>IF(ISNUMBER(MATCH(D3517,Sheet1!$A$2:$A$976,0)),TRUE,FALSE)</f>
        <v>1</v>
      </c>
    </row>
    <row r="3518" spans="1:10" ht="20.25">
      <c r="A3518">
        <v>3512</v>
      </c>
      <c r="B3518" s="125">
        <v>0</v>
      </c>
      <c r="C3518" s="34">
        <v>0</v>
      </c>
      <c r="D3518" s="35">
        <v>0</v>
      </c>
      <c r="E3518" s="36" t="s">
        <v>21</v>
      </c>
      <c r="F3518" s="33">
        <v>99</v>
      </c>
      <c r="G3518" t="str">
        <f t="shared" si="253"/>
        <v>‏781005  משתלם מגרש גרוטאות</v>
      </c>
      <c r="H3518" t="s">
        <v>1089</v>
      </c>
      <c r="I3518">
        <f t="shared" si="256"/>
        <v>8</v>
      </c>
      <c r="J3518" t="b">
        <f>IF(ISNUMBER(MATCH(D3518,Sheet1!$A$2:$A$976,0)),TRUE,FALSE)</f>
        <v>1</v>
      </c>
    </row>
    <row r="3519" spans="1:10" ht="20.25">
      <c r="A3519">
        <v>3513</v>
      </c>
      <c r="B3519" s="125">
        <v>9100</v>
      </c>
      <c r="C3519" s="37">
        <v>20000</v>
      </c>
      <c r="D3519" s="35">
        <v>20000</v>
      </c>
      <c r="E3519" s="36" t="s">
        <v>22</v>
      </c>
      <c r="F3519" s="33"/>
      <c r="G3519" t="str">
        <f t="shared" si="253"/>
        <v/>
      </c>
      <c r="J3519" t="b">
        <f>IF(ISNUMBER(MATCH(D3519,Sheet1!$A$2:$A$976,0)),TRUE,FALSE)</f>
        <v>1</v>
      </c>
    </row>
    <row r="3520" spans="1:10" ht="20.25">
      <c r="A3520">
        <v>3514</v>
      </c>
      <c r="C3520" s="40">
        <v>2015</v>
      </c>
      <c r="D3520" s="40">
        <v>2016</v>
      </c>
      <c r="F3520" s="39"/>
      <c r="G3520" t="str">
        <f t="shared" si="253"/>
        <v/>
      </c>
      <c r="J3520" t="b">
        <f>IF(ISNUMBER(MATCH(D3520,Sheet1!$A$2:$A$976,0)),TRUE,FALSE)</f>
        <v>0</v>
      </c>
    </row>
    <row r="3521" spans="1:10" ht="20.25">
      <c r="A3521">
        <v>3515</v>
      </c>
      <c r="C3521" s="38"/>
      <c r="D3521" s="44">
        <v>114</v>
      </c>
      <c r="F3521" s="41"/>
      <c r="G3521" t="str">
        <f t="shared" si="253"/>
        <v/>
      </c>
      <c r="J3521" t="b">
        <f>IF(ISNUMBER(MATCH(D3521,Sheet1!$A$2:$A$976,0)),TRUE,FALSE)</f>
        <v>0</v>
      </c>
    </row>
    <row r="3522" spans="1:10" ht="20.25">
      <c r="A3522">
        <v>3516</v>
      </c>
      <c r="B3522" s="122" t="s">
        <v>478</v>
      </c>
      <c r="C3522" s="28"/>
      <c r="D3522" s="28"/>
      <c r="E3522" s="28"/>
      <c r="F3522" s="28"/>
      <c r="G3522" t="str">
        <f t="shared" si="253"/>
        <v/>
      </c>
      <c r="J3522" t="b">
        <f>IF(ISNUMBER(MATCH(D3522,Sheet1!$A$2:$A$976,0)),TRUE,FALSE)</f>
        <v>1</v>
      </c>
    </row>
    <row r="3523" spans="1:10" ht="21" thickBot="1">
      <c r="A3523">
        <v>3517</v>
      </c>
      <c r="B3523" s="116">
        <v>2014</v>
      </c>
      <c r="C3523" s="7">
        <v>2015</v>
      </c>
      <c r="D3523" s="7">
        <v>2016</v>
      </c>
      <c r="E3523" s="8"/>
      <c r="F3523" s="9"/>
      <c r="G3523" t="str">
        <f t="shared" si="253"/>
        <v/>
      </c>
      <c r="J3523" t="b">
        <f>IF(ISNUMBER(MATCH(D3523,Sheet1!$A$2:$A$976,0)),TRUE,FALSE)</f>
        <v>0</v>
      </c>
    </row>
    <row r="3524" spans="1:10" ht="20.25">
      <c r="A3524">
        <v>3518</v>
      </c>
      <c r="B3524" s="124"/>
      <c r="C3524" s="30"/>
      <c r="D3524" s="31"/>
      <c r="E3524" s="32" t="s">
        <v>436</v>
      </c>
      <c r="F3524" s="33"/>
      <c r="G3524" t="str">
        <f t="shared" si="253"/>
        <v/>
      </c>
      <c r="J3524" t="b">
        <f>IF(ISNUMBER(MATCH(D3524,Sheet1!$A$2:$A$976,0)),TRUE,FALSE)</f>
        <v>1</v>
      </c>
    </row>
    <row r="3525" spans="1:10" ht="20.25">
      <c r="A3525">
        <v>3519</v>
      </c>
      <c r="B3525" s="124"/>
      <c r="C3525" s="30"/>
      <c r="D3525" s="31"/>
      <c r="E3525" s="32" t="s">
        <v>479</v>
      </c>
      <c r="F3525" s="33"/>
      <c r="G3525" t="str">
        <f t="shared" si="253"/>
        <v/>
      </c>
      <c r="J3525" t="b">
        <f>IF(ISNUMBER(MATCH(D3525,Sheet1!$A$2:$A$976,0)),TRUE,FALSE)</f>
        <v>1</v>
      </c>
    </row>
    <row r="3526" spans="1:10" ht="20.25">
      <c r="A3526">
        <v>3520</v>
      </c>
      <c r="B3526" s="125">
        <v>7425700</v>
      </c>
      <c r="C3526" s="34">
        <v>7903100</v>
      </c>
      <c r="D3526" s="35">
        <v>7999100</v>
      </c>
      <c r="E3526" s="36" t="s">
        <v>12</v>
      </c>
      <c r="F3526" s="33">
        <v>1</v>
      </c>
      <c r="G3526" t="str">
        <f t="shared" si="253"/>
        <v>‏781100 רשות חניה</v>
      </c>
      <c r="H3526" t="s">
        <v>1090</v>
      </c>
      <c r="I3526">
        <f t="shared" ref="I3526:I3535" si="257">FIND(" ",G3526,1)</f>
        <v>8</v>
      </c>
      <c r="J3526" t="b">
        <f>IF(ISNUMBER(MATCH(D3526,Sheet1!$A$2:$A$976,0)),TRUE,FALSE)</f>
        <v>1</v>
      </c>
    </row>
    <row r="3527" spans="1:10" ht="20.25">
      <c r="A3527">
        <v>3521</v>
      </c>
      <c r="B3527" s="125">
        <v>0</v>
      </c>
      <c r="C3527" s="34">
        <v>0</v>
      </c>
      <c r="D3527" s="35">
        <v>0</v>
      </c>
      <c r="E3527" s="36" t="s">
        <v>13</v>
      </c>
      <c r="F3527" s="33">
        <v>2</v>
      </c>
      <c r="G3527" t="str">
        <f t="shared" si="253"/>
        <v>‏781100 רשות חניה</v>
      </c>
      <c r="H3527" t="s">
        <v>1090</v>
      </c>
      <c r="I3527">
        <f t="shared" si="257"/>
        <v>8</v>
      </c>
      <c r="J3527" t="b">
        <f>IF(ISNUMBER(MATCH(D3527,Sheet1!$A$2:$A$976,0)),TRUE,FALSE)</f>
        <v>1</v>
      </c>
    </row>
    <row r="3528" spans="1:10" ht="20.25">
      <c r="A3528">
        <v>3522</v>
      </c>
      <c r="B3528" s="125">
        <v>782600</v>
      </c>
      <c r="C3528" s="34">
        <v>749900</v>
      </c>
      <c r="D3528" s="35">
        <v>749900</v>
      </c>
      <c r="E3528" s="36" t="s">
        <v>14</v>
      </c>
      <c r="F3528" s="33">
        <v>3</v>
      </c>
      <c r="G3528" t="str">
        <f t="shared" si="253"/>
        <v>‏781100 רשות חניה</v>
      </c>
      <c r="H3528" t="s">
        <v>1090</v>
      </c>
      <c r="I3528">
        <f t="shared" si="257"/>
        <v>8</v>
      </c>
      <c r="J3528" t="b">
        <f>IF(ISNUMBER(MATCH(D3528,Sheet1!$A$2:$A$976,0)),TRUE,FALSE)</f>
        <v>1</v>
      </c>
    </row>
    <row r="3529" spans="1:10" ht="20.25">
      <c r="A3529">
        <v>3523</v>
      </c>
      <c r="B3529" s="125">
        <v>162900</v>
      </c>
      <c r="C3529" s="34">
        <v>262000</v>
      </c>
      <c r="D3529" s="35">
        <v>262000</v>
      </c>
      <c r="E3529" s="36" t="s">
        <v>15</v>
      </c>
      <c r="F3529" s="33">
        <v>4</v>
      </c>
      <c r="G3529" t="str">
        <f t="shared" si="253"/>
        <v>‏781100 רשות חניה</v>
      </c>
      <c r="H3529" t="s">
        <v>1090</v>
      </c>
      <c r="I3529">
        <f t="shared" si="257"/>
        <v>8</v>
      </c>
      <c r="J3529" t="b">
        <f>IF(ISNUMBER(MATCH(D3529,Sheet1!$A$2:$A$976,0)),TRUE,FALSE)</f>
        <v>1</v>
      </c>
    </row>
    <row r="3530" spans="1:10" ht="20.25">
      <c r="A3530">
        <v>3524</v>
      </c>
      <c r="B3530" s="125">
        <v>1157700</v>
      </c>
      <c r="C3530" s="34">
        <v>982000</v>
      </c>
      <c r="D3530" s="35">
        <v>982000</v>
      </c>
      <c r="E3530" s="36" t="s">
        <v>16</v>
      </c>
      <c r="F3530" s="33">
        <v>5</v>
      </c>
      <c r="G3530" t="str">
        <f t="shared" ref="G3530:G3593" si="258">IF(F3530=1,E3529,IF(ISBLANK(F3530),"",G3529))</f>
        <v>‏781100 רשות חניה</v>
      </c>
      <c r="H3530" t="s">
        <v>1090</v>
      </c>
      <c r="I3530">
        <f t="shared" si="257"/>
        <v>8</v>
      </c>
      <c r="J3530" t="b">
        <f>IF(ISNUMBER(MATCH(D3530,Sheet1!$A$2:$A$976,0)),TRUE,FALSE)</f>
        <v>1</v>
      </c>
    </row>
    <row r="3531" spans="1:10" ht="20.25">
      <c r="A3531">
        <v>3525</v>
      </c>
      <c r="B3531" s="125">
        <v>3700</v>
      </c>
      <c r="C3531" s="34">
        <v>14000</v>
      </c>
      <c r="D3531" s="35">
        <v>14000</v>
      </c>
      <c r="E3531" s="36" t="s">
        <v>17</v>
      </c>
      <c r="F3531" s="33">
        <v>6</v>
      </c>
      <c r="G3531" t="str">
        <f t="shared" si="258"/>
        <v>‏781100 רשות חניה</v>
      </c>
      <c r="H3531" t="s">
        <v>1090</v>
      </c>
      <c r="I3531">
        <f t="shared" si="257"/>
        <v>8</v>
      </c>
      <c r="J3531" t="b">
        <f>IF(ISNUMBER(MATCH(D3531,Sheet1!$A$2:$A$976,0)),TRUE,FALSE)</f>
        <v>1</v>
      </c>
    </row>
    <row r="3532" spans="1:10" ht="20.25">
      <c r="A3532">
        <v>3526</v>
      </c>
      <c r="B3532" s="125">
        <v>1080400</v>
      </c>
      <c r="C3532" s="34">
        <v>1155000</v>
      </c>
      <c r="D3532" s="35">
        <v>1086100</v>
      </c>
      <c r="E3532" s="36" t="s">
        <v>18</v>
      </c>
      <c r="F3532" s="33">
        <v>7</v>
      </c>
      <c r="G3532" t="str">
        <f t="shared" si="258"/>
        <v>‏781100 רשות חניה</v>
      </c>
      <c r="H3532" t="s">
        <v>1090</v>
      </c>
      <c r="I3532">
        <f t="shared" si="257"/>
        <v>8</v>
      </c>
      <c r="J3532" t="b">
        <f>IF(ISNUMBER(MATCH(D3532,Sheet1!$A$2:$A$976,0)),TRUE,FALSE)</f>
        <v>1</v>
      </c>
    </row>
    <row r="3533" spans="1:10" ht="20.25">
      <c r="A3533">
        <v>3527</v>
      </c>
      <c r="B3533" s="125">
        <v>0</v>
      </c>
      <c r="C3533" s="34">
        <v>0</v>
      </c>
      <c r="D3533" s="35">
        <v>0</v>
      </c>
      <c r="E3533" s="36" t="s">
        <v>19</v>
      </c>
      <c r="F3533" s="33">
        <v>8</v>
      </c>
      <c r="G3533" t="str">
        <f t="shared" si="258"/>
        <v>‏781100 רשות חניה</v>
      </c>
      <c r="H3533" t="s">
        <v>1090</v>
      </c>
      <c r="I3533">
        <f t="shared" si="257"/>
        <v>8</v>
      </c>
      <c r="J3533" t="b">
        <f>IF(ISNUMBER(MATCH(D3533,Sheet1!$A$2:$A$976,0)),TRUE,FALSE)</f>
        <v>1</v>
      </c>
    </row>
    <row r="3534" spans="1:10" ht="20.25">
      <c r="A3534">
        <v>3528</v>
      </c>
      <c r="B3534" s="125">
        <v>0</v>
      </c>
      <c r="C3534" s="34">
        <v>0</v>
      </c>
      <c r="D3534" s="35">
        <v>0</v>
      </c>
      <c r="E3534" s="36" t="s">
        <v>20</v>
      </c>
      <c r="F3534" s="33">
        <v>9</v>
      </c>
      <c r="G3534" t="str">
        <f t="shared" si="258"/>
        <v>‏781100 רשות חניה</v>
      </c>
      <c r="H3534" t="s">
        <v>1090</v>
      </c>
      <c r="I3534">
        <f t="shared" si="257"/>
        <v>8</v>
      </c>
      <c r="J3534" t="b">
        <f>IF(ISNUMBER(MATCH(D3534,Sheet1!$A$2:$A$976,0)),TRUE,FALSE)</f>
        <v>1</v>
      </c>
    </row>
    <row r="3535" spans="1:10" ht="20.25">
      <c r="A3535">
        <v>3529</v>
      </c>
      <c r="B3535" s="125">
        <v>0</v>
      </c>
      <c r="C3535" s="34">
        <v>0</v>
      </c>
      <c r="D3535" s="35">
        <v>0</v>
      </c>
      <c r="E3535" s="36" t="s">
        <v>21</v>
      </c>
      <c r="F3535" s="33">
        <v>99</v>
      </c>
      <c r="G3535" t="str">
        <f t="shared" si="258"/>
        <v>‏781100 רשות חניה</v>
      </c>
      <c r="H3535" t="s">
        <v>1090</v>
      </c>
      <c r="I3535">
        <f t="shared" si="257"/>
        <v>8</v>
      </c>
      <c r="J3535" t="b">
        <f>IF(ISNUMBER(MATCH(D3535,Sheet1!$A$2:$A$976,0)),TRUE,FALSE)</f>
        <v>1</v>
      </c>
    </row>
    <row r="3536" spans="1:10" ht="20.25">
      <c r="A3536">
        <v>3530</v>
      </c>
      <c r="B3536" s="125">
        <v>10613000</v>
      </c>
      <c r="C3536" s="37">
        <v>11066000</v>
      </c>
      <c r="D3536" s="157">
        <v>11093100</v>
      </c>
      <c r="E3536" s="36" t="s">
        <v>22</v>
      </c>
      <c r="F3536" s="33"/>
      <c r="G3536" t="str">
        <f t="shared" si="258"/>
        <v/>
      </c>
      <c r="J3536" t="b">
        <f>IF(ISNUMBER(MATCH(D3536,Sheet1!$A$2:$A$976,0)),TRUE,FALSE)</f>
        <v>0</v>
      </c>
    </row>
    <row r="3537" spans="1:10" ht="20.25">
      <c r="A3537">
        <v>3531</v>
      </c>
      <c r="C3537" s="40">
        <v>2015</v>
      </c>
      <c r="D3537" s="40">
        <v>2016</v>
      </c>
      <c r="F3537" s="39"/>
      <c r="G3537" t="str">
        <f t="shared" si="258"/>
        <v/>
      </c>
      <c r="J3537" t="b">
        <f>IF(ISNUMBER(MATCH(D3537,Sheet1!$A$2:$A$976,0)),TRUE,FALSE)</f>
        <v>0</v>
      </c>
    </row>
    <row r="3538" spans="1:10" ht="20.25">
      <c r="A3538">
        <v>3532</v>
      </c>
      <c r="C3538" s="38"/>
      <c r="D3538" s="44">
        <v>115</v>
      </c>
      <c r="F3538" s="41"/>
      <c r="G3538" t="str">
        <f t="shared" si="258"/>
        <v/>
      </c>
      <c r="J3538" t="b">
        <f>IF(ISNUMBER(MATCH(D3538,Sheet1!$A$2:$A$976,0)),TRUE,FALSE)</f>
        <v>0</v>
      </c>
    </row>
    <row r="3539" spans="1:10" ht="20.25">
      <c r="A3539">
        <v>3533</v>
      </c>
      <c r="B3539" s="122" t="s">
        <v>480</v>
      </c>
      <c r="C3539" s="28"/>
      <c r="D3539" s="28"/>
      <c r="E3539" s="28"/>
      <c r="F3539" s="28"/>
      <c r="G3539" t="str">
        <f t="shared" si="258"/>
        <v/>
      </c>
      <c r="J3539" t="b">
        <f>IF(ISNUMBER(MATCH(D3539,Sheet1!$A$2:$A$976,0)),TRUE,FALSE)</f>
        <v>1</v>
      </c>
    </row>
    <row r="3540" spans="1:10" ht="21" thickBot="1">
      <c r="A3540">
        <v>3534</v>
      </c>
      <c r="B3540" s="116">
        <v>2014</v>
      </c>
      <c r="C3540" s="7">
        <v>2015</v>
      </c>
      <c r="D3540" s="7">
        <v>2016</v>
      </c>
      <c r="E3540" s="8"/>
      <c r="F3540" s="9"/>
      <c r="G3540" t="str">
        <f t="shared" si="258"/>
        <v/>
      </c>
      <c r="J3540" t="b">
        <f>IF(ISNUMBER(MATCH(D3540,Sheet1!$A$2:$A$976,0)),TRUE,FALSE)</f>
        <v>0</v>
      </c>
    </row>
    <row r="3541" spans="1:10" ht="20.25">
      <c r="A3541">
        <v>3535</v>
      </c>
      <c r="B3541" s="124"/>
      <c r="C3541" s="30"/>
      <c r="D3541" s="31"/>
      <c r="E3541" s="32" t="s">
        <v>436</v>
      </c>
      <c r="F3541" s="33"/>
      <c r="G3541" t="str">
        <f t="shared" si="258"/>
        <v/>
      </c>
      <c r="J3541" t="b">
        <f>IF(ISNUMBER(MATCH(D3541,Sheet1!$A$2:$A$976,0)),TRUE,FALSE)</f>
        <v>1</v>
      </c>
    </row>
    <row r="3542" spans="1:10" ht="20.25">
      <c r="A3542">
        <v>3536</v>
      </c>
      <c r="B3542" s="124"/>
      <c r="C3542" s="30"/>
      <c r="D3542" s="31"/>
      <c r="E3542" s="32" t="s">
        <v>481</v>
      </c>
      <c r="F3542" s="33"/>
      <c r="G3542" t="str">
        <f t="shared" si="258"/>
        <v/>
      </c>
      <c r="J3542" t="b">
        <f>IF(ISNUMBER(MATCH(D3542,Sheet1!$A$2:$A$976,0)),TRUE,FALSE)</f>
        <v>1</v>
      </c>
    </row>
    <row r="3543" spans="1:10" ht="20.25">
      <c r="A3543">
        <v>3537</v>
      </c>
      <c r="B3543" s="125">
        <v>1109400</v>
      </c>
      <c r="C3543" s="34">
        <v>1092100</v>
      </c>
      <c r="D3543" s="35">
        <v>1104100</v>
      </c>
      <c r="E3543" s="36" t="s">
        <v>12</v>
      </c>
      <c r="F3543" s="33">
        <v>1</v>
      </c>
      <c r="G3543" t="str">
        <f t="shared" si="258"/>
        <v>‏721 מחלקת בטחון</v>
      </c>
      <c r="H3543" t="s">
        <v>1091</v>
      </c>
      <c r="I3543">
        <f t="shared" ref="I3543:I3552" si="259">FIND(" ",G3543,1)</f>
        <v>5</v>
      </c>
      <c r="J3543" t="b">
        <f>IF(ISNUMBER(MATCH(D3543,Sheet1!$A$2:$A$976,0)),TRUE,FALSE)</f>
        <v>1</v>
      </c>
    </row>
    <row r="3544" spans="1:10" ht="20.25">
      <c r="A3544">
        <v>3538</v>
      </c>
      <c r="B3544" s="125">
        <v>0</v>
      </c>
      <c r="C3544" s="34">
        <v>0</v>
      </c>
      <c r="D3544" s="35">
        <v>0</v>
      </c>
      <c r="E3544" s="36" t="s">
        <v>13</v>
      </c>
      <c r="F3544" s="33">
        <v>2</v>
      </c>
      <c r="G3544" t="str">
        <f t="shared" si="258"/>
        <v>‏721 מחלקת בטחון</v>
      </c>
      <c r="H3544" t="s">
        <v>1091</v>
      </c>
      <c r="I3544">
        <f t="shared" si="259"/>
        <v>5</v>
      </c>
      <c r="J3544" t="b">
        <f>IF(ISNUMBER(MATCH(D3544,Sheet1!$A$2:$A$976,0)),TRUE,FALSE)</f>
        <v>1</v>
      </c>
    </row>
    <row r="3545" spans="1:10" ht="20.25">
      <c r="A3545">
        <v>3539</v>
      </c>
      <c r="B3545" s="125">
        <v>9400</v>
      </c>
      <c r="C3545" s="34">
        <v>6900</v>
      </c>
      <c r="D3545" s="35">
        <v>6900</v>
      </c>
      <c r="E3545" s="36" t="s">
        <v>14</v>
      </c>
      <c r="F3545" s="33">
        <v>3</v>
      </c>
      <c r="G3545" t="str">
        <f t="shared" si="258"/>
        <v>‏721 מחלקת בטחון</v>
      </c>
      <c r="H3545" t="s">
        <v>1091</v>
      </c>
      <c r="I3545">
        <f t="shared" si="259"/>
        <v>5</v>
      </c>
      <c r="J3545" t="b">
        <f>IF(ISNUMBER(MATCH(D3545,Sheet1!$A$2:$A$976,0)),TRUE,FALSE)</f>
        <v>1</v>
      </c>
    </row>
    <row r="3546" spans="1:10" ht="20.25">
      <c r="A3546">
        <v>3540</v>
      </c>
      <c r="B3546" s="125">
        <v>173700</v>
      </c>
      <c r="C3546" s="34">
        <v>154500</v>
      </c>
      <c r="D3546" s="35">
        <v>154500</v>
      </c>
      <c r="E3546" s="36" t="s">
        <v>15</v>
      </c>
      <c r="F3546" s="33">
        <v>4</v>
      </c>
      <c r="G3546" t="str">
        <f t="shared" si="258"/>
        <v>‏721 מחלקת בטחון</v>
      </c>
      <c r="H3546" t="s">
        <v>1091</v>
      </c>
      <c r="I3546">
        <f t="shared" si="259"/>
        <v>5</v>
      </c>
      <c r="J3546" t="b">
        <f>IF(ISNUMBER(MATCH(D3546,Sheet1!$A$2:$A$976,0)),TRUE,FALSE)</f>
        <v>1</v>
      </c>
    </row>
    <row r="3547" spans="1:10" ht="20.25">
      <c r="A3547">
        <v>3541</v>
      </c>
      <c r="B3547" s="125">
        <v>68100</v>
      </c>
      <c r="C3547" s="34">
        <v>64500</v>
      </c>
      <c r="D3547" s="35">
        <v>60500</v>
      </c>
      <c r="E3547" s="36" t="s">
        <v>16</v>
      </c>
      <c r="F3547" s="33">
        <v>5</v>
      </c>
      <c r="G3547" t="str">
        <f t="shared" si="258"/>
        <v>‏721 מחלקת בטחון</v>
      </c>
      <c r="H3547" t="s">
        <v>1091</v>
      </c>
      <c r="I3547">
        <f t="shared" si="259"/>
        <v>5</v>
      </c>
      <c r="J3547" t="b">
        <f>IF(ISNUMBER(MATCH(D3547,Sheet1!$A$2:$A$976,0)),TRUE,FALSE)</f>
        <v>1</v>
      </c>
    </row>
    <row r="3548" spans="1:10" ht="20.25">
      <c r="A3548">
        <v>3542</v>
      </c>
      <c r="B3548" s="125">
        <v>2500</v>
      </c>
      <c r="C3548" s="34">
        <v>3500</v>
      </c>
      <c r="D3548" s="35">
        <v>3500</v>
      </c>
      <c r="E3548" s="36" t="s">
        <v>17</v>
      </c>
      <c r="F3548" s="33">
        <v>6</v>
      </c>
      <c r="G3548" t="str">
        <f t="shared" si="258"/>
        <v>‏721 מחלקת בטחון</v>
      </c>
      <c r="H3548" t="s">
        <v>1091</v>
      </c>
      <c r="I3548">
        <f t="shared" si="259"/>
        <v>5</v>
      </c>
      <c r="J3548" t="b">
        <f>IF(ISNUMBER(MATCH(D3548,Sheet1!$A$2:$A$976,0)),TRUE,FALSE)</f>
        <v>1</v>
      </c>
    </row>
    <row r="3549" spans="1:10" ht="20.25">
      <c r="A3549">
        <v>3543</v>
      </c>
      <c r="B3549" s="125">
        <v>33600</v>
      </c>
      <c r="C3549" s="34">
        <v>39300</v>
      </c>
      <c r="D3549" s="35">
        <v>35800</v>
      </c>
      <c r="E3549" s="36" t="s">
        <v>18</v>
      </c>
      <c r="F3549" s="33">
        <v>7</v>
      </c>
      <c r="G3549" t="str">
        <f t="shared" si="258"/>
        <v>‏721 מחלקת בטחון</v>
      </c>
      <c r="H3549" t="s">
        <v>1091</v>
      </c>
      <c r="I3549">
        <f t="shared" si="259"/>
        <v>5</v>
      </c>
      <c r="J3549" t="b">
        <f>IF(ISNUMBER(MATCH(D3549,Sheet1!$A$2:$A$976,0)),TRUE,FALSE)</f>
        <v>1</v>
      </c>
    </row>
    <row r="3550" spans="1:10" ht="20.25">
      <c r="A3550">
        <v>3544</v>
      </c>
      <c r="B3550" s="125">
        <v>0</v>
      </c>
      <c r="C3550" s="34">
        <v>0</v>
      </c>
      <c r="D3550" s="35">
        <v>0</v>
      </c>
      <c r="E3550" s="36" t="s">
        <v>19</v>
      </c>
      <c r="F3550" s="33">
        <v>8</v>
      </c>
      <c r="G3550" t="str">
        <f t="shared" si="258"/>
        <v>‏721 מחלקת בטחון</v>
      </c>
      <c r="H3550" t="s">
        <v>1091</v>
      </c>
      <c r="I3550">
        <f t="shared" si="259"/>
        <v>5</v>
      </c>
      <c r="J3550" t="b">
        <f>IF(ISNUMBER(MATCH(D3550,Sheet1!$A$2:$A$976,0)),TRUE,FALSE)</f>
        <v>1</v>
      </c>
    </row>
    <row r="3551" spans="1:10" ht="20.25">
      <c r="A3551">
        <v>3545</v>
      </c>
      <c r="B3551" s="125">
        <v>0</v>
      </c>
      <c r="C3551" s="34">
        <v>0</v>
      </c>
      <c r="D3551" s="35">
        <v>0</v>
      </c>
      <c r="E3551" s="36" t="s">
        <v>20</v>
      </c>
      <c r="F3551" s="33">
        <v>9</v>
      </c>
      <c r="G3551" t="str">
        <f t="shared" si="258"/>
        <v>‏721 מחלקת בטחון</v>
      </c>
      <c r="H3551" t="s">
        <v>1091</v>
      </c>
      <c r="I3551">
        <f t="shared" si="259"/>
        <v>5</v>
      </c>
      <c r="J3551" t="b">
        <f>IF(ISNUMBER(MATCH(D3551,Sheet1!$A$2:$A$976,0)),TRUE,FALSE)</f>
        <v>1</v>
      </c>
    </row>
    <row r="3552" spans="1:10" ht="20.25">
      <c r="A3552">
        <v>3546</v>
      </c>
      <c r="B3552" s="125">
        <v>0</v>
      </c>
      <c r="C3552" s="34">
        <v>0</v>
      </c>
      <c r="D3552" s="35">
        <v>0</v>
      </c>
      <c r="E3552" s="36" t="s">
        <v>21</v>
      </c>
      <c r="F3552" s="33">
        <v>99</v>
      </c>
      <c r="G3552" t="str">
        <f t="shared" si="258"/>
        <v>‏721 מחלקת בטחון</v>
      </c>
      <c r="H3552" t="s">
        <v>1091</v>
      </c>
      <c r="I3552">
        <f t="shared" si="259"/>
        <v>5</v>
      </c>
      <c r="J3552" t="b">
        <f>IF(ISNUMBER(MATCH(D3552,Sheet1!$A$2:$A$976,0)),TRUE,FALSE)</f>
        <v>1</v>
      </c>
    </row>
    <row r="3553" spans="1:10" ht="20.25">
      <c r="A3553">
        <v>3547</v>
      </c>
      <c r="B3553" s="125">
        <v>1396700</v>
      </c>
      <c r="C3553" s="37">
        <v>1360800</v>
      </c>
      <c r="D3553" s="157">
        <v>1365300</v>
      </c>
      <c r="E3553" s="36" t="s">
        <v>22</v>
      </c>
      <c r="F3553" s="33"/>
      <c r="G3553" t="str">
        <f t="shared" si="258"/>
        <v/>
      </c>
      <c r="J3553" t="b">
        <f>IF(ISNUMBER(MATCH(D3553,Sheet1!$A$2:$A$976,0)),TRUE,FALSE)</f>
        <v>0</v>
      </c>
    </row>
    <row r="3554" spans="1:10" ht="20.25">
      <c r="A3554">
        <v>3548</v>
      </c>
      <c r="C3554" s="40">
        <v>2015</v>
      </c>
      <c r="D3554" s="40">
        <v>2016</v>
      </c>
      <c r="F3554" s="39"/>
      <c r="G3554" t="str">
        <f t="shared" si="258"/>
        <v/>
      </c>
      <c r="J3554" t="b">
        <f>IF(ISNUMBER(MATCH(D3554,Sheet1!$A$2:$A$976,0)),TRUE,FALSE)</f>
        <v>0</v>
      </c>
    </row>
    <row r="3555" spans="1:10" ht="20.25">
      <c r="A3555">
        <v>3549</v>
      </c>
      <c r="C3555" s="38"/>
      <c r="D3555" s="44">
        <v>116</v>
      </c>
      <c r="F3555" s="41"/>
      <c r="G3555" t="str">
        <f t="shared" si="258"/>
        <v/>
      </c>
      <c r="J3555" t="b">
        <f>IF(ISNUMBER(MATCH(D3555,Sheet1!$A$2:$A$976,0)),TRUE,FALSE)</f>
        <v>0</v>
      </c>
    </row>
    <row r="3556" spans="1:10" ht="20.25">
      <c r="A3556">
        <v>3550</v>
      </c>
      <c r="B3556" s="122" t="s">
        <v>482</v>
      </c>
      <c r="C3556" s="28"/>
      <c r="D3556" s="28"/>
      <c r="E3556" s="28"/>
      <c r="F3556" s="28"/>
      <c r="G3556" t="str">
        <f t="shared" si="258"/>
        <v/>
      </c>
      <c r="J3556" t="b">
        <f>IF(ISNUMBER(MATCH(D3556,Sheet1!$A$2:$A$976,0)),TRUE,FALSE)</f>
        <v>1</v>
      </c>
    </row>
    <row r="3557" spans="1:10" ht="21" thickBot="1">
      <c r="A3557">
        <v>3551</v>
      </c>
      <c r="B3557" s="116">
        <v>2014</v>
      </c>
      <c r="C3557" s="7">
        <v>2015</v>
      </c>
      <c r="D3557" s="7">
        <v>2016</v>
      </c>
      <c r="E3557" s="8"/>
      <c r="F3557" s="9"/>
      <c r="G3557" t="str">
        <f t="shared" si="258"/>
        <v/>
      </c>
      <c r="J3557" t="b">
        <f>IF(ISNUMBER(MATCH(D3557,Sheet1!$A$2:$A$976,0)),TRUE,FALSE)</f>
        <v>0</v>
      </c>
    </row>
    <row r="3558" spans="1:10" ht="20.25">
      <c r="A3558">
        <v>3552</v>
      </c>
      <c r="B3558" s="124"/>
      <c r="C3558" s="30"/>
      <c r="D3558" s="31"/>
      <c r="E3558" s="32" t="s">
        <v>436</v>
      </c>
      <c r="F3558" s="33"/>
      <c r="G3558" t="str">
        <f t="shared" si="258"/>
        <v/>
      </c>
      <c r="J3558" t="b">
        <f>IF(ISNUMBER(MATCH(D3558,Sheet1!$A$2:$A$976,0)),TRUE,FALSE)</f>
        <v>1</v>
      </c>
    </row>
    <row r="3559" spans="1:10" ht="20.25">
      <c r="A3559">
        <v>3553</v>
      </c>
      <c r="B3559" s="124"/>
      <c r="C3559" s="30"/>
      <c r="D3559" s="31"/>
      <c r="E3559" s="32" t="s">
        <v>483</v>
      </c>
      <c r="F3559" s="33"/>
      <c r="G3559" t="str">
        <f t="shared" si="258"/>
        <v/>
      </c>
      <c r="J3559" t="b">
        <f>IF(ISNUMBER(MATCH(D3559,Sheet1!$A$2:$A$976,0)),TRUE,FALSE)</f>
        <v>1</v>
      </c>
    </row>
    <row r="3560" spans="1:10" ht="20.25">
      <c r="A3560">
        <v>3554</v>
      </c>
      <c r="B3560" s="125">
        <v>2473100</v>
      </c>
      <c r="C3560" s="34">
        <v>2755300</v>
      </c>
      <c r="D3560" s="35">
        <v>2790300</v>
      </c>
      <c r="E3560" s="36" t="s">
        <v>12</v>
      </c>
      <c r="F3560" s="33">
        <v>1</v>
      </c>
      <c r="G3560" t="str">
        <f t="shared" si="258"/>
        <v>‏722 אבטחה בשכונות</v>
      </c>
      <c r="H3560" t="s">
        <v>1092</v>
      </c>
      <c r="I3560">
        <f t="shared" ref="I3560:I3569" si="260">FIND(" ",G3560,1)</f>
        <v>5</v>
      </c>
      <c r="J3560" t="b">
        <f>IF(ISNUMBER(MATCH(D3560,Sheet1!$A$2:$A$976,0)),TRUE,FALSE)</f>
        <v>1</v>
      </c>
    </row>
    <row r="3561" spans="1:10" ht="20.25">
      <c r="A3561">
        <v>3555</v>
      </c>
      <c r="B3561" s="125">
        <v>0</v>
      </c>
      <c r="C3561" s="34">
        <v>0</v>
      </c>
      <c r="D3561" s="35">
        <v>0</v>
      </c>
      <c r="E3561" s="36" t="s">
        <v>13</v>
      </c>
      <c r="F3561" s="33">
        <v>2</v>
      </c>
      <c r="G3561" t="str">
        <f t="shared" si="258"/>
        <v>‏722 אבטחה בשכונות</v>
      </c>
      <c r="H3561" t="s">
        <v>1092</v>
      </c>
      <c r="I3561">
        <f t="shared" si="260"/>
        <v>5</v>
      </c>
      <c r="J3561" t="b">
        <f>IF(ISNUMBER(MATCH(D3561,Sheet1!$A$2:$A$976,0)),TRUE,FALSE)</f>
        <v>1</v>
      </c>
    </row>
    <row r="3562" spans="1:10" ht="20.25">
      <c r="A3562">
        <v>3556</v>
      </c>
      <c r="B3562" s="125">
        <v>567800</v>
      </c>
      <c r="C3562" s="34">
        <v>445700</v>
      </c>
      <c r="D3562" s="35">
        <v>445700</v>
      </c>
      <c r="E3562" s="36" t="s">
        <v>14</v>
      </c>
      <c r="F3562" s="33">
        <v>3</v>
      </c>
      <c r="G3562" t="str">
        <f t="shared" si="258"/>
        <v>‏722 אבטחה בשכונות</v>
      </c>
      <c r="H3562" t="s">
        <v>1092</v>
      </c>
      <c r="I3562">
        <f t="shared" si="260"/>
        <v>5</v>
      </c>
      <c r="J3562" t="b">
        <f>IF(ISNUMBER(MATCH(D3562,Sheet1!$A$2:$A$976,0)),TRUE,FALSE)</f>
        <v>1</v>
      </c>
    </row>
    <row r="3563" spans="1:10" ht="20.25">
      <c r="A3563">
        <v>3557</v>
      </c>
      <c r="B3563" s="125">
        <v>0</v>
      </c>
      <c r="C3563" s="34">
        <v>0</v>
      </c>
      <c r="D3563" s="35">
        <v>0</v>
      </c>
      <c r="E3563" s="36" t="s">
        <v>15</v>
      </c>
      <c r="F3563" s="33">
        <v>4</v>
      </c>
      <c r="G3563" t="str">
        <f t="shared" si="258"/>
        <v>‏722 אבטחה בשכונות</v>
      </c>
      <c r="H3563" t="s">
        <v>1092</v>
      </c>
      <c r="I3563">
        <f t="shared" si="260"/>
        <v>5</v>
      </c>
      <c r="J3563" t="b">
        <f>IF(ISNUMBER(MATCH(D3563,Sheet1!$A$2:$A$976,0)),TRUE,FALSE)</f>
        <v>1</v>
      </c>
    </row>
    <row r="3564" spans="1:10" ht="20.25">
      <c r="A3564">
        <v>3558</v>
      </c>
      <c r="B3564" s="125">
        <v>0</v>
      </c>
      <c r="C3564" s="34">
        <v>0</v>
      </c>
      <c r="D3564" s="35">
        <v>0</v>
      </c>
      <c r="E3564" s="36" t="s">
        <v>16</v>
      </c>
      <c r="F3564" s="33">
        <v>5</v>
      </c>
      <c r="G3564" t="str">
        <f t="shared" si="258"/>
        <v>‏722 אבטחה בשכונות</v>
      </c>
      <c r="H3564" t="s">
        <v>1092</v>
      </c>
      <c r="I3564">
        <f t="shared" si="260"/>
        <v>5</v>
      </c>
      <c r="J3564" t="b">
        <f>IF(ISNUMBER(MATCH(D3564,Sheet1!$A$2:$A$976,0)),TRUE,FALSE)</f>
        <v>1</v>
      </c>
    </row>
    <row r="3565" spans="1:10" ht="20.25">
      <c r="A3565">
        <v>3559</v>
      </c>
      <c r="B3565" s="125">
        <v>0</v>
      </c>
      <c r="C3565" s="34">
        <v>0</v>
      </c>
      <c r="D3565" s="35">
        <v>0</v>
      </c>
      <c r="E3565" s="36" t="s">
        <v>484</v>
      </c>
      <c r="F3565" s="33">
        <v>6</v>
      </c>
      <c r="G3565" t="str">
        <f t="shared" si="258"/>
        <v>‏722 אבטחה בשכונות</v>
      </c>
      <c r="H3565" t="s">
        <v>1092</v>
      </c>
      <c r="I3565">
        <f t="shared" si="260"/>
        <v>5</v>
      </c>
      <c r="J3565" t="b">
        <f>IF(ISNUMBER(MATCH(D3565,Sheet1!$A$2:$A$976,0)),TRUE,FALSE)</f>
        <v>1</v>
      </c>
    </row>
    <row r="3566" spans="1:10" ht="20.25">
      <c r="A3566">
        <v>3560</v>
      </c>
      <c r="B3566" s="125">
        <v>691400</v>
      </c>
      <c r="C3566" s="34">
        <v>800000</v>
      </c>
      <c r="D3566" s="35">
        <v>777200</v>
      </c>
      <c r="E3566" s="36" t="s">
        <v>18</v>
      </c>
      <c r="F3566" s="33">
        <v>7</v>
      </c>
      <c r="G3566" t="str">
        <f t="shared" si="258"/>
        <v>‏722 אבטחה בשכונות</v>
      </c>
      <c r="H3566" t="s">
        <v>1092</v>
      </c>
      <c r="I3566">
        <f t="shared" si="260"/>
        <v>5</v>
      </c>
      <c r="J3566" t="b">
        <f>IF(ISNUMBER(MATCH(D3566,Sheet1!$A$2:$A$976,0)),TRUE,FALSE)</f>
        <v>1</v>
      </c>
    </row>
    <row r="3567" spans="1:10" ht="20.25">
      <c r="A3567">
        <v>3561</v>
      </c>
      <c r="B3567" s="125">
        <v>0</v>
      </c>
      <c r="C3567" s="34">
        <v>0</v>
      </c>
      <c r="D3567" s="35">
        <v>0</v>
      </c>
      <c r="E3567" s="36" t="s">
        <v>19</v>
      </c>
      <c r="F3567" s="33">
        <v>8</v>
      </c>
      <c r="G3567" t="str">
        <f t="shared" si="258"/>
        <v>‏722 אבטחה בשכונות</v>
      </c>
      <c r="H3567" t="s">
        <v>1092</v>
      </c>
      <c r="I3567">
        <f t="shared" si="260"/>
        <v>5</v>
      </c>
      <c r="J3567" t="b">
        <f>IF(ISNUMBER(MATCH(D3567,Sheet1!$A$2:$A$976,0)),TRUE,FALSE)</f>
        <v>1</v>
      </c>
    </row>
    <row r="3568" spans="1:10" ht="20.25">
      <c r="A3568">
        <v>3562</v>
      </c>
      <c r="B3568" s="125">
        <v>0</v>
      </c>
      <c r="C3568" s="34">
        <v>0</v>
      </c>
      <c r="D3568" s="35">
        <v>0</v>
      </c>
      <c r="E3568" s="36" t="s">
        <v>20</v>
      </c>
      <c r="F3568" s="33">
        <v>9</v>
      </c>
      <c r="G3568" t="str">
        <f t="shared" si="258"/>
        <v>‏722 אבטחה בשכונות</v>
      </c>
      <c r="H3568" t="s">
        <v>1092</v>
      </c>
      <c r="I3568">
        <f t="shared" si="260"/>
        <v>5</v>
      </c>
      <c r="J3568" t="b">
        <f>IF(ISNUMBER(MATCH(D3568,Sheet1!$A$2:$A$976,0)),TRUE,FALSE)</f>
        <v>1</v>
      </c>
    </row>
    <row r="3569" spans="1:10" ht="20.25">
      <c r="A3569">
        <v>3563</v>
      </c>
      <c r="B3569" s="125">
        <v>0</v>
      </c>
      <c r="C3569" s="34">
        <v>0</v>
      </c>
      <c r="D3569" s="35">
        <v>0</v>
      </c>
      <c r="E3569" s="36" t="s">
        <v>21</v>
      </c>
      <c r="F3569" s="33">
        <v>99</v>
      </c>
      <c r="G3569" t="str">
        <f t="shared" si="258"/>
        <v>‏722 אבטחה בשכונות</v>
      </c>
      <c r="H3569" t="s">
        <v>1092</v>
      </c>
      <c r="I3569">
        <f t="shared" si="260"/>
        <v>5</v>
      </c>
      <c r="J3569" t="b">
        <f>IF(ISNUMBER(MATCH(D3569,Sheet1!$A$2:$A$976,0)),TRUE,FALSE)</f>
        <v>1</v>
      </c>
    </row>
    <row r="3570" spans="1:10" ht="20.25">
      <c r="A3570">
        <v>3564</v>
      </c>
      <c r="B3570" s="125">
        <v>3732300</v>
      </c>
      <c r="C3570" s="37">
        <v>4001000</v>
      </c>
      <c r="D3570" s="157">
        <v>4013200</v>
      </c>
      <c r="E3570" s="36" t="s">
        <v>22</v>
      </c>
      <c r="F3570" s="33"/>
      <c r="G3570" t="str">
        <f t="shared" si="258"/>
        <v/>
      </c>
      <c r="J3570" t="b">
        <f>IF(ISNUMBER(MATCH(D3570,Sheet1!$A$2:$A$976,0)),TRUE,FALSE)</f>
        <v>0</v>
      </c>
    </row>
    <row r="3571" spans="1:10" ht="20.25">
      <c r="A3571">
        <v>3565</v>
      </c>
      <c r="C3571" s="40">
        <v>2015</v>
      </c>
      <c r="D3571" s="40">
        <v>2016</v>
      </c>
      <c r="F3571" s="39"/>
      <c r="G3571" t="str">
        <f t="shared" si="258"/>
        <v/>
      </c>
      <c r="J3571" t="b">
        <f>IF(ISNUMBER(MATCH(D3571,Sheet1!$A$2:$A$976,0)),TRUE,FALSE)</f>
        <v>0</v>
      </c>
    </row>
    <row r="3572" spans="1:10" ht="20.25">
      <c r="A3572">
        <v>3566</v>
      </c>
      <c r="C3572" s="38"/>
      <c r="D3572" s="44">
        <v>117</v>
      </c>
      <c r="F3572" s="41"/>
      <c r="G3572" t="str">
        <f t="shared" si="258"/>
        <v/>
      </c>
      <c r="J3572" t="b">
        <f>IF(ISNUMBER(MATCH(D3572,Sheet1!$A$2:$A$976,0)),TRUE,FALSE)</f>
        <v>0</v>
      </c>
    </row>
    <row r="3573" spans="1:10" ht="20.25">
      <c r="A3573">
        <v>3567</v>
      </c>
      <c r="B3573" s="122" t="s">
        <v>485</v>
      </c>
      <c r="C3573" s="28"/>
      <c r="D3573" s="28"/>
      <c r="E3573" s="28"/>
      <c r="F3573" s="28"/>
      <c r="G3573" t="str">
        <f t="shared" si="258"/>
        <v/>
      </c>
      <c r="J3573" t="b">
        <f>IF(ISNUMBER(MATCH(D3573,Sheet1!$A$2:$A$976,0)),TRUE,FALSE)</f>
        <v>1</v>
      </c>
    </row>
    <row r="3574" spans="1:10" ht="21" thickBot="1">
      <c r="A3574">
        <v>3568</v>
      </c>
      <c r="B3574" s="116">
        <v>2014</v>
      </c>
      <c r="C3574" s="7">
        <v>2015</v>
      </c>
      <c r="D3574" s="7">
        <v>2016</v>
      </c>
      <c r="E3574" s="8"/>
      <c r="F3574" s="9"/>
      <c r="G3574" t="str">
        <f t="shared" si="258"/>
        <v/>
      </c>
      <c r="J3574" t="b">
        <f>IF(ISNUMBER(MATCH(D3574,Sheet1!$A$2:$A$976,0)),TRUE,FALSE)</f>
        <v>0</v>
      </c>
    </row>
    <row r="3575" spans="1:10" ht="20.25">
      <c r="A3575">
        <v>3569</v>
      </c>
      <c r="B3575" s="124"/>
      <c r="C3575" s="30"/>
      <c r="D3575" s="31"/>
      <c r="E3575" s="32" t="s">
        <v>436</v>
      </c>
      <c r="F3575" s="33"/>
      <c r="G3575" t="str">
        <f t="shared" si="258"/>
        <v/>
      </c>
      <c r="J3575" t="b">
        <f>IF(ISNUMBER(MATCH(D3575,Sheet1!$A$2:$A$976,0)),TRUE,FALSE)</f>
        <v>1</v>
      </c>
    </row>
    <row r="3576" spans="1:10" ht="20.25">
      <c r="A3576">
        <v>3570</v>
      </c>
      <c r="B3576" s="124"/>
      <c r="C3576" s="30"/>
      <c r="D3576" s="31"/>
      <c r="E3576" s="32" t="s">
        <v>486</v>
      </c>
      <c r="F3576" s="33"/>
      <c r="G3576" t="str">
        <f t="shared" si="258"/>
        <v/>
      </c>
      <c r="J3576" t="b">
        <f>IF(ISNUMBER(MATCH(D3576,Sheet1!$A$2:$A$976,0)),TRUE,FALSE)</f>
        <v>1</v>
      </c>
    </row>
    <row r="3577" spans="1:10" ht="20.25">
      <c r="A3577">
        <v>3571</v>
      </c>
      <c r="B3577" s="125">
        <v>2810700</v>
      </c>
      <c r="C3577" s="34">
        <v>2335200</v>
      </c>
      <c r="D3577" s="35">
        <v>2362200</v>
      </c>
      <c r="E3577" s="36" t="s">
        <v>12</v>
      </c>
      <c r="F3577" s="33">
        <v>1</v>
      </c>
      <c r="G3577" t="str">
        <f t="shared" si="258"/>
        <v xml:space="preserve">‏723 הג"א </v>
      </c>
      <c r="H3577" t="s">
        <v>1093</v>
      </c>
      <c r="I3577">
        <f t="shared" ref="I3577:I3586" si="261">FIND(" ",G3577,1)</f>
        <v>5</v>
      </c>
      <c r="J3577" t="b">
        <f>IF(ISNUMBER(MATCH(D3577,Sheet1!$A$2:$A$976,0)),TRUE,FALSE)</f>
        <v>1</v>
      </c>
    </row>
    <row r="3578" spans="1:10" ht="20.25">
      <c r="A3578">
        <v>3572</v>
      </c>
      <c r="B3578" s="125">
        <v>0</v>
      </c>
      <c r="C3578" s="34">
        <v>0</v>
      </c>
      <c r="D3578" s="35">
        <v>0</v>
      </c>
      <c r="E3578" s="36" t="s">
        <v>13</v>
      </c>
      <c r="F3578" s="33">
        <v>2</v>
      </c>
      <c r="G3578" t="str">
        <f t="shared" si="258"/>
        <v xml:space="preserve">‏723 הג"א </v>
      </c>
      <c r="H3578" t="s">
        <v>1093</v>
      </c>
      <c r="I3578">
        <f t="shared" si="261"/>
        <v>5</v>
      </c>
      <c r="J3578" t="b">
        <f>IF(ISNUMBER(MATCH(D3578,Sheet1!$A$2:$A$976,0)),TRUE,FALSE)</f>
        <v>1</v>
      </c>
    </row>
    <row r="3579" spans="1:10" ht="20.25">
      <c r="A3579">
        <v>3573</v>
      </c>
      <c r="B3579" s="125">
        <v>124600</v>
      </c>
      <c r="C3579" s="34">
        <v>120800</v>
      </c>
      <c r="D3579" s="35">
        <v>120800</v>
      </c>
      <c r="E3579" s="36" t="s">
        <v>14</v>
      </c>
      <c r="F3579" s="33">
        <v>3</v>
      </c>
      <c r="G3579" t="str">
        <f t="shared" si="258"/>
        <v xml:space="preserve">‏723 הג"א </v>
      </c>
      <c r="H3579" t="s">
        <v>1093</v>
      </c>
      <c r="I3579">
        <f t="shared" si="261"/>
        <v>5</v>
      </c>
      <c r="J3579" t="b">
        <f>IF(ISNUMBER(MATCH(D3579,Sheet1!$A$2:$A$976,0)),TRUE,FALSE)</f>
        <v>1</v>
      </c>
    </row>
    <row r="3580" spans="1:10" ht="20.25">
      <c r="A3580">
        <v>3574</v>
      </c>
      <c r="B3580" s="125">
        <v>729500</v>
      </c>
      <c r="C3580" s="34">
        <v>562300</v>
      </c>
      <c r="D3580" s="35">
        <v>552300</v>
      </c>
      <c r="E3580" s="36" t="s">
        <v>15</v>
      </c>
      <c r="F3580" s="33">
        <v>4</v>
      </c>
      <c r="G3580" t="str">
        <f t="shared" si="258"/>
        <v xml:space="preserve">‏723 הג"א </v>
      </c>
      <c r="H3580" t="s">
        <v>1093</v>
      </c>
      <c r="I3580">
        <f t="shared" si="261"/>
        <v>5</v>
      </c>
      <c r="J3580" t="b">
        <f>IF(ISNUMBER(MATCH(D3580,Sheet1!$A$2:$A$976,0)),TRUE,FALSE)</f>
        <v>1</v>
      </c>
    </row>
    <row r="3581" spans="1:10" ht="20.25">
      <c r="A3581">
        <v>3575</v>
      </c>
      <c r="B3581" s="125">
        <v>15200</v>
      </c>
      <c r="C3581" s="34">
        <v>20000</v>
      </c>
      <c r="D3581" s="35">
        <v>20000</v>
      </c>
      <c r="E3581" s="36" t="s">
        <v>16</v>
      </c>
      <c r="F3581" s="33">
        <v>5</v>
      </c>
      <c r="G3581" t="str">
        <f t="shared" si="258"/>
        <v xml:space="preserve">‏723 הג"א </v>
      </c>
      <c r="H3581" t="s">
        <v>1093</v>
      </c>
      <c r="I3581">
        <f t="shared" si="261"/>
        <v>5</v>
      </c>
      <c r="J3581" t="b">
        <f>IF(ISNUMBER(MATCH(D3581,Sheet1!$A$2:$A$976,0)),TRUE,FALSE)</f>
        <v>1</v>
      </c>
    </row>
    <row r="3582" spans="1:10" ht="20.25">
      <c r="A3582">
        <v>3576</v>
      </c>
      <c r="B3582" s="125">
        <v>0</v>
      </c>
      <c r="C3582" s="34">
        <v>68300</v>
      </c>
      <c r="D3582" s="35">
        <v>63300</v>
      </c>
      <c r="E3582" s="36" t="s">
        <v>17</v>
      </c>
      <c r="F3582" s="33">
        <v>6</v>
      </c>
      <c r="G3582" t="str">
        <f t="shared" si="258"/>
        <v xml:space="preserve">‏723 הג"א </v>
      </c>
      <c r="H3582" t="s">
        <v>1093</v>
      </c>
      <c r="I3582">
        <f t="shared" si="261"/>
        <v>5</v>
      </c>
      <c r="J3582" t="b">
        <f>IF(ISNUMBER(MATCH(D3582,Sheet1!$A$2:$A$976,0)),TRUE,FALSE)</f>
        <v>1</v>
      </c>
    </row>
    <row r="3583" spans="1:10" ht="20.25">
      <c r="A3583">
        <v>3577</v>
      </c>
      <c r="B3583" s="125">
        <v>12000</v>
      </c>
      <c r="C3583" s="34">
        <v>31900</v>
      </c>
      <c r="D3583" s="35">
        <v>27400</v>
      </c>
      <c r="E3583" s="36" t="s">
        <v>18</v>
      </c>
      <c r="F3583" s="33">
        <v>7</v>
      </c>
      <c r="G3583" t="str">
        <f t="shared" si="258"/>
        <v xml:space="preserve">‏723 הג"א </v>
      </c>
      <c r="H3583" t="s">
        <v>1093</v>
      </c>
      <c r="I3583">
        <f t="shared" si="261"/>
        <v>5</v>
      </c>
      <c r="J3583" t="b">
        <f>IF(ISNUMBER(MATCH(D3583,Sheet1!$A$2:$A$976,0)),TRUE,FALSE)</f>
        <v>1</v>
      </c>
    </row>
    <row r="3584" spans="1:10" ht="20.25">
      <c r="A3584">
        <v>3578</v>
      </c>
      <c r="B3584" s="125">
        <v>0</v>
      </c>
      <c r="C3584" s="34">
        <v>0</v>
      </c>
      <c r="D3584" s="35">
        <v>0</v>
      </c>
      <c r="E3584" s="36" t="s">
        <v>19</v>
      </c>
      <c r="F3584" s="33">
        <v>8</v>
      </c>
      <c r="G3584" t="str">
        <f t="shared" si="258"/>
        <v xml:space="preserve">‏723 הג"א </v>
      </c>
      <c r="H3584" t="s">
        <v>1093</v>
      </c>
      <c r="I3584">
        <f t="shared" si="261"/>
        <v>5</v>
      </c>
      <c r="J3584" t="b">
        <f>IF(ISNUMBER(MATCH(D3584,Sheet1!$A$2:$A$976,0)),TRUE,FALSE)</f>
        <v>1</v>
      </c>
    </row>
    <row r="3585" spans="1:10" ht="20.25">
      <c r="A3585">
        <v>3579</v>
      </c>
      <c r="B3585" s="125">
        <v>0</v>
      </c>
      <c r="C3585" s="34">
        <v>0</v>
      </c>
      <c r="D3585" s="35">
        <v>0</v>
      </c>
      <c r="E3585" s="36" t="s">
        <v>20</v>
      </c>
      <c r="F3585" s="33">
        <v>9</v>
      </c>
      <c r="G3585" t="str">
        <f t="shared" si="258"/>
        <v xml:space="preserve">‏723 הג"א </v>
      </c>
      <c r="H3585" t="s">
        <v>1093</v>
      </c>
      <c r="I3585">
        <f t="shared" si="261"/>
        <v>5</v>
      </c>
      <c r="J3585" t="b">
        <f>IF(ISNUMBER(MATCH(D3585,Sheet1!$A$2:$A$976,0)),TRUE,FALSE)</f>
        <v>1</v>
      </c>
    </row>
    <row r="3586" spans="1:10" ht="20.25">
      <c r="A3586">
        <v>3580</v>
      </c>
      <c r="B3586" s="125">
        <v>0</v>
      </c>
      <c r="C3586" s="34">
        <v>0</v>
      </c>
      <c r="D3586" s="35">
        <v>0</v>
      </c>
      <c r="E3586" s="36" t="s">
        <v>21</v>
      </c>
      <c r="F3586" s="33">
        <v>99</v>
      </c>
      <c r="G3586" t="str">
        <f t="shared" si="258"/>
        <v xml:space="preserve">‏723 הג"א </v>
      </c>
      <c r="H3586" t="s">
        <v>1093</v>
      </c>
      <c r="I3586">
        <f t="shared" si="261"/>
        <v>5</v>
      </c>
      <c r="J3586" t="b">
        <f>IF(ISNUMBER(MATCH(D3586,Sheet1!$A$2:$A$976,0)),TRUE,FALSE)</f>
        <v>1</v>
      </c>
    </row>
    <row r="3587" spans="1:10" ht="20.25">
      <c r="A3587">
        <v>3581</v>
      </c>
      <c r="B3587" s="125">
        <v>3692000</v>
      </c>
      <c r="C3587" s="37">
        <v>3138500</v>
      </c>
      <c r="D3587" s="157">
        <v>3146000</v>
      </c>
      <c r="E3587" s="36" t="s">
        <v>22</v>
      </c>
      <c r="F3587" s="33"/>
      <c r="G3587" t="str">
        <f t="shared" si="258"/>
        <v/>
      </c>
      <c r="J3587" t="b">
        <f>IF(ISNUMBER(MATCH(D3587,Sheet1!$A$2:$A$976,0)),TRUE,FALSE)</f>
        <v>0</v>
      </c>
    </row>
    <row r="3588" spans="1:10" ht="20.25">
      <c r="A3588">
        <v>3582</v>
      </c>
      <c r="C3588" s="40">
        <v>2015</v>
      </c>
      <c r="D3588" s="40">
        <v>2016</v>
      </c>
      <c r="F3588" s="39"/>
      <c r="G3588" t="str">
        <f t="shared" si="258"/>
        <v/>
      </c>
      <c r="J3588" t="b">
        <f>IF(ISNUMBER(MATCH(D3588,Sheet1!$A$2:$A$976,0)),TRUE,FALSE)</f>
        <v>0</v>
      </c>
    </row>
    <row r="3589" spans="1:10" ht="20.25">
      <c r="A3589">
        <v>3583</v>
      </c>
      <c r="C3589" s="38"/>
      <c r="D3589" s="44">
        <v>118</v>
      </c>
      <c r="F3589" s="41"/>
      <c r="G3589" t="str">
        <f t="shared" si="258"/>
        <v/>
      </c>
      <c r="J3589" t="b">
        <f>IF(ISNUMBER(MATCH(D3589,Sheet1!$A$2:$A$976,0)),TRUE,FALSE)</f>
        <v>0</v>
      </c>
    </row>
    <row r="3590" spans="1:10" ht="20.25">
      <c r="A3590">
        <v>3584</v>
      </c>
      <c r="B3590" s="122" t="s">
        <v>487</v>
      </c>
      <c r="C3590" s="28"/>
      <c r="D3590" s="28"/>
      <c r="E3590" s="28"/>
      <c r="F3590" s="28"/>
      <c r="G3590" t="str">
        <f t="shared" si="258"/>
        <v/>
      </c>
      <c r="J3590" t="b">
        <f>IF(ISNUMBER(MATCH(D3590,Sheet1!$A$2:$A$976,0)),TRUE,FALSE)</f>
        <v>1</v>
      </c>
    </row>
    <row r="3591" spans="1:10" ht="21" thickBot="1">
      <c r="A3591">
        <v>3585</v>
      </c>
      <c r="B3591" s="116">
        <v>2014</v>
      </c>
      <c r="C3591" s="7">
        <v>2015</v>
      </c>
      <c r="D3591" s="7">
        <v>2016</v>
      </c>
      <c r="E3591" s="8"/>
      <c r="F3591" s="9"/>
      <c r="G3591" t="str">
        <f t="shared" si="258"/>
        <v/>
      </c>
      <c r="J3591" t="b">
        <f>IF(ISNUMBER(MATCH(D3591,Sheet1!$A$2:$A$976,0)),TRUE,FALSE)</f>
        <v>0</v>
      </c>
    </row>
    <row r="3592" spans="1:10" ht="20.25">
      <c r="A3592">
        <v>3586</v>
      </c>
      <c r="B3592" s="124"/>
      <c r="C3592" s="30"/>
      <c r="D3592" s="31"/>
      <c r="E3592" s="32" t="s">
        <v>436</v>
      </c>
      <c r="F3592" s="33"/>
      <c r="G3592" t="str">
        <f t="shared" si="258"/>
        <v/>
      </c>
      <c r="J3592" t="b">
        <f>IF(ISNUMBER(MATCH(D3592,Sheet1!$A$2:$A$976,0)),TRUE,FALSE)</f>
        <v>1</v>
      </c>
    </row>
    <row r="3593" spans="1:10" ht="20.25">
      <c r="A3593">
        <v>3587</v>
      </c>
      <c r="B3593" s="124"/>
      <c r="C3593" s="30"/>
      <c r="D3593" s="31"/>
      <c r="E3593" s="32" t="s">
        <v>488</v>
      </c>
      <c r="F3593" s="33"/>
      <c r="G3593" t="str">
        <f t="shared" si="258"/>
        <v/>
      </c>
      <c r="J3593" t="b">
        <f>IF(ISNUMBER(MATCH(D3593,Sheet1!$A$2:$A$976,0)),TRUE,FALSE)</f>
        <v>1</v>
      </c>
    </row>
    <row r="3594" spans="1:10" ht="20.25">
      <c r="A3594">
        <v>3588</v>
      </c>
      <c r="B3594" s="125">
        <v>0</v>
      </c>
      <c r="C3594" s="34">
        <v>0</v>
      </c>
      <c r="D3594" s="35">
        <v>0</v>
      </c>
      <c r="E3594" s="36" t="s">
        <v>12</v>
      </c>
      <c r="F3594" s="33">
        <v>1</v>
      </c>
      <c r="G3594" t="str">
        <f t="shared" ref="G3594:G3657" si="262">IF(F3594=1,E3593,IF(ISBLANK(F3594),"",G3593))</f>
        <v>‏7235 פעולות הג"א ארציות</v>
      </c>
      <c r="H3594" t="s">
        <v>1095</v>
      </c>
      <c r="I3594">
        <f t="shared" ref="I3594:I3603" si="263">FIND(" ",G3594,1)</f>
        <v>6</v>
      </c>
      <c r="J3594" t="b">
        <f>IF(ISNUMBER(MATCH(D3594,Sheet1!$A$2:$A$976,0)),TRUE,FALSE)</f>
        <v>1</v>
      </c>
    </row>
    <row r="3595" spans="1:10" ht="20.25">
      <c r="A3595">
        <v>3589</v>
      </c>
      <c r="B3595" s="125">
        <v>0</v>
      </c>
      <c r="C3595" s="34">
        <v>0</v>
      </c>
      <c r="D3595" s="35">
        <v>0</v>
      </c>
      <c r="E3595" s="36" t="s">
        <v>13</v>
      </c>
      <c r="F3595" s="33">
        <v>2</v>
      </c>
      <c r="G3595" t="str">
        <f t="shared" si="262"/>
        <v>‏7235 פעולות הג"א ארציות</v>
      </c>
      <c r="H3595" t="s">
        <v>1095</v>
      </c>
      <c r="I3595">
        <f t="shared" si="263"/>
        <v>6</v>
      </c>
      <c r="J3595" t="b">
        <f>IF(ISNUMBER(MATCH(D3595,Sheet1!$A$2:$A$976,0)),TRUE,FALSE)</f>
        <v>1</v>
      </c>
    </row>
    <row r="3596" spans="1:10" ht="20.25">
      <c r="A3596">
        <v>3590</v>
      </c>
      <c r="B3596" s="125">
        <v>0</v>
      </c>
      <c r="C3596" s="34">
        <v>0</v>
      </c>
      <c r="D3596" s="35">
        <v>0</v>
      </c>
      <c r="E3596" s="36" t="s">
        <v>14</v>
      </c>
      <c r="F3596" s="33">
        <v>3</v>
      </c>
      <c r="G3596" t="str">
        <f t="shared" si="262"/>
        <v>‏7235 פעולות הג"א ארציות</v>
      </c>
      <c r="H3596" t="s">
        <v>1095</v>
      </c>
      <c r="I3596">
        <f t="shared" si="263"/>
        <v>6</v>
      </c>
      <c r="J3596" t="b">
        <f>IF(ISNUMBER(MATCH(D3596,Sheet1!$A$2:$A$976,0)),TRUE,FALSE)</f>
        <v>1</v>
      </c>
    </row>
    <row r="3597" spans="1:10" ht="20.25">
      <c r="A3597">
        <v>3591</v>
      </c>
      <c r="B3597" s="125">
        <v>0</v>
      </c>
      <c r="C3597" s="34">
        <v>0</v>
      </c>
      <c r="D3597" s="35">
        <v>0</v>
      </c>
      <c r="E3597" s="36" t="s">
        <v>15</v>
      </c>
      <c r="F3597" s="33">
        <v>4</v>
      </c>
      <c r="G3597" t="str">
        <f t="shared" si="262"/>
        <v>‏7235 פעולות הג"א ארציות</v>
      </c>
      <c r="H3597" t="s">
        <v>1095</v>
      </c>
      <c r="I3597">
        <f t="shared" si="263"/>
        <v>6</v>
      </c>
      <c r="J3597" t="b">
        <f>IF(ISNUMBER(MATCH(D3597,Sheet1!$A$2:$A$976,0)),TRUE,FALSE)</f>
        <v>1</v>
      </c>
    </row>
    <row r="3598" spans="1:10" ht="20.25">
      <c r="A3598">
        <v>3592</v>
      </c>
      <c r="B3598" s="125">
        <v>0</v>
      </c>
      <c r="C3598" s="34">
        <v>0</v>
      </c>
      <c r="D3598" s="35">
        <v>0</v>
      </c>
      <c r="E3598" s="36" t="s">
        <v>16</v>
      </c>
      <c r="F3598" s="33">
        <v>5</v>
      </c>
      <c r="G3598" t="str">
        <f t="shared" si="262"/>
        <v>‏7235 פעולות הג"א ארציות</v>
      </c>
      <c r="H3598" t="s">
        <v>1095</v>
      </c>
      <c r="I3598">
        <f t="shared" si="263"/>
        <v>6</v>
      </c>
      <c r="J3598" t="b">
        <f>IF(ISNUMBER(MATCH(D3598,Sheet1!$A$2:$A$976,0)),TRUE,FALSE)</f>
        <v>1</v>
      </c>
    </row>
    <row r="3599" spans="1:10" ht="20.25">
      <c r="A3599">
        <v>3593</v>
      </c>
      <c r="B3599" s="125">
        <v>0</v>
      </c>
      <c r="C3599" s="34">
        <v>0</v>
      </c>
      <c r="D3599" s="35">
        <v>0</v>
      </c>
      <c r="E3599" s="36" t="s">
        <v>17</v>
      </c>
      <c r="F3599" s="33">
        <v>6</v>
      </c>
      <c r="G3599" t="str">
        <f t="shared" si="262"/>
        <v>‏7235 פעולות הג"א ארציות</v>
      </c>
      <c r="H3599" t="s">
        <v>1095</v>
      </c>
      <c r="I3599">
        <f t="shared" si="263"/>
        <v>6</v>
      </c>
      <c r="J3599" t="b">
        <f>IF(ISNUMBER(MATCH(D3599,Sheet1!$A$2:$A$976,0)),TRUE,FALSE)</f>
        <v>1</v>
      </c>
    </row>
    <row r="3600" spans="1:10" ht="20.25">
      <c r="A3600">
        <v>3594</v>
      </c>
      <c r="B3600" s="125">
        <v>0</v>
      </c>
      <c r="C3600" s="34">
        <v>0</v>
      </c>
      <c r="D3600" s="35">
        <v>0</v>
      </c>
      <c r="E3600" s="36" t="s">
        <v>18</v>
      </c>
      <c r="F3600" s="33">
        <v>7</v>
      </c>
      <c r="G3600" t="str">
        <f t="shared" si="262"/>
        <v>‏7235 פעולות הג"א ארציות</v>
      </c>
      <c r="H3600" t="s">
        <v>1095</v>
      </c>
      <c r="I3600">
        <f t="shared" si="263"/>
        <v>6</v>
      </c>
      <c r="J3600" t="b">
        <f>IF(ISNUMBER(MATCH(D3600,Sheet1!$A$2:$A$976,0)),TRUE,FALSE)</f>
        <v>1</v>
      </c>
    </row>
    <row r="3601" spans="1:10" ht="20.25">
      <c r="A3601">
        <v>3595</v>
      </c>
      <c r="B3601" s="125">
        <v>1832800</v>
      </c>
      <c r="C3601" s="34">
        <v>1761000</v>
      </c>
      <c r="D3601" s="35">
        <v>1710700</v>
      </c>
      <c r="E3601" s="36" t="s">
        <v>19</v>
      </c>
      <c r="F3601" s="33">
        <v>8</v>
      </c>
      <c r="G3601" t="str">
        <f t="shared" si="262"/>
        <v>‏7235 פעולות הג"א ארציות</v>
      </c>
      <c r="H3601" t="s">
        <v>1095</v>
      </c>
      <c r="I3601">
        <f t="shared" si="263"/>
        <v>6</v>
      </c>
      <c r="J3601" t="b">
        <f>IF(ISNUMBER(MATCH(D3601,Sheet1!$A$2:$A$976,0)),TRUE,FALSE)</f>
        <v>1</v>
      </c>
    </row>
    <row r="3602" spans="1:10" ht="20.25">
      <c r="A3602">
        <v>3596</v>
      </c>
      <c r="B3602" s="125">
        <v>0</v>
      </c>
      <c r="C3602" s="34">
        <v>0</v>
      </c>
      <c r="D3602" s="35">
        <v>0</v>
      </c>
      <c r="E3602" s="36" t="s">
        <v>20</v>
      </c>
      <c r="F3602" s="33">
        <v>9</v>
      </c>
      <c r="G3602" t="str">
        <f t="shared" si="262"/>
        <v>‏7235 פעולות הג"א ארציות</v>
      </c>
      <c r="H3602" t="s">
        <v>1095</v>
      </c>
      <c r="I3602">
        <f t="shared" si="263"/>
        <v>6</v>
      </c>
      <c r="J3602" t="b">
        <f>IF(ISNUMBER(MATCH(D3602,Sheet1!$A$2:$A$976,0)),TRUE,FALSE)</f>
        <v>1</v>
      </c>
    </row>
    <row r="3603" spans="1:10" ht="20.25">
      <c r="A3603">
        <v>3597</v>
      </c>
      <c r="B3603" s="125">
        <v>0</v>
      </c>
      <c r="C3603" s="34">
        <v>0</v>
      </c>
      <c r="D3603" s="35">
        <v>0</v>
      </c>
      <c r="E3603" s="36" t="s">
        <v>21</v>
      </c>
      <c r="F3603" s="33">
        <v>99</v>
      </c>
      <c r="G3603" t="str">
        <f t="shared" si="262"/>
        <v>‏7235 פעולות הג"א ארציות</v>
      </c>
      <c r="H3603" t="s">
        <v>1095</v>
      </c>
      <c r="I3603">
        <f t="shared" si="263"/>
        <v>6</v>
      </c>
      <c r="J3603" t="b">
        <f>IF(ISNUMBER(MATCH(D3603,Sheet1!$A$2:$A$976,0)),TRUE,FALSE)</f>
        <v>1</v>
      </c>
    </row>
    <row r="3604" spans="1:10" ht="20.25">
      <c r="A3604">
        <v>3598</v>
      </c>
      <c r="B3604" s="125">
        <v>1832800</v>
      </c>
      <c r="C3604" s="37">
        <v>1761000</v>
      </c>
      <c r="D3604" s="35">
        <v>1710700</v>
      </c>
      <c r="E3604" s="36" t="s">
        <v>22</v>
      </c>
      <c r="F3604" s="33"/>
      <c r="G3604" t="str">
        <f t="shared" si="262"/>
        <v/>
      </c>
      <c r="J3604" t="b">
        <f>IF(ISNUMBER(MATCH(D3604,Sheet1!$A$2:$A$976,0)),TRUE,FALSE)</f>
        <v>1</v>
      </c>
    </row>
    <row r="3605" spans="1:10" ht="20.25">
      <c r="A3605">
        <v>3599</v>
      </c>
      <c r="C3605" s="40">
        <v>2015</v>
      </c>
      <c r="D3605" s="40">
        <v>2016</v>
      </c>
      <c r="F3605" s="39"/>
      <c r="G3605" t="str">
        <f t="shared" si="262"/>
        <v/>
      </c>
      <c r="J3605" t="b">
        <f>IF(ISNUMBER(MATCH(D3605,Sheet1!$A$2:$A$976,0)),TRUE,FALSE)</f>
        <v>0</v>
      </c>
    </row>
    <row r="3606" spans="1:10" ht="20.25">
      <c r="A3606">
        <v>3600</v>
      </c>
      <c r="C3606" s="38"/>
      <c r="D3606" s="44">
        <v>119</v>
      </c>
      <c r="F3606" s="41"/>
      <c r="G3606" t="str">
        <f t="shared" si="262"/>
        <v/>
      </c>
      <c r="J3606" t="b">
        <f>IF(ISNUMBER(MATCH(D3606,Sheet1!$A$2:$A$976,0)),TRUE,FALSE)</f>
        <v>0</v>
      </c>
    </row>
    <row r="3607" spans="1:10" ht="20.25">
      <c r="A3607">
        <v>3601</v>
      </c>
      <c r="B3607" s="122" t="s">
        <v>489</v>
      </c>
      <c r="C3607" s="28"/>
      <c r="D3607" s="28"/>
      <c r="E3607" s="28"/>
      <c r="F3607" s="28"/>
      <c r="G3607" t="str">
        <f t="shared" si="262"/>
        <v/>
      </c>
      <c r="J3607" t="b">
        <f>IF(ISNUMBER(MATCH(D3607,Sheet1!$A$2:$A$976,0)),TRUE,FALSE)</f>
        <v>1</v>
      </c>
    </row>
    <row r="3608" spans="1:10" ht="21" thickBot="1">
      <c r="A3608">
        <v>3602</v>
      </c>
      <c r="B3608" s="116">
        <v>2014</v>
      </c>
      <c r="C3608" s="7">
        <v>2015</v>
      </c>
      <c r="D3608" s="7">
        <v>2016</v>
      </c>
      <c r="E3608" s="8"/>
      <c r="F3608" s="9"/>
      <c r="G3608" t="str">
        <f t="shared" si="262"/>
        <v/>
      </c>
      <c r="J3608" t="b">
        <f>IF(ISNUMBER(MATCH(D3608,Sheet1!$A$2:$A$976,0)),TRUE,FALSE)</f>
        <v>0</v>
      </c>
    </row>
    <row r="3609" spans="1:10" ht="20.25">
      <c r="A3609">
        <v>3603</v>
      </c>
      <c r="B3609" s="124"/>
      <c r="C3609" s="30"/>
      <c r="D3609" s="31"/>
      <c r="E3609" s="32" t="s">
        <v>436</v>
      </c>
      <c r="F3609" s="33"/>
      <c r="G3609" t="str">
        <f t="shared" si="262"/>
        <v/>
      </c>
      <c r="J3609" t="b">
        <f>IF(ISNUMBER(MATCH(D3609,Sheet1!$A$2:$A$976,0)),TRUE,FALSE)</f>
        <v>1</v>
      </c>
    </row>
    <row r="3610" spans="1:10" ht="20.25">
      <c r="A3610">
        <v>3604</v>
      </c>
      <c r="B3610" s="124"/>
      <c r="C3610" s="30"/>
      <c r="D3610" s="31"/>
      <c r="E3610" s="32" t="s">
        <v>490</v>
      </c>
      <c r="F3610" s="33"/>
      <c r="G3610" t="str">
        <f t="shared" si="262"/>
        <v/>
      </c>
      <c r="J3610" t="b">
        <f>IF(ISNUMBER(MATCH(D3610,Sheet1!$A$2:$A$976,0)),TRUE,FALSE)</f>
        <v>1</v>
      </c>
    </row>
    <row r="3611" spans="1:10" ht="20.25">
      <c r="A3611">
        <v>3605</v>
      </c>
      <c r="B3611" s="125">
        <v>340900</v>
      </c>
      <c r="C3611" s="34">
        <v>349600</v>
      </c>
      <c r="D3611" s="35">
        <v>345800</v>
      </c>
      <c r="E3611" s="36" t="s">
        <v>12</v>
      </c>
      <c r="F3611" s="33">
        <v>1</v>
      </c>
      <c r="G3611" t="str">
        <f t="shared" si="262"/>
        <v>‏725 משמר האזרחי</v>
      </c>
      <c r="H3611" t="s">
        <v>1096</v>
      </c>
      <c r="I3611">
        <f t="shared" ref="I3611:I3620" si="264">FIND(" ",G3611,1)</f>
        <v>5</v>
      </c>
      <c r="J3611" t="b">
        <f>IF(ISNUMBER(MATCH(D3611,Sheet1!$A$2:$A$976,0)),TRUE,FALSE)</f>
        <v>1</v>
      </c>
    </row>
    <row r="3612" spans="1:10" ht="20.25">
      <c r="A3612">
        <v>3606</v>
      </c>
      <c r="B3612" s="125">
        <v>0</v>
      </c>
      <c r="C3612" s="34">
        <v>0</v>
      </c>
      <c r="D3612" s="35">
        <v>0</v>
      </c>
      <c r="E3612" s="36" t="s">
        <v>13</v>
      </c>
      <c r="F3612" s="33">
        <v>2</v>
      </c>
      <c r="G3612" t="str">
        <f t="shared" si="262"/>
        <v>‏725 משמר האזרחי</v>
      </c>
      <c r="H3612" t="s">
        <v>1096</v>
      </c>
      <c r="I3612">
        <f t="shared" si="264"/>
        <v>5</v>
      </c>
      <c r="J3612" t="b">
        <f>IF(ISNUMBER(MATCH(D3612,Sheet1!$A$2:$A$976,0)),TRUE,FALSE)</f>
        <v>1</v>
      </c>
    </row>
    <row r="3613" spans="1:10" ht="20.25">
      <c r="A3613">
        <v>3607</v>
      </c>
      <c r="B3613" s="125">
        <v>18100</v>
      </c>
      <c r="C3613" s="34">
        <v>19200</v>
      </c>
      <c r="D3613" s="35">
        <v>19200</v>
      </c>
      <c r="E3613" s="36" t="s">
        <v>14</v>
      </c>
      <c r="F3613" s="33">
        <v>3</v>
      </c>
      <c r="G3613" t="str">
        <f t="shared" si="262"/>
        <v>‏725 משמר האזרחי</v>
      </c>
      <c r="H3613" t="s">
        <v>1096</v>
      </c>
      <c r="I3613">
        <f t="shared" si="264"/>
        <v>5</v>
      </c>
      <c r="J3613" t="b">
        <f>IF(ISNUMBER(MATCH(D3613,Sheet1!$A$2:$A$976,0)),TRUE,FALSE)</f>
        <v>1</v>
      </c>
    </row>
    <row r="3614" spans="1:10" ht="20.25">
      <c r="A3614">
        <v>3608</v>
      </c>
      <c r="B3614" s="125">
        <v>0</v>
      </c>
      <c r="C3614" s="34">
        <v>0</v>
      </c>
      <c r="D3614" s="35">
        <v>0</v>
      </c>
      <c r="E3614" s="36" t="s">
        <v>15</v>
      </c>
      <c r="F3614" s="33">
        <v>4</v>
      </c>
      <c r="G3614" t="str">
        <f t="shared" si="262"/>
        <v>‏725 משמר האזרחי</v>
      </c>
      <c r="H3614" t="s">
        <v>1096</v>
      </c>
      <c r="I3614">
        <f t="shared" si="264"/>
        <v>5</v>
      </c>
      <c r="J3614" t="b">
        <f>IF(ISNUMBER(MATCH(D3614,Sheet1!$A$2:$A$976,0)),TRUE,FALSE)</f>
        <v>1</v>
      </c>
    </row>
    <row r="3615" spans="1:10" ht="20.25">
      <c r="A3615">
        <v>3609</v>
      </c>
      <c r="B3615" s="125">
        <v>0</v>
      </c>
      <c r="C3615" s="34">
        <v>0</v>
      </c>
      <c r="D3615" s="35">
        <v>0</v>
      </c>
      <c r="E3615" s="36" t="s">
        <v>16</v>
      </c>
      <c r="F3615" s="33">
        <v>5</v>
      </c>
      <c r="G3615" t="str">
        <f t="shared" si="262"/>
        <v>‏725 משמר האזרחי</v>
      </c>
      <c r="H3615" t="s">
        <v>1096</v>
      </c>
      <c r="I3615">
        <f t="shared" si="264"/>
        <v>5</v>
      </c>
      <c r="J3615" t="b">
        <f>IF(ISNUMBER(MATCH(D3615,Sheet1!$A$2:$A$976,0)),TRUE,FALSE)</f>
        <v>1</v>
      </c>
    </row>
    <row r="3616" spans="1:10" ht="20.25">
      <c r="A3616">
        <v>3610</v>
      </c>
      <c r="B3616" s="125">
        <v>0</v>
      </c>
      <c r="C3616" s="34">
        <v>0</v>
      </c>
      <c r="D3616" s="35">
        <v>0</v>
      </c>
      <c r="E3616" s="36" t="s">
        <v>17</v>
      </c>
      <c r="F3616" s="33">
        <v>6</v>
      </c>
      <c r="G3616" t="str">
        <f t="shared" si="262"/>
        <v>‏725 משמר האזרחי</v>
      </c>
      <c r="H3616" t="s">
        <v>1096</v>
      </c>
      <c r="I3616">
        <f t="shared" si="264"/>
        <v>5</v>
      </c>
      <c r="J3616" t="b">
        <f>IF(ISNUMBER(MATCH(D3616,Sheet1!$A$2:$A$976,0)),TRUE,FALSE)</f>
        <v>1</v>
      </c>
    </row>
    <row r="3617" spans="1:10" ht="20.25">
      <c r="A3617">
        <v>3611</v>
      </c>
      <c r="B3617" s="125">
        <v>469100</v>
      </c>
      <c r="C3617" s="34">
        <v>476000</v>
      </c>
      <c r="D3617" s="35">
        <v>462400</v>
      </c>
      <c r="E3617" s="36" t="s">
        <v>18</v>
      </c>
      <c r="F3617" s="33">
        <v>7</v>
      </c>
      <c r="G3617" t="str">
        <f t="shared" si="262"/>
        <v>‏725 משמר האזרחי</v>
      </c>
      <c r="H3617" t="s">
        <v>1096</v>
      </c>
      <c r="I3617">
        <f t="shared" si="264"/>
        <v>5</v>
      </c>
      <c r="J3617" t="b">
        <f>IF(ISNUMBER(MATCH(D3617,Sheet1!$A$2:$A$976,0)),TRUE,FALSE)</f>
        <v>1</v>
      </c>
    </row>
    <row r="3618" spans="1:10" ht="20.25">
      <c r="A3618">
        <v>3612</v>
      </c>
      <c r="B3618" s="125">
        <v>0</v>
      </c>
      <c r="C3618" s="34">
        <v>0</v>
      </c>
      <c r="D3618" s="35">
        <v>0</v>
      </c>
      <c r="E3618" s="36" t="s">
        <v>19</v>
      </c>
      <c r="F3618" s="33">
        <v>8</v>
      </c>
      <c r="G3618" t="str">
        <f t="shared" si="262"/>
        <v>‏725 משמר האזרחי</v>
      </c>
      <c r="H3618" t="s">
        <v>1096</v>
      </c>
      <c r="I3618">
        <f t="shared" si="264"/>
        <v>5</v>
      </c>
      <c r="J3618" t="b">
        <f>IF(ISNUMBER(MATCH(D3618,Sheet1!$A$2:$A$976,0)),TRUE,FALSE)</f>
        <v>1</v>
      </c>
    </row>
    <row r="3619" spans="1:10" ht="20.25">
      <c r="A3619">
        <v>3613</v>
      </c>
      <c r="B3619" s="125">
        <v>0</v>
      </c>
      <c r="C3619" s="34">
        <v>0</v>
      </c>
      <c r="D3619" s="35">
        <v>0</v>
      </c>
      <c r="E3619" s="36" t="s">
        <v>20</v>
      </c>
      <c r="F3619" s="33">
        <v>9</v>
      </c>
      <c r="G3619" t="str">
        <f t="shared" si="262"/>
        <v>‏725 משמר האזרחי</v>
      </c>
      <c r="H3619" t="s">
        <v>1096</v>
      </c>
      <c r="I3619">
        <f t="shared" si="264"/>
        <v>5</v>
      </c>
      <c r="J3619" t="b">
        <f>IF(ISNUMBER(MATCH(D3619,Sheet1!$A$2:$A$976,0)),TRUE,FALSE)</f>
        <v>1</v>
      </c>
    </row>
    <row r="3620" spans="1:10" ht="20.25">
      <c r="A3620">
        <v>3614</v>
      </c>
      <c r="B3620" s="125">
        <v>0</v>
      </c>
      <c r="C3620" s="34">
        <v>0</v>
      </c>
      <c r="D3620" s="35">
        <v>0</v>
      </c>
      <c r="E3620" s="36" t="s">
        <v>21</v>
      </c>
      <c r="F3620" s="33">
        <v>99</v>
      </c>
      <c r="G3620" t="str">
        <f t="shared" si="262"/>
        <v>‏725 משמר האזרחי</v>
      </c>
      <c r="H3620" t="s">
        <v>1096</v>
      </c>
      <c r="I3620">
        <f t="shared" si="264"/>
        <v>5</v>
      </c>
      <c r="J3620" t="b">
        <f>IF(ISNUMBER(MATCH(D3620,Sheet1!$A$2:$A$976,0)),TRUE,FALSE)</f>
        <v>1</v>
      </c>
    </row>
    <row r="3621" spans="1:10" ht="20.25">
      <c r="A3621">
        <v>3615</v>
      </c>
      <c r="B3621" s="125">
        <v>828100</v>
      </c>
      <c r="C3621" s="37">
        <v>844800</v>
      </c>
      <c r="D3621" s="157">
        <v>827400</v>
      </c>
      <c r="E3621" s="36" t="s">
        <v>22</v>
      </c>
      <c r="F3621" s="33"/>
      <c r="G3621" t="str">
        <f t="shared" si="262"/>
        <v/>
      </c>
      <c r="J3621" t="b">
        <f>IF(ISNUMBER(MATCH(D3621,Sheet1!$A$2:$A$976,0)),TRUE,FALSE)</f>
        <v>0</v>
      </c>
    </row>
    <row r="3622" spans="1:10" ht="20.25">
      <c r="A3622">
        <v>3616</v>
      </c>
      <c r="C3622" s="40">
        <v>2015</v>
      </c>
      <c r="D3622" s="40">
        <v>2016</v>
      </c>
      <c r="F3622" s="39"/>
      <c r="G3622" t="str">
        <f t="shared" si="262"/>
        <v/>
      </c>
      <c r="J3622" t="b">
        <f>IF(ISNUMBER(MATCH(D3622,Sheet1!$A$2:$A$976,0)),TRUE,FALSE)</f>
        <v>0</v>
      </c>
    </row>
    <row r="3623" spans="1:10" ht="20.25">
      <c r="A3623">
        <v>3617</v>
      </c>
      <c r="C3623" s="38"/>
      <c r="D3623" s="44">
        <v>120</v>
      </c>
      <c r="F3623" s="41"/>
      <c r="G3623" t="str">
        <f t="shared" si="262"/>
        <v/>
      </c>
      <c r="J3623" t="b">
        <f>IF(ISNUMBER(MATCH(D3623,Sheet1!$A$2:$A$976,0)),TRUE,FALSE)</f>
        <v>0</v>
      </c>
    </row>
    <row r="3624" spans="1:10" ht="20.25">
      <c r="A3624">
        <v>3618</v>
      </c>
      <c r="B3624" s="122" t="s">
        <v>491</v>
      </c>
      <c r="C3624" s="28"/>
      <c r="D3624" s="28"/>
      <c r="E3624" s="28"/>
      <c r="F3624" s="28"/>
      <c r="G3624" t="str">
        <f t="shared" si="262"/>
        <v/>
      </c>
      <c r="J3624" t="b">
        <f>IF(ISNUMBER(MATCH(D3624,Sheet1!$A$2:$A$976,0)),TRUE,FALSE)</f>
        <v>1</v>
      </c>
    </row>
    <row r="3625" spans="1:10" ht="21" thickBot="1">
      <c r="A3625">
        <v>3619</v>
      </c>
      <c r="B3625" s="116">
        <v>2014</v>
      </c>
      <c r="C3625" s="7">
        <v>2015</v>
      </c>
      <c r="D3625" s="7">
        <v>2016</v>
      </c>
      <c r="E3625" s="8"/>
      <c r="F3625" s="9"/>
      <c r="G3625" t="str">
        <f t="shared" si="262"/>
        <v/>
      </c>
      <c r="J3625" t="b">
        <f>IF(ISNUMBER(MATCH(D3625,Sheet1!$A$2:$A$976,0)),TRUE,FALSE)</f>
        <v>0</v>
      </c>
    </row>
    <row r="3626" spans="1:10" ht="20.25">
      <c r="A3626">
        <v>3620</v>
      </c>
      <c r="B3626" s="124"/>
      <c r="C3626" s="30"/>
      <c r="D3626" s="31"/>
      <c r="E3626" s="32" t="s">
        <v>436</v>
      </c>
      <c r="F3626" s="33"/>
      <c r="G3626" t="str">
        <f t="shared" si="262"/>
        <v/>
      </c>
      <c r="J3626" t="b">
        <f>IF(ISNUMBER(MATCH(D3626,Sheet1!$A$2:$A$976,0)),TRUE,FALSE)</f>
        <v>1</v>
      </c>
    </row>
    <row r="3627" spans="1:10" ht="20.25">
      <c r="A3627">
        <v>3621</v>
      </c>
      <c r="B3627" s="124"/>
      <c r="C3627" s="30"/>
      <c r="D3627" s="31"/>
      <c r="E3627" s="32" t="s">
        <v>492</v>
      </c>
      <c r="F3627" s="33"/>
      <c r="G3627" t="str">
        <f t="shared" si="262"/>
        <v/>
      </c>
      <c r="J3627" t="b">
        <f>IF(ISNUMBER(MATCH(D3627,Sheet1!$A$2:$A$976,0)),TRUE,FALSE)</f>
        <v>1</v>
      </c>
    </row>
    <row r="3628" spans="1:10" ht="20.25">
      <c r="A3628">
        <v>3622</v>
      </c>
      <c r="B3628" s="125">
        <v>789100</v>
      </c>
      <c r="C3628" s="34">
        <v>668900</v>
      </c>
      <c r="D3628" s="35">
        <v>676900</v>
      </c>
      <c r="E3628" s="36" t="s">
        <v>12</v>
      </c>
      <c r="F3628" s="33">
        <v>1</v>
      </c>
      <c r="G3628" t="str">
        <f t="shared" si="262"/>
        <v>‏726 בטיחות</v>
      </c>
      <c r="H3628" t="s">
        <v>1097</v>
      </c>
      <c r="I3628">
        <f t="shared" ref="I3628:I3637" si="265">FIND(" ",G3628,1)</f>
        <v>5</v>
      </c>
      <c r="J3628" t="b">
        <f>IF(ISNUMBER(MATCH(D3628,Sheet1!$A$2:$A$976,0)),TRUE,FALSE)</f>
        <v>1</v>
      </c>
    </row>
    <row r="3629" spans="1:10" ht="20.25">
      <c r="A3629">
        <v>3623</v>
      </c>
      <c r="B3629" s="125">
        <v>0</v>
      </c>
      <c r="C3629" s="34">
        <v>0</v>
      </c>
      <c r="D3629" s="35">
        <v>0</v>
      </c>
      <c r="E3629" s="36" t="s">
        <v>13</v>
      </c>
      <c r="F3629" s="33">
        <v>2</v>
      </c>
      <c r="G3629" t="str">
        <f t="shared" si="262"/>
        <v>‏726 בטיחות</v>
      </c>
      <c r="H3629" t="s">
        <v>1097</v>
      </c>
      <c r="I3629">
        <f t="shared" si="265"/>
        <v>5</v>
      </c>
      <c r="J3629" t="b">
        <f>IF(ISNUMBER(MATCH(D3629,Sheet1!$A$2:$A$976,0)),TRUE,FALSE)</f>
        <v>1</v>
      </c>
    </row>
    <row r="3630" spans="1:10" ht="20.25">
      <c r="A3630">
        <v>3624</v>
      </c>
      <c r="B3630" s="125">
        <v>59900</v>
      </c>
      <c r="C3630" s="34">
        <v>75100</v>
      </c>
      <c r="D3630" s="35">
        <v>75100</v>
      </c>
      <c r="E3630" s="36" t="s">
        <v>14</v>
      </c>
      <c r="F3630" s="33">
        <v>3</v>
      </c>
      <c r="G3630" t="str">
        <f t="shared" si="262"/>
        <v>‏726 בטיחות</v>
      </c>
      <c r="H3630" t="s">
        <v>1097</v>
      </c>
      <c r="I3630">
        <f t="shared" si="265"/>
        <v>5</v>
      </c>
      <c r="J3630" t="b">
        <f>IF(ISNUMBER(MATCH(D3630,Sheet1!$A$2:$A$976,0)),TRUE,FALSE)</f>
        <v>1</v>
      </c>
    </row>
    <row r="3631" spans="1:10" ht="20.25">
      <c r="A3631">
        <v>3625</v>
      </c>
      <c r="B3631" s="125">
        <v>3600</v>
      </c>
      <c r="C3631" s="34">
        <v>3900</v>
      </c>
      <c r="D3631" s="35">
        <v>3300</v>
      </c>
      <c r="E3631" s="36" t="s">
        <v>15</v>
      </c>
      <c r="F3631" s="33">
        <v>4</v>
      </c>
      <c r="G3631" t="str">
        <f t="shared" si="262"/>
        <v>‏726 בטיחות</v>
      </c>
      <c r="H3631" t="s">
        <v>1097</v>
      </c>
      <c r="I3631">
        <f t="shared" si="265"/>
        <v>5</v>
      </c>
      <c r="J3631" t="b">
        <f>IF(ISNUMBER(MATCH(D3631,Sheet1!$A$2:$A$976,0)),TRUE,FALSE)</f>
        <v>1</v>
      </c>
    </row>
    <row r="3632" spans="1:10" ht="20.25">
      <c r="A3632">
        <v>3626</v>
      </c>
      <c r="B3632" s="125">
        <v>2600</v>
      </c>
      <c r="C3632" s="34">
        <v>3400</v>
      </c>
      <c r="D3632" s="35">
        <v>3400</v>
      </c>
      <c r="E3632" s="36" t="s">
        <v>16</v>
      </c>
      <c r="F3632" s="33">
        <v>5</v>
      </c>
      <c r="G3632" t="str">
        <f t="shared" si="262"/>
        <v>‏726 בטיחות</v>
      </c>
      <c r="H3632" t="s">
        <v>1097</v>
      </c>
      <c r="I3632">
        <f t="shared" si="265"/>
        <v>5</v>
      </c>
      <c r="J3632" t="b">
        <f>IF(ISNUMBER(MATCH(D3632,Sheet1!$A$2:$A$976,0)),TRUE,FALSE)</f>
        <v>1</v>
      </c>
    </row>
    <row r="3633" spans="1:10" ht="20.25">
      <c r="A3633">
        <v>3627</v>
      </c>
      <c r="B3633" s="125">
        <v>0</v>
      </c>
      <c r="C3633" s="34">
        <v>0</v>
      </c>
      <c r="D3633" s="35">
        <v>0</v>
      </c>
      <c r="E3633" s="36" t="s">
        <v>17</v>
      </c>
      <c r="F3633" s="33">
        <v>6</v>
      </c>
      <c r="G3633" t="str">
        <f t="shared" si="262"/>
        <v>‏726 בטיחות</v>
      </c>
      <c r="H3633" t="s">
        <v>1097</v>
      </c>
      <c r="I3633">
        <f t="shared" si="265"/>
        <v>5</v>
      </c>
      <c r="J3633" t="b">
        <f>IF(ISNUMBER(MATCH(D3633,Sheet1!$A$2:$A$976,0)),TRUE,FALSE)</f>
        <v>1</v>
      </c>
    </row>
    <row r="3634" spans="1:10" ht="20.25">
      <c r="A3634">
        <v>3628</v>
      </c>
      <c r="B3634" s="125">
        <v>9900</v>
      </c>
      <c r="C3634" s="34">
        <v>12500</v>
      </c>
      <c r="D3634" s="35">
        <v>12500</v>
      </c>
      <c r="E3634" s="36" t="s">
        <v>18</v>
      </c>
      <c r="F3634" s="33">
        <v>7</v>
      </c>
      <c r="G3634" t="str">
        <f t="shared" si="262"/>
        <v>‏726 בטיחות</v>
      </c>
      <c r="H3634" t="s">
        <v>1097</v>
      </c>
      <c r="I3634">
        <f t="shared" si="265"/>
        <v>5</v>
      </c>
      <c r="J3634" t="b">
        <f>IF(ISNUMBER(MATCH(D3634,Sheet1!$A$2:$A$976,0)),TRUE,FALSE)</f>
        <v>1</v>
      </c>
    </row>
    <row r="3635" spans="1:10" ht="20.25">
      <c r="A3635">
        <v>3629</v>
      </c>
      <c r="B3635" s="125">
        <v>0</v>
      </c>
      <c r="C3635" s="34">
        <v>0</v>
      </c>
      <c r="D3635" s="35">
        <v>0</v>
      </c>
      <c r="E3635" s="36" t="s">
        <v>19</v>
      </c>
      <c r="F3635" s="33">
        <v>8</v>
      </c>
      <c r="G3635" t="str">
        <f t="shared" si="262"/>
        <v>‏726 בטיחות</v>
      </c>
      <c r="H3635" t="s">
        <v>1097</v>
      </c>
      <c r="I3635">
        <f t="shared" si="265"/>
        <v>5</v>
      </c>
      <c r="J3635" t="b">
        <f>IF(ISNUMBER(MATCH(D3635,Sheet1!$A$2:$A$976,0)),TRUE,FALSE)</f>
        <v>1</v>
      </c>
    </row>
    <row r="3636" spans="1:10" ht="20.25">
      <c r="A3636">
        <v>3630</v>
      </c>
      <c r="B3636" s="125">
        <v>0</v>
      </c>
      <c r="C3636" s="34">
        <v>0</v>
      </c>
      <c r="D3636" s="35">
        <v>0</v>
      </c>
      <c r="E3636" s="36" t="s">
        <v>20</v>
      </c>
      <c r="F3636" s="33">
        <v>9</v>
      </c>
      <c r="G3636" t="str">
        <f t="shared" si="262"/>
        <v>‏726 בטיחות</v>
      </c>
      <c r="H3636" t="s">
        <v>1097</v>
      </c>
      <c r="I3636">
        <f t="shared" si="265"/>
        <v>5</v>
      </c>
      <c r="J3636" t="b">
        <f>IF(ISNUMBER(MATCH(D3636,Sheet1!$A$2:$A$976,0)),TRUE,FALSE)</f>
        <v>1</v>
      </c>
    </row>
    <row r="3637" spans="1:10" ht="20.25">
      <c r="A3637">
        <v>3631</v>
      </c>
      <c r="B3637" s="125">
        <v>0</v>
      </c>
      <c r="C3637" s="34">
        <v>0</v>
      </c>
      <c r="D3637" s="35">
        <v>0</v>
      </c>
      <c r="E3637" s="36" t="s">
        <v>21</v>
      </c>
      <c r="F3637" s="33">
        <v>99</v>
      </c>
      <c r="G3637" t="str">
        <f t="shared" si="262"/>
        <v>‏726 בטיחות</v>
      </c>
      <c r="H3637" t="s">
        <v>1097</v>
      </c>
      <c r="I3637">
        <f t="shared" si="265"/>
        <v>5</v>
      </c>
      <c r="J3637" t="b">
        <f>IF(ISNUMBER(MATCH(D3637,Sheet1!$A$2:$A$976,0)),TRUE,FALSE)</f>
        <v>1</v>
      </c>
    </row>
    <row r="3638" spans="1:10" ht="20.25">
      <c r="A3638">
        <v>3632</v>
      </c>
      <c r="B3638" s="125">
        <v>865100</v>
      </c>
      <c r="C3638" s="37">
        <v>763800</v>
      </c>
      <c r="D3638" s="157">
        <v>771200</v>
      </c>
      <c r="E3638" s="36" t="s">
        <v>22</v>
      </c>
      <c r="F3638" s="33"/>
      <c r="G3638" t="str">
        <f t="shared" si="262"/>
        <v/>
      </c>
      <c r="J3638" t="b">
        <f>IF(ISNUMBER(MATCH(D3638,Sheet1!$A$2:$A$976,0)),TRUE,FALSE)</f>
        <v>0</v>
      </c>
    </row>
    <row r="3639" spans="1:10" ht="20.25">
      <c r="A3639">
        <v>3633</v>
      </c>
      <c r="C3639" s="40">
        <v>2015</v>
      </c>
      <c r="D3639" s="40">
        <v>2016</v>
      </c>
      <c r="F3639" s="39"/>
      <c r="G3639" t="str">
        <f t="shared" si="262"/>
        <v/>
      </c>
      <c r="J3639" t="b">
        <f>IF(ISNUMBER(MATCH(D3639,Sheet1!$A$2:$A$976,0)),TRUE,FALSE)</f>
        <v>0</v>
      </c>
    </row>
    <row r="3640" spans="1:10" ht="20.25">
      <c r="A3640">
        <v>3634</v>
      </c>
      <c r="C3640" s="38"/>
      <c r="D3640" s="44">
        <v>121</v>
      </c>
      <c r="F3640" s="41"/>
      <c r="G3640" t="str">
        <f t="shared" si="262"/>
        <v/>
      </c>
      <c r="J3640" t="b">
        <f>IF(ISNUMBER(MATCH(D3640,Sheet1!$A$2:$A$976,0)),TRUE,FALSE)</f>
        <v>0</v>
      </c>
    </row>
    <row r="3641" spans="1:10" ht="20.25">
      <c r="A3641">
        <v>3635</v>
      </c>
      <c r="B3641" s="122" t="s">
        <v>493</v>
      </c>
      <c r="C3641" s="28"/>
      <c r="D3641" s="28"/>
      <c r="E3641" s="28"/>
      <c r="F3641" s="28"/>
      <c r="G3641" t="str">
        <f t="shared" si="262"/>
        <v/>
      </c>
      <c r="J3641" t="b">
        <f>IF(ISNUMBER(MATCH(D3641,Sheet1!$A$2:$A$976,0)),TRUE,FALSE)</f>
        <v>1</v>
      </c>
    </row>
    <row r="3642" spans="1:10" ht="21" thickBot="1">
      <c r="A3642">
        <v>3636</v>
      </c>
      <c r="B3642" s="116">
        <v>2014</v>
      </c>
      <c r="C3642" s="7">
        <v>2015</v>
      </c>
      <c r="D3642" s="7">
        <v>2016</v>
      </c>
      <c r="E3642" s="8"/>
      <c r="F3642" s="9"/>
      <c r="G3642" t="str">
        <f t="shared" si="262"/>
        <v/>
      </c>
      <c r="J3642" t="b">
        <f>IF(ISNUMBER(MATCH(D3642,Sheet1!$A$2:$A$976,0)),TRUE,FALSE)</f>
        <v>0</v>
      </c>
    </row>
    <row r="3643" spans="1:10" ht="20.25">
      <c r="A3643">
        <v>3637</v>
      </c>
      <c r="B3643" s="124"/>
      <c r="C3643" s="30"/>
      <c r="D3643" s="31"/>
      <c r="E3643" s="32" t="s">
        <v>436</v>
      </c>
      <c r="F3643" s="33"/>
      <c r="G3643" t="str">
        <f t="shared" si="262"/>
        <v/>
      </c>
      <c r="J3643" t="b">
        <f>IF(ISNUMBER(MATCH(D3643,Sheet1!$A$2:$A$976,0)),TRUE,FALSE)</f>
        <v>1</v>
      </c>
    </row>
    <row r="3644" spans="1:10" ht="20.25">
      <c r="A3644">
        <v>3638</v>
      </c>
      <c r="B3644" s="124"/>
      <c r="C3644" s="30"/>
      <c r="D3644" s="31"/>
      <c r="E3644" s="32" t="s">
        <v>494</v>
      </c>
      <c r="F3644" s="33"/>
      <c r="G3644" t="str">
        <f t="shared" si="262"/>
        <v/>
      </c>
      <c r="J3644" t="b">
        <f>IF(ISNUMBER(MATCH(D3644,Sheet1!$A$2:$A$976,0)),TRUE,FALSE)</f>
        <v>1</v>
      </c>
    </row>
    <row r="3645" spans="1:10" ht="20.25">
      <c r="A3645">
        <v>3639</v>
      </c>
      <c r="B3645" s="125">
        <v>1644600</v>
      </c>
      <c r="C3645" s="34">
        <v>1699800</v>
      </c>
      <c r="D3645" s="35">
        <v>1720800</v>
      </c>
      <c r="E3645" s="36" t="s">
        <v>12</v>
      </c>
      <c r="F3645" s="33">
        <v>1</v>
      </c>
      <c r="G3645" t="str">
        <f t="shared" si="262"/>
        <v>‏727 בטחון מוסדות חינוך</v>
      </c>
      <c r="H3645" t="s">
        <v>1099</v>
      </c>
      <c r="I3645">
        <f t="shared" ref="I3645:I3654" si="266">FIND(" ",G3645,1)</f>
        <v>5</v>
      </c>
      <c r="J3645" t="b">
        <f>IF(ISNUMBER(MATCH(D3645,Sheet1!$A$2:$A$976,0)),TRUE,FALSE)</f>
        <v>1</v>
      </c>
    </row>
    <row r="3646" spans="1:10" ht="20.25">
      <c r="A3646">
        <v>3640</v>
      </c>
      <c r="B3646" s="125">
        <v>0</v>
      </c>
      <c r="C3646" s="34">
        <v>0</v>
      </c>
      <c r="D3646" s="35">
        <v>0</v>
      </c>
      <c r="E3646" s="36" t="s">
        <v>13</v>
      </c>
      <c r="F3646" s="33">
        <v>2</v>
      </c>
      <c r="G3646" t="str">
        <f t="shared" si="262"/>
        <v>‏727 בטחון מוסדות חינוך</v>
      </c>
      <c r="H3646" t="s">
        <v>1099</v>
      </c>
      <c r="I3646">
        <f t="shared" si="266"/>
        <v>5</v>
      </c>
      <c r="J3646" t="b">
        <f>IF(ISNUMBER(MATCH(D3646,Sheet1!$A$2:$A$976,0)),TRUE,FALSE)</f>
        <v>1</v>
      </c>
    </row>
    <row r="3647" spans="1:10" ht="20.25">
      <c r="A3647">
        <v>3641</v>
      </c>
      <c r="B3647" s="125">
        <v>146700</v>
      </c>
      <c r="C3647" s="34">
        <v>155200</v>
      </c>
      <c r="D3647" s="35">
        <v>155200</v>
      </c>
      <c r="E3647" s="36" t="s">
        <v>14</v>
      </c>
      <c r="F3647" s="33">
        <v>3</v>
      </c>
      <c r="G3647" t="str">
        <f t="shared" si="262"/>
        <v>‏727 בטחון מוסדות חינוך</v>
      </c>
      <c r="H3647" t="s">
        <v>1099</v>
      </c>
      <c r="I3647">
        <f t="shared" si="266"/>
        <v>5</v>
      </c>
      <c r="J3647" t="b">
        <f>IF(ISNUMBER(MATCH(D3647,Sheet1!$A$2:$A$976,0)),TRUE,FALSE)</f>
        <v>1</v>
      </c>
    </row>
    <row r="3648" spans="1:10" ht="20.25">
      <c r="A3648">
        <v>3642</v>
      </c>
      <c r="B3648" s="125">
        <v>0</v>
      </c>
      <c r="C3648" s="34">
        <v>0</v>
      </c>
      <c r="D3648" s="35">
        <v>0</v>
      </c>
      <c r="E3648" s="36" t="s">
        <v>15</v>
      </c>
      <c r="F3648" s="33">
        <v>4</v>
      </c>
      <c r="G3648" t="str">
        <f t="shared" si="262"/>
        <v>‏727 בטחון מוסדות חינוך</v>
      </c>
      <c r="H3648" t="s">
        <v>1099</v>
      </c>
      <c r="I3648">
        <f t="shared" si="266"/>
        <v>5</v>
      </c>
      <c r="J3648" t="b">
        <f>IF(ISNUMBER(MATCH(D3648,Sheet1!$A$2:$A$976,0)),TRUE,FALSE)</f>
        <v>1</v>
      </c>
    </row>
    <row r="3649" spans="1:10" ht="20.25">
      <c r="A3649">
        <v>3643</v>
      </c>
      <c r="B3649" s="125">
        <v>20400</v>
      </c>
      <c r="C3649" s="34">
        <v>24000</v>
      </c>
      <c r="D3649" s="35">
        <v>23500</v>
      </c>
      <c r="E3649" s="36" t="s">
        <v>16</v>
      </c>
      <c r="F3649" s="33">
        <v>5</v>
      </c>
      <c r="G3649" t="str">
        <f t="shared" si="262"/>
        <v>‏727 בטחון מוסדות חינוך</v>
      </c>
      <c r="H3649" t="s">
        <v>1099</v>
      </c>
      <c r="I3649">
        <f t="shared" si="266"/>
        <v>5</v>
      </c>
      <c r="J3649" t="b">
        <f>IF(ISNUMBER(MATCH(D3649,Sheet1!$A$2:$A$976,0)),TRUE,FALSE)</f>
        <v>1</v>
      </c>
    </row>
    <row r="3650" spans="1:10" ht="20.25">
      <c r="A3650">
        <v>3644</v>
      </c>
      <c r="B3650" s="125">
        <v>0</v>
      </c>
      <c r="C3650" s="34">
        <v>0</v>
      </c>
      <c r="D3650" s="35">
        <v>0</v>
      </c>
      <c r="E3650" s="36" t="s">
        <v>17</v>
      </c>
      <c r="F3650" s="33">
        <v>6</v>
      </c>
      <c r="G3650" t="str">
        <f t="shared" si="262"/>
        <v>‏727 בטחון מוסדות חינוך</v>
      </c>
      <c r="H3650" t="s">
        <v>1099</v>
      </c>
      <c r="I3650">
        <f t="shared" si="266"/>
        <v>5</v>
      </c>
      <c r="J3650" t="b">
        <f>IF(ISNUMBER(MATCH(D3650,Sheet1!$A$2:$A$976,0)),TRUE,FALSE)</f>
        <v>1</v>
      </c>
    </row>
    <row r="3651" spans="1:10" ht="20.25">
      <c r="A3651">
        <v>3645</v>
      </c>
      <c r="B3651" s="125">
        <v>9300</v>
      </c>
      <c r="C3651" s="34">
        <v>6700</v>
      </c>
      <c r="D3651" s="35">
        <v>6300</v>
      </c>
      <c r="E3651" s="36" t="s">
        <v>18</v>
      </c>
      <c r="F3651" s="33">
        <v>7</v>
      </c>
      <c r="G3651" t="str">
        <f t="shared" si="262"/>
        <v>‏727 בטחון מוסדות חינוך</v>
      </c>
      <c r="H3651" t="s">
        <v>1099</v>
      </c>
      <c r="I3651">
        <f t="shared" si="266"/>
        <v>5</v>
      </c>
      <c r="J3651" t="b">
        <f>IF(ISNUMBER(MATCH(D3651,Sheet1!$A$2:$A$976,0)),TRUE,FALSE)</f>
        <v>1</v>
      </c>
    </row>
    <row r="3652" spans="1:10" ht="20.25">
      <c r="A3652">
        <v>3646</v>
      </c>
      <c r="B3652" s="125">
        <v>0</v>
      </c>
      <c r="C3652" s="34">
        <v>0</v>
      </c>
      <c r="D3652" s="35">
        <v>0</v>
      </c>
      <c r="E3652" s="36" t="s">
        <v>19</v>
      </c>
      <c r="F3652" s="33">
        <v>8</v>
      </c>
      <c r="G3652" t="str">
        <f t="shared" si="262"/>
        <v>‏727 בטחון מוסדות חינוך</v>
      </c>
      <c r="H3652" t="s">
        <v>1099</v>
      </c>
      <c r="I3652">
        <f t="shared" si="266"/>
        <v>5</v>
      </c>
      <c r="J3652" t="b">
        <f>IF(ISNUMBER(MATCH(D3652,Sheet1!$A$2:$A$976,0)),TRUE,FALSE)</f>
        <v>1</v>
      </c>
    </row>
    <row r="3653" spans="1:10" ht="20.25">
      <c r="A3653">
        <v>3647</v>
      </c>
      <c r="B3653" s="125">
        <v>0</v>
      </c>
      <c r="C3653" s="34">
        <v>0</v>
      </c>
      <c r="D3653" s="35">
        <v>0</v>
      </c>
      <c r="E3653" s="36" t="s">
        <v>20</v>
      </c>
      <c r="F3653" s="33">
        <v>9</v>
      </c>
      <c r="G3653" t="str">
        <f t="shared" si="262"/>
        <v>‏727 בטחון מוסדות חינוך</v>
      </c>
      <c r="H3653" t="s">
        <v>1099</v>
      </c>
      <c r="I3653">
        <f t="shared" si="266"/>
        <v>5</v>
      </c>
      <c r="J3653" t="b">
        <f>IF(ISNUMBER(MATCH(D3653,Sheet1!$A$2:$A$976,0)),TRUE,FALSE)</f>
        <v>1</v>
      </c>
    </row>
    <row r="3654" spans="1:10" ht="20.25">
      <c r="A3654">
        <v>3648</v>
      </c>
      <c r="B3654" s="125">
        <v>0</v>
      </c>
      <c r="C3654" s="34">
        <v>0</v>
      </c>
      <c r="D3654" s="35">
        <v>0</v>
      </c>
      <c r="E3654" s="36" t="s">
        <v>21</v>
      </c>
      <c r="F3654" s="33">
        <v>99</v>
      </c>
      <c r="G3654" t="str">
        <f t="shared" si="262"/>
        <v>‏727 בטחון מוסדות חינוך</v>
      </c>
      <c r="H3654" t="s">
        <v>1099</v>
      </c>
      <c r="I3654">
        <f t="shared" si="266"/>
        <v>5</v>
      </c>
      <c r="J3654" t="b">
        <f>IF(ISNUMBER(MATCH(D3654,Sheet1!$A$2:$A$976,0)),TRUE,FALSE)</f>
        <v>1</v>
      </c>
    </row>
    <row r="3655" spans="1:10" ht="20.25">
      <c r="A3655">
        <v>3649</v>
      </c>
      <c r="B3655" s="125">
        <v>1821000</v>
      </c>
      <c r="C3655" s="37">
        <v>1885700</v>
      </c>
      <c r="D3655" s="157">
        <v>1905800</v>
      </c>
      <c r="E3655" s="36" t="s">
        <v>22</v>
      </c>
      <c r="F3655" s="33"/>
      <c r="G3655" t="str">
        <f t="shared" si="262"/>
        <v/>
      </c>
      <c r="J3655" t="b">
        <f>IF(ISNUMBER(MATCH(D3655,Sheet1!$A$2:$A$976,0)),TRUE,FALSE)</f>
        <v>0</v>
      </c>
    </row>
    <row r="3656" spans="1:10" ht="20.25">
      <c r="A3656">
        <v>3650</v>
      </c>
      <c r="C3656" s="40">
        <v>2015</v>
      </c>
      <c r="D3656" s="40">
        <v>2016</v>
      </c>
      <c r="F3656" s="39"/>
      <c r="G3656" t="str">
        <f t="shared" si="262"/>
        <v/>
      </c>
      <c r="J3656" t="b">
        <f>IF(ISNUMBER(MATCH(D3656,Sheet1!$A$2:$A$976,0)),TRUE,FALSE)</f>
        <v>0</v>
      </c>
    </row>
    <row r="3657" spans="1:10" ht="20.25">
      <c r="A3657">
        <v>3651</v>
      </c>
      <c r="C3657" s="38"/>
      <c r="D3657" s="44">
        <v>122</v>
      </c>
      <c r="F3657" s="41"/>
      <c r="G3657" t="str">
        <f t="shared" si="262"/>
        <v/>
      </c>
      <c r="J3657" t="b">
        <f>IF(ISNUMBER(MATCH(D3657,Sheet1!$A$2:$A$976,0)),TRUE,FALSE)</f>
        <v>0</v>
      </c>
    </row>
    <row r="3658" spans="1:10" ht="20.25">
      <c r="A3658">
        <v>3652</v>
      </c>
      <c r="B3658" s="122" t="s">
        <v>495</v>
      </c>
      <c r="C3658" s="28"/>
      <c r="D3658" s="28"/>
      <c r="E3658" s="28"/>
      <c r="F3658" s="28"/>
      <c r="G3658" t="str">
        <f t="shared" ref="G3658:G3721" si="267">IF(F3658=1,E3657,IF(ISBLANK(F3658),"",G3657))</f>
        <v/>
      </c>
      <c r="J3658" t="b">
        <f>IF(ISNUMBER(MATCH(D3658,Sheet1!$A$2:$A$976,0)),TRUE,FALSE)</f>
        <v>1</v>
      </c>
    </row>
    <row r="3659" spans="1:10" ht="21" thickBot="1">
      <c r="A3659">
        <v>3653</v>
      </c>
      <c r="B3659" s="116">
        <v>2014</v>
      </c>
      <c r="C3659" s="7">
        <v>2015</v>
      </c>
      <c r="D3659" s="7">
        <v>2016</v>
      </c>
      <c r="E3659" s="8"/>
      <c r="F3659" s="9"/>
      <c r="G3659" t="str">
        <f t="shared" si="267"/>
        <v/>
      </c>
      <c r="J3659" t="b">
        <f>IF(ISNUMBER(MATCH(D3659,Sheet1!$A$2:$A$976,0)),TRUE,FALSE)</f>
        <v>0</v>
      </c>
    </row>
    <row r="3660" spans="1:10" ht="20.25">
      <c r="A3660">
        <v>3654</v>
      </c>
      <c r="B3660" s="124"/>
      <c r="C3660" s="30"/>
      <c r="D3660" s="31"/>
      <c r="E3660" s="32" t="s">
        <v>436</v>
      </c>
      <c r="F3660" s="33"/>
      <c r="G3660" t="str">
        <f t="shared" si="267"/>
        <v/>
      </c>
      <c r="J3660" t="b">
        <f>IF(ISNUMBER(MATCH(D3660,Sheet1!$A$2:$A$976,0)),TRUE,FALSE)</f>
        <v>1</v>
      </c>
    </row>
    <row r="3661" spans="1:10" ht="20.25">
      <c r="A3661">
        <v>3655</v>
      </c>
      <c r="B3661" s="124"/>
      <c r="C3661" s="30"/>
      <c r="D3661" s="31"/>
      <c r="E3661" s="32" t="s">
        <v>496</v>
      </c>
      <c r="F3661" s="33"/>
      <c r="G3661" t="str">
        <f t="shared" si="267"/>
        <v/>
      </c>
      <c r="J3661" t="b">
        <f>IF(ISNUMBER(MATCH(D3661,Sheet1!$A$2:$A$976,0)),TRUE,FALSE)</f>
        <v>1</v>
      </c>
    </row>
    <row r="3662" spans="1:10" ht="20.25">
      <c r="A3662">
        <v>3656</v>
      </c>
      <c r="B3662" s="125">
        <v>1994800</v>
      </c>
      <c r="C3662" s="34">
        <v>1952100</v>
      </c>
      <c r="D3662" s="35">
        <v>1984900</v>
      </c>
      <c r="E3662" s="36" t="s">
        <v>12</v>
      </c>
      <c r="F3662" s="33">
        <v>1</v>
      </c>
      <c r="G3662" t="str">
        <f t="shared" si="267"/>
        <v>‏9381 יחידה לבטחון בתים וחניה</v>
      </c>
      <c r="H3662" t="s">
        <v>1100</v>
      </c>
      <c r="I3662">
        <f t="shared" ref="I3662:I3671" si="268">FIND(" ",G3662,1)</f>
        <v>6</v>
      </c>
      <c r="J3662" t="b">
        <f>IF(ISNUMBER(MATCH(D3662,Sheet1!$A$2:$A$976,0)),TRUE,FALSE)</f>
        <v>1</v>
      </c>
    </row>
    <row r="3663" spans="1:10" ht="20.25">
      <c r="A3663">
        <v>3657</v>
      </c>
      <c r="B3663" s="125">
        <v>0</v>
      </c>
      <c r="C3663" s="34">
        <v>0</v>
      </c>
      <c r="D3663" s="35">
        <v>0</v>
      </c>
      <c r="E3663" s="36" t="s">
        <v>13</v>
      </c>
      <c r="F3663" s="33">
        <v>2</v>
      </c>
      <c r="G3663" t="str">
        <f t="shared" si="267"/>
        <v>‏9381 יחידה לבטחון בתים וחניה</v>
      </c>
      <c r="H3663" t="s">
        <v>1100</v>
      </c>
      <c r="I3663">
        <f t="shared" si="268"/>
        <v>6</v>
      </c>
      <c r="J3663" t="b">
        <f>IF(ISNUMBER(MATCH(D3663,Sheet1!$A$2:$A$976,0)),TRUE,FALSE)</f>
        <v>1</v>
      </c>
    </row>
    <row r="3664" spans="1:10" ht="20.25">
      <c r="A3664">
        <v>3658</v>
      </c>
      <c r="B3664" s="125">
        <v>401400</v>
      </c>
      <c r="C3664" s="34">
        <v>308100</v>
      </c>
      <c r="D3664" s="35">
        <v>308100</v>
      </c>
      <c r="E3664" s="36" t="s">
        <v>14</v>
      </c>
      <c r="F3664" s="33">
        <v>3</v>
      </c>
      <c r="G3664" t="str">
        <f t="shared" si="267"/>
        <v>‏9381 יחידה לבטחון בתים וחניה</v>
      </c>
      <c r="H3664" t="s">
        <v>1100</v>
      </c>
      <c r="I3664">
        <f t="shared" si="268"/>
        <v>6</v>
      </c>
      <c r="J3664" t="b">
        <f>IF(ISNUMBER(MATCH(D3664,Sheet1!$A$2:$A$976,0)),TRUE,FALSE)</f>
        <v>1</v>
      </c>
    </row>
    <row r="3665" spans="1:10" ht="20.25">
      <c r="A3665">
        <v>3659</v>
      </c>
      <c r="B3665" s="125">
        <v>0</v>
      </c>
      <c r="C3665" s="34">
        <v>0</v>
      </c>
      <c r="D3665" s="35">
        <v>0</v>
      </c>
      <c r="E3665" s="36" t="s">
        <v>15</v>
      </c>
      <c r="F3665" s="33">
        <v>4</v>
      </c>
      <c r="G3665" t="str">
        <f t="shared" si="267"/>
        <v>‏9381 יחידה לבטחון בתים וחניה</v>
      </c>
      <c r="H3665" t="s">
        <v>1100</v>
      </c>
      <c r="I3665">
        <f t="shared" si="268"/>
        <v>6</v>
      </c>
      <c r="J3665" t="b">
        <f>IF(ISNUMBER(MATCH(D3665,Sheet1!$A$2:$A$976,0)),TRUE,FALSE)</f>
        <v>1</v>
      </c>
    </row>
    <row r="3666" spans="1:10" ht="20.25">
      <c r="A3666">
        <v>3660</v>
      </c>
      <c r="B3666" s="125">
        <v>0</v>
      </c>
      <c r="C3666" s="34">
        <v>0</v>
      </c>
      <c r="D3666" s="35">
        <v>0</v>
      </c>
      <c r="E3666" s="36" t="s">
        <v>16</v>
      </c>
      <c r="F3666" s="33">
        <v>5</v>
      </c>
      <c r="G3666" t="str">
        <f t="shared" si="267"/>
        <v>‏9381 יחידה לבטחון בתים וחניה</v>
      </c>
      <c r="H3666" t="s">
        <v>1100</v>
      </c>
      <c r="I3666">
        <f t="shared" si="268"/>
        <v>6</v>
      </c>
      <c r="J3666" t="b">
        <f>IF(ISNUMBER(MATCH(D3666,Sheet1!$A$2:$A$976,0)),TRUE,FALSE)</f>
        <v>1</v>
      </c>
    </row>
    <row r="3667" spans="1:10" ht="20.25">
      <c r="A3667">
        <v>3661</v>
      </c>
      <c r="B3667" s="125">
        <v>0</v>
      </c>
      <c r="C3667" s="34">
        <v>0</v>
      </c>
      <c r="D3667" s="35">
        <v>0</v>
      </c>
      <c r="E3667" s="36" t="s">
        <v>17</v>
      </c>
      <c r="F3667" s="33">
        <v>6</v>
      </c>
      <c r="G3667" t="str">
        <f t="shared" si="267"/>
        <v>‏9381 יחידה לבטחון בתים וחניה</v>
      </c>
      <c r="H3667" t="s">
        <v>1100</v>
      </c>
      <c r="I3667">
        <f t="shared" si="268"/>
        <v>6</v>
      </c>
      <c r="J3667" t="b">
        <f>IF(ISNUMBER(MATCH(D3667,Sheet1!$A$2:$A$976,0)),TRUE,FALSE)</f>
        <v>1</v>
      </c>
    </row>
    <row r="3668" spans="1:10" ht="20.25">
      <c r="A3668">
        <v>3662</v>
      </c>
      <c r="B3668" s="125">
        <v>11700</v>
      </c>
      <c r="C3668" s="34">
        <v>25000</v>
      </c>
      <c r="D3668" s="35">
        <v>24000</v>
      </c>
      <c r="E3668" s="36" t="s">
        <v>18</v>
      </c>
      <c r="F3668" s="33">
        <v>7</v>
      </c>
      <c r="G3668" t="str">
        <f t="shared" si="267"/>
        <v>‏9381 יחידה לבטחון בתים וחניה</v>
      </c>
      <c r="H3668" t="s">
        <v>1100</v>
      </c>
      <c r="I3668">
        <f t="shared" si="268"/>
        <v>6</v>
      </c>
      <c r="J3668" t="b">
        <f>IF(ISNUMBER(MATCH(D3668,Sheet1!$A$2:$A$976,0)),TRUE,FALSE)</f>
        <v>1</v>
      </c>
    </row>
    <row r="3669" spans="1:10" ht="20.25">
      <c r="A3669">
        <v>3663</v>
      </c>
      <c r="B3669" s="125">
        <v>0</v>
      </c>
      <c r="C3669" s="34">
        <v>0</v>
      </c>
      <c r="D3669" s="35">
        <v>0</v>
      </c>
      <c r="E3669" s="36" t="s">
        <v>19</v>
      </c>
      <c r="F3669" s="33">
        <v>8</v>
      </c>
      <c r="G3669" t="str">
        <f t="shared" si="267"/>
        <v>‏9381 יחידה לבטחון בתים וחניה</v>
      </c>
      <c r="H3669" t="s">
        <v>1100</v>
      </c>
      <c r="I3669">
        <f t="shared" si="268"/>
        <v>6</v>
      </c>
      <c r="J3669" t="b">
        <f>IF(ISNUMBER(MATCH(D3669,Sheet1!$A$2:$A$976,0)),TRUE,FALSE)</f>
        <v>1</v>
      </c>
    </row>
    <row r="3670" spans="1:10" ht="20.25">
      <c r="A3670">
        <v>3664</v>
      </c>
      <c r="B3670" s="125">
        <v>0</v>
      </c>
      <c r="C3670" s="34">
        <v>0</v>
      </c>
      <c r="D3670" s="35">
        <v>0</v>
      </c>
      <c r="E3670" s="36" t="s">
        <v>20</v>
      </c>
      <c r="F3670" s="33">
        <v>9</v>
      </c>
      <c r="G3670" t="str">
        <f t="shared" si="267"/>
        <v>‏9381 יחידה לבטחון בתים וחניה</v>
      </c>
      <c r="H3670" t="s">
        <v>1100</v>
      </c>
      <c r="I3670">
        <f t="shared" si="268"/>
        <v>6</v>
      </c>
      <c r="J3670" t="b">
        <f>IF(ISNUMBER(MATCH(D3670,Sheet1!$A$2:$A$976,0)),TRUE,FALSE)</f>
        <v>1</v>
      </c>
    </row>
    <row r="3671" spans="1:10" ht="20.25">
      <c r="A3671">
        <v>3665</v>
      </c>
      <c r="B3671" s="125">
        <v>0</v>
      </c>
      <c r="C3671" s="34">
        <v>0</v>
      </c>
      <c r="D3671" s="35">
        <v>0</v>
      </c>
      <c r="E3671" s="36" t="s">
        <v>21</v>
      </c>
      <c r="F3671" s="33">
        <v>99</v>
      </c>
      <c r="G3671" t="str">
        <f t="shared" si="267"/>
        <v>‏9381 יחידה לבטחון בתים וחניה</v>
      </c>
      <c r="H3671" t="s">
        <v>1100</v>
      </c>
      <c r="I3671">
        <f t="shared" si="268"/>
        <v>6</v>
      </c>
      <c r="J3671" t="b">
        <f>IF(ISNUMBER(MATCH(D3671,Sheet1!$A$2:$A$976,0)),TRUE,FALSE)</f>
        <v>1</v>
      </c>
    </row>
    <row r="3672" spans="1:10" ht="20.25">
      <c r="A3672">
        <v>3666</v>
      </c>
      <c r="B3672" s="125">
        <v>2407900</v>
      </c>
      <c r="C3672" s="37">
        <v>2285200</v>
      </c>
      <c r="D3672" s="157">
        <v>2317000</v>
      </c>
      <c r="E3672" s="36" t="s">
        <v>22</v>
      </c>
      <c r="F3672" s="33"/>
      <c r="G3672" t="str">
        <f t="shared" si="267"/>
        <v/>
      </c>
      <c r="J3672" t="b">
        <f>IF(ISNUMBER(MATCH(D3672,Sheet1!$A$2:$A$976,0)),TRUE,FALSE)</f>
        <v>0</v>
      </c>
    </row>
    <row r="3673" spans="1:10" ht="20.25">
      <c r="A3673">
        <v>3667</v>
      </c>
      <c r="C3673" s="40">
        <v>2015</v>
      </c>
      <c r="D3673" s="40">
        <v>2016</v>
      </c>
      <c r="F3673" s="39"/>
      <c r="G3673" t="str">
        <f t="shared" si="267"/>
        <v/>
      </c>
      <c r="J3673" t="b">
        <f>IF(ISNUMBER(MATCH(D3673,Sheet1!$A$2:$A$976,0)),TRUE,FALSE)</f>
        <v>0</v>
      </c>
    </row>
    <row r="3674" spans="1:10" ht="20.25">
      <c r="A3674">
        <v>3668</v>
      </c>
      <c r="C3674" s="38"/>
      <c r="D3674" s="44">
        <v>123</v>
      </c>
      <c r="F3674" s="41"/>
      <c r="G3674" t="str">
        <f t="shared" si="267"/>
        <v/>
      </c>
      <c r="J3674" t="b">
        <f>IF(ISNUMBER(MATCH(D3674,Sheet1!$A$2:$A$976,0)),TRUE,FALSE)</f>
        <v>0</v>
      </c>
    </row>
    <row r="3675" spans="1:10" ht="20.25">
      <c r="A3675">
        <v>3669</v>
      </c>
      <c r="B3675" s="122" t="s">
        <v>497</v>
      </c>
      <c r="C3675" s="28"/>
      <c r="D3675" s="28"/>
      <c r="E3675" s="28"/>
      <c r="F3675" s="28"/>
      <c r="G3675" t="str">
        <f t="shared" si="267"/>
        <v/>
      </c>
      <c r="J3675" t="b">
        <f>IF(ISNUMBER(MATCH(D3675,Sheet1!$A$2:$A$976,0)),TRUE,FALSE)</f>
        <v>1</v>
      </c>
    </row>
    <row r="3676" spans="1:10" ht="21" thickBot="1">
      <c r="A3676">
        <v>3670</v>
      </c>
      <c r="B3676" s="116">
        <v>2014</v>
      </c>
      <c r="C3676" s="7">
        <v>2015</v>
      </c>
      <c r="D3676" s="7">
        <v>2016</v>
      </c>
      <c r="E3676" s="8"/>
      <c r="F3676" s="9"/>
      <c r="G3676" t="str">
        <f t="shared" si="267"/>
        <v/>
      </c>
      <c r="J3676" t="b">
        <f>IF(ISNUMBER(MATCH(D3676,Sheet1!$A$2:$A$976,0)),TRUE,FALSE)</f>
        <v>0</v>
      </c>
    </row>
    <row r="3677" spans="1:10" ht="20.25">
      <c r="A3677">
        <v>3671</v>
      </c>
      <c r="B3677" s="124"/>
      <c r="C3677" s="30"/>
      <c r="D3677" s="31"/>
      <c r="E3677" s="32" t="s">
        <v>498</v>
      </c>
      <c r="F3677" s="33"/>
      <c r="G3677" t="str">
        <f t="shared" si="267"/>
        <v/>
      </c>
      <c r="J3677" t="b">
        <f>IF(ISNUMBER(MATCH(D3677,Sheet1!$A$2:$A$976,0)),TRUE,FALSE)</f>
        <v>1</v>
      </c>
    </row>
    <row r="3678" spans="1:10" ht="20.25">
      <c r="A3678">
        <v>3672</v>
      </c>
      <c r="B3678" s="124"/>
      <c r="C3678" s="30"/>
      <c r="D3678" s="31"/>
      <c r="E3678" s="32" t="s">
        <v>499</v>
      </c>
      <c r="F3678" s="33"/>
      <c r="G3678" t="str">
        <f t="shared" si="267"/>
        <v/>
      </c>
      <c r="J3678" t="b">
        <f>IF(ISNUMBER(MATCH(D3678,Sheet1!$A$2:$A$976,0)),TRUE,FALSE)</f>
        <v>1</v>
      </c>
    </row>
    <row r="3679" spans="1:10" ht="20.25">
      <c r="A3679">
        <v>3673</v>
      </c>
      <c r="B3679" s="124"/>
      <c r="C3679" s="30"/>
      <c r="D3679" s="31"/>
      <c r="E3679" s="32" t="s">
        <v>500</v>
      </c>
      <c r="F3679" s="33"/>
      <c r="G3679" t="str">
        <f t="shared" si="267"/>
        <v/>
      </c>
      <c r="J3679" t="b">
        <f>IF(ISNUMBER(MATCH(D3679,Sheet1!$A$2:$A$976,0)),TRUE,FALSE)</f>
        <v>1</v>
      </c>
    </row>
    <row r="3680" spans="1:10" ht="20.25">
      <c r="A3680">
        <v>3674</v>
      </c>
      <c r="B3680" s="125">
        <v>1416900</v>
      </c>
      <c r="C3680" s="34">
        <v>1779700</v>
      </c>
      <c r="D3680" s="35">
        <v>1930700</v>
      </c>
      <c r="E3680" s="36" t="s">
        <v>12</v>
      </c>
      <c r="F3680" s="33">
        <v>1</v>
      </c>
      <c r="G3680" t="str">
        <f t="shared" si="267"/>
        <v>‏8111 לשכת ראש מערכת חינוך ותרבות</v>
      </c>
      <c r="H3680" t="s">
        <v>1101</v>
      </c>
      <c r="I3680">
        <f t="shared" ref="I3680:I3689" si="269">FIND(" ",G3680,1)</f>
        <v>6</v>
      </c>
      <c r="J3680" t="b">
        <f>IF(ISNUMBER(MATCH(D3680,Sheet1!$A$2:$A$976,0)),TRUE,FALSE)</f>
        <v>1</v>
      </c>
    </row>
    <row r="3681" spans="1:10" ht="20.25">
      <c r="A3681">
        <v>3675</v>
      </c>
      <c r="B3681" s="125">
        <v>0</v>
      </c>
      <c r="C3681" s="34">
        <v>0</v>
      </c>
      <c r="D3681" s="35">
        <v>0</v>
      </c>
      <c r="E3681" s="36" t="s">
        <v>13</v>
      </c>
      <c r="F3681" s="33">
        <v>2</v>
      </c>
      <c r="G3681" t="str">
        <f t="shared" si="267"/>
        <v>‏8111 לשכת ראש מערכת חינוך ותרבות</v>
      </c>
      <c r="H3681" t="s">
        <v>1101</v>
      </c>
      <c r="I3681">
        <f t="shared" si="269"/>
        <v>6</v>
      </c>
      <c r="J3681" t="b">
        <f>IF(ISNUMBER(MATCH(D3681,Sheet1!$A$2:$A$976,0)),TRUE,FALSE)</f>
        <v>1</v>
      </c>
    </row>
    <row r="3682" spans="1:10" ht="20.25">
      <c r="A3682">
        <v>3676</v>
      </c>
      <c r="B3682" s="125">
        <v>78700</v>
      </c>
      <c r="C3682" s="34">
        <v>71300</v>
      </c>
      <c r="D3682" s="35">
        <v>71300</v>
      </c>
      <c r="E3682" s="36" t="s">
        <v>14</v>
      </c>
      <c r="F3682" s="33">
        <v>3</v>
      </c>
      <c r="G3682" t="str">
        <f t="shared" si="267"/>
        <v>‏8111 לשכת ראש מערכת חינוך ותרבות</v>
      </c>
      <c r="H3682" t="s">
        <v>1101</v>
      </c>
      <c r="I3682">
        <f t="shared" si="269"/>
        <v>6</v>
      </c>
      <c r="J3682" t="b">
        <f>IF(ISNUMBER(MATCH(D3682,Sheet1!$A$2:$A$976,0)),TRUE,FALSE)</f>
        <v>1</v>
      </c>
    </row>
    <row r="3683" spans="1:10" ht="20.25">
      <c r="A3683">
        <v>3677</v>
      </c>
      <c r="B3683" s="125">
        <v>32300</v>
      </c>
      <c r="C3683" s="34">
        <v>32300</v>
      </c>
      <c r="D3683" s="35">
        <v>32300</v>
      </c>
      <c r="E3683" s="36" t="s">
        <v>15</v>
      </c>
      <c r="F3683" s="33">
        <v>4</v>
      </c>
      <c r="G3683" t="str">
        <f t="shared" si="267"/>
        <v>‏8111 לשכת ראש מערכת חינוך ותרבות</v>
      </c>
      <c r="H3683" t="s">
        <v>1101</v>
      </c>
      <c r="I3683">
        <f t="shared" si="269"/>
        <v>6</v>
      </c>
      <c r="J3683" t="b">
        <f>IF(ISNUMBER(MATCH(D3683,Sheet1!$A$2:$A$976,0)),TRUE,FALSE)</f>
        <v>1</v>
      </c>
    </row>
    <row r="3684" spans="1:10" ht="20.25">
      <c r="A3684">
        <v>3678</v>
      </c>
      <c r="B3684" s="125">
        <v>37900</v>
      </c>
      <c r="C3684" s="34">
        <v>69000</v>
      </c>
      <c r="D3684" s="35">
        <v>65500</v>
      </c>
      <c r="E3684" s="36" t="s">
        <v>16</v>
      </c>
      <c r="F3684" s="33">
        <v>5</v>
      </c>
      <c r="G3684" t="str">
        <f t="shared" si="267"/>
        <v>‏8111 לשכת ראש מערכת חינוך ותרבות</v>
      </c>
      <c r="H3684" t="s">
        <v>1101</v>
      </c>
      <c r="I3684">
        <f t="shared" si="269"/>
        <v>6</v>
      </c>
      <c r="J3684" t="b">
        <f>IF(ISNUMBER(MATCH(D3684,Sheet1!$A$2:$A$976,0)),TRUE,FALSE)</f>
        <v>1</v>
      </c>
    </row>
    <row r="3685" spans="1:10" ht="20.25">
      <c r="A3685">
        <v>3679</v>
      </c>
      <c r="B3685" s="125">
        <v>39100</v>
      </c>
      <c r="C3685" s="34">
        <v>49700</v>
      </c>
      <c r="D3685" s="35">
        <v>49700</v>
      </c>
      <c r="E3685" s="36" t="s">
        <v>17</v>
      </c>
      <c r="F3685" s="33">
        <v>6</v>
      </c>
      <c r="G3685" t="str">
        <f t="shared" si="267"/>
        <v>‏8111 לשכת ראש מערכת חינוך ותרבות</v>
      </c>
      <c r="H3685" t="s">
        <v>1101</v>
      </c>
      <c r="I3685">
        <f t="shared" si="269"/>
        <v>6</v>
      </c>
      <c r="J3685" t="b">
        <f>IF(ISNUMBER(MATCH(D3685,Sheet1!$A$2:$A$976,0)),TRUE,FALSE)</f>
        <v>1</v>
      </c>
    </row>
    <row r="3686" spans="1:10" ht="20.25">
      <c r="A3686">
        <v>3680</v>
      </c>
      <c r="B3686" s="125">
        <v>85700</v>
      </c>
      <c r="C3686" s="34">
        <v>95100</v>
      </c>
      <c r="D3686" s="35">
        <v>91600</v>
      </c>
      <c r="E3686" s="36" t="s">
        <v>18</v>
      </c>
      <c r="F3686" s="33">
        <v>7</v>
      </c>
      <c r="G3686" t="str">
        <f t="shared" si="267"/>
        <v>‏8111 לשכת ראש מערכת חינוך ותרבות</v>
      </c>
      <c r="H3686" t="s">
        <v>1101</v>
      </c>
      <c r="I3686">
        <f t="shared" si="269"/>
        <v>6</v>
      </c>
      <c r="J3686" t="b">
        <f>IF(ISNUMBER(MATCH(D3686,Sheet1!$A$2:$A$976,0)),TRUE,FALSE)</f>
        <v>1</v>
      </c>
    </row>
    <row r="3687" spans="1:10" ht="20.25">
      <c r="A3687">
        <v>3681</v>
      </c>
      <c r="B3687" s="125">
        <v>0</v>
      </c>
      <c r="C3687" s="34">
        <v>0</v>
      </c>
      <c r="D3687" s="35">
        <v>0</v>
      </c>
      <c r="E3687" s="36" t="s">
        <v>19</v>
      </c>
      <c r="F3687" s="33">
        <v>8</v>
      </c>
      <c r="G3687" t="str">
        <f t="shared" si="267"/>
        <v>‏8111 לשכת ראש מערכת חינוך ותרבות</v>
      </c>
      <c r="H3687" t="s">
        <v>1101</v>
      </c>
      <c r="I3687">
        <f t="shared" si="269"/>
        <v>6</v>
      </c>
      <c r="J3687" t="b">
        <f>IF(ISNUMBER(MATCH(D3687,Sheet1!$A$2:$A$976,0)),TRUE,FALSE)</f>
        <v>1</v>
      </c>
    </row>
    <row r="3688" spans="1:10" ht="20.25">
      <c r="A3688">
        <v>3682</v>
      </c>
      <c r="B3688" s="125">
        <v>0</v>
      </c>
      <c r="C3688" s="34">
        <v>0</v>
      </c>
      <c r="D3688" s="35">
        <v>0</v>
      </c>
      <c r="E3688" s="36" t="s">
        <v>20</v>
      </c>
      <c r="F3688" s="33">
        <v>9</v>
      </c>
      <c r="G3688" t="str">
        <f t="shared" si="267"/>
        <v>‏8111 לשכת ראש מערכת חינוך ותרבות</v>
      </c>
      <c r="H3688" t="s">
        <v>1101</v>
      </c>
      <c r="I3688">
        <f t="shared" si="269"/>
        <v>6</v>
      </c>
      <c r="J3688" t="b">
        <f>IF(ISNUMBER(MATCH(D3688,Sheet1!$A$2:$A$976,0)),TRUE,FALSE)</f>
        <v>1</v>
      </c>
    </row>
    <row r="3689" spans="1:10" ht="20.25">
      <c r="A3689">
        <v>3683</v>
      </c>
      <c r="B3689" s="125">
        <v>0</v>
      </c>
      <c r="C3689" s="34">
        <v>0</v>
      </c>
      <c r="D3689" s="35">
        <v>0</v>
      </c>
      <c r="E3689" s="36" t="s">
        <v>21</v>
      </c>
      <c r="F3689" s="33">
        <v>99</v>
      </c>
      <c r="G3689" t="str">
        <f t="shared" si="267"/>
        <v>‏8111 לשכת ראש מערכת חינוך ותרבות</v>
      </c>
      <c r="H3689" t="s">
        <v>1101</v>
      </c>
      <c r="I3689">
        <f t="shared" si="269"/>
        <v>6</v>
      </c>
      <c r="J3689" t="b">
        <f>IF(ISNUMBER(MATCH(D3689,Sheet1!$A$2:$A$976,0)),TRUE,FALSE)</f>
        <v>1</v>
      </c>
    </row>
    <row r="3690" spans="1:10" ht="20.25">
      <c r="A3690">
        <v>3684</v>
      </c>
      <c r="B3690" s="125">
        <v>1690600</v>
      </c>
      <c r="C3690" s="37">
        <v>2097100</v>
      </c>
      <c r="D3690" s="157">
        <v>2241100</v>
      </c>
      <c r="E3690" s="36" t="s">
        <v>22</v>
      </c>
      <c r="F3690" s="33"/>
      <c r="G3690" t="str">
        <f t="shared" si="267"/>
        <v/>
      </c>
      <c r="J3690" t="b">
        <f>IF(ISNUMBER(MATCH(D3690,Sheet1!$A$2:$A$976,0)),TRUE,FALSE)</f>
        <v>0</v>
      </c>
    </row>
    <row r="3691" spans="1:10" ht="20.25">
      <c r="A3691">
        <v>3685</v>
      </c>
      <c r="C3691" s="40">
        <v>2015</v>
      </c>
      <c r="D3691" s="40">
        <v>2016</v>
      </c>
      <c r="F3691" s="39"/>
      <c r="G3691" t="str">
        <f t="shared" si="267"/>
        <v/>
      </c>
      <c r="J3691" t="b">
        <f>IF(ISNUMBER(MATCH(D3691,Sheet1!$A$2:$A$976,0)),TRUE,FALSE)</f>
        <v>0</v>
      </c>
    </row>
    <row r="3692" spans="1:10" ht="20.25">
      <c r="A3692">
        <v>3686</v>
      </c>
      <c r="B3692" s="138"/>
      <c r="C3692" s="38"/>
      <c r="D3692" s="44">
        <v>133</v>
      </c>
      <c r="F3692" s="41"/>
      <c r="G3692" t="str">
        <f t="shared" si="267"/>
        <v/>
      </c>
      <c r="J3692" t="b">
        <f>IF(ISNUMBER(MATCH(D3692,Sheet1!$A$2:$A$976,0)),TRUE,FALSE)</f>
        <v>0</v>
      </c>
    </row>
    <row r="3693" spans="1:10" ht="20.25">
      <c r="A3693">
        <v>3687</v>
      </c>
      <c r="B3693" s="122" t="s">
        <v>501</v>
      </c>
      <c r="C3693" s="28"/>
      <c r="D3693" s="28"/>
      <c r="E3693" s="28"/>
      <c r="F3693" s="28"/>
      <c r="G3693" t="str">
        <f t="shared" si="267"/>
        <v/>
      </c>
      <c r="J3693" t="b">
        <f>IF(ISNUMBER(MATCH(D3693,Sheet1!$A$2:$A$976,0)),TRUE,FALSE)</f>
        <v>1</v>
      </c>
    </row>
    <row r="3694" spans="1:10" ht="21" thickBot="1">
      <c r="A3694">
        <v>3688</v>
      </c>
      <c r="B3694" s="116">
        <v>2014</v>
      </c>
      <c r="C3694" s="7">
        <v>2015</v>
      </c>
      <c r="D3694" s="7">
        <v>2016</v>
      </c>
      <c r="E3694" s="8"/>
      <c r="F3694" s="9"/>
      <c r="G3694" t="str">
        <f t="shared" si="267"/>
        <v/>
      </c>
      <c r="J3694" t="b">
        <f>IF(ISNUMBER(MATCH(D3694,Sheet1!$A$2:$A$976,0)),TRUE,FALSE)</f>
        <v>0</v>
      </c>
    </row>
    <row r="3695" spans="1:10" ht="20.25">
      <c r="A3695">
        <v>3689</v>
      </c>
      <c r="B3695" s="124"/>
      <c r="C3695" s="30"/>
      <c r="D3695" s="31"/>
      <c r="E3695" s="32" t="s">
        <v>498</v>
      </c>
      <c r="F3695" s="33"/>
      <c r="G3695" t="str">
        <f t="shared" si="267"/>
        <v/>
      </c>
      <c r="J3695" t="b">
        <f>IF(ISNUMBER(MATCH(D3695,Sheet1!$A$2:$A$976,0)),TRUE,FALSE)</f>
        <v>1</v>
      </c>
    </row>
    <row r="3696" spans="1:10" ht="20.25">
      <c r="A3696">
        <v>3690</v>
      </c>
      <c r="B3696" s="124"/>
      <c r="C3696" s="30"/>
      <c r="D3696" s="31"/>
      <c r="E3696" s="32" t="s">
        <v>499</v>
      </c>
      <c r="F3696" s="33"/>
      <c r="G3696" t="str">
        <f t="shared" si="267"/>
        <v/>
      </c>
      <c r="J3696" t="b">
        <f>IF(ISNUMBER(MATCH(D3696,Sheet1!$A$2:$A$976,0)),TRUE,FALSE)</f>
        <v>1</v>
      </c>
    </row>
    <row r="3697" spans="1:10" ht="20.25">
      <c r="A3697">
        <v>3691</v>
      </c>
      <c r="B3697" s="124"/>
      <c r="C3697" s="30"/>
      <c r="D3697" s="31"/>
      <c r="E3697" s="32" t="s">
        <v>502</v>
      </c>
      <c r="F3697" s="33"/>
      <c r="G3697" t="str">
        <f t="shared" si="267"/>
        <v/>
      </c>
      <c r="J3697" t="b">
        <f>IF(ISNUMBER(MATCH(D3697,Sheet1!$A$2:$A$976,0)),TRUE,FALSE)</f>
        <v>1</v>
      </c>
    </row>
    <row r="3698" spans="1:10" ht="20.25">
      <c r="A3698">
        <v>3692</v>
      </c>
      <c r="B3698" s="124"/>
      <c r="C3698" s="30"/>
      <c r="D3698" s="31"/>
      <c r="E3698" s="32" t="s">
        <v>1242</v>
      </c>
      <c r="F3698" s="33"/>
      <c r="G3698" t="str">
        <f t="shared" si="267"/>
        <v/>
      </c>
      <c r="J3698" t="b">
        <f>IF(ISNUMBER(MATCH(D3698,Sheet1!$A$2:$A$976,0)),TRUE,FALSE)</f>
        <v>1</v>
      </c>
    </row>
    <row r="3699" spans="1:10" ht="20.25">
      <c r="A3699">
        <v>3693</v>
      </c>
      <c r="B3699" s="125">
        <v>115100</v>
      </c>
      <c r="C3699" s="34">
        <v>130000</v>
      </c>
      <c r="D3699" s="35">
        <v>131000</v>
      </c>
      <c r="E3699" s="36" t="s">
        <v>12</v>
      </c>
      <c r="F3699" s="33">
        <v>1</v>
      </c>
      <c r="G3699" t="str">
        <f t="shared" si="267"/>
        <v>‏817311 היחידה למו"פ הערכה ובקרה</v>
      </c>
      <c r="H3699" t="s">
        <v>1254</v>
      </c>
      <c r="I3699">
        <f t="shared" ref="I3699:I3708" si="270">FIND(" ",G3699,1)</f>
        <v>8</v>
      </c>
      <c r="J3699" t="b">
        <f>IF(ISNUMBER(MATCH(D3699,Sheet1!$A$2:$A$976,0)),TRUE,FALSE)</f>
        <v>1</v>
      </c>
    </row>
    <row r="3700" spans="1:10" ht="20.25">
      <c r="A3700">
        <v>3694</v>
      </c>
      <c r="B3700" s="125">
        <v>0</v>
      </c>
      <c r="C3700" s="34">
        <v>0</v>
      </c>
      <c r="D3700" s="35">
        <v>0</v>
      </c>
      <c r="E3700" s="36" t="s">
        <v>13</v>
      </c>
      <c r="F3700" s="33">
        <v>2</v>
      </c>
      <c r="G3700" t="str">
        <f t="shared" si="267"/>
        <v>‏817311 היחידה למו"פ הערכה ובקרה</v>
      </c>
      <c r="H3700" t="s">
        <v>1254</v>
      </c>
      <c r="I3700">
        <f t="shared" si="270"/>
        <v>8</v>
      </c>
      <c r="J3700" t="b">
        <f>IF(ISNUMBER(MATCH(D3700,Sheet1!$A$2:$A$976,0)),TRUE,FALSE)</f>
        <v>1</v>
      </c>
    </row>
    <row r="3701" spans="1:10" ht="20.25">
      <c r="A3701">
        <v>3695</v>
      </c>
      <c r="B3701" s="125">
        <v>0</v>
      </c>
      <c r="C3701" s="34">
        <v>0</v>
      </c>
      <c r="D3701" s="35">
        <v>0</v>
      </c>
      <c r="E3701" s="36" t="s">
        <v>14</v>
      </c>
      <c r="F3701" s="33">
        <v>3</v>
      </c>
      <c r="G3701" t="str">
        <f t="shared" si="267"/>
        <v>‏817311 היחידה למו"פ הערכה ובקרה</v>
      </c>
      <c r="H3701" t="s">
        <v>1254</v>
      </c>
      <c r="I3701">
        <f t="shared" si="270"/>
        <v>8</v>
      </c>
      <c r="J3701" t="b">
        <f>IF(ISNUMBER(MATCH(D3701,Sheet1!$A$2:$A$976,0)),TRUE,FALSE)</f>
        <v>1</v>
      </c>
    </row>
    <row r="3702" spans="1:10" ht="20.25">
      <c r="A3702">
        <v>3696</v>
      </c>
      <c r="B3702" s="125">
        <v>0</v>
      </c>
      <c r="C3702" s="34">
        <v>0</v>
      </c>
      <c r="D3702" s="35">
        <v>0</v>
      </c>
      <c r="E3702" s="36" t="s">
        <v>15</v>
      </c>
      <c r="F3702" s="33">
        <v>4</v>
      </c>
      <c r="G3702" t="str">
        <f t="shared" si="267"/>
        <v>‏817311 היחידה למו"פ הערכה ובקרה</v>
      </c>
      <c r="H3702" t="s">
        <v>1254</v>
      </c>
      <c r="I3702">
        <f t="shared" si="270"/>
        <v>8</v>
      </c>
      <c r="J3702" t="b">
        <f>IF(ISNUMBER(MATCH(D3702,Sheet1!$A$2:$A$976,0)),TRUE,FALSE)</f>
        <v>1</v>
      </c>
    </row>
    <row r="3703" spans="1:10" ht="20.25">
      <c r="A3703">
        <v>3697</v>
      </c>
      <c r="B3703" s="125">
        <v>0</v>
      </c>
      <c r="C3703" s="34">
        <v>0</v>
      </c>
      <c r="D3703" s="35">
        <v>0</v>
      </c>
      <c r="E3703" s="36" t="s">
        <v>16</v>
      </c>
      <c r="F3703" s="33">
        <v>5</v>
      </c>
      <c r="G3703" t="str">
        <f t="shared" si="267"/>
        <v>‏817311 היחידה למו"פ הערכה ובקרה</v>
      </c>
      <c r="H3703" t="s">
        <v>1254</v>
      </c>
      <c r="I3703">
        <f t="shared" si="270"/>
        <v>8</v>
      </c>
      <c r="J3703" t="b">
        <f>IF(ISNUMBER(MATCH(D3703,Sheet1!$A$2:$A$976,0)),TRUE,FALSE)</f>
        <v>1</v>
      </c>
    </row>
    <row r="3704" spans="1:10" ht="20.25">
      <c r="A3704">
        <v>3698</v>
      </c>
      <c r="B3704" s="125">
        <v>0</v>
      </c>
      <c r="C3704" s="34">
        <v>0</v>
      </c>
      <c r="D3704" s="35">
        <v>0</v>
      </c>
      <c r="E3704" s="36" t="s">
        <v>17</v>
      </c>
      <c r="F3704" s="33">
        <v>6</v>
      </c>
      <c r="G3704" t="str">
        <f t="shared" si="267"/>
        <v>‏817311 היחידה למו"פ הערכה ובקרה</v>
      </c>
      <c r="H3704" t="s">
        <v>1254</v>
      </c>
      <c r="I3704">
        <f t="shared" si="270"/>
        <v>8</v>
      </c>
      <c r="J3704" t="b">
        <f>IF(ISNUMBER(MATCH(D3704,Sheet1!$A$2:$A$976,0)),TRUE,FALSE)</f>
        <v>1</v>
      </c>
    </row>
    <row r="3705" spans="1:10" ht="20.25">
      <c r="A3705">
        <v>3699</v>
      </c>
      <c r="B3705" s="125">
        <v>0</v>
      </c>
      <c r="C3705" s="34">
        <v>0</v>
      </c>
      <c r="D3705" s="35">
        <v>0</v>
      </c>
      <c r="E3705" s="36" t="s">
        <v>18</v>
      </c>
      <c r="F3705" s="33">
        <v>7</v>
      </c>
      <c r="G3705" t="str">
        <f t="shared" si="267"/>
        <v>‏817311 היחידה למו"פ הערכה ובקרה</v>
      </c>
      <c r="H3705" t="s">
        <v>1254</v>
      </c>
      <c r="I3705">
        <f t="shared" si="270"/>
        <v>8</v>
      </c>
      <c r="J3705" t="b">
        <f>IF(ISNUMBER(MATCH(D3705,Sheet1!$A$2:$A$976,0)),TRUE,FALSE)</f>
        <v>1</v>
      </c>
    </row>
    <row r="3706" spans="1:10" ht="20.25">
      <c r="A3706">
        <v>3700</v>
      </c>
      <c r="B3706" s="125">
        <v>0</v>
      </c>
      <c r="C3706" s="34">
        <v>0</v>
      </c>
      <c r="D3706" s="35">
        <v>0</v>
      </c>
      <c r="E3706" s="36" t="s">
        <v>19</v>
      </c>
      <c r="F3706" s="33">
        <v>8</v>
      </c>
      <c r="G3706" t="str">
        <f t="shared" si="267"/>
        <v>‏817311 היחידה למו"פ הערכה ובקרה</v>
      </c>
      <c r="H3706" t="s">
        <v>1254</v>
      </c>
      <c r="I3706">
        <f t="shared" si="270"/>
        <v>8</v>
      </c>
      <c r="J3706" t="b">
        <f>IF(ISNUMBER(MATCH(D3706,Sheet1!$A$2:$A$976,0)),TRUE,FALSE)</f>
        <v>1</v>
      </c>
    </row>
    <row r="3707" spans="1:10" ht="20.25">
      <c r="A3707">
        <v>3701</v>
      </c>
      <c r="B3707" s="125">
        <v>0</v>
      </c>
      <c r="C3707" s="34">
        <v>0</v>
      </c>
      <c r="D3707" s="35">
        <v>0</v>
      </c>
      <c r="E3707" s="36" t="s">
        <v>20</v>
      </c>
      <c r="F3707" s="33">
        <v>9</v>
      </c>
      <c r="G3707" t="str">
        <f t="shared" si="267"/>
        <v>‏817311 היחידה למו"פ הערכה ובקרה</v>
      </c>
      <c r="H3707" t="s">
        <v>1254</v>
      </c>
      <c r="I3707">
        <f t="shared" si="270"/>
        <v>8</v>
      </c>
      <c r="J3707" t="b">
        <f>IF(ISNUMBER(MATCH(D3707,Sheet1!$A$2:$A$976,0)),TRUE,FALSE)</f>
        <v>1</v>
      </c>
    </row>
    <row r="3708" spans="1:10" ht="20.25">
      <c r="A3708">
        <v>3702</v>
      </c>
      <c r="B3708" s="125">
        <v>0</v>
      </c>
      <c r="C3708" s="34">
        <v>0</v>
      </c>
      <c r="D3708" s="35">
        <v>0</v>
      </c>
      <c r="E3708" s="36" t="s">
        <v>21</v>
      </c>
      <c r="F3708" s="33">
        <v>99</v>
      </c>
      <c r="G3708" t="str">
        <f t="shared" si="267"/>
        <v>‏817311 היחידה למו"פ הערכה ובקרה</v>
      </c>
      <c r="H3708" t="s">
        <v>1254</v>
      </c>
      <c r="I3708">
        <f t="shared" si="270"/>
        <v>8</v>
      </c>
      <c r="J3708" t="b">
        <f>IF(ISNUMBER(MATCH(D3708,Sheet1!$A$2:$A$976,0)),TRUE,FALSE)</f>
        <v>1</v>
      </c>
    </row>
    <row r="3709" spans="1:10" ht="20.25">
      <c r="A3709">
        <v>3703</v>
      </c>
      <c r="B3709" s="125">
        <v>115100</v>
      </c>
      <c r="C3709" s="37">
        <v>130000</v>
      </c>
      <c r="D3709" s="35">
        <v>131000</v>
      </c>
      <c r="E3709" s="36" t="s">
        <v>22</v>
      </c>
      <c r="F3709" s="33"/>
      <c r="G3709" t="str">
        <f t="shared" si="267"/>
        <v/>
      </c>
      <c r="J3709" t="b">
        <f>IF(ISNUMBER(MATCH(D3709,Sheet1!$A$2:$A$976,0)),TRUE,FALSE)</f>
        <v>1</v>
      </c>
    </row>
    <row r="3710" spans="1:10" ht="20.25">
      <c r="A3710">
        <v>3704</v>
      </c>
      <c r="C3710" s="40">
        <v>2015</v>
      </c>
      <c r="D3710" s="40">
        <v>2016</v>
      </c>
      <c r="F3710" s="39"/>
      <c r="G3710" t="str">
        <f t="shared" si="267"/>
        <v/>
      </c>
      <c r="J3710" t="b">
        <f>IF(ISNUMBER(MATCH(D3710,Sheet1!$A$2:$A$976,0)),TRUE,FALSE)</f>
        <v>0</v>
      </c>
    </row>
    <row r="3711" spans="1:10" ht="20.25">
      <c r="A3711">
        <v>3705</v>
      </c>
      <c r="C3711" s="38"/>
      <c r="D3711" s="44">
        <v>134</v>
      </c>
      <c r="F3711" s="41"/>
      <c r="G3711" t="str">
        <f t="shared" si="267"/>
        <v/>
      </c>
      <c r="J3711" t="b">
        <f>IF(ISNUMBER(MATCH(D3711,Sheet1!$A$2:$A$976,0)),TRUE,FALSE)</f>
        <v>0</v>
      </c>
    </row>
    <row r="3712" spans="1:10" ht="20.25">
      <c r="A3712">
        <v>3706</v>
      </c>
      <c r="B3712" s="122" t="s">
        <v>504</v>
      </c>
      <c r="C3712" s="28"/>
      <c r="D3712" s="28"/>
      <c r="E3712" s="28"/>
      <c r="F3712" s="28"/>
      <c r="G3712" t="str">
        <f t="shared" si="267"/>
        <v/>
      </c>
      <c r="J3712" t="b">
        <f>IF(ISNUMBER(MATCH(D3712,Sheet1!$A$2:$A$976,0)),TRUE,FALSE)</f>
        <v>1</v>
      </c>
    </row>
    <row r="3713" spans="1:10" ht="21" thickBot="1">
      <c r="A3713">
        <v>3707</v>
      </c>
      <c r="B3713" s="116">
        <v>2014</v>
      </c>
      <c r="C3713" s="7">
        <v>2015</v>
      </c>
      <c r="D3713" s="7">
        <v>2016</v>
      </c>
      <c r="E3713" s="8"/>
      <c r="F3713" s="9"/>
      <c r="G3713" t="str">
        <f t="shared" si="267"/>
        <v/>
      </c>
      <c r="J3713" t="b">
        <f>IF(ISNUMBER(MATCH(D3713,Sheet1!$A$2:$A$976,0)),TRUE,FALSE)</f>
        <v>0</v>
      </c>
    </row>
    <row r="3714" spans="1:10" ht="20.25">
      <c r="A3714">
        <v>3708</v>
      </c>
      <c r="B3714" s="124"/>
      <c r="C3714" s="30"/>
      <c r="D3714" s="31"/>
      <c r="E3714" s="32" t="s">
        <v>498</v>
      </c>
      <c r="F3714" s="33"/>
      <c r="G3714" t="str">
        <f t="shared" si="267"/>
        <v/>
      </c>
      <c r="J3714" t="b">
        <f>IF(ISNUMBER(MATCH(D3714,Sheet1!$A$2:$A$976,0)),TRUE,FALSE)</f>
        <v>1</v>
      </c>
    </row>
    <row r="3715" spans="1:10" ht="20.25">
      <c r="A3715">
        <v>3709</v>
      </c>
      <c r="B3715" s="124"/>
      <c r="C3715" s="30"/>
      <c r="D3715" s="31"/>
      <c r="E3715" s="32" t="s">
        <v>499</v>
      </c>
      <c r="F3715" s="33"/>
      <c r="G3715" t="str">
        <f t="shared" si="267"/>
        <v/>
      </c>
      <c r="J3715" t="b">
        <f>IF(ISNUMBER(MATCH(D3715,Sheet1!$A$2:$A$976,0)),TRUE,FALSE)</f>
        <v>1</v>
      </c>
    </row>
    <row r="3716" spans="1:10" ht="20.25">
      <c r="A3716">
        <v>3710</v>
      </c>
      <c r="B3716" s="124"/>
      <c r="C3716" s="30"/>
      <c r="D3716" s="31"/>
      <c r="E3716" s="32" t="s">
        <v>505</v>
      </c>
      <c r="F3716" s="33"/>
      <c r="G3716" t="str">
        <f t="shared" si="267"/>
        <v/>
      </c>
      <c r="J3716" t="b">
        <f>IF(ISNUMBER(MATCH(D3716,Sheet1!$A$2:$A$976,0)),TRUE,FALSE)</f>
        <v>1</v>
      </c>
    </row>
    <row r="3717" spans="1:10" ht="20.25">
      <c r="A3717">
        <v>3711</v>
      </c>
      <c r="B3717" s="125">
        <v>1558800</v>
      </c>
      <c r="C3717" s="34">
        <v>1599600</v>
      </c>
      <c r="D3717" s="35">
        <v>1617600</v>
      </c>
      <c r="E3717" s="36" t="s">
        <v>12</v>
      </c>
      <c r="F3717" s="33">
        <v>1</v>
      </c>
      <c r="G3717" t="str">
        <f t="shared" si="267"/>
        <v>‏81113 מרכז רישום</v>
      </c>
      <c r="H3717" t="s">
        <v>1103</v>
      </c>
      <c r="I3717">
        <f t="shared" ref="I3717:I3726" si="271">FIND(" ",G3717,1)</f>
        <v>7</v>
      </c>
      <c r="J3717" t="b">
        <f>IF(ISNUMBER(MATCH(D3717,Sheet1!$A$2:$A$976,0)),TRUE,FALSE)</f>
        <v>1</v>
      </c>
    </row>
    <row r="3718" spans="1:10" ht="20.25">
      <c r="A3718">
        <v>3712</v>
      </c>
      <c r="B3718" s="125">
        <v>0</v>
      </c>
      <c r="C3718" s="34">
        <v>0</v>
      </c>
      <c r="D3718" s="35">
        <v>0</v>
      </c>
      <c r="E3718" s="36" t="s">
        <v>13</v>
      </c>
      <c r="F3718" s="33">
        <v>2</v>
      </c>
      <c r="G3718" t="str">
        <f t="shared" si="267"/>
        <v>‏81113 מרכז רישום</v>
      </c>
      <c r="H3718" t="s">
        <v>1103</v>
      </c>
      <c r="I3718">
        <f t="shared" si="271"/>
        <v>7</v>
      </c>
      <c r="J3718" t="b">
        <f>IF(ISNUMBER(MATCH(D3718,Sheet1!$A$2:$A$976,0)),TRUE,FALSE)</f>
        <v>1</v>
      </c>
    </row>
    <row r="3719" spans="1:10" ht="20.25">
      <c r="A3719">
        <v>3713</v>
      </c>
      <c r="B3719" s="125">
        <v>23100</v>
      </c>
      <c r="C3719" s="34">
        <v>23400</v>
      </c>
      <c r="D3719" s="35">
        <v>23400</v>
      </c>
      <c r="E3719" s="36" t="s">
        <v>14</v>
      </c>
      <c r="F3719" s="33">
        <v>3</v>
      </c>
      <c r="G3719" t="str">
        <f t="shared" si="267"/>
        <v>‏81113 מרכז רישום</v>
      </c>
      <c r="H3719" t="s">
        <v>1103</v>
      </c>
      <c r="I3719">
        <f t="shared" si="271"/>
        <v>7</v>
      </c>
      <c r="J3719" t="b">
        <f>IF(ISNUMBER(MATCH(D3719,Sheet1!$A$2:$A$976,0)),TRUE,FALSE)</f>
        <v>1</v>
      </c>
    </row>
    <row r="3720" spans="1:10" ht="20.25">
      <c r="A3720">
        <v>3714</v>
      </c>
      <c r="B3720" s="125">
        <v>0</v>
      </c>
      <c r="C3720" s="34">
        <v>0</v>
      </c>
      <c r="D3720" s="35">
        <v>0</v>
      </c>
      <c r="E3720" s="36" t="s">
        <v>15</v>
      </c>
      <c r="F3720" s="33">
        <v>4</v>
      </c>
      <c r="G3720" t="str">
        <f t="shared" si="267"/>
        <v>‏81113 מרכז רישום</v>
      </c>
      <c r="H3720" t="s">
        <v>1103</v>
      </c>
      <c r="I3720">
        <f t="shared" si="271"/>
        <v>7</v>
      </c>
      <c r="J3720" t="b">
        <f>IF(ISNUMBER(MATCH(D3720,Sheet1!$A$2:$A$976,0)),TRUE,FALSE)</f>
        <v>1</v>
      </c>
    </row>
    <row r="3721" spans="1:10" ht="20.25">
      <c r="A3721">
        <v>3715</v>
      </c>
      <c r="B3721" s="125">
        <v>0</v>
      </c>
      <c r="C3721" s="34">
        <v>0</v>
      </c>
      <c r="D3721" s="35">
        <v>0</v>
      </c>
      <c r="E3721" s="36" t="s">
        <v>16</v>
      </c>
      <c r="F3721" s="33">
        <v>5</v>
      </c>
      <c r="G3721" t="str">
        <f t="shared" si="267"/>
        <v>‏81113 מרכז רישום</v>
      </c>
      <c r="H3721" t="s">
        <v>1103</v>
      </c>
      <c r="I3721">
        <f t="shared" si="271"/>
        <v>7</v>
      </c>
      <c r="J3721" t="b">
        <f>IF(ISNUMBER(MATCH(D3721,Sheet1!$A$2:$A$976,0)),TRUE,FALSE)</f>
        <v>1</v>
      </c>
    </row>
    <row r="3722" spans="1:10" ht="20.25">
      <c r="A3722">
        <v>3716</v>
      </c>
      <c r="B3722" s="125">
        <v>0</v>
      </c>
      <c r="C3722" s="34">
        <v>0</v>
      </c>
      <c r="D3722" s="35">
        <v>0</v>
      </c>
      <c r="E3722" s="36" t="s">
        <v>17</v>
      </c>
      <c r="F3722" s="33">
        <v>6</v>
      </c>
      <c r="G3722" t="str">
        <f t="shared" ref="G3722:G3785" si="272">IF(F3722=1,E3721,IF(ISBLANK(F3722),"",G3721))</f>
        <v>‏81113 מרכז רישום</v>
      </c>
      <c r="H3722" t="s">
        <v>1103</v>
      </c>
      <c r="I3722">
        <f t="shared" si="271"/>
        <v>7</v>
      </c>
      <c r="J3722" t="b">
        <f>IF(ISNUMBER(MATCH(D3722,Sheet1!$A$2:$A$976,0)),TRUE,FALSE)</f>
        <v>1</v>
      </c>
    </row>
    <row r="3723" spans="1:10" ht="20.25">
      <c r="A3723">
        <v>3717</v>
      </c>
      <c r="B3723" s="125">
        <v>188400</v>
      </c>
      <c r="C3723" s="34">
        <v>190000</v>
      </c>
      <c r="D3723" s="35">
        <v>184600</v>
      </c>
      <c r="E3723" s="36" t="s">
        <v>18</v>
      </c>
      <c r="F3723" s="33">
        <v>7</v>
      </c>
      <c r="G3723" t="str">
        <f t="shared" si="272"/>
        <v>‏81113 מרכז רישום</v>
      </c>
      <c r="H3723" t="s">
        <v>1103</v>
      </c>
      <c r="I3723">
        <f t="shared" si="271"/>
        <v>7</v>
      </c>
      <c r="J3723" t="b">
        <f>IF(ISNUMBER(MATCH(D3723,Sheet1!$A$2:$A$976,0)),TRUE,FALSE)</f>
        <v>1</v>
      </c>
    </row>
    <row r="3724" spans="1:10" ht="20.25">
      <c r="A3724">
        <v>3718</v>
      </c>
      <c r="B3724" s="125">
        <v>0</v>
      </c>
      <c r="C3724" s="34">
        <v>0</v>
      </c>
      <c r="D3724" s="35">
        <v>0</v>
      </c>
      <c r="E3724" s="36" t="s">
        <v>19</v>
      </c>
      <c r="F3724" s="33">
        <v>8</v>
      </c>
      <c r="G3724" t="str">
        <f t="shared" si="272"/>
        <v>‏81113 מרכז רישום</v>
      </c>
      <c r="H3724" t="s">
        <v>1103</v>
      </c>
      <c r="I3724">
        <f t="shared" si="271"/>
        <v>7</v>
      </c>
      <c r="J3724" t="b">
        <f>IF(ISNUMBER(MATCH(D3724,Sheet1!$A$2:$A$976,0)),TRUE,FALSE)</f>
        <v>1</v>
      </c>
    </row>
    <row r="3725" spans="1:10" ht="20.25">
      <c r="A3725">
        <v>3719</v>
      </c>
      <c r="B3725" s="125">
        <v>0</v>
      </c>
      <c r="C3725" s="34">
        <v>0</v>
      </c>
      <c r="D3725" s="35">
        <v>0</v>
      </c>
      <c r="E3725" s="36" t="s">
        <v>20</v>
      </c>
      <c r="F3725" s="33">
        <v>9</v>
      </c>
      <c r="G3725" t="str">
        <f t="shared" si="272"/>
        <v>‏81113 מרכז רישום</v>
      </c>
      <c r="H3725" t="s">
        <v>1103</v>
      </c>
      <c r="I3725">
        <f t="shared" si="271"/>
        <v>7</v>
      </c>
      <c r="J3725" t="b">
        <f>IF(ISNUMBER(MATCH(D3725,Sheet1!$A$2:$A$976,0)),TRUE,FALSE)</f>
        <v>1</v>
      </c>
    </row>
    <row r="3726" spans="1:10" ht="20.25">
      <c r="A3726">
        <v>3720</v>
      </c>
      <c r="B3726" s="125">
        <v>0</v>
      </c>
      <c r="C3726" s="34">
        <v>0</v>
      </c>
      <c r="D3726" s="35">
        <v>0</v>
      </c>
      <c r="E3726" s="36" t="s">
        <v>21</v>
      </c>
      <c r="F3726" s="33">
        <v>99</v>
      </c>
      <c r="G3726" t="str">
        <f t="shared" si="272"/>
        <v>‏81113 מרכז רישום</v>
      </c>
      <c r="H3726" t="s">
        <v>1103</v>
      </c>
      <c r="I3726">
        <f t="shared" si="271"/>
        <v>7</v>
      </c>
      <c r="J3726" t="b">
        <f>IF(ISNUMBER(MATCH(D3726,Sheet1!$A$2:$A$976,0)),TRUE,FALSE)</f>
        <v>1</v>
      </c>
    </row>
    <row r="3727" spans="1:10" ht="20.25">
      <c r="A3727">
        <v>3721</v>
      </c>
      <c r="B3727" s="125">
        <v>1770300</v>
      </c>
      <c r="C3727" s="37">
        <v>1813000</v>
      </c>
      <c r="D3727" s="157">
        <v>1825600</v>
      </c>
      <c r="E3727" s="36" t="s">
        <v>22</v>
      </c>
      <c r="F3727" s="33"/>
      <c r="G3727" t="str">
        <f t="shared" si="272"/>
        <v/>
      </c>
      <c r="J3727" t="b">
        <f>IF(ISNUMBER(MATCH(D3727,Sheet1!$A$2:$A$976,0)),TRUE,FALSE)</f>
        <v>0</v>
      </c>
    </row>
    <row r="3728" spans="1:10" ht="20.25">
      <c r="A3728">
        <v>3722</v>
      </c>
      <c r="C3728" s="40">
        <v>2015</v>
      </c>
      <c r="D3728" s="40">
        <v>2016</v>
      </c>
      <c r="F3728" s="39"/>
      <c r="G3728" t="str">
        <f t="shared" si="272"/>
        <v/>
      </c>
      <c r="J3728" t="b">
        <f>IF(ISNUMBER(MATCH(D3728,Sheet1!$A$2:$A$976,0)),TRUE,FALSE)</f>
        <v>0</v>
      </c>
    </row>
    <row r="3729" spans="1:10" ht="20.25">
      <c r="A3729">
        <v>3723</v>
      </c>
      <c r="C3729" s="38"/>
      <c r="D3729" s="44">
        <v>135</v>
      </c>
      <c r="F3729" s="41"/>
      <c r="G3729" t="str">
        <f t="shared" si="272"/>
        <v/>
      </c>
      <c r="J3729" t="b">
        <f>IF(ISNUMBER(MATCH(D3729,Sheet1!$A$2:$A$976,0)),TRUE,FALSE)</f>
        <v>0</v>
      </c>
    </row>
    <row r="3730" spans="1:10" ht="20.25">
      <c r="A3730">
        <v>3724</v>
      </c>
      <c r="B3730" s="122" t="s">
        <v>506</v>
      </c>
      <c r="C3730" s="28"/>
      <c r="D3730" s="28"/>
      <c r="E3730" s="28"/>
      <c r="F3730" s="28"/>
      <c r="G3730" t="str">
        <f t="shared" si="272"/>
        <v/>
      </c>
      <c r="J3730" t="b">
        <f>IF(ISNUMBER(MATCH(D3730,Sheet1!$A$2:$A$976,0)),TRUE,FALSE)</f>
        <v>1</v>
      </c>
    </row>
    <row r="3731" spans="1:10" ht="21" thickBot="1">
      <c r="A3731">
        <v>3725</v>
      </c>
      <c r="B3731" s="116">
        <v>2014</v>
      </c>
      <c r="C3731" s="7">
        <v>2015</v>
      </c>
      <c r="D3731" s="7">
        <v>2016</v>
      </c>
      <c r="E3731" s="8"/>
      <c r="F3731" s="9"/>
      <c r="G3731" t="str">
        <f t="shared" si="272"/>
        <v/>
      </c>
      <c r="J3731" t="b">
        <f>IF(ISNUMBER(MATCH(D3731,Sheet1!$A$2:$A$976,0)),TRUE,FALSE)</f>
        <v>0</v>
      </c>
    </row>
    <row r="3732" spans="1:10" ht="20.25">
      <c r="A3732">
        <v>3726</v>
      </c>
      <c r="B3732" s="124"/>
      <c r="C3732" s="30"/>
      <c r="D3732" s="31"/>
      <c r="E3732" s="32" t="s">
        <v>498</v>
      </c>
      <c r="F3732" s="33"/>
      <c r="G3732" t="str">
        <f t="shared" si="272"/>
        <v/>
      </c>
      <c r="J3732" t="b">
        <f>IF(ISNUMBER(MATCH(D3732,Sheet1!$A$2:$A$976,0)),TRUE,FALSE)</f>
        <v>1</v>
      </c>
    </row>
    <row r="3733" spans="1:10" ht="20.25">
      <c r="A3733">
        <v>3727</v>
      </c>
      <c r="B3733" s="124"/>
      <c r="C3733" s="30"/>
      <c r="D3733" s="31"/>
      <c r="E3733" s="32" t="s">
        <v>499</v>
      </c>
      <c r="F3733" s="33"/>
      <c r="G3733" t="str">
        <f t="shared" si="272"/>
        <v/>
      </c>
      <c r="J3733" t="b">
        <f>IF(ISNUMBER(MATCH(D3733,Sheet1!$A$2:$A$976,0)),TRUE,FALSE)</f>
        <v>1</v>
      </c>
    </row>
    <row r="3734" spans="1:10" ht="20.25">
      <c r="A3734">
        <v>3728</v>
      </c>
      <c r="B3734" s="124"/>
      <c r="C3734" s="30"/>
      <c r="D3734" s="31"/>
      <c r="E3734" s="32" t="s">
        <v>507</v>
      </c>
      <c r="F3734" s="33"/>
      <c r="G3734" t="str">
        <f t="shared" si="272"/>
        <v/>
      </c>
      <c r="J3734" t="b">
        <f>IF(ISNUMBER(MATCH(D3734,Sheet1!$A$2:$A$976,0)),TRUE,FALSE)</f>
        <v>1</v>
      </c>
    </row>
    <row r="3735" spans="1:10" ht="20.25">
      <c r="A3735">
        <v>3729</v>
      </c>
      <c r="B3735" s="125">
        <v>3302300</v>
      </c>
      <c r="C3735" s="34">
        <v>2915200</v>
      </c>
      <c r="D3735" s="35">
        <v>2948200</v>
      </c>
      <c r="E3735" s="36" t="s">
        <v>12</v>
      </c>
      <c r="F3735" s="33">
        <v>1</v>
      </c>
      <c r="G3735" t="str">
        <f t="shared" si="272"/>
        <v>‏811006 המחלקה לתשתיות מיחשוב</v>
      </c>
      <c r="H3735" t="s">
        <v>1104</v>
      </c>
      <c r="I3735">
        <f t="shared" ref="I3735:I3744" si="273">FIND(" ",G3735,1)</f>
        <v>8</v>
      </c>
      <c r="J3735" t="b">
        <f>IF(ISNUMBER(MATCH(D3735,Sheet1!$A$2:$A$976,0)),TRUE,FALSE)</f>
        <v>1</v>
      </c>
    </row>
    <row r="3736" spans="1:10" ht="20.25">
      <c r="A3736">
        <v>3730</v>
      </c>
      <c r="B3736" s="125">
        <v>0</v>
      </c>
      <c r="C3736" s="34">
        <v>0</v>
      </c>
      <c r="D3736" s="35">
        <v>0</v>
      </c>
      <c r="E3736" s="36" t="s">
        <v>13</v>
      </c>
      <c r="F3736" s="33">
        <v>2</v>
      </c>
      <c r="G3736" t="str">
        <f t="shared" si="272"/>
        <v>‏811006 המחלקה לתשתיות מיחשוב</v>
      </c>
      <c r="H3736" t="s">
        <v>1104</v>
      </c>
      <c r="I3736">
        <f t="shared" si="273"/>
        <v>8</v>
      </c>
      <c r="J3736" t="b">
        <f>IF(ISNUMBER(MATCH(D3736,Sheet1!$A$2:$A$976,0)),TRUE,FALSE)</f>
        <v>1</v>
      </c>
    </row>
    <row r="3737" spans="1:10" ht="20.25">
      <c r="A3737">
        <v>3731</v>
      </c>
      <c r="B3737" s="125">
        <v>30000</v>
      </c>
      <c r="C3737" s="34">
        <v>21800</v>
      </c>
      <c r="D3737" s="35">
        <v>21800</v>
      </c>
      <c r="E3737" s="36" t="s">
        <v>14</v>
      </c>
      <c r="F3737" s="33">
        <v>3</v>
      </c>
      <c r="G3737" t="str">
        <f t="shared" si="272"/>
        <v>‏811006 המחלקה לתשתיות מיחשוב</v>
      </c>
      <c r="H3737" t="s">
        <v>1104</v>
      </c>
      <c r="I3737">
        <f t="shared" si="273"/>
        <v>8</v>
      </c>
      <c r="J3737" t="b">
        <f>IF(ISNUMBER(MATCH(D3737,Sheet1!$A$2:$A$976,0)),TRUE,FALSE)</f>
        <v>1</v>
      </c>
    </row>
    <row r="3738" spans="1:10" ht="20.25">
      <c r="A3738">
        <v>3732</v>
      </c>
      <c r="B3738" s="125">
        <v>100</v>
      </c>
      <c r="C3738" s="34">
        <v>7000</v>
      </c>
      <c r="D3738" s="35">
        <v>7000</v>
      </c>
      <c r="E3738" s="36" t="s">
        <v>15</v>
      </c>
      <c r="F3738" s="33">
        <v>4</v>
      </c>
      <c r="G3738" t="str">
        <f t="shared" si="272"/>
        <v>‏811006 המחלקה לתשתיות מיחשוב</v>
      </c>
      <c r="H3738" t="s">
        <v>1104</v>
      </c>
      <c r="I3738">
        <f t="shared" si="273"/>
        <v>8</v>
      </c>
      <c r="J3738" t="b">
        <f>IF(ISNUMBER(MATCH(D3738,Sheet1!$A$2:$A$976,0)),TRUE,FALSE)</f>
        <v>1</v>
      </c>
    </row>
    <row r="3739" spans="1:10" ht="20.25">
      <c r="A3739">
        <v>3733</v>
      </c>
      <c r="B3739" s="125">
        <v>0</v>
      </c>
      <c r="C3739" s="34">
        <v>0</v>
      </c>
      <c r="D3739" s="35">
        <v>0</v>
      </c>
      <c r="E3739" s="36" t="s">
        <v>16</v>
      </c>
      <c r="F3739" s="33">
        <v>5</v>
      </c>
      <c r="G3739" t="str">
        <f t="shared" si="272"/>
        <v>‏811006 המחלקה לתשתיות מיחשוב</v>
      </c>
      <c r="H3739" t="s">
        <v>1104</v>
      </c>
      <c r="I3739">
        <f t="shared" si="273"/>
        <v>8</v>
      </c>
      <c r="J3739" t="b">
        <f>IF(ISNUMBER(MATCH(D3739,Sheet1!$A$2:$A$976,0)),TRUE,FALSE)</f>
        <v>1</v>
      </c>
    </row>
    <row r="3740" spans="1:10" ht="20.25">
      <c r="A3740">
        <v>3734</v>
      </c>
      <c r="B3740" s="125">
        <v>0</v>
      </c>
      <c r="C3740" s="34">
        <v>0</v>
      </c>
      <c r="D3740" s="35">
        <v>0</v>
      </c>
      <c r="E3740" s="36" t="s">
        <v>17</v>
      </c>
      <c r="F3740" s="33">
        <v>6</v>
      </c>
      <c r="G3740" t="str">
        <f t="shared" si="272"/>
        <v>‏811006 המחלקה לתשתיות מיחשוב</v>
      </c>
      <c r="H3740" t="s">
        <v>1104</v>
      </c>
      <c r="I3740">
        <f t="shared" si="273"/>
        <v>8</v>
      </c>
      <c r="J3740" t="b">
        <f>IF(ISNUMBER(MATCH(D3740,Sheet1!$A$2:$A$976,0)),TRUE,FALSE)</f>
        <v>1</v>
      </c>
    </row>
    <row r="3741" spans="1:10" ht="20.25">
      <c r="A3741">
        <v>3735</v>
      </c>
      <c r="B3741" s="125">
        <v>304900</v>
      </c>
      <c r="C3741" s="34">
        <v>380000</v>
      </c>
      <c r="D3741" s="35">
        <v>368900</v>
      </c>
      <c r="E3741" s="36" t="s">
        <v>18</v>
      </c>
      <c r="F3741" s="33">
        <v>7</v>
      </c>
      <c r="G3741" t="str">
        <f t="shared" si="272"/>
        <v>‏811006 המחלקה לתשתיות מיחשוב</v>
      </c>
      <c r="H3741" t="s">
        <v>1104</v>
      </c>
      <c r="I3741">
        <f t="shared" si="273"/>
        <v>8</v>
      </c>
      <c r="J3741" t="b">
        <f>IF(ISNUMBER(MATCH(D3741,Sheet1!$A$2:$A$976,0)),TRUE,FALSE)</f>
        <v>1</v>
      </c>
    </row>
    <row r="3742" spans="1:10" ht="20.25">
      <c r="A3742">
        <v>3736</v>
      </c>
      <c r="B3742" s="125">
        <v>0</v>
      </c>
      <c r="C3742" s="34">
        <v>0</v>
      </c>
      <c r="D3742" s="35">
        <v>0</v>
      </c>
      <c r="E3742" s="36" t="s">
        <v>19</v>
      </c>
      <c r="F3742" s="33">
        <v>8</v>
      </c>
      <c r="G3742" t="str">
        <f t="shared" si="272"/>
        <v>‏811006 המחלקה לתשתיות מיחשוב</v>
      </c>
      <c r="H3742" t="s">
        <v>1104</v>
      </c>
      <c r="I3742">
        <f t="shared" si="273"/>
        <v>8</v>
      </c>
      <c r="J3742" t="b">
        <f>IF(ISNUMBER(MATCH(D3742,Sheet1!$A$2:$A$976,0)),TRUE,FALSE)</f>
        <v>1</v>
      </c>
    </row>
    <row r="3743" spans="1:10" ht="20.25">
      <c r="A3743">
        <v>3737</v>
      </c>
      <c r="B3743" s="125">
        <v>0</v>
      </c>
      <c r="C3743" s="34">
        <v>0</v>
      </c>
      <c r="D3743" s="35">
        <v>0</v>
      </c>
      <c r="E3743" s="36" t="s">
        <v>20</v>
      </c>
      <c r="F3743" s="33">
        <v>9</v>
      </c>
      <c r="G3743" t="str">
        <f t="shared" si="272"/>
        <v>‏811006 המחלקה לתשתיות מיחשוב</v>
      </c>
      <c r="H3743" t="s">
        <v>1104</v>
      </c>
      <c r="I3743">
        <f t="shared" si="273"/>
        <v>8</v>
      </c>
      <c r="J3743" t="b">
        <f>IF(ISNUMBER(MATCH(D3743,Sheet1!$A$2:$A$976,0)),TRUE,FALSE)</f>
        <v>1</v>
      </c>
    </row>
    <row r="3744" spans="1:10" ht="20.25">
      <c r="A3744">
        <v>3738</v>
      </c>
      <c r="B3744" s="125">
        <v>0</v>
      </c>
      <c r="C3744" s="34">
        <v>0</v>
      </c>
      <c r="D3744" s="35">
        <v>0</v>
      </c>
      <c r="E3744" s="36" t="s">
        <v>21</v>
      </c>
      <c r="F3744" s="33">
        <v>99</v>
      </c>
      <c r="G3744" t="str">
        <f t="shared" si="272"/>
        <v>‏811006 המחלקה לתשתיות מיחשוב</v>
      </c>
      <c r="H3744" t="s">
        <v>1104</v>
      </c>
      <c r="I3744">
        <f t="shared" si="273"/>
        <v>8</v>
      </c>
      <c r="J3744" t="b">
        <f>IF(ISNUMBER(MATCH(D3744,Sheet1!$A$2:$A$976,0)),TRUE,FALSE)</f>
        <v>1</v>
      </c>
    </row>
    <row r="3745" spans="1:10" ht="20.25">
      <c r="A3745">
        <v>3739</v>
      </c>
      <c r="B3745" s="125">
        <v>3637300</v>
      </c>
      <c r="C3745" s="37">
        <v>3324000</v>
      </c>
      <c r="D3745" s="157">
        <v>3345900</v>
      </c>
      <c r="E3745" s="36" t="s">
        <v>22</v>
      </c>
      <c r="F3745" s="33"/>
      <c r="G3745" t="str">
        <f t="shared" si="272"/>
        <v/>
      </c>
      <c r="J3745" t="b">
        <f>IF(ISNUMBER(MATCH(D3745,Sheet1!$A$2:$A$976,0)),TRUE,FALSE)</f>
        <v>0</v>
      </c>
    </row>
    <row r="3746" spans="1:10" ht="20.25">
      <c r="A3746">
        <v>3740</v>
      </c>
      <c r="C3746" s="40">
        <v>2015</v>
      </c>
      <c r="D3746" s="40">
        <v>2016</v>
      </c>
      <c r="F3746" s="39"/>
      <c r="G3746" t="str">
        <f t="shared" si="272"/>
        <v/>
      </c>
      <c r="J3746" t="b">
        <f>IF(ISNUMBER(MATCH(D3746,Sheet1!$A$2:$A$976,0)),TRUE,FALSE)</f>
        <v>0</v>
      </c>
    </row>
    <row r="3747" spans="1:10" ht="20.25">
      <c r="A3747">
        <v>3741</v>
      </c>
      <c r="C3747" s="38"/>
      <c r="D3747" s="44">
        <v>136</v>
      </c>
      <c r="F3747" s="41"/>
      <c r="G3747" t="str">
        <f t="shared" si="272"/>
        <v/>
      </c>
      <c r="J3747" t="b">
        <f>IF(ISNUMBER(MATCH(D3747,Sheet1!$A$2:$A$976,0)),TRUE,FALSE)</f>
        <v>0</v>
      </c>
    </row>
    <row r="3748" spans="1:10" ht="20.25">
      <c r="A3748">
        <v>3742</v>
      </c>
      <c r="B3748" s="122" t="s">
        <v>508</v>
      </c>
      <c r="C3748" s="28"/>
      <c r="D3748" s="28"/>
      <c r="E3748" s="28"/>
      <c r="F3748" s="28"/>
      <c r="G3748" t="str">
        <f t="shared" si="272"/>
        <v/>
      </c>
      <c r="J3748" t="b">
        <f>IF(ISNUMBER(MATCH(D3748,Sheet1!$A$2:$A$976,0)),TRUE,FALSE)</f>
        <v>1</v>
      </c>
    </row>
    <row r="3749" spans="1:10" ht="21" thickBot="1">
      <c r="A3749">
        <v>3743</v>
      </c>
      <c r="B3749" s="116">
        <v>2014</v>
      </c>
      <c r="C3749" s="7">
        <v>2015</v>
      </c>
      <c r="D3749" s="7">
        <v>2016</v>
      </c>
      <c r="E3749" s="8"/>
      <c r="F3749" s="9"/>
      <c r="G3749" t="str">
        <f t="shared" si="272"/>
        <v/>
      </c>
      <c r="J3749" t="b">
        <f>IF(ISNUMBER(MATCH(D3749,Sheet1!$A$2:$A$976,0)),TRUE,FALSE)</f>
        <v>0</v>
      </c>
    </row>
    <row r="3750" spans="1:10" ht="20.25">
      <c r="A3750">
        <v>3744</v>
      </c>
      <c r="B3750" s="124"/>
      <c r="C3750" s="30"/>
      <c r="D3750" s="31"/>
      <c r="E3750" s="32" t="s">
        <v>498</v>
      </c>
      <c r="F3750" s="33"/>
      <c r="G3750" t="str">
        <f t="shared" si="272"/>
        <v/>
      </c>
      <c r="J3750" t="b">
        <f>IF(ISNUMBER(MATCH(D3750,Sheet1!$A$2:$A$976,0)),TRUE,FALSE)</f>
        <v>1</v>
      </c>
    </row>
    <row r="3751" spans="1:10" ht="20.25">
      <c r="A3751">
        <v>3745</v>
      </c>
      <c r="B3751" s="124"/>
      <c r="C3751" s="30"/>
      <c r="D3751" s="31"/>
      <c r="E3751" s="32" t="s">
        <v>499</v>
      </c>
      <c r="F3751" s="33"/>
      <c r="G3751" t="str">
        <f t="shared" si="272"/>
        <v/>
      </c>
      <c r="J3751" t="b">
        <f>IF(ISNUMBER(MATCH(D3751,Sheet1!$A$2:$A$976,0)),TRUE,FALSE)</f>
        <v>1</v>
      </c>
    </row>
    <row r="3752" spans="1:10" ht="20.25">
      <c r="A3752">
        <v>3746</v>
      </c>
      <c r="B3752" s="124"/>
      <c r="C3752" s="30"/>
      <c r="D3752" s="31"/>
      <c r="E3752" s="32" t="s">
        <v>509</v>
      </c>
      <c r="F3752" s="33"/>
      <c r="G3752" t="str">
        <f t="shared" si="272"/>
        <v/>
      </c>
      <c r="J3752" t="b">
        <f>IF(ISNUMBER(MATCH(D3752,Sheet1!$A$2:$A$976,0)),TRUE,FALSE)</f>
        <v>1</v>
      </c>
    </row>
    <row r="3753" spans="1:10" ht="20.25">
      <c r="A3753">
        <v>3747</v>
      </c>
      <c r="B3753" s="125">
        <v>1056500</v>
      </c>
      <c r="C3753" s="34">
        <v>1080900</v>
      </c>
      <c r="D3753" s="35">
        <v>1092900</v>
      </c>
      <c r="E3753" s="36" t="s">
        <v>12</v>
      </c>
      <c r="F3753" s="33">
        <v>1</v>
      </c>
      <c r="G3753" t="str">
        <f t="shared" si="272"/>
        <v>‏817310 מק"מ ופורטל פדגוגי</v>
      </c>
      <c r="H3753" t="s">
        <v>1105</v>
      </c>
      <c r="I3753">
        <f t="shared" ref="I3753:I3762" si="274">FIND(" ",G3753,1)</f>
        <v>8</v>
      </c>
      <c r="J3753" t="b">
        <f>IF(ISNUMBER(MATCH(D3753,Sheet1!$A$2:$A$976,0)),TRUE,FALSE)</f>
        <v>1</v>
      </c>
    </row>
    <row r="3754" spans="1:10" ht="20.25">
      <c r="A3754">
        <v>3748</v>
      </c>
      <c r="B3754" s="125">
        <v>0</v>
      </c>
      <c r="C3754" s="34">
        <v>0</v>
      </c>
      <c r="D3754" s="35">
        <v>0</v>
      </c>
      <c r="E3754" s="36" t="s">
        <v>13</v>
      </c>
      <c r="F3754" s="33">
        <v>2</v>
      </c>
      <c r="G3754" t="str">
        <f t="shared" si="272"/>
        <v>‏817310 מק"מ ופורטל פדגוגי</v>
      </c>
      <c r="H3754" t="s">
        <v>1105</v>
      </c>
      <c r="I3754">
        <f t="shared" si="274"/>
        <v>8</v>
      </c>
      <c r="J3754" t="b">
        <f>IF(ISNUMBER(MATCH(D3754,Sheet1!$A$2:$A$976,0)),TRUE,FALSE)</f>
        <v>1</v>
      </c>
    </row>
    <row r="3755" spans="1:10" ht="20.25">
      <c r="A3755">
        <v>3749</v>
      </c>
      <c r="B3755" s="125">
        <v>27800</v>
      </c>
      <c r="C3755" s="34">
        <v>23100</v>
      </c>
      <c r="D3755" s="35">
        <v>23100</v>
      </c>
      <c r="E3755" s="36" t="s">
        <v>14</v>
      </c>
      <c r="F3755" s="33">
        <v>3</v>
      </c>
      <c r="G3755" t="str">
        <f t="shared" si="272"/>
        <v>‏817310 מק"מ ופורטל פדגוגי</v>
      </c>
      <c r="H3755" t="s">
        <v>1105</v>
      </c>
      <c r="I3755">
        <f t="shared" si="274"/>
        <v>8</v>
      </c>
      <c r="J3755" t="b">
        <f>IF(ISNUMBER(MATCH(D3755,Sheet1!$A$2:$A$976,0)),TRUE,FALSE)</f>
        <v>1</v>
      </c>
    </row>
    <row r="3756" spans="1:10" ht="20.25">
      <c r="A3756">
        <v>3750</v>
      </c>
      <c r="B3756" s="125">
        <v>31100</v>
      </c>
      <c r="C3756" s="34">
        <v>27400</v>
      </c>
      <c r="D3756" s="35">
        <v>26800</v>
      </c>
      <c r="E3756" s="36" t="s">
        <v>15</v>
      </c>
      <c r="F3756" s="33">
        <v>4</v>
      </c>
      <c r="G3756" t="str">
        <f t="shared" si="272"/>
        <v>‏817310 מק"מ ופורטל פדגוגי</v>
      </c>
      <c r="H3756" t="s">
        <v>1105</v>
      </c>
      <c r="I3756">
        <f t="shared" si="274"/>
        <v>8</v>
      </c>
      <c r="J3756" t="b">
        <f>IF(ISNUMBER(MATCH(D3756,Sheet1!$A$2:$A$976,0)),TRUE,FALSE)</f>
        <v>1</v>
      </c>
    </row>
    <row r="3757" spans="1:10" ht="20.25">
      <c r="A3757">
        <v>3751</v>
      </c>
      <c r="B3757" s="125">
        <v>47100</v>
      </c>
      <c r="C3757" s="34">
        <v>53100</v>
      </c>
      <c r="D3757" s="35">
        <v>53100</v>
      </c>
      <c r="E3757" s="36" t="s">
        <v>16</v>
      </c>
      <c r="F3757" s="33">
        <v>5</v>
      </c>
      <c r="G3757" t="str">
        <f t="shared" si="272"/>
        <v>‏817310 מק"מ ופורטל פדגוגי</v>
      </c>
      <c r="H3757" t="s">
        <v>1105</v>
      </c>
      <c r="I3757">
        <f t="shared" si="274"/>
        <v>8</v>
      </c>
      <c r="J3757" t="b">
        <f>IF(ISNUMBER(MATCH(D3757,Sheet1!$A$2:$A$976,0)),TRUE,FALSE)</f>
        <v>1</v>
      </c>
    </row>
    <row r="3758" spans="1:10" ht="20.25">
      <c r="A3758">
        <v>3752</v>
      </c>
      <c r="B3758" s="125">
        <v>0</v>
      </c>
      <c r="C3758" s="34">
        <v>0</v>
      </c>
      <c r="D3758" s="35">
        <v>0</v>
      </c>
      <c r="E3758" s="36" t="s">
        <v>17</v>
      </c>
      <c r="F3758" s="33">
        <v>6</v>
      </c>
      <c r="G3758" t="str">
        <f t="shared" si="272"/>
        <v>‏817310 מק"מ ופורטל פדגוגי</v>
      </c>
      <c r="H3758" t="s">
        <v>1105</v>
      </c>
      <c r="I3758">
        <f t="shared" si="274"/>
        <v>8</v>
      </c>
      <c r="J3758" t="b">
        <f>IF(ISNUMBER(MATCH(D3758,Sheet1!$A$2:$A$976,0)),TRUE,FALSE)</f>
        <v>1</v>
      </c>
    </row>
    <row r="3759" spans="1:10" ht="20.25">
      <c r="A3759">
        <v>3753</v>
      </c>
      <c r="B3759" s="125">
        <v>1117500</v>
      </c>
      <c r="C3759" s="34">
        <v>1164500</v>
      </c>
      <c r="D3759" s="35">
        <v>1129500</v>
      </c>
      <c r="E3759" s="36" t="s">
        <v>18</v>
      </c>
      <c r="F3759" s="33">
        <v>7</v>
      </c>
      <c r="G3759" t="str">
        <f t="shared" si="272"/>
        <v>‏817310 מק"מ ופורטל פדגוגי</v>
      </c>
      <c r="H3759" t="s">
        <v>1105</v>
      </c>
      <c r="I3759">
        <f t="shared" si="274"/>
        <v>8</v>
      </c>
      <c r="J3759" t="b">
        <f>IF(ISNUMBER(MATCH(D3759,Sheet1!$A$2:$A$976,0)),TRUE,FALSE)</f>
        <v>1</v>
      </c>
    </row>
    <row r="3760" spans="1:10" ht="20.25">
      <c r="A3760">
        <v>3754</v>
      </c>
      <c r="B3760" s="125">
        <v>0</v>
      </c>
      <c r="C3760" s="34">
        <v>0</v>
      </c>
      <c r="D3760" s="35">
        <v>0</v>
      </c>
      <c r="E3760" s="36" t="s">
        <v>19</v>
      </c>
      <c r="F3760" s="33">
        <v>8</v>
      </c>
      <c r="G3760" t="str">
        <f t="shared" si="272"/>
        <v>‏817310 מק"מ ופורטל פדגוגי</v>
      </c>
      <c r="H3760" t="s">
        <v>1105</v>
      </c>
      <c r="I3760">
        <f t="shared" si="274"/>
        <v>8</v>
      </c>
      <c r="J3760" t="b">
        <f>IF(ISNUMBER(MATCH(D3760,Sheet1!$A$2:$A$976,0)),TRUE,FALSE)</f>
        <v>1</v>
      </c>
    </row>
    <row r="3761" spans="1:10" ht="20.25">
      <c r="A3761">
        <v>3755</v>
      </c>
      <c r="B3761" s="125">
        <v>0</v>
      </c>
      <c r="C3761" s="34">
        <v>0</v>
      </c>
      <c r="D3761" s="35">
        <v>0</v>
      </c>
      <c r="E3761" s="36" t="s">
        <v>20</v>
      </c>
      <c r="F3761" s="33">
        <v>9</v>
      </c>
      <c r="G3761" t="str">
        <f t="shared" si="272"/>
        <v>‏817310 מק"מ ופורטל פדגוגי</v>
      </c>
      <c r="H3761" t="s">
        <v>1105</v>
      </c>
      <c r="I3761">
        <f t="shared" si="274"/>
        <v>8</v>
      </c>
      <c r="J3761" t="b">
        <f>IF(ISNUMBER(MATCH(D3761,Sheet1!$A$2:$A$976,0)),TRUE,FALSE)</f>
        <v>1</v>
      </c>
    </row>
    <row r="3762" spans="1:10" ht="20.25">
      <c r="A3762">
        <v>3756</v>
      </c>
      <c r="B3762" s="125">
        <v>0</v>
      </c>
      <c r="C3762" s="34">
        <v>0</v>
      </c>
      <c r="D3762" s="35">
        <v>0</v>
      </c>
      <c r="E3762" s="36" t="s">
        <v>21</v>
      </c>
      <c r="F3762" s="33">
        <v>99</v>
      </c>
      <c r="G3762" t="str">
        <f t="shared" si="272"/>
        <v>‏817310 מק"מ ופורטל פדגוגי</v>
      </c>
      <c r="H3762" t="s">
        <v>1105</v>
      </c>
      <c r="I3762">
        <f t="shared" si="274"/>
        <v>8</v>
      </c>
      <c r="J3762" t="b">
        <f>IF(ISNUMBER(MATCH(D3762,Sheet1!$A$2:$A$976,0)),TRUE,FALSE)</f>
        <v>1</v>
      </c>
    </row>
    <row r="3763" spans="1:10" ht="20.25">
      <c r="A3763">
        <v>3757</v>
      </c>
      <c r="B3763" s="125">
        <v>2280000</v>
      </c>
      <c r="C3763" s="37">
        <v>2349000</v>
      </c>
      <c r="D3763" s="157">
        <v>2325400</v>
      </c>
      <c r="E3763" s="36" t="s">
        <v>22</v>
      </c>
      <c r="F3763" s="33"/>
      <c r="G3763" t="str">
        <f t="shared" si="272"/>
        <v/>
      </c>
      <c r="J3763" t="b">
        <f>IF(ISNUMBER(MATCH(D3763,Sheet1!$A$2:$A$976,0)),TRUE,FALSE)</f>
        <v>0</v>
      </c>
    </row>
    <row r="3764" spans="1:10" ht="20.25">
      <c r="A3764">
        <v>3758</v>
      </c>
      <c r="C3764" s="40">
        <v>2015</v>
      </c>
      <c r="D3764" s="40">
        <v>2016</v>
      </c>
      <c r="F3764" s="39"/>
      <c r="G3764" t="str">
        <f t="shared" si="272"/>
        <v/>
      </c>
      <c r="J3764" t="b">
        <f>IF(ISNUMBER(MATCH(D3764,Sheet1!$A$2:$A$976,0)),TRUE,FALSE)</f>
        <v>0</v>
      </c>
    </row>
    <row r="3765" spans="1:10" ht="20.25">
      <c r="A3765">
        <v>3759</v>
      </c>
      <c r="C3765" s="38"/>
      <c r="D3765" s="44">
        <v>137</v>
      </c>
      <c r="F3765" s="41"/>
      <c r="G3765" t="str">
        <f t="shared" si="272"/>
        <v/>
      </c>
      <c r="J3765" t="b">
        <f>IF(ISNUMBER(MATCH(D3765,Sheet1!$A$2:$A$976,0)),TRUE,FALSE)</f>
        <v>0</v>
      </c>
    </row>
    <row r="3766" spans="1:10" ht="20.25">
      <c r="A3766">
        <v>3760</v>
      </c>
      <c r="B3766" s="122" t="s">
        <v>510</v>
      </c>
      <c r="C3766" s="28"/>
      <c r="D3766" s="28"/>
      <c r="E3766" s="28"/>
      <c r="F3766" s="28"/>
      <c r="G3766" t="str">
        <f t="shared" si="272"/>
        <v/>
      </c>
      <c r="J3766" t="b">
        <f>IF(ISNUMBER(MATCH(D3766,Sheet1!$A$2:$A$976,0)),TRUE,FALSE)</f>
        <v>1</v>
      </c>
    </row>
    <row r="3767" spans="1:10" ht="21" thickBot="1">
      <c r="A3767">
        <v>3761</v>
      </c>
      <c r="B3767" s="116">
        <v>2014</v>
      </c>
      <c r="C3767" s="7">
        <v>2015</v>
      </c>
      <c r="D3767" s="7">
        <v>2016</v>
      </c>
      <c r="E3767" s="8"/>
      <c r="F3767" s="9"/>
      <c r="G3767" t="str">
        <f t="shared" si="272"/>
        <v/>
      </c>
      <c r="J3767" t="b">
        <f>IF(ISNUMBER(MATCH(D3767,Sheet1!$A$2:$A$976,0)),TRUE,FALSE)</f>
        <v>0</v>
      </c>
    </row>
    <row r="3768" spans="1:10" ht="20.25">
      <c r="A3768">
        <v>3762</v>
      </c>
      <c r="B3768" s="124"/>
      <c r="C3768" s="30"/>
      <c r="D3768" s="31"/>
      <c r="E3768" s="32" t="s">
        <v>498</v>
      </c>
      <c r="F3768" s="33"/>
      <c r="G3768" t="str">
        <f t="shared" si="272"/>
        <v/>
      </c>
      <c r="J3768" t="b">
        <f>IF(ISNUMBER(MATCH(D3768,Sheet1!$A$2:$A$976,0)),TRUE,FALSE)</f>
        <v>1</v>
      </c>
    </row>
    <row r="3769" spans="1:10" ht="20.25">
      <c r="A3769">
        <v>3763</v>
      </c>
      <c r="B3769" s="124"/>
      <c r="C3769" s="30"/>
      <c r="D3769" s="31"/>
      <c r="E3769" s="32" t="s">
        <v>499</v>
      </c>
      <c r="F3769" s="33"/>
      <c r="G3769" t="str">
        <f t="shared" si="272"/>
        <v/>
      </c>
      <c r="J3769" t="b">
        <f>IF(ISNUMBER(MATCH(D3769,Sheet1!$A$2:$A$976,0)),TRUE,FALSE)</f>
        <v>1</v>
      </c>
    </row>
    <row r="3770" spans="1:10" ht="20.25">
      <c r="A3770">
        <v>3764</v>
      </c>
      <c r="B3770" s="124"/>
      <c r="C3770" s="30"/>
      <c r="D3770" s="31"/>
      <c r="E3770" s="32" t="s">
        <v>511</v>
      </c>
      <c r="F3770" s="33"/>
      <c r="G3770" t="str">
        <f t="shared" si="272"/>
        <v/>
      </c>
      <c r="J3770" t="b">
        <f>IF(ISNUMBER(MATCH(D3770,Sheet1!$A$2:$A$976,0)),TRUE,FALSE)</f>
        <v>1</v>
      </c>
    </row>
    <row r="3771" spans="1:10" ht="20.25">
      <c r="A3771">
        <v>3765</v>
      </c>
      <c r="B3771" s="125">
        <v>0</v>
      </c>
      <c r="C3771" s="34">
        <v>0</v>
      </c>
      <c r="D3771" s="35">
        <v>0</v>
      </c>
      <c r="E3771" s="36" t="s">
        <v>12</v>
      </c>
      <c r="F3771" s="33">
        <v>1</v>
      </c>
      <c r="G3771" t="str">
        <f t="shared" si="272"/>
        <v>‏811007 תוכנית תקשוב לאומית</v>
      </c>
      <c r="H3771" t="s">
        <v>1106</v>
      </c>
      <c r="I3771">
        <f t="shared" ref="I3771:I3780" si="275">FIND(" ",G3771,1)</f>
        <v>8</v>
      </c>
      <c r="J3771" t="b">
        <f>IF(ISNUMBER(MATCH(D3771,Sheet1!$A$2:$A$976,0)),TRUE,FALSE)</f>
        <v>1</v>
      </c>
    </row>
    <row r="3772" spans="1:10" ht="20.25">
      <c r="A3772">
        <v>3766</v>
      </c>
      <c r="B3772" s="125">
        <v>0</v>
      </c>
      <c r="C3772" s="34">
        <v>0</v>
      </c>
      <c r="D3772" s="35">
        <v>0</v>
      </c>
      <c r="E3772" s="36" t="s">
        <v>13</v>
      </c>
      <c r="F3772" s="33">
        <v>2</v>
      </c>
      <c r="G3772" t="str">
        <f t="shared" si="272"/>
        <v>‏811007 תוכנית תקשוב לאומית</v>
      </c>
      <c r="H3772" t="s">
        <v>1106</v>
      </c>
      <c r="I3772">
        <f t="shared" si="275"/>
        <v>8</v>
      </c>
      <c r="J3772" t="b">
        <f>IF(ISNUMBER(MATCH(D3772,Sheet1!$A$2:$A$976,0)),TRUE,FALSE)</f>
        <v>1</v>
      </c>
    </row>
    <row r="3773" spans="1:10" ht="20.25">
      <c r="A3773">
        <v>3767</v>
      </c>
      <c r="B3773" s="125">
        <v>0</v>
      </c>
      <c r="C3773" s="34">
        <v>0</v>
      </c>
      <c r="D3773" s="35">
        <v>0</v>
      </c>
      <c r="E3773" s="36" t="s">
        <v>14</v>
      </c>
      <c r="F3773" s="33">
        <v>3</v>
      </c>
      <c r="G3773" t="str">
        <f t="shared" si="272"/>
        <v>‏811007 תוכנית תקשוב לאומית</v>
      </c>
      <c r="H3773" t="s">
        <v>1106</v>
      </c>
      <c r="I3773">
        <f t="shared" si="275"/>
        <v>8</v>
      </c>
      <c r="J3773" t="b">
        <f>IF(ISNUMBER(MATCH(D3773,Sheet1!$A$2:$A$976,0)),TRUE,FALSE)</f>
        <v>1</v>
      </c>
    </row>
    <row r="3774" spans="1:10" ht="20.25">
      <c r="A3774">
        <v>3768</v>
      </c>
      <c r="B3774" s="125">
        <v>0</v>
      </c>
      <c r="C3774" s="34">
        <v>0</v>
      </c>
      <c r="D3774" s="35">
        <v>0</v>
      </c>
      <c r="E3774" s="36" t="s">
        <v>15</v>
      </c>
      <c r="F3774" s="33">
        <v>4</v>
      </c>
      <c r="G3774" t="str">
        <f t="shared" si="272"/>
        <v>‏811007 תוכנית תקשוב לאומית</v>
      </c>
      <c r="H3774" t="s">
        <v>1106</v>
      </c>
      <c r="I3774">
        <f t="shared" si="275"/>
        <v>8</v>
      </c>
      <c r="J3774" t="b">
        <f>IF(ISNUMBER(MATCH(D3774,Sheet1!$A$2:$A$976,0)),TRUE,FALSE)</f>
        <v>1</v>
      </c>
    </row>
    <row r="3775" spans="1:10" ht="20.25">
      <c r="A3775">
        <v>3769</v>
      </c>
      <c r="B3775" s="125">
        <v>0</v>
      </c>
      <c r="C3775" s="34">
        <v>0</v>
      </c>
      <c r="D3775" s="35">
        <v>0</v>
      </c>
      <c r="E3775" s="36" t="s">
        <v>16</v>
      </c>
      <c r="F3775" s="33">
        <v>5</v>
      </c>
      <c r="G3775" t="str">
        <f t="shared" si="272"/>
        <v>‏811007 תוכנית תקשוב לאומית</v>
      </c>
      <c r="H3775" t="s">
        <v>1106</v>
      </c>
      <c r="I3775">
        <f t="shared" si="275"/>
        <v>8</v>
      </c>
      <c r="J3775" t="b">
        <f>IF(ISNUMBER(MATCH(D3775,Sheet1!$A$2:$A$976,0)),TRUE,FALSE)</f>
        <v>1</v>
      </c>
    </row>
    <row r="3776" spans="1:10" ht="20.25">
      <c r="A3776">
        <v>3770</v>
      </c>
      <c r="B3776" s="125">
        <v>0</v>
      </c>
      <c r="C3776" s="34">
        <v>0</v>
      </c>
      <c r="D3776" s="35">
        <v>0</v>
      </c>
      <c r="E3776" s="36" t="s">
        <v>17</v>
      </c>
      <c r="F3776" s="33">
        <v>6</v>
      </c>
      <c r="G3776" t="str">
        <f t="shared" si="272"/>
        <v>‏811007 תוכנית תקשוב לאומית</v>
      </c>
      <c r="H3776" t="s">
        <v>1106</v>
      </c>
      <c r="I3776">
        <f t="shared" si="275"/>
        <v>8</v>
      </c>
      <c r="J3776" t="b">
        <f>IF(ISNUMBER(MATCH(D3776,Sheet1!$A$2:$A$976,0)),TRUE,FALSE)</f>
        <v>1</v>
      </c>
    </row>
    <row r="3777" spans="1:10" ht="20.25">
      <c r="A3777">
        <v>3771</v>
      </c>
      <c r="B3777" s="125">
        <v>0</v>
      </c>
      <c r="C3777" s="34">
        <v>690000</v>
      </c>
      <c r="D3777" s="35">
        <v>670300</v>
      </c>
      <c r="E3777" s="36" t="s">
        <v>18</v>
      </c>
      <c r="F3777" s="33">
        <v>7</v>
      </c>
      <c r="G3777" t="str">
        <f t="shared" si="272"/>
        <v>‏811007 תוכנית תקשוב לאומית</v>
      </c>
      <c r="H3777" t="s">
        <v>1106</v>
      </c>
      <c r="I3777">
        <f t="shared" si="275"/>
        <v>8</v>
      </c>
      <c r="J3777" t="b">
        <f>IF(ISNUMBER(MATCH(D3777,Sheet1!$A$2:$A$976,0)),TRUE,FALSE)</f>
        <v>1</v>
      </c>
    </row>
    <row r="3778" spans="1:10" ht="20.25">
      <c r="A3778">
        <v>3772</v>
      </c>
      <c r="B3778" s="125">
        <v>0</v>
      </c>
      <c r="C3778" s="34">
        <v>0</v>
      </c>
      <c r="D3778" s="35">
        <v>0</v>
      </c>
      <c r="E3778" s="36" t="s">
        <v>19</v>
      </c>
      <c r="F3778" s="33">
        <v>8</v>
      </c>
      <c r="G3778" t="str">
        <f t="shared" si="272"/>
        <v>‏811007 תוכנית תקשוב לאומית</v>
      </c>
      <c r="H3778" t="s">
        <v>1106</v>
      </c>
      <c r="I3778">
        <f t="shared" si="275"/>
        <v>8</v>
      </c>
      <c r="J3778" t="b">
        <f>IF(ISNUMBER(MATCH(D3778,Sheet1!$A$2:$A$976,0)),TRUE,FALSE)</f>
        <v>1</v>
      </c>
    </row>
    <row r="3779" spans="1:10" ht="20.25">
      <c r="A3779">
        <v>3773</v>
      </c>
      <c r="B3779" s="125">
        <v>0</v>
      </c>
      <c r="C3779" s="34">
        <v>0</v>
      </c>
      <c r="D3779" s="35">
        <v>0</v>
      </c>
      <c r="E3779" s="36" t="s">
        <v>20</v>
      </c>
      <c r="F3779" s="33">
        <v>9</v>
      </c>
      <c r="G3779" t="str">
        <f t="shared" si="272"/>
        <v>‏811007 תוכנית תקשוב לאומית</v>
      </c>
      <c r="H3779" t="s">
        <v>1106</v>
      </c>
      <c r="I3779">
        <f t="shared" si="275"/>
        <v>8</v>
      </c>
      <c r="J3779" t="b">
        <f>IF(ISNUMBER(MATCH(D3779,Sheet1!$A$2:$A$976,0)),TRUE,FALSE)</f>
        <v>1</v>
      </c>
    </row>
    <row r="3780" spans="1:10" ht="20.25">
      <c r="A3780">
        <v>3774</v>
      </c>
      <c r="B3780" s="125">
        <v>0</v>
      </c>
      <c r="C3780" s="34">
        <v>0</v>
      </c>
      <c r="D3780" s="35">
        <v>0</v>
      </c>
      <c r="E3780" s="36" t="s">
        <v>21</v>
      </c>
      <c r="F3780" s="33">
        <v>99</v>
      </c>
      <c r="G3780" t="str">
        <f t="shared" si="272"/>
        <v>‏811007 תוכנית תקשוב לאומית</v>
      </c>
      <c r="H3780" t="s">
        <v>1106</v>
      </c>
      <c r="I3780">
        <f t="shared" si="275"/>
        <v>8</v>
      </c>
      <c r="J3780" t="b">
        <f>IF(ISNUMBER(MATCH(D3780,Sheet1!$A$2:$A$976,0)),TRUE,FALSE)</f>
        <v>1</v>
      </c>
    </row>
    <row r="3781" spans="1:10" ht="20.25">
      <c r="A3781">
        <v>3775</v>
      </c>
      <c r="B3781" s="125">
        <v>0</v>
      </c>
      <c r="C3781" s="37">
        <v>690000</v>
      </c>
      <c r="D3781" s="35">
        <v>670300</v>
      </c>
      <c r="E3781" s="36" t="s">
        <v>22</v>
      </c>
      <c r="F3781" s="33"/>
      <c r="G3781" t="str">
        <f t="shared" si="272"/>
        <v/>
      </c>
      <c r="J3781" t="b">
        <f>IF(ISNUMBER(MATCH(D3781,Sheet1!$A$2:$A$976,0)),TRUE,FALSE)</f>
        <v>1</v>
      </c>
    </row>
    <row r="3782" spans="1:10" ht="20.25">
      <c r="A3782">
        <v>3776</v>
      </c>
      <c r="C3782" s="40">
        <v>2015</v>
      </c>
      <c r="D3782" s="40">
        <v>2016</v>
      </c>
      <c r="F3782" s="39"/>
      <c r="G3782" t="str">
        <f t="shared" si="272"/>
        <v/>
      </c>
      <c r="J3782" t="b">
        <f>IF(ISNUMBER(MATCH(D3782,Sheet1!$A$2:$A$976,0)),TRUE,FALSE)</f>
        <v>0</v>
      </c>
    </row>
    <row r="3783" spans="1:10" ht="20.25">
      <c r="A3783">
        <v>3777</v>
      </c>
      <c r="C3783" s="38"/>
      <c r="D3783" s="44">
        <v>138</v>
      </c>
      <c r="F3783" s="41"/>
      <c r="G3783" t="str">
        <f t="shared" si="272"/>
        <v/>
      </c>
      <c r="J3783" t="b">
        <f>IF(ISNUMBER(MATCH(D3783,Sheet1!$A$2:$A$976,0)),TRUE,FALSE)</f>
        <v>0</v>
      </c>
    </row>
    <row r="3784" spans="1:10" ht="20.25">
      <c r="A3784">
        <v>3778</v>
      </c>
      <c r="B3784" s="122" t="s">
        <v>512</v>
      </c>
      <c r="C3784" s="28"/>
      <c r="D3784" s="28"/>
      <c r="E3784" s="28"/>
      <c r="F3784" s="28"/>
      <c r="G3784" t="str">
        <f t="shared" si="272"/>
        <v/>
      </c>
      <c r="J3784" t="b">
        <f>IF(ISNUMBER(MATCH(D3784,Sheet1!$A$2:$A$976,0)),TRUE,FALSE)</f>
        <v>1</v>
      </c>
    </row>
    <row r="3785" spans="1:10" ht="21" thickBot="1">
      <c r="A3785">
        <v>3779</v>
      </c>
      <c r="B3785" s="116">
        <v>2014</v>
      </c>
      <c r="C3785" s="7">
        <v>2015</v>
      </c>
      <c r="D3785" s="7">
        <v>2016</v>
      </c>
      <c r="E3785" s="8"/>
      <c r="F3785" s="9"/>
      <c r="G3785" t="str">
        <f t="shared" si="272"/>
        <v/>
      </c>
      <c r="J3785" t="b">
        <f>IF(ISNUMBER(MATCH(D3785,Sheet1!$A$2:$A$976,0)),TRUE,FALSE)</f>
        <v>0</v>
      </c>
    </row>
    <row r="3786" spans="1:10" ht="20.25">
      <c r="A3786">
        <v>3780</v>
      </c>
      <c r="B3786" s="124"/>
      <c r="C3786" s="30"/>
      <c r="D3786" s="31"/>
      <c r="E3786" s="32" t="s">
        <v>498</v>
      </c>
      <c r="F3786" s="33"/>
      <c r="G3786" t="str">
        <f t="shared" ref="G3786:G3849" si="276">IF(F3786=1,E3785,IF(ISBLANK(F3786),"",G3785))</f>
        <v/>
      </c>
      <c r="J3786" t="b">
        <f>IF(ISNUMBER(MATCH(D3786,Sheet1!$A$2:$A$976,0)),TRUE,FALSE)</f>
        <v>1</v>
      </c>
    </row>
    <row r="3787" spans="1:10" ht="20.25">
      <c r="A3787">
        <v>3781</v>
      </c>
      <c r="B3787" s="124"/>
      <c r="C3787" s="30"/>
      <c r="D3787" s="31"/>
      <c r="E3787" s="32" t="s">
        <v>499</v>
      </c>
      <c r="F3787" s="33"/>
      <c r="G3787" t="str">
        <f t="shared" si="276"/>
        <v/>
      </c>
      <c r="J3787" t="b">
        <f>IF(ISNUMBER(MATCH(D3787,Sheet1!$A$2:$A$976,0)),TRUE,FALSE)</f>
        <v>1</v>
      </c>
    </row>
    <row r="3788" spans="1:10" ht="20.25">
      <c r="A3788">
        <v>3782</v>
      </c>
      <c r="B3788" s="124"/>
      <c r="C3788" s="30"/>
      <c r="D3788" s="31"/>
      <c r="E3788" s="32" t="s">
        <v>513</v>
      </c>
      <c r="F3788" s="33"/>
      <c r="G3788" t="str">
        <f t="shared" si="276"/>
        <v/>
      </c>
      <c r="J3788" t="b">
        <f>IF(ISNUMBER(MATCH(D3788,Sheet1!$A$2:$A$976,0)),TRUE,FALSE)</f>
        <v>1</v>
      </c>
    </row>
    <row r="3789" spans="1:10" ht="20.25">
      <c r="A3789">
        <v>3783</v>
      </c>
      <c r="B3789" s="125">
        <v>901500</v>
      </c>
      <c r="C3789" s="34">
        <v>901000</v>
      </c>
      <c r="D3789" s="35">
        <v>911000</v>
      </c>
      <c r="E3789" s="36" t="s">
        <v>12</v>
      </c>
      <c r="F3789" s="33">
        <v>1</v>
      </c>
      <c r="G3789" t="str">
        <f t="shared" si="276"/>
        <v>‏811001 אגף ארגון וכספים</v>
      </c>
      <c r="H3789" t="s">
        <v>1107</v>
      </c>
      <c r="I3789">
        <f t="shared" ref="I3789:I3798" si="277">FIND(" ",G3789,1)</f>
        <v>8</v>
      </c>
      <c r="J3789" t="b">
        <f>IF(ISNUMBER(MATCH(D3789,Sheet1!$A$2:$A$976,0)),TRUE,FALSE)</f>
        <v>1</v>
      </c>
    </row>
    <row r="3790" spans="1:10" ht="20.25">
      <c r="A3790">
        <v>3784</v>
      </c>
      <c r="B3790" s="125">
        <v>0</v>
      </c>
      <c r="C3790" s="34">
        <v>0</v>
      </c>
      <c r="D3790" s="35">
        <v>0</v>
      </c>
      <c r="E3790" s="36" t="s">
        <v>13</v>
      </c>
      <c r="F3790" s="33">
        <v>2</v>
      </c>
      <c r="G3790" t="str">
        <f t="shared" si="276"/>
        <v>‏811001 אגף ארגון וכספים</v>
      </c>
      <c r="H3790" t="s">
        <v>1107</v>
      </c>
      <c r="I3790">
        <f t="shared" si="277"/>
        <v>8</v>
      </c>
      <c r="J3790" t="b">
        <f>IF(ISNUMBER(MATCH(D3790,Sheet1!$A$2:$A$976,0)),TRUE,FALSE)</f>
        <v>1</v>
      </c>
    </row>
    <row r="3791" spans="1:10" ht="20.25">
      <c r="A3791">
        <v>3785</v>
      </c>
      <c r="B3791" s="125">
        <v>10400</v>
      </c>
      <c r="C3791" s="34">
        <v>12000</v>
      </c>
      <c r="D3791" s="35">
        <v>12000</v>
      </c>
      <c r="E3791" s="36" t="s">
        <v>14</v>
      </c>
      <c r="F3791" s="33">
        <v>3</v>
      </c>
      <c r="G3791" t="str">
        <f t="shared" si="276"/>
        <v>‏811001 אגף ארגון וכספים</v>
      </c>
      <c r="H3791" t="s">
        <v>1107</v>
      </c>
      <c r="I3791">
        <f t="shared" si="277"/>
        <v>8</v>
      </c>
      <c r="J3791" t="b">
        <f>IF(ISNUMBER(MATCH(D3791,Sheet1!$A$2:$A$976,0)),TRUE,FALSE)</f>
        <v>1</v>
      </c>
    </row>
    <row r="3792" spans="1:10" ht="20.25">
      <c r="A3792">
        <v>3786</v>
      </c>
      <c r="B3792" s="125">
        <v>214000</v>
      </c>
      <c r="C3792" s="34">
        <v>172000</v>
      </c>
      <c r="D3792" s="35">
        <v>172000</v>
      </c>
      <c r="E3792" s="36" t="s">
        <v>15</v>
      </c>
      <c r="F3792" s="33">
        <v>4</v>
      </c>
      <c r="G3792" t="str">
        <f t="shared" si="276"/>
        <v>‏811001 אגף ארגון וכספים</v>
      </c>
      <c r="H3792" t="s">
        <v>1107</v>
      </c>
      <c r="I3792">
        <f t="shared" si="277"/>
        <v>8</v>
      </c>
      <c r="J3792" t="b">
        <f>IF(ISNUMBER(MATCH(D3792,Sheet1!$A$2:$A$976,0)),TRUE,FALSE)</f>
        <v>1</v>
      </c>
    </row>
    <row r="3793" spans="1:10" ht="20.25">
      <c r="A3793">
        <v>3787</v>
      </c>
      <c r="B3793" s="125">
        <v>352500</v>
      </c>
      <c r="C3793" s="34">
        <v>365000</v>
      </c>
      <c r="D3793" s="35">
        <v>355100</v>
      </c>
      <c r="E3793" s="36" t="s">
        <v>16</v>
      </c>
      <c r="F3793" s="33">
        <v>5</v>
      </c>
      <c r="G3793" t="str">
        <f t="shared" si="276"/>
        <v>‏811001 אגף ארגון וכספים</v>
      </c>
      <c r="H3793" t="s">
        <v>1107</v>
      </c>
      <c r="I3793">
        <f t="shared" si="277"/>
        <v>8</v>
      </c>
      <c r="J3793" t="b">
        <f>IF(ISNUMBER(MATCH(D3793,Sheet1!$A$2:$A$976,0)),TRUE,FALSE)</f>
        <v>1</v>
      </c>
    </row>
    <row r="3794" spans="1:10" ht="20.25">
      <c r="A3794">
        <v>3788</v>
      </c>
      <c r="B3794" s="125">
        <v>1600</v>
      </c>
      <c r="C3794" s="34">
        <v>3000</v>
      </c>
      <c r="D3794" s="35">
        <v>3000</v>
      </c>
      <c r="E3794" s="36" t="s">
        <v>17</v>
      </c>
      <c r="F3794" s="33">
        <v>6</v>
      </c>
      <c r="G3794" t="str">
        <f t="shared" si="276"/>
        <v>‏811001 אגף ארגון וכספים</v>
      </c>
      <c r="H3794" t="s">
        <v>1107</v>
      </c>
      <c r="I3794">
        <f t="shared" si="277"/>
        <v>8</v>
      </c>
      <c r="J3794" t="b">
        <f>IF(ISNUMBER(MATCH(D3794,Sheet1!$A$2:$A$976,0)),TRUE,FALSE)</f>
        <v>1</v>
      </c>
    </row>
    <row r="3795" spans="1:10" ht="20.25">
      <c r="A3795">
        <v>3789</v>
      </c>
      <c r="B3795" s="125">
        <v>452200</v>
      </c>
      <c r="C3795" s="34">
        <v>506000</v>
      </c>
      <c r="D3795" s="35">
        <v>486000</v>
      </c>
      <c r="E3795" s="36" t="s">
        <v>18</v>
      </c>
      <c r="F3795" s="33">
        <v>7</v>
      </c>
      <c r="G3795" t="str">
        <f t="shared" si="276"/>
        <v>‏811001 אגף ארגון וכספים</v>
      </c>
      <c r="H3795" t="s">
        <v>1107</v>
      </c>
      <c r="I3795">
        <f t="shared" si="277"/>
        <v>8</v>
      </c>
      <c r="J3795" t="b">
        <f>IF(ISNUMBER(MATCH(D3795,Sheet1!$A$2:$A$976,0)),TRUE,FALSE)</f>
        <v>1</v>
      </c>
    </row>
    <row r="3796" spans="1:10" ht="20.25">
      <c r="A3796">
        <v>3790</v>
      </c>
      <c r="B3796" s="125">
        <v>0</v>
      </c>
      <c r="C3796" s="34">
        <v>0</v>
      </c>
      <c r="D3796" s="35">
        <v>0</v>
      </c>
      <c r="E3796" s="36" t="s">
        <v>19</v>
      </c>
      <c r="F3796" s="33">
        <v>8</v>
      </c>
      <c r="G3796" t="str">
        <f t="shared" si="276"/>
        <v>‏811001 אגף ארגון וכספים</v>
      </c>
      <c r="H3796" t="s">
        <v>1107</v>
      </c>
      <c r="I3796">
        <f t="shared" si="277"/>
        <v>8</v>
      </c>
      <c r="J3796" t="b">
        <f>IF(ISNUMBER(MATCH(D3796,Sheet1!$A$2:$A$976,0)),TRUE,FALSE)</f>
        <v>1</v>
      </c>
    </row>
    <row r="3797" spans="1:10" ht="20.25">
      <c r="A3797">
        <v>3791</v>
      </c>
      <c r="B3797" s="125">
        <v>0</v>
      </c>
      <c r="C3797" s="34">
        <v>0</v>
      </c>
      <c r="D3797" s="35">
        <v>0</v>
      </c>
      <c r="E3797" s="36" t="s">
        <v>20</v>
      </c>
      <c r="F3797" s="33">
        <v>9</v>
      </c>
      <c r="G3797" t="str">
        <f t="shared" si="276"/>
        <v>‏811001 אגף ארגון וכספים</v>
      </c>
      <c r="H3797" t="s">
        <v>1107</v>
      </c>
      <c r="I3797">
        <f t="shared" si="277"/>
        <v>8</v>
      </c>
      <c r="J3797" t="b">
        <f>IF(ISNUMBER(MATCH(D3797,Sheet1!$A$2:$A$976,0)),TRUE,FALSE)</f>
        <v>1</v>
      </c>
    </row>
    <row r="3798" spans="1:10" ht="20.25">
      <c r="A3798">
        <v>3792</v>
      </c>
      <c r="B3798" s="125">
        <v>0</v>
      </c>
      <c r="C3798" s="34">
        <v>0</v>
      </c>
      <c r="D3798" s="35">
        <v>0</v>
      </c>
      <c r="E3798" s="36" t="s">
        <v>21</v>
      </c>
      <c r="F3798" s="33">
        <v>99</v>
      </c>
      <c r="G3798" t="str">
        <f t="shared" si="276"/>
        <v>‏811001 אגף ארגון וכספים</v>
      </c>
      <c r="H3798" t="s">
        <v>1107</v>
      </c>
      <c r="I3798">
        <f t="shared" si="277"/>
        <v>8</v>
      </c>
      <c r="J3798" t="b">
        <f>IF(ISNUMBER(MATCH(D3798,Sheet1!$A$2:$A$976,0)),TRUE,FALSE)</f>
        <v>1</v>
      </c>
    </row>
    <row r="3799" spans="1:10" ht="20.25">
      <c r="A3799">
        <v>3793</v>
      </c>
      <c r="B3799" s="125">
        <v>1932200</v>
      </c>
      <c r="C3799" s="37">
        <v>1959000</v>
      </c>
      <c r="D3799" s="157">
        <v>1939100</v>
      </c>
      <c r="E3799" s="36" t="s">
        <v>22</v>
      </c>
      <c r="F3799" s="33"/>
      <c r="G3799" t="str">
        <f t="shared" si="276"/>
        <v/>
      </c>
      <c r="J3799" t="b">
        <f>IF(ISNUMBER(MATCH(D3799,Sheet1!$A$2:$A$976,0)),TRUE,FALSE)</f>
        <v>0</v>
      </c>
    </row>
    <row r="3800" spans="1:10" ht="20.25">
      <c r="A3800">
        <v>3794</v>
      </c>
      <c r="C3800" s="40">
        <v>2015</v>
      </c>
      <c r="D3800" s="40">
        <v>2016</v>
      </c>
      <c r="F3800" s="39"/>
      <c r="G3800" t="str">
        <f t="shared" si="276"/>
        <v/>
      </c>
      <c r="J3800" t="b">
        <f>IF(ISNUMBER(MATCH(D3800,Sheet1!$A$2:$A$976,0)),TRUE,FALSE)</f>
        <v>0</v>
      </c>
    </row>
    <row r="3801" spans="1:10" ht="20.25">
      <c r="A3801">
        <v>3795</v>
      </c>
      <c r="C3801" s="38"/>
      <c r="D3801" s="44">
        <v>139</v>
      </c>
      <c r="F3801" s="41"/>
      <c r="G3801" t="str">
        <f t="shared" si="276"/>
        <v/>
      </c>
      <c r="J3801" t="b">
        <f>IF(ISNUMBER(MATCH(D3801,Sheet1!$A$2:$A$976,0)),TRUE,FALSE)</f>
        <v>0</v>
      </c>
    </row>
    <row r="3802" spans="1:10" ht="20.25">
      <c r="A3802">
        <v>3796</v>
      </c>
      <c r="B3802" s="122" t="s">
        <v>514</v>
      </c>
      <c r="C3802" s="28"/>
      <c r="D3802" s="28"/>
      <c r="E3802" s="28"/>
      <c r="F3802" s="28"/>
      <c r="G3802" t="str">
        <f t="shared" si="276"/>
        <v/>
      </c>
      <c r="J3802" t="b">
        <f>IF(ISNUMBER(MATCH(D3802,Sheet1!$A$2:$A$976,0)),TRUE,FALSE)</f>
        <v>1</v>
      </c>
    </row>
    <row r="3803" spans="1:10" ht="21" thickBot="1">
      <c r="A3803">
        <v>3797</v>
      </c>
      <c r="B3803" s="116">
        <v>2014</v>
      </c>
      <c r="C3803" s="7">
        <v>2015</v>
      </c>
      <c r="D3803" s="7">
        <v>2016</v>
      </c>
      <c r="E3803" s="8"/>
      <c r="F3803" s="9"/>
      <c r="G3803" t="str">
        <f t="shared" si="276"/>
        <v/>
      </c>
      <c r="J3803" t="b">
        <f>IF(ISNUMBER(MATCH(D3803,Sheet1!$A$2:$A$976,0)),TRUE,FALSE)</f>
        <v>0</v>
      </c>
    </row>
    <row r="3804" spans="1:10" ht="20.25">
      <c r="A3804">
        <v>3798</v>
      </c>
      <c r="B3804" s="124"/>
      <c r="C3804" s="30"/>
      <c r="D3804" s="31"/>
      <c r="E3804" s="32" t="s">
        <v>498</v>
      </c>
      <c r="F3804" s="33"/>
      <c r="G3804" t="str">
        <f t="shared" si="276"/>
        <v/>
      </c>
      <c r="J3804" t="b">
        <f>IF(ISNUMBER(MATCH(D3804,Sheet1!$A$2:$A$976,0)),TRUE,FALSE)</f>
        <v>1</v>
      </c>
    </row>
    <row r="3805" spans="1:10" ht="20.25">
      <c r="A3805">
        <v>3799</v>
      </c>
      <c r="B3805" s="124"/>
      <c r="C3805" s="30"/>
      <c r="D3805" s="31"/>
      <c r="E3805" s="32" t="s">
        <v>499</v>
      </c>
      <c r="F3805" s="33"/>
      <c r="G3805" t="str">
        <f t="shared" si="276"/>
        <v/>
      </c>
      <c r="J3805" t="b">
        <f>IF(ISNUMBER(MATCH(D3805,Sheet1!$A$2:$A$976,0)),TRUE,FALSE)</f>
        <v>1</v>
      </c>
    </row>
    <row r="3806" spans="1:10" ht="20.25">
      <c r="A3806">
        <v>3800</v>
      </c>
      <c r="B3806" s="124"/>
      <c r="C3806" s="30"/>
      <c r="D3806" s="31"/>
      <c r="E3806" s="32" t="s">
        <v>515</v>
      </c>
      <c r="F3806" s="33"/>
      <c r="G3806" t="str">
        <f t="shared" si="276"/>
        <v/>
      </c>
      <c r="J3806" t="b">
        <f>IF(ISNUMBER(MATCH(D3806,Sheet1!$A$2:$A$976,0)),TRUE,FALSE)</f>
        <v>1</v>
      </c>
    </row>
    <row r="3807" spans="1:10" ht="20.25">
      <c r="A3807">
        <v>3801</v>
      </c>
      <c r="B3807" s="125">
        <v>3028800</v>
      </c>
      <c r="C3807" s="34">
        <v>3384400</v>
      </c>
      <c r="D3807" s="35">
        <v>3423400</v>
      </c>
      <c r="E3807" s="36" t="s">
        <v>12</v>
      </c>
      <c r="F3807" s="33">
        <v>1</v>
      </c>
      <c r="G3807" t="str">
        <f t="shared" si="276"/>
        <v>‏811002 המחלקה לכח אדם</v>
      </c>
      <c r="H3807" t="s">
        <v>1108</v>
      </c>
      <c r="I3807">
        <f t="shared" ref="I3807:I3816" si="278">FIND(" ",G3807,1)</f>
        <v>8</v>
      </c>
      <c r="J3807" t="b">
        <f>IF(ISNUMBER(MATCH(D3807,Sheet1!$A$2:$A$976,0)),TRUE,FALSE)</f>
        <v>1</v>
      </c>
    </row>
    <row r="3808" spans="1:10" ht="20.25">
      <c r="A3808">
        <v>3802</v>
      </c>
      <c r="B3808" s="125">
        <v>0</v>
      </c>
      <c r="C3808" s="34">
        <v>0</v>
      </c>
      <c r="D3808" s="35">
        <v>0</v>
      </c>
      <c r="E3808" s="36" t="s">
        <v>13</v>
      </c>
      <c r="F3808" s="33">
        <v>2</v>
      </c>
      <c r="G3808" t="str">
        <f t="shared" si="276"/>
        <v>‏811002 המחלקה לכח אדם</v>
      </c>
      <c r="H3808" t="s">
        <v>1108</v>
      </c>
      <c r="I3808">
        <f t="shared" si="278"/>
        <v>8</v>
      </c>
      <c r="J3808" t="b">
        <f>IF(ISNUMBER(MATCH(D3808,Sheet1!$A$2:$A$976,0)),TRUE,FALSE)</f>
        <v>1</v>
      </c>
    </row>
    <row r="3809" spans="1:10" ht="20.25">
      <c r="A3809">
        <v>3803</v>
      </c>
      <c r="B3809" s="125">
        <v>155600</v>
      </c>
      <c r="C3809" s="34">
        <v>105600</v>
      </c>
      <c r="D3809" s="35">
        <v>105600</v>
      </c>
      <c r="E3809" s="36" t="s">
        <v>14</v>
      </c>
      <c r="F3809" s="33">
        <v>3</v>
      </c>
      <c r="G3809" t="str">
        <f t="shared" si="276"/>
        <v>‏811002 המחלקה לכח אדם</v>
      </c>
      <c r="H3809" t="s">
        <v>1108</v>
      </c>
      <c r="I3809">
        <f t="shared" si="278"/>
        <v>8</v>
      </c>
      <c r="J3809" t="b">
        <f>IF(ISNUMBER(MATCH(D3809,Sheet1!$A$2:$A$976,0)),TRUE,FALSE)</f>
        <v>1</v>
      </c>
    </row>
    <row r="3810" spans="1:10" ht="20.25">
      <c r="A3810">
        <v>3804</v>
      </c>
      <c r="B3810" s="125">
        <v>0</v>
      </c>
      <c r="C3810" s="34">
        <v>0</v>
      </c>
      <c r="D3810" s="35">
        <v>0</v>
      </c>
      <c r="E3810" s="36" t="s">
        <v>15</v>
      </c>
      <c r="F3810" s="33">
        <v>4</v>
      </c>
      <c r="G3810" t="str">
        <f t="shared" si="276"/>
        <v>‏811002 המחלקה לכח אדם</v>
      </c>
      <c r="H3810" t="s">
        <v>1108</v>
      </c>
      <c r="I3810">
        <f t="shared" si="278"/>
        <v>8</v>
      </c>
      <c r="J3810" t="b">
        <f>IF(ISNUMBER(MATCH(D3810,Sheet1!$A$2:$A$976,0)),TRUE,FALSE)</f>
        <v>1</v>
      </c>
    </row>
    <row r="3811" spans="1:10" ht="20.25">
      <c r="A3811">
        <v>3805</v>
      </c>
      <c r="B3811" s="125">
        <v>0</v>
      </c>
      <c r="C3811" s="34">
        <v>0</v>
      </c>
      <c r="D3811" s="35">
        <v>0</v>
      </c>
      <c r="E3811" s="36" t="s">
        <v>16</v>
      </c>
      <c r="F3811" s="33">
        <v>5</v>
      </c>
      <c r="G3811" t="str">
        <f t="shared" si="276"/>
        <v>‏811002 המחלקה לכח אדם</v>
      </c>
      <c r="H3811" t="s">
        <v>1108</v>
      </c>
      <c r="I3811">
        <f t="shared" si="278"/>
        <v>8</v>
      </c>
      <c r="J3811" t="b">
        <f>IF(ISNUMBER(MATCH(D3811,Sheet1!$A$2:$A$976,0)),TRUE,FALSE)</f>
        <v>1</v>
      </c>
    </row>
    <row r="3812" spans="1:10" ht="20.25">
      <c r="A3812">
        <v>3806</v>
      </c>
      <c r="B3812" s="125">
        <v>0</v>
      </c>
      <c r="C3812" s="34">
        <v>0</v>
      </c>
      <c r="D3812" s="35">
        <v>0</v>
      </c>
      <c r="E3812" s="36" t="s">
        <v>17</v>
      </c>
      <c r="F3812" s="33">
        <v>6</v>
      </c>
      <c r="G3812" t="str">
        <f t="shared" si="276"/>
        <v>‏811002 המחלקה לכח אדם</v>
      </c>
      <c r="H3812" t="s">
        <v>1108</v>
      </c>
      <c r="I3812">
        <f t="shared" si="278"/>
        <v>8</v>
      </c>
      <c r="J3812" t="b">
        <f>IF(ISNUMBER(MATCH(D3812,Sheet1!$A$2:$A$976,0)),TRUE,FALSE)</f>
        <v>1</v>
      </c>
    </row>
    <row r="3813" spans="1:10" ht="20.25">
      <c r="A3813">
        <v>3807</v>
      </c>
      <c r="B3813" s="125">
        <v>33100</v>
      </c>
      <c r="C3813" s="34">
        <v>33000</v>
      </c>
      <c r="D3813" s="35">
        <v>32100</v>
      </c>
      <c r="E3813" s="36" t="s">
        <v>18</v>
      </c>
      <c r="F3813" s="33">
        <v>7</v>
      </c>
      <c r="G3813" t="str">
        <f t="shared" si="276"/>
        <v>‏811002 המחלקה לכח אדם</v>
      </c>
      <c r="H3813" t="s">
        <v>1108</v>
      </c>
      <c r="I3813">
        <f t="shared" si="278"/>
        <v>8</v>
      </c>
      <c r="J3813" t="b">
        <f>IF(ISNUMBER(MATCH(D3813,Sheet1!$A$2:$A$976,0)),TRUE,FALSE)</f>
        <v>1</v>
      </c>
    </row>
    <row r="3814" spans="1:10" ht="20.25">
      <c r="A3814">
        <v>3808</v>
      </c>
      <c r="B3814" s="125">
        <v>0</v>
      </c>
      <c r="C3814" s="34">
        <v>0</v>
      </c>
      <c r="D3814" s="35">
        <v>0</v>
      </c>
      <c r="E3814" s="36" t="s">
        <v>19</v>
      </c>
      <c r="F3814" s="33">
        <v>8</v>
      </c>
      <c r="G3814" t="str">
        <f t="shared" si="276"/>
        <v>‏811002 המחלקה לכח אדם</v>
      </c>
      <c r="H3814" t="s">
        <v>1108</v>
      </c>
      <c r="I3814">
        <f t="shared" si="278"/>
        <v>8</v>
      </c>
      <c r="J3814" t="b">
        <f>IF(ISNUMBER(MATCH(D3814,Sheet1!$A$2:$A$976,0)),TRUE,FALSE)</f>
        <v>1</v>
      </c>
    </row>
    <row r="3815" spans="1:10" ht="20.25">
      <c r="A3815">
        <v>3809</v>
      </c>
      <c r="B3815" s="125">
        <v>0</v>
      </c>
      <c r="C3815" s="34">
        <v>0</v>
      </c>
      <c r="D3815" s="35">
        <v>0</v>
      </c>
      <c r="E3815" s="36" t="s">
        <v>20</v>
      </c>
      <c r="F3815" s="33">
        <v>9</v>
      </c>
      <c r="G3815" t="str">
        <f t="shared" si="276"/>
        <v>‏811002 המחלקה לכח אדם</v>
      </c>
      <c r="H3815" t="s">
        <v>1108</v>
      </c>
      <c r="I3815">
        <f t="shared" si="278"/>
        <v>8</v>
      </c>
      <c r="J3815" t="b">
        <f>IF(ISNUMBER(MATCH(D3815,Sheet1!$A$2:$A$976,0)),TRUE,FALSE)</f>
        <v>1</v>
      </c>
    </row>
    <row r="3816" spans="1:10" ht="20.25">
      <c r="A3816">
        <v>3810</v>
      </c>
      <c r="B3816" s="125">
        <v>0</v>
      </c>
      <c r="C3816" s="34">
        <v>0</v>
      </c>
      <c r="D3816" s="35">
        <v>0</v>
      </c>
      <c r="E3816" s="36" t="s">
        <v>21</v>
      </c>
      <c r="F3816" s="33">
        <v>99</v>
      </c>
      <c r="G3816" t="str">
        <f t="shared" si="276"/>
        <v>‏811002 המחלקה לכח אדם</v>
      </c>
      <c r="H3816" t="s">
        <v>1108</v>
      </c>
      <c r="I3816">
        <f t="shared" si="278"/>
        <v>8</v>
      </c>
      <c r="J3816" t="b">
        <f>IF(ISNUMBER(MATCH(D3816,Sheet1!$A$2:$A$976,0)),TRUE,FALSE)</f>
        <v>1</v>
      </c>
    </row>
    <row r="3817" spans="1:10" ht="20.25">
      <c r="A3817">
        <v>3811</v>
      </c>
      <c r="B3817" s="125">
        <v>3217500</v>
      </c>
      <c r="C3817" s="37">
        <v>3523000</v>
      </c>
      <c r="D3817" s="157">
        <v>3561100</v>
      </c>
      <c r="E3817" s="36" t="s">
        <v>22</v>
      </c>
      <c r="F3817" s="33"/>
      <c r="G3817" t="str">
        <f t="shared" si="276"/>
        <v/>
      </c>
      <c r="J3817" t="b">
        <f>IF(ISNUMBER(MATCH(D3817,Sheet1!$A$2:$A$976,0)),TRUE,FALSE)</f>
        <v>0</v>
      </c>
    </row>
    <row r="3818" spans="1:10" ht="20.25">
      <c r="A3818">
        <v>3812</v>
      </c>
      <c r="C3818" s="40">
        <v>2015</v>
      </c>
      <c r="D3818" s="40">
        <v>2016</v>
      </c>
      <c r="F3818" s="39"/>
      <c r="G3818" t="str">
        <f t="shared" si="276"/>
        <v/>
      </c>
      <c r="J3818" t="b">
        <f>IF(ISNUMBER(MATCH(D3818,Sheet1!$A$2:$A$976,0)),TRUE,FALSE)</f>
        <v>0</v>
      </c>
    </row>
    <row r="3819" spans="1:10" ht="20.25">
      <c r="A3819">
        <v>3813</v>
      </c>
      <c r="C3819" s="38"/>
      <c r="D3819" s="44">
        <v>140</v>
      </c>
      <c r="F3819" s="41"/>
      <c r="G3819" t="str">
        <f t="shared" si="276"/>
        <v/>
      </c>
      <c r="J3819" t="b">
        <f>IF(ISNUMBER(MATCH(D3819,Sheet1!$A$2:$A$976,0)),TRUE,FALSE)</f>
        <v>0</v>
      </c>
    </row>
    <row r="3820" spans="1:10" ht="20.25">
      <c r="A3820">
        <v>3814</v>
      </c>
      <c r="B3820" s="122" t="s">
        <v>516</v>
      </c>
      <c r="C3820" s="28"/>
      <c r="D3820" s="28"/>
      <c r="E3820" s="28"/>
      <c r="F3820" s="28"/>
      <c r="G3820" t="str">
        <f t="shared" si="276"/>
        <v/>
      </c>
      <c r="J3820" t="b">
        <f>IF(ISNUMBER(MATCH(D3820,Sheet1!$A$2:$A$976,0)),TRUE,FALSE)</f>
        <v>1</v>
      </c>
    </row>
    <row r="3821" spans="1:10" ht="21" thickBot="1">
      <c r="A3821">
        <v>3815</v>
      </c>
      <c r="B3821" s="116">
        <v>2014</v>
      </c>
      <c r="C3821" s="7">
        <v>2015</v>
      </c>
      <c r="D3821" s="7">
        <v>2016</v>
      </c>
      <c r="E3821" s="8"/>
      <c r="F3821" s="9"/>
      <c r="G3821" t="str">
        <f t="shared" si="276"/>
        <v/>
      </c>
      <c r="J3821" t="b">
        <f>IF(ISNUMBER(MATCH(D3821,Sheet1!$A$2:$A$976,0)),TRUE,FALSE)</f>
        <v>0</v>
      </c>
    </row>
    <row r="3822" spans="1:10" ht="20.25">
      <c r="A3822">
        <v>3816</v>
      </c>
      <c r="B3822" s="124"/>
      <c r="C3822" s="30"/>
      <c r="D3822" s="31"/>
      <c r="E3822" s="32" t="s">
        <v>498</v>
      </c>
      <c r="F3822" s="33"/>
      <c r="G3822" t="str">
        <f t="shared" si="276"/>
        <v/>
      </c>
      <c r="J3822" t="b">
        <f>IF(ISNUMBER(MATCH(D3822,Sheet1!$A$2:$A$976,0)),TRUE,FALSE)</f>
        <v>1</v>
      </c>
    </row>
    <row r="3823" spans="1:10" ht="20.25">
      <c r="A3823">
        <v>3817</v>
      </c>
      <c r="B3823" s="124"/>
      <c r="C3823" s="30"/>
      <c r="D3823" s="31"/>
      <c r="E3823" s="32" t="s">
        <v>499</v>
      </c>
      <c r="F3823" s="33"/>
      <c r="G3823" t="str">
        <f t="shared" si="276"/>
        <v/>
      </c>
      <c r="J3823" t="b">
        <f>IF(ISNUMBER(MATCH(D3823,Sheet1!$A$2:$A$976,0)),TRUE,FALSE)</f>
        <v>1</v>
      </c>
    </row>
    <row r="3824" spans="1:10" ht="20.25">
      <c r="A3824">
        <v>3818</v>
      </c>
      <c r="B3824" s="124"/>
      <c r="C3824" s="30"/>
      <c r="D3824" s="31"/>
      <c r="E3824" s="32" t="s">
        <v>517</v>
      </c>
      <c r="F3824" s="33"/>
      <c r="G3824" t="str">
        <f t="shared" si="276"/>
        <v/>
      </c>
      <c r="J3824" t="b">
        <f>IF(ISNUMBER(MATCH(D3824,Sheet1!$A$2:$A$976,0)),TRUE,FALSE)</f>
        <v>1</v>
      </c>
    </row>
    <row r="3825" spans="1:10" ht="20.25">
      <c r="A3825">
        <v>3819</v>
      </c>
      <c r="B3825" s="125">
        <v>0</v>
      </c>
      <c r="C3825" s="34">
        <v>0</v>
      </c>
      <c r="D3825" s="35">
        <v>0</v>
      </c>
      <c r="E3825" s="36" t="s">
        <v>12</v>
      </c>
      <c r="F3825" s="33">
        <v>1</v>
      </c>
      <c r="G3825" t="str">
        <f t="shared" si="276"/>
        <v>‏813841 סייעות ארעי</v>
      </c>
      <c r="H3825" t="s">
        <v>1109</v>
      </c>
      <c r="I3825">
        <f t="shared" ref="I3825:I3834" si="279">FIND(" ",G3825,1)</f>
        <v>8</v>
      </c>
      <c r="J3825" t="b">
        <f>IF(ISNUMBER(MATCH(D3825,Sheet1!$A$2:$A$976,0)),TRUE,FALSE)</f>
        <v>1</v>
      </c>
    </row>
    <row r="3826" spans="1:10" ht="20.25">
      <c r="A3826">
        <v>3820</v>
      </c>
      <c r="B3826" s="125">
        <v>5070400</v>
      </c>
      <c r="C3826" s="34">
        <v>8465000</v>
      </c>
      <c r="D3826" s="35">
        <v>8559000</v>
      </c>
      <c r="E3826" s="36" t="s">
        <v>13</v>
      </c>
      <c r="F3826" s="33">
        <v>2</v>
      </c>
      <c r="G3826" t="str">
        <f t="shared" si="276"/>
        <v>‏813841 סייעות ארעי</v>
      </c>
      <c r="H3826" t="s">
        <v>1109</v>
      </c>
      <c r="I3826">
        <f t="shared" si="279"/>
        <v>8</v>
      </c>
      <c r="J3826" t="b">
        <f>IF(ISNUMBER(MATCH(D3826,Sheet1!$A$2:$A$976,0)),TRUE,FALSE)</f>
        <v>1</v>
      </c>
    </row>
    <row r="3827" spans="1:10" ht="20.25">
      <c r="A3827">
        <v>3821</v>
      </c>
      <c r="B3827" s="125">
        <v>0</v>
      </c>
      <c r="C3827" s="34">
        <v>0</v>
      </c>
      <c r="D3827" s="35">
        <v>0</v>
      </c>
      <c r="E3827" s="36" t="s">
        <v>14</v>
      </c>
      <c r="F3827" s="33">
        <v>3</v>
      </c>
      <c r="G3827" t="str">
        <f t="shared" si="276"/>
        <v>‏813841 סייעות ארעי</v>
      </c>
      <c r="H3827" t="s">
        <v>1109</v>
      </c>
      <c r="I3827">
        <f t="shared" si="279"/>
        <v>8</v>
      </c>
      <c r="J3827" t="b">
        <f>IF(ISNUMBER(MATCH(D3827,Sheet1!$A$2:$A$976,0)),TRUE,FALSE)</f>
        <v>1</v>
      </c>
    </row>
    <row r="3828" spans="1:10" ht="20.25">
      <c r="A3828">
        <v>3822</v>
      </c>
      <c r="B3828" s="125">
        <v>0</v>
      </c>
      <c r="C3828" s="34">
        <v>0</v>
      </c>
      <c r="D3828" s="35">
        <v>0</v>
      </c>
      <c r="E3828" s="36" t="s">
        <v>15</v>
      </c>
      <c r="F3828" s="33">
        <v>4</v>
      </c>
      <c r="G3828" t="str">
        <f t="shared" si="276"/>
        <v>‏813841 סייעות ארעי</v>
      </c>
      <c r="H3828" t="s">
        <v>1109</v>
      </c>
      <c r="I3828">
        <f t="shared" si="279"/>
        <v>8</v>
      </c>
      <c r="J3828" t="b">
        <f>IF(ISNUMBER(MATCH(D3828,Sheet1!$A$2:$A$976,0)),TRUE,FALSE)</f>
        <v>1</v>
      </c>
    </row>
    <row r="3829" spans="1:10" ht="20.25">
      <c r="A3829">
        <v>3823</v>
      </c>
      <c r="B3829" s="125">
        <v>0</v>
      </c>
      <c r="C3829" s="34">
        <v>0</v>
      </c>
      <c r="D3829" s="35">
        <v>0</v>
      </c>
      <c r="E3829" s="36" t="s">
        <v>16</v>
      </c>
      <c r="F3829" s="33">
        <v>5</v>
      </c>
      <c r="G3829" t="str">
        <f t="shared" si="276"/>
        <v>‏813841 סייעות ארעי</v>
      </c>
      <c r="H3829" t="s">
        <v>1109</v>
      </c>
      <c r="I3829">
        <f t="shared" si="279"/>
        <v>8</v>
      </c>
      <c r="J3829" t="b">
        <f>IF(ISNUMBER(MATCH(D3829,Sheet1!$A$2:$A$976,0)),TRUE,FALSE)</f>
        <v>1</v>
      </c>
    </row>
    <row r="3830" spans="1:10" ht="20.25">
      <c r="A3830">
        <v>3824</v>
      </c>
      <c r="B3830" s="125">
        <v>0</v>
      </c>
      <c r="C3830" s="34">
        <v>0</v>
      </c>
      <c r="D3830" s="35">
        <v>0</v>
      </c>
      <c r="E3830" s="36" t="s">
        <v>17</v>
      </c>
      <c r="F3830" s="33">
        <v>6</v>
      </c>
      <c r="G3830" t="str">
        <f t="shared" si="276"/>
        <v>‏813841 סייעות ארעי</v>
      </c>
      <c r="H3830" t="s">
        <v>1109</v>
      </c>
      <c r="I3830">
        <f t="shared" si="279"/>
        <v>8</v>
      </c>
      <c r="J3830" t="b">
        <f>IF(ISNUMBER(MATCH(D3830,Sheet1!$A$2:$A$976,0)),TRUE,FALSE)</f>
        <v>1</v>
      </c>
    </row>
    <row r="3831" spans="1:10" ht="20.25">
      <c r="A3831">
        <v>3825</v>
      </c>
      <c r="B3831" s="125">
        <v>0</v>
      </c>
      <c r="C3831" s="34">
        <v>0</v>
      </c>
      <c r="D3831" s="35">
        <v>0</v>
      </c>
      <c r="E3831" s="36" t="s">
        <v>18</v>
      </c>
      <c r="F3831" s="33">
        <v>7</v>
      </c>
      <c r="G3831" t="str">
        <f t="shared" si="276"/>
        <v>‏813841 סייעות ארעי</v>
      </c>
      <c r="H3831" t="s">
        <v>1109</v>
      </c>
      <c r="I3831">
        <f t="shared" si="279"/>
        <v>8</v>
      </c>
      <c r="J3831" t="b">
        <f>IF(ISNUMBER(MATCH(D3831,Sheet1!$A$2:$A$976,0)),TRUE,FALSE)</f>
        <v>1</v>
      </c>
    </row>
    <row r="3832" spans="1:10" ht="20.25">
      <c r="A3832">
        <v>3826</v>
      </c>
      <c r="B3832" s="125">
        <v>0</v>
      </c>
      <c r="C3832" s="34">
        <v>0</v>
      </c>
      <c r="D3832" s="35">
        <v>0</v>
      </c>
      <c r="E3832" s="36" t="s">
        <v>19</v>
      </c>
      <c r="F3832" s="33">
        <v>8</v>
      </c>
      <c r="G3832" t="str">
        <f t="shared" si="276"/>
        <v>‏813841 סייעות ארעי</v>
      </c>
      <c r="H3832" t="s">
        <v>1109</v>
      </c>
      <c r="I3832">
        <f t="shared" si="279"/>
        <v>8</v>
      </c>
      <c r="J3832" t="b">
        <f>IF(ISNUMBER(MATCH(D3832,Sheet1!$A$2:$A$976,0)),TRUE,FALSE)</f>
        <v>1</v>
      </c>
    </row>
    <row r="3833" spans="1:10" ht="20.25">
      <c r="A3833">
        <v>3827</v>
      </c>
      <c r="B3833" s="125">
        <v>0</v>
      </c>
      <c r="C3833" s="34">
        <v>0</v>
      </c>
      <c r="D3833" s="35">
        <v>0</v>
      </c>
      <c r="E3833" s="36" t="s">
        <v>20</v>
      </c>
      <c r="F3833" s="33">
        <v>9</v>
      </c>
      <c r="G3833" t="str">
        <f t="shared" si="276"/>
        <v>‏813841 סייעות ארעי</v>
      </c>
      <c r="H3833" t="s">
        <v>1109</v>
      </c>
      <c r="I3833">
        <f t="shared" si="279"/>
        <v>8</v>
      </c>
      <c r="J3833" t="b">
        <f>IF(ISNUMBER(MATCH(D3833,Sheet1!$A$2:$A$976,0)),TRUE,FALSE)</f>
        <v>1</v>
      </c>
    </row>
    <row r="3834" spans="1:10" ht="20.25">
      <c r="A3834">
        <v>3828</v>
      </c>
      <c r="B3834" s="125">
        <v>0</v>
      </c>
      <c r="C3834" s="34">
        <v>0</v>
      </c>
      <c r="D3834" s="35">
        <v>0</v>
      </c>
      <c r="E3834" s="36" t="s">
        <v>21</v>
      </c>
      <c r="F3834" s="33">
        <v>99</v>
      </c>
      <c r="G3834" t="str">
        <f t="shared" si="276"/>
        <v>‏813841 סייעות ארעי</v>
      </c>
      <c r="H3834" t="s">
        <v>1109</v>
      </c>
      <c r="I3834">
        <f t="shared" si="279"/>
        <v>8</v>
      </c>
      <c r="J3834" t="b">
        <f>IF(ISNUMBER(MATCH(D3834,Sheet1!$A$2:$A$976,0)),TRUE,FALSE)</f>
        <v>1</v>
      </c>
    </row>
    <row r="3835" spans="1:10" ht="20.25">
      <c r="A3835">
        <v>3829</v>
      </c>
      <c r="B3835" s="125">
        <v>5070400</v>
      </c>
      <c r="C3835" s="37">
        <v>8465000</v>
      </c>
      <c r="D3835" s="35">
        <v>8559000</v>
      </c>
      <c r="E3835" s="36" t="s">
        <v>22</v>
      </c>
      <c r="F3835" s="33"/>
      <c r="G3835" t="str">
        <f t="shared" si="276"/>
        <v/>
      </c>
      <c r="J3835" t="b">
        <f>IF(ISNUMBER(MATCH(D3835,Sheet1!$A$2:$A$976,0)),TRUE,FALSE)</f>
        <v>1</v>
      </c>
    </row>
    <row r="3836" spans="1:10" ht="20.25">
      <c r="A3836">
        <v>3830</v>
      </c>
      <c r="C3836" s="40">
        <v>2015</v>
      </c>
      <c r="D3836" s="40">
        <v>2016</v>
      </c>
      <c r="F3836" s="39"/>
      <c r="G3836" t="str">
        <f t="shared" si="276"/>
        <v/>
      </c>
      <c r="J3836" t="b">
        <f>IF(ISNUMBER(MATCH(D3836,Sheet1!$A$2:$A$976,0)),TRUE,FALSE)</f>
        <v>0</v>
      </c>
    </row>
    <row r="3837" spans="1:10" ht="20.25">
      <c r="A3837">
        <v>3831</v>
      </c>
      <c r="C3837" s="38"/>
      <c r="D3837" s="44">
        <v>141</v>
      </c>
      <c r="F3837" s="41"/>
      <c r="G3837" t="str">
        <f t="shared" si="276"/>
        <v/>
      </c>
      <c r="J3837" t="b">
        <f>IF(ISNUMBER(MATCH(D3837,Sheet1!$A$2:$A$976,0)),TRUE,FALSE)</f>
        <v>0</v>
      </c>
    </row>
    <row r="3838" spans="1:10" ht="20.25">
      <c r="A3838">
        <v>3832</v>
      </c>
      <c r="B3838" s="122" t="s">
        <v>518</v>
      </c>
      <c r="C3838" s="28"/>
      <c r="D3838" s="28"/>
      <c r="E3838" s="28"/>
      <c r="F3838" s="28"/>
      <c r="G3838" t="str">
        <f t="shared" si="276"/>
        <v/>
      </c>
      <c r="J3838" t="b">
        <f>IF(ISNUMBER(MATCH(D3838,Sheet1!$A$2:$A$976,0)),TRUE,FALSE)</f>
        <v>1</v>
      </c>
    </row>
    <row r="3839" spans="1:10" ht="21" thickBot="1">
      <c r="A3839">
        <v>3833</v>
      </c>
      <c r="B3839" s="116">
        <v>2014</v>
      </c>
      <c r="C3839" s="7">
        <v>2015</v>
      </c>
      <c r="D3839" s="7">
        <v>2016</v>
      </c>
      <c r="E3839" s="8"/>
      <c r="F3839" s="9"/>
      <c r="G3839" t="str">
        <f t="shared" si="276"/>
        <v/>
      </c>
      <c r="J3839" t="b">
        <f>IF(ISNUMBER(MATCH(D3839,Sheet1!$A$2:$A$976,0)),TRUE,FALSE)</f>
        <v>0</v>
      </c>
    </row>
    <row r="3840" spans="1:10" ht="20.25">
      <c r="A3840">
        <v>3834</v>
      </c>
      <c r="B3840" s="124"/>
      <c r="C3840" s="30"/>
      <c r="D3840" s="31"/>
      <c r="E3840" s="32" t="s">
        <v>498</v>
      </c>
      <c r="F3840" s="33"/>
      <c r="G3840" t="str">
        <f t="shared" si="276"/>
        <v/>
      </c>
      <c r="J3840" t="b">
        <f>IF(ISNUMBER(MATCH(D3840,Sheet1!$A$2:$A$976,0)),TRUE,FALSE)</f>
        <v>1</v>
      </c>
    </row>
    <row r="3841" spans="1:10" ht="20.25">
      <c r="A3841">
        <v>3835</v>
      </c>
      <c r="B3841" s="124"/>
      <c r="C3841" s="30"/>
      <c r="D3841" s="31"/>
      <c r="E3841" s="32" t="s">
        <v>499</v>
      </c>
      <c r="F3841" s="33"/>
      <c r="G3841" t="str">
        <f t="shared" si="276"/>
        <v/>
      </c>
      <c r="J3841" t="b">
        <f>IF(ISNUMBER(MATCH(D3841,Sheet1!$A$2:$A$976,0)),TRUE,FALSE)</f>
        <v>1</v>
      </c>
    </row>
    <row r="3842" spans="1:10" ht="20.25">
      <c r="A3842">
        <v>3836</v>
      </c>
      <c r="B3842" s="124"/>
      <c r="C3842" s="30"/>
      <c r="D3842" s="31"/>
      <c r="E3842" s="32" t="s">
        <v>519</v>
      </c>
      <c r="F3842" s="33"/>
      <c r="G3842" t="str">
        <f t="shared" si="276"/>
        <v/>
      </c>
      <c r="J3842" t="b">
        <f>IF(ISNUMBER(MATCH(D3842,Sheet1!$A$2:$A$976,0)),TRUE,FALSE)</f>
        <v>1</v>
      </c>
    </row>
    <row r="3843" spans="1:10" ht="20.25">
      <c r="A3843">
        <v>3837</v>
      </c>
      <c r="B3843" s="124"/>
      <c r="C3843" s="30"/>
      <c r="D3843" s="31"/>
      <c r="E3843" s="32" t="s">
        <v>845</v>
      </c>
      <c r="F3843" s="33"/>
      <c r="G3843" t="str">
        <f t="shared" si="276"/>
        <v/>
      </c>
      <c r="J3843" t="b">
        <f>IF(ISNUMBER(MATCH(D3843,Sheet1!$A$2:$A$976,0)),TRUE,FALSE)</f>
        <v>1</v>
      </c>
    </row>
    <row r="3844" spans="1:10" ht="20.25">
      <c r="A3844">
        <v>3838</v>
      </c>
      <c r="B3844" s="125">
        <v>0</v>
      </c>
      <c r="C3844" s="34">
        <v>0</v>
      </c>
      <c r="D3844" s="35">
        <v>0</v>
      </c>
      <c r="E3844" s="36" t="s">
        <v>12</v>
      </c>
      <c r="F3844" s="33">
        <v>1</v>
      </c>
      <c r="G3844" t="str">
        <f t="shared" si="276"/>
        <v>‏813842‏ מלווים ארעיים בבתי"ס מיוחדים</v>
      </c>
      <c r="H3844" t="s">
        <v>1110</v>
      </c>
      <c r="I3844">
        <f t="shared" ref="I3844:I3853" si="280">FIND(" ",G3844,1)</f>
        <v>9</v>
      </c>
      <c r="J3844" t="b">
        <f>IF(ISNUMBER(MATCH(D3844,Sheet1!$A$2:$A$976,0)),TRUE,FALSE)</f>
        <v>1</v>
      </c>
    </row>
    <row r="3845" spans="1:10" ht="20.25">
      <c r="A3845">
        <v>3839</v>
      </c>
      <c r="B3845" s="125">
        <v>3482100</v>
      </c>
      <c r="C3845" s="34">
        <v>3635000</v>
      </c>
      <c r="D3845" s="35">
        <v>3675000</v>
      </c>
      <c r="E3845" s="36" t="s">
        <v>13</v>
      </c>
      <c r="F3845" s="33">
        <v>2</v>
      </c>
      <c r="G3845" t="str">
        <f t="shared" si="276"/>
        <v>‏813842‏ מלווים ארעיים בבתי"ס מיוחדים</v>
      </c>
      <c r="H3845" t="s">
        <v>1110</v>
      </c>
      <c r="I3845">
        <f t="shared" si="280"/>
        <v>9</v>
      </c>
      <c r="J3845" t="b">
        <f>IF(ISNUMBER(MATCH(D3845,Sheet1!$A$2:$A$976,0)),TRUE,FALSE)</f>
        <v>1</v>
      </c>
    </row>
    <row r="3846" spans="1:10" ht="20.25">
      <c r="A3846">
        <v>3840</v>
      </c>
      <c r="B3846" s="125">
        <v>0</v>
      </c>
      <c r="C3846" s="34">
        <v>0</v>
      </c>
      <c r="D3846" s="35">
        <v>0</v>
      </c>
      <c r="E3846" s="36" t="s">
        <v>14</v>
      </c>
      <c r="F3846" s="33">
        <v>3</v>
      </c>
      <c r="G3846" t="str">
        <f t="shared" si="276"/>
        <v>‏813842‏ מלווים ארעיים בבתי"ס מיוחדים</v>
      </c>
      <c r="H3846" t="s">
        <v>1110</v>
      </c>
      <c r="I3846">
        <f t="shared" si="280"/>
        <v>9</v>
      </c>
      <c r="J3846" t="b">
        <f>IF(ISNUMBER(MATCH(D3846,Sheet1!$A$2:$A$976,0)),TRUE,FALSE)</f>
        <v>1</v>
      </c>
    </row>
    <row r="3847" spans="1:10" ht="20.25">
      <c r="A3847">
        <v>3841</v>
      </c>
      <c r="B3847" s="125">
        <v>0</v>
      </c>
      <c r="C3847" s="34">
        <v>0</v>
      </c>
      <c r="D3847" s="35">
        <v>0</v>
      </c>
      <c r="E3847" s="36" t="s">
        <v>15</v>
      </c>
      <c r="F3847" s="33">
        <v>4</v>
      </c>
      <c r="G3847" t="str">
        <f t="shared" si="276"/>
        <v>‏813842‏ מלווים ארעיים בבתי"ס מיוחדים</v>
      </c>
      <c r="H3847" t="s">
        <v>1110</v>
      </c>
      <c r="I3847">
        <f t="shared" si="280"/>
        <v>9</v>
      </c>
      <c r="J3847" t="b">
        <f>IF(ISNUMBER(MATCH(D3847,Sheet1!$A$2:$A$976,0)),TRUE,FALSE)</f>
        <v>1</v>
      </c>
    </row>
    <row r="3848" spans="1:10" ht="20.25">
      <c r="A3848">
        <v>3842</v>
      </c>
      <c r="B3848" s="125">
        <v>0</v>
      </c>
      <c r="C3848" s="34">
        <v>0</v>
      </c>
      <c r="D3848" s="35">
        <v>0</v>
      </c>
      <c r="E3848" s="36" t="s">
        <v>16</v>
      </c>
      <c r="F3848" s="33">
        <v>5</v>
      </c>
      <c r="G3848" t="str">
        <f t="shared" si="276"/>
        <v>‏813842‏ מלווים ארעיים בבתי"ס מיוחדים</v>
      </c>
      <c r="H3848" t="s">
        <v>1110</v>
      </c>
      <c r="I3848">
        <f t="shared" si="280"/>
        <v>9</v>
      </c>
      <c r="J3848" t="b">
        <f>IF(ISNUMBER(MATCH(D3848,Sheet1!$A$2:$A$976,0)),TRUE,FALSE)</f>
        <v>1</v>
      </c>
    </row>
    <row r="3849" spans="1:10" ht="20.25">
      <c r="A3849">
        <v>3843</v>
      </c>
      <c r="B3849" s="125">
        <v>0</v>
      </c>
      <c r="C3849" s="34">
        <v>0</v>
      </c>
      <c r="D3849" s="35">
        <v>0</v>
      </c>
      <c r="E3849" s="36" t="s">
        <v>17</v>
      </c>
      <c r="F3849" s="33">
        <v>6</v>
      </c>
      <c r="G3849" t="str">
        <f t="shared" si="276"/>
        <v>‏813842‏ מלווים ארעיים בבתי"ס מיוחדים</v>
      </c>
      <c r="H3849" t="s">
        <v>1110</v>
      </c>
      <c r="I3849">
        <f t="shared" si="280"/>
        <v>9</v>
      </c>
      <c r="J3849" t="b">
        <f>IF(ISNUMBER(MATCH(D3849,Sheet1!$A$2:$A$976,0)),TRUE,FALSE)</f>
        <v>1</v>
      </c>
    </row>
    <row r="3850" spans="1:10" ht="20.25">
      <c r="A3850">
        <v>3844</v>
      </c>
      <c r="B3850" s="125">
        <v>0</v>
      </c>
      <c r="C3850" s="34">
        <v>0</v>
      </c>
      <c r="D3850" s="35">
        <v>0</v>
      </c>
      <c r="E3850" s="36" t="s">
        <v>18</v>
      </c>
      <c r="F3850" s="33">
        <v>7</v>
      </c>
      <c r="G3850" t="str">
        <f t="shared" ref="G3850:G3913" si="281">IF(F3850=1,E3849,IF(ISBLANK(F3850),"",G3849))</f>
        <v>‏813842‏ מלווים ארעיים בבתי"ס מיוחדים</v>
      </c>
      <c r="H3850" t="s">
        <v>1110</v>
      </c>
      <c r="I3850">
        <f t="shared" si="280"/>
        <v>9</v>
      </c>
      <c r="J3850" t="b">
        <f>IF(ISNUMBER(MATCH(D3850,Sheet1!$A$2:$A$976,0)),TRUE,FALSE)</f>
        <v>1</v>
      </c>
    </row>
    <row r="3851" spans="1:10" ht="20.25">
      <c r="A3851">
        <v>3845</v>
      </c>
      <c r="B3851" s="125">
        <v>0</v>
      </c>
      <c r="C3851" s="34">
        <v>0</v>
      </c>
      <c r="D3851" s="35">
        <v>0</v>
      </c>
      <c r="E3851" s="36" t="s">
        <v>19</v>
      </c>
      <c r="F3851" s="33">
        <v>8</v>
      </c>
      <c r="G3851" t="str">
        <f t="shared" si="281"/>
        <v>‏813842‏ מלווים ארעיים בבתי"ס מיוחדים</v>
      </c>
      <c r="H3851" t="s">
        <v>1110</v>
      </c>
      <c r="I3851">
        <f t="shared" si="280"/>
        <v>9</v>
      </c>
      <c r="J3851" t="b">
        <f>IF(ISNUMBER(MATCH(D3851,Sheet1!$A$2:$A$976,0)),TRUE,FALSE)</f>
        <v>1</v>
      </c>
    </row>
    <row r="3852" spans="1:10" ht="20.25">
      <c r="A3852">
        <v>3846</v>
      </c>
      <c r="B3852" s="125">
        <v>0</v>
      </c>
      <c r="C3852" s="34">
        <v>0</v>
      </c>
      <c r="D3852" s="35">
        <v>0</v>
      </c>
      <c r="E3852" s="36" t="s">
        <v>20</v>
      </c>
      <c r="F3852" s="33">
        <v>9</v>
      </c>
      <c r="G3852" t="str">
        <f t="shared" si="281"/>
        <v>‏813842‏ מלווים ארעיים בבתי"ס מיוחדים</v>
      </c>
      <c r="H3852" t="s">
        <v>1110</v>
      </c>
      <c r="I3852">
        <f t="shared" si="280"/>
        <v>9</v>
      </c>
      <c r="J3852" t="b">
        <f>IF(ISNUMBER(MATCH(D3852,Sheet1!$A$2:$A$976,0)),TRUE,FALSE)</f>
        <v>1</v>
      </c>
    </row>
    <row r="3853" spans="1:10" ht="20.25">
      <c r="A3853">
        <v>3847</v>
      </c>
      <c r="B3853" s="125">
        <v>0</v>
      </c>
      <c r="C3853" s="34">
        <v>0</v>
      </c>
      <c r="D3853" s="35">
        <v>0</v>
      </c>
      <c r="E3853" s="36" t="s">
        <v>21</v>
      </c>
      <c r="F3853" s="33">
        <v>99</v>
      </c>
      <c r="G3853" t="str">
        <f t="shared" si="281"/>
        <v>‏813842‏ מלווים ארעיים בבתי"ס מיוחדים</v>
      </c>
      <c r="H3853" t="s">
        <v>1110</v>
      </c>
      <c r="I3853">
        <f t="shared" si="280"/>
        <v>9</v>
      </c>
      <c r="J3853" t="b">
        <f>IF(ISNUMBER(MATCH(D3853,Sheet1!$A$2:$A$976,0)),TRUE,FALSE)</f>
        <v>1</v>
      </c>
    </row>
    <row r="3854" spans="1:10" ht="20.25">
      <c r="A3854">
        <v>3848</v>
      </c>
      <c r="B3854" s="125">
        <v>3482100</v>
      </c>
      <c r="C3854" s="37">
        <v>3635000</v>
      </c>
      <c r="D3854" s="35">
        <v>3675000</v>
      </c>
      <c r="E3854" s="36" t="s">
        <v>22</v>
      </c>
      <c r="F3854" s="33"/>
      <c r="G3854" t="str">
        <f t="shared" si="281"/>
        <v/>
      </c>
      <c r="J3854" t="b">
        <f>IF(ISNUMBER(MATCH(D3854,Sheet1!$A$2:$A$976,0)),TRUE,FALSE)</f>
        <v>1</v>
      </c>
    </row>
    <row r="3855" spans="1:10" ht="20.25">
      <c r="A3855">
        <v>3849</v>
      </c>
      <c r="C3855" s="40">
        <v>2015</v>
      </c>
      <c r="D3855" s="40">
        <v>2016</v>
      </c>
      <c r="F3855" s="39"/>
      <c r="G3855" t="str">
        <f t="shared" si="281"/>
        <v/>
      </c>
      <c r="J3855" t="b">
        <f>IF(ISNUMBER(MATCH(D3855,Sheet1!$A$2:$A$976,0)),TRUE,FALSE)</f>
        <v>0</v>
      </c>
    </row>
    <row r="3856" spans="1:10" ht="20.25">
      <c r="A3856">
        <v>3850</v>
      </c>
      <c r="C3856" s="38"/>
      <c r="D3856" s="44">
        <v>142</v>
      </c>
      <c r="F3856" s="41"/>
      <c r="G3856" t="str">
        <f t="shared" si="281"/>
        <v/>
      </c>
      <c r="J3856" t="b">
        <f>IF(ISNUMBER(MATCH(D3856,Sheet1!$A$2:$A$976,0)),TRUE,FALSE)</f>
        <v>0</v>
      </c>
    </row>
    <row r="3857" spans="1:10" ht="20.25">
      <c r="A3857">
        <v>3851</v>
      </c>
      <c r="B3857" s="122" t="s">
        <v>520</v>
      </c>
      <c r="C3857" s="28"/>
      <c r="D3857" s="28"/>
      <c r="E3857" s="28"/>
      <c r="F3857" s="28"/>
      <c r="G3857" t="str">
        <f t="shared" si="281"/>
        <v/>
      </c>
      <c r="J3857" t="b">
        <f>IF(ISNUMBER(MATCH(D3857,Sheet1!$A$2:$A$976,0)),TRUE,FALSE)</f>
        <v>1</v>
      </c>
    </row>
    <row r="3858" spans="1:10" ht="21" thickBot="1">
      <c r="A3858">
        <v>3852</v>
      </c>
      <c r="B3858" s="116">
        <v>2014</v>
      </c>
      <c r="C3858" s="7">
        <v>2015</v>
      </c>
      <c r="D3858" s="7">
        <v>2016</v>
      </c>
      <c r="E3858" s="8"/>
      <c r="F3858" s="9"/>
      <c r="G3858" t="str">
        <f t="shared" si="281"/>
        <v/>
      </c>
      <c r="J3858" t="b">
        <f>IF(ISNUMBER(MATCH(D3858,Sheet1!$A$2:$A$976,0)),TRUE,FALSE)</f>
        <v>0</v>
      </c>
    </row>
    <row r="3859" spans="1:10" ht="20.25">
      <c r="A3859">
        <v>3853</v>
      </c>
      <c r="B3859" s="124"/>
      <c r="C3859" s="30"/>
      <c r="D3859" s="31"/>
      <c r="E3859" s="32" t="s">
        <v>498</v>
      </c>
      <c r="F3859" s="33"/>
      <c r="G3859" t="str">
        <f t="shared" si="281"/>
        <v/>
      </c>
      <c r="J3859" t="b">
        <f>IF(ISNUMBER(MATCH(D3859,Sheet1!$A$2:$A$976,0)),TRUE,FALSE)</f>
        <v>1</v>
      </c>
    </row>
    <row r="3860" spans="1:10" ht="20.25">
      <c r="A3860">
        <v>3854</v>
      </c>
      <c r="B3860" s="124"/>
      <c r="C3860" s="30"/>
      <c r="D3860" s="31"/>
      <c r="E3860" s="32" t="s">
        <v>499</v>
      </c>
      <c r="F3860" s="33"/>
      <c r="G3860" t="str">
        <f t="shared" si="281"/>
        <v/>
      </c>
      <c r="J3860" t="b">
        <f>IF(ISNUMBER(MATCH(D3860,Sheet1!$A$2:$A$976,0)),TRUE,FALSE)</f>
        <v>1</v>
      </c>
    </row>
    <row r="3861" spans="1:10" ht="20.25">
      <c r="A3861">
        <v>3855</v>
      </c>
      <c r="B3861" s="124"/>
      <c r="C3861" s="30"/>
      <c r="D3861" s="31"/>
      <c r="E3861" s="32" t="s">
        <v>521</v>
      </c>
      <c r="F3861" s="33"/>
      <c r="G3861" t="str">
        <f t="shared" si="281"/>
        <v/>
      </c>
      <c r="J3861" t="b">
        <f>IF(ISNUMBER(MATCH(D3861,Sheet1!$A$2:$A$976,0)),TRUE,FALSE)</f>
        <v>1</v>
      </c>
    </row>
    <row r="3862" spans="1:10" ht="20.25">
      <c r="A3862">
        <v>3856</v>
      </c>
      <c r="B3862" s="125">
        <v>29881900</v>
      </c>
      <c r="C3862" s="34">
        <v>32637000</v>
      </c>
      <c r="D3862" s="35">
        <v>32998000</v>
      </c>
      <c r="E3862" s="36" t="s">
        <v>12</v>
      </c>
      <c r="F3862" s="33">
        <v>1</v>
      </c>
      <c r="G3862" t="str">
        <f t="shared" si="281"/>
        <v>‏813843 סייעות תיקני</v>
      </c>
      <c r="H3862" t="s">
        <v>1111</v>
      </c>
      <c r="I3862">
        <f t="shared" ref="I3862:I3871" si="282">FIND(" ",G3862,1)</f>
        <v>8</v>
      </c>
      <c r="J3862" t="b">
        <f>IF(ISNUMBER(MATCH(D3862,Sheet1!$A$2:$A$976,0)),TRUE,FALSE)</f>
        <v>1</v>
      </c>
    </row>
    <row r="3863" spans="1:10" ht="20.25">
      <c r="A3863">
        <v>3857</v>
      </c>
      <c r="B3863" s="125">
        <v>0</v>
      </c>
      <c r="C3863" s="34">
        <v>0</v>
      </c>
      <c r="D3863" s="35">
        <v>0</v>
      </c>
      <c r="E3863" s="36" t="s">
        <v>13</v>
      </c>
      <c r="F3863" s="33">
        <v>2</v>
      </c>
      <c r="G3863" t="str">
        <f t="shared" si="281"/>
        <v>‏813843 סייעות תיקני</v>
      </c>
      <c r="H3863" t="s">
        <v>1111</v>
      </c>
      <c r="I3863">
        <f t="shared" si="282"/>
        <v>8</v>
      </c>
      <c r="J3863" t="b">
        <f>IF(ISNUMBER(MATCH(D3863,Sheet1!$A$2:$A$976,0)),TRUE,FALSE)</f>
        <v>1</v>
      </c>
    </row>
    <row r="3864" spans="1:10" ht="20.25">
      <c r="A3864">
        <v>3858</v>
      </c>
      <c r="B3864" s="125">
        <v>0</v>
      </c>
      <c r="C3864" s="34">
        <v>0</v>
      </c>
      <c r="D3864" s="35">
        <v>0</v>
      </c>
      <c r="E3864" s="36" t="s">
        <v>14</v>
      </c>
      <c r="F3864" s="33">
        <v>3</v>
      </c>
      <c r="G3864" t="str">
        <f t="shared" si="281"/>
        <v>‏813843 סייעות תיקני</v>
      </c>
      <c r="H3864" t="s">
        <v>1111</v>
      </c>
      <c r="I3864">
        <f t="shared" si="282"/>
        <v>8</v>
      </c>
      <c r="J3864" t="b">
        <f>IF(ISNUMBER(MATCH(D3864,Sheet1!$A$2:$A$976,0)),TRUE,FALSE)</f>
        <v>1</v>
      </c>
    </row>
    <row r="3865" spans="1:10" ht="20.25">
      <c r="A3865">
        <v>3859</v>
      </c>
      <c r="B3865" s="125">
        <v>0</v>
      </c>
      <c r="C3865" s="34">
        <v>0</v>
      </c>
      <c r="D3865" s="35">
        <v>0</v>
      </c>
      <c r="E3865" s="36" t="s">
        <v>15</v>
      </c>
      <c r="F3865" s="33">
        <v>4</v>
      </c>
      <c r="G3865" t="str">
        <f t="shared" si="281"/>
        <v>‏813843 סייעות תיקני</v>
      </c>
      <c r="H3865" t="s">
        <v>1111</v>
      </c>
      <c r="I3865">
        <f t="shared" si="282"/>
        <v>8</v>
      </c>
      <c r="J3865" t="b">
        <f>IF(ISNUMBER(MATCH(D3865,Sheet1!$A$2:$A$976,0)),TRUE,FALSE)</f>
        <v>1</v>
      </c>
    </row>
    <row r="3866" spans="1:10" ht="20.25">
      <c r="A3866">
        <v>3860</v>
      </c>
      <c r="B3866" s="125">
        <v>0</v>
      </c>
      <c r="C3866" s="34">
        <v>0</v>
      </c>
      <c r="D3866" s="35">
        <v>0</v>
      </c>
      <c r="E3866" s="36" t="s">
        <v>16</v>
      </c>
      <c r="F3866" s="33">
        <v>5</v>
      </c>
      <c r="G3866" t="str">
        <f t="shared" si="281"/>
        <v>‏813843 סייעות תיקני</v>
      </c>
      <c r="H3866" t="s">
        <v>1111</v>
      </c>
      <c r="I3866">
        <f t="shared" si="282"/>
        <v>8</v>
      </c>
      <c r="J3866" t="b">
        <f>IF(ISNUMBER(MATCH(D3866,Sheet1!$A$2:$A$976,0)),TRUE,FALSE)</f>
        <v>1</v>
      </c>
    </row>
    <row r="3867" spans="1:10" ht="20.25">
      <c r="A3867">
        <v>3861</v>
      </c>
      <c r="B3867" s="125">
        <v>0</v>
      </c>
      <c r="C3867" s="34">
        <v>0</v>
      </c>
      <c r="D3867" s="35">
        <v>0</v>
      </c>
      <c r="E3867" s="36" t="s">
        <v>17</v>
      </c>
      <c r="F3867" s="33">
        <v>6</v>
      </c>
      <c r="G3867" t="str">
        <f t="shared" si="281"/>
        <v>‏813843 סייעות תיקני</v>
      </c>
      <c r="H3867" t="s">
        <v>1111</v>
      </c>
      <c r="I3867">
        <f t="shared" si="282"/>
        <v>8</v>
      </c>
      <c r="J3867" t="b">
        <f>IF(ISNUMBER(MATCH(D3867,Sheet1!$A$2:$A$976,0)),TRUE,FALSE)</f>
        <v>1</v>
      </c>
    </row>
    <row r="3868" spans="1:10" ht="20.25">
      <c r="A3868">
        <v>3862</v>
      </c>
      <c r="B3868" s="125">
        <v>0</v>
      </c>
      <c r="C3868" s="34">
        <v>0</v>
      </c>
      <c r="D3868" s="35">
        <v>0</v>
      </c>
      <c r="E3868" s="36" t="s">
        <v>18</v>
      </c>
      <c r="F3868" s="33">
        <v>7</v>
      </c>
      <c r="G3868" t="str">
        <f t="shared" si="281"/>
        <v>‏813843 סייעות תיקני</v>
      </c>
      <c r="H3868" t="s">
        <v>1111</v>
      </c>
      <c r="I3868">
        <f t="shared" si="282"/>
        <v>8</v>
      </c>
      <c r="J3868" t="b">
        <f>IF(ISNUMBER(MATCH(D3868,Sheet1!$A$2:$A$976,0)),TRUE,FALSE)</f>
        <v>1</v>
      </c>
    </row>
    <row r="3869" spans="1:10" ht="20.25">
      <c r="A3869">
        <v>3863</v>
      </c>
      <c r="B3869" s="125">
        <v>0</v>
      </c>
      <c r="C3869" s="34">
        <v>0</v>
      </c>
      <c r="D3869" s="35">
        <v>0</v>
      </c>
      <c r="E3869" s="36" t="s">
        <v>19</v>
      </c>
      <c r="F3869" s="33">
        <v>8</v>
      </c>
      <c r="G3869" t="str">
        <f t="shared" si="281"/>
        <v>‏813843 סייעות תיקני</v>
      </c>
      <c r="H3869" t="s">
        <v>1111</v>
      </c>
      <c r="I3869">
        <f t="shared" si="282"/>
        <v>8</v>
      </c>
      <c r="J3869" t="b">
        <f>IF(ISNUMBER(MATCH(D3869,Sheet1!$A$2:$A$976,0)),TRUE,FALSE)</f>
        <v>1</v>
      </c>
    </row>
    <row r="3870" spans="1:10" ht="20.25">
      <c r="A3870">
        <v>3864</v>
      </c>
      <c r="B3870" s="125">
        <v>0</v>
      </c>
      <c r="C3870" s="34">
        <v>0</v>
      </c>
      <c r="D3870" s="35">
        <v>0</v>
      </c>
      <c r="E3870" s="36" t="s">
        <v>20</v>
      </c>
      <c r="F3870" s="33">
        <v>9</v>
      </c>
      <c r="G3870" t="str">
        <f t="shared" si="281"/>
        <v>‏813843 סייעות תיקני</v>
      </c>
      <c r="H3870" t="s">
        <v>1111</v>
      </c>
      <c r="I3870">
        <f t="shared" si="282"/>
        <v>8</v>
      </c>
      <c r="J3870" t="b">
        <f>IF(ISNUMBER(MATCH(D3870,Sheet1!$A$2:$A$976,0)),TRUE,FALSE)</f>
        <v>1</v>
      </c>
    </row>
    <row r="3871" spans="1:10" ht="20.25">
      <c r="A3871">
        <v>3865</v>
      </c>
      <c r="B3871" s="125">
        <v>0</v>
      </c>
      <c r="C3871" s="34">
        <v>0</v>
      </c>
      <c r="D3871" s="35">
        <v>0</v>
      </c>
      <c r="E3871" s="36" t="s">
        <v>21</v>
      </c>
      <c r="F3871" s="33">
        <v>99</v>
      </c>
      <c r="G3871" t="str">
        <f t="shared" si="281"/>
        <v>‏813843 סייעות תיקני</v>
      </c>
      <c r="H3871" t="s">
        <v>1111</v>
      </c>
      <c r="I3871">
        <f t="shared" si="282"/>
        <v>8</v>
      </c>
      <c r="J3871" t="b">
        <f>IF(ISNUMBER(MATCH(D3871,Sheet1!$A$2:$A$976,0)),TRUE,FALSE)</f>
        <v>1</v>
      </c>
    </row>
    <row r="3872" spans="1:10" ht="20.25">
      <c r="A3872">
        <v>3866</v>
      </c>
      <c r="B3872" s="125">
        <v>29881900</v>
      </c>
      <c r="C3872" s="37">
        <v>32637000</v>
      </c>
      <c r="D3872" s="35">
        <v>32998000</v>
      </c>
      <c r="E3872" s="36" t="s">
        <v>22</v>
      </c>
      <c r="F3872" s="33"/>
      <c r="G3872" t="str">
        <f t="shared" si="281"/>
        <v/>
      </c>
      <c r="J3872" t="b">
        <f>IF(ISNUMBER(MATCH(D3872,Sheet1!$A$2:$A$976,0)),TRUE,FALSE)</f>
        <v>1</v>
      </c>
    </row>
    <row r="3873" spans="1:10" ht="20.25">
      <c r="A3873">
        <v>3867</v>
      </c>
      <c r="C3873" s="40">
        <v>2015</v>
      </c>
      <c r="D3873" s="40">
        <v>2016</v>
      </c>
      <c r="F3873" s="39"/>
      <c r="G3873" t="str">
        <f t="shared" si="281"/>
        <v/>
      </c>
      <c r="J3873" t="b">
        <f>IF(ISNUMBER(MATCH(D3873,Sheet1!$A$2:$A$976,0)),TRUE,FALSE)</f>
        <v>0</v>
      </c>
    </row>
    <row r="3874" spans="1:10" ht="20.25">
      <c r="A3874">
        <v>3868</v>
      </c>
      <c r="C3874" s="38"/>
      <c r="D3874" s="44">
        <v>143</v>
      </c>
      <c r="F3874" s="41"/>
      <c r="G3874" t="str">
        <f t="shared" si="281"/>
        <v/>
      </c>
      <c r="J3874" t="b">
        <f>IF(ISNUMBER(MATCH(D3874,Sheet1!$A$2:$A$976,0)),TRUE,FALSE)</f>
        <v>0</v>
      </c>
    </row>
    <row r="3875" spans="1:10" ht="20.25">
      <c r="A3875">
        <v>3869</v>
      </c>
      <c r="B3875" s="122" t="s">
        <v>522</v>
      </c>
      <c r="C3875" s="28"/>
      <c r="D3875" s="28"/>
      <c r="E3875" s="28"/>
      <c r="F3875" s="28"/>
      <c r="G3875" t="str">
        <f t="shared" si="281"/>
        <v/>
      </c>
      <c r="J3875" t="b">
        <f>IF(ISNUMBER(MATCH(D3875,Sheet1!$A$2:$A$976,0)),TRUE,FALSE)</f>
        <v>1</v>
      </c>
    </row>
    <row r="3876" spans="1:10" ht="21" thickBot="1">
      <c r="A3876">
        <v>3870</v>
      </c>
      <c r="B3876" s="116">
        <v>2014</v>
      </c>
      <c r="C3876" s="7">
        <v>2015</v>
      </c>
      <c r="D3876" s="7">
        <v>2016</v>
      </c>
      <c r="E3876" s="8"/>
      <c r="F3876" s="9"/>
      <c r="G3876" t="str">
        <f t="shared" si="281"/>
        <v/>
      </c>
      <c r="J3876" t="b">
        <f>IF(ISNUMBER(MATCH(D3876,Sheet1!$A$2:$A$976,0)),TRUE,FALSE)</f>
        <v>0</v>
      </c>
    </row>
    <row r="3877" spans="1:10" ht="20.25">
      <c r="A3877">
        <v>3871</v>
      </c>
      <c r="B3877" s="124"/>
      <c r="C3877" s="30"/>
      <c r="D3877" s="31"/>
      <c r="E3877" s="32" t="s">
        <v>498</v>
      </c>
      <c r="F3877" s="33"/>
      <c r="G3877" t="str">
        <f t="shared" si="281"/>
        <v/>
      </c>
      <c r="J3877" t="b">
        <f>IF(ISNUMBER(MATCH(D3877,Sheet1!$A$2:$A$976,0)),TRUE,FALSE)</f>
        <v>1</v>
      </c>
    </row>
    <row r="3878" spans="1:10" ht="20.25">
      <c r="A3878">
        <v>3872</v>
      </c>
      <c r="B3878" s="124"/>
      <c r="C3878" s="30"/>
      <c r="D3878" s="31"/>
      <c r="E3878" s="32" t="s">
        <v>499</v>
      </c>
      <c r="F3878" s="33"/>
      <c r="G3878" t="str">
        <f t="shared" si="281"/>
        <v/>
      </c>
      <c r="J3878" t="b">
        <f>IF(ISNUMBER(MATCH(D3878,Sheet1!$A$2:$A$976,0)),TRUE,FALSE)</f>
        <v>1</v>
      </c>
    </row>
    <row r="3879" spans="1:10" ht="20.25">
      <c r="A3879">
        <v>3873</v>
      </c>
      <c r="B3879" s="124"/>
      <c r="C3879" s="30"/>
      <c r="D3879" s="31"/>
      <c r="E3879" s="32" t="s">
        <v>523</v>
      </c>
      <c r="F3879" s="33"/>
      <c r="G3879" t="str">
        <f t="shared" si="281"/>
        <v/>
      </c>
      <c r="J3879" t="b">
        <f>IF(ISNUMBER(MATCH(D3879,Sheet1!$A$2:$A$976,0)),TRUE,FALSE)</f>
        <v>1</v>
      </c>
    </row>
    <row r="3880" spans="1:10" ht="20.25">
      <c r="A3880">
        <v>3874</v>
      </c>
      <c r="B3880" s="125">
        <v>9481900</v>
      </c>
      <c r="C3880" s="34">
        <v>10306800</v>
      </c>
      <c r="D3880" s="35">
        <v>10620800</v>
      </c>
      <c r="E3880" s="36" t="s">
        <v>12</v>
      </c>
      <c r="F3880" s="33">
        <v>1</v>
      </c>
      <c r="G3880" t="str">
        <f t="shared" si="281"/>
        <v>‏813315 ליווי תלמידים תיקני</v>
      </c>
      <c r="H3880" t="s">
        <v>1112</v>
      </c>
      <c r="I3880">
        <f t="shared" ref="I3880:I3889" si="283">FIND(" ",G3880,1)</f>
        <v>8</v>
      </c>
      <c r="J3880" t="b">
        <f>IF(ISNUMBER(MATCH(D3880,Sheet1!$A$2:$A$976,0)),TRUE,FALSE)</f>
        <v>1</v>
      </c>
    </row>
    <row r="3881" spans="1:10" ht="20.25">
      <c r="A3881">
        <v>3875</v>
      </c>
      <c r="B3881" s="125">
        <v>0</v>
      </c>
      <c r="C3881" s="34">
        <v>0</v>
      </c>
      <c r="D3881" s="35">
        <v>0</v>
      </c>
      <c r="E3881" s="36" t="s">
        <v>13</v>
      </c>
      <c r="F3881" s="33">
        <v>2</v>
      </c>
      <c r="G3881" t="str">
        <f t="shared" si="281"/>
        <v>‏813315 ליווי תלמידים תיקני</v>
      </c>
      <c r="H3881" t="s">
        <v>1112</v>
      </c>
      <c r="I3881">
        <f t="shared" si="283"/>
        <v>8</v>
      </c>
      <c r="J3881" t="b">
        <f>IF(ISNUMBER(MATCH(D3881,Sheet1!$A$2:$A$976,0)),TRUE,FALSE)</f>
        <v>1</v>
      </c>
    </row>
    <row r="3882" spans="1:10" ht="20.25">
      <c r="A3882">
        <v>3876</v>
      </c>
      <c r="B3882" s="125">
        <v>0</v>
      </c>
      <c r="C3882" s="34">
        <v>1200</v>
      </c>
      <c r="D3882" s="35">
        <v>1200</v>
      </c>
      <c r="E3882" s="36" t="s">
        <v>14</v>
      </c>
      <c r="F3882" s="33">
        <v>3</v>
      </c>
      <c r="G3882" t="str">
        <f t="shared" si="281"/>
        <v>‏813315 ליווי תלמידים תיקני</v>
      </c>
      <c r="H3882" t="s">
        <v>1112</v>
      </c>
      <c r="I3882">
        <f t="shared" si="283"/>
        <v>8</v>
      </c>
      <c r="J3882" t="b">
        <f>IF(ISNUMBER(MATCH(D3882,Sheet1!$A$2:$A$976,0)),TRUE,FALSE)</f>
        <v>1</v>
      </c>
    </row>
    <row r="3883" spans="1:10" ht="20.25">
      <c r="A3883">
        <v>3877</v>
      </c>
      <c r="B3883" s="125">
        <v>0</v>
      </c>
      <c r="C3883" s="34">
        <v>0</v>
      </c>
      <c r="D3883" s="35">
        <v>0</v>
      </c>
      <c r="E3883" s="36" t="s">
        <v>15</v>
      </c>
      <c r="F3883" s="33">
        <v>4</v>
      </c>
      <c r="G3883" t="str">
        <f t="shared" si="281"/>
        <v>‏813315 ליווי תלמידים תיקני</v>
      </c>
      <c r="H3883" t="s">
        <v>1112</v>
      </c>
      <c r="I3883">
        <f t="shared" si="283"/>
        <v>8</v>
      </c>
      <c r="J3883" t="b">
        <f>IF(ISNUMBER(MATCH(D3883,Sheet1!$A$2:$A$976,0)),TRUE,FALSE)</f>
        <v>1</v>
      </c>
    </row>
    <row r="3884" spans="1:10" ht="20.25">
      <c r="A3884">
        <v>3878</v>
      </c>
      <c r="B3884" s="125">
        <v>0</v>
      </c>
      <c r="C3884" s="34">
        <v>0</v>
      </c>
      <c r="D3884" s="35">
        <v>0</v>
      </c>
      <c r="E3884" s="36" t="s">
        <v>16</v>
      </c>
      <c r="F3884" s="33">
        <v>5</v>
      </c>
      <c r="G3884" t="str">
        <f t="shared" si="281"/>
        <v>‏813315 ליווי תלמידים תיקני</v>
      </c>
      <c r="H3884" t="s">
        <v>1112</v>
      </c>
      <c r="I3884">
        <f t="shared" si="283"/>
        <v>8</v>
      </c>
      <c r="J3884" t="b">
        <f>IF(ISNUMBER(MATCH(D3884,Sheet1!$A$2:$A$976,0)),TRUE,FALSE)</f>
        <v>1</v>
      </c>
    </row>
    <row r="3885" spans="1:10" ht="20.25">
      <c r="A3885">
        <v>3879</v>
      </c>
      <c r="B3885" s="125">
        <v>0</v>
      </c>
      <c r="C3885" s="34">
        <v>0</v>
      </c>
      <c r="D3885" s="35">
        <v>0</v>
      </c>
      <c r="E3885" s="36" t="s">
        <v>17</v>
      </c>
      <c r="F3885" s="33">
        <v>6</v>
      </c>
      <c r="G3885" t="str">
        <f t="shared" si="281"/>
        <v>‏813315 ליווי תלמידים תיקני</v>
      </c>
      <c r="H3885" t="s">
        <v>1112</v>
      </c>
      <c r="I3885">
        <f t="shared" si="283"/>
        <v>8</v>
      </c>
      <c r="J3885" t="b">
        <f>IF(ISNUMBER(MATCH(D3885,Sheet1!$A$2:$A$976,0)),TRUE,FALSE)</f>
        <v>1</v>
      </c>
    </row>
    <row r="3886" spans="1:10" ht="20.25">
      <c r="A3886">
        <v>3880</v>
      </c>
      <c r="B3886" s="125">
        <v>0</v>
      </c>
      <c r="C3886" s="34">
        <v>0</v>
      </c>
      <c r="D3886" s="35">
        <v>0</v>
      </c>
      <c r="E3886" s="36" t="s">
        <v>18</v>
      </c>
      <c r="F3886" s="33">
        <v>7</v>
      </c>
      <c r="G3886" t="str">
        <f t="shared" si="281"/>
        <v>‏813315 ליווי תלמידים תיקני</v>
      </c>
      <c r="H3886" t="s">
        <v>1112</v>
      </c>
      <c r="I3886">
        <f t="shared" si="283"/>
        <v>8</v>
      </c>
      <c r="J3886" t="b">
        <f>IF(ISNUMBER(MATCH(D3886,Sheet1!$A$2:$A$976,0)),TRUE,FALSE)</f>
        <v>1</v>
      </c>
    </row>
    <row r="3887" spans="1:10" ht="20.25">
      <c r="A3887">
        <v>3881</v>
      </c>
      <c r="B3887" s="125">
        <v>0</v>
      </c>
      <c r="C3887" s="34">
        <v>0</v>
      </c>
      <c r="D3887" s="35">
        <v>0</v>
      </c>
      <c r="E3887" s="36" t="s">
        <v>19</v>
      </c>
      <c r="F3887" s="33">
        <v>8</v>
      </c>
      <c r="G3887" t="str">
        <f t="shared" si="281"/>
        <v>‏813315 ליווי תלמידים תיקני</v>
      </c>
      <c r="H3887" t="s">
        <v>1112</v>
      </c>
      <c r="I3887">
        <f t="shared" si="283"/>
        <v>8</v>
      </c>
      <c r="J3887" t="b">
        <f>IF(ISNUMBER(MATCH(D3887,Sheet1!$A$2:$A$976,0)),TRUE,FALSE)</f>
        <v>1</v>
      </c>
    </row>
    <row r="3888" spans="1:10" ht="20.25">
      <c r="A3888">
        <v>3882</v>
      </c>
      <c r="B3888" s="125">
        <v>0</v>
      </c>
      <c r="C3888" s="34">
        <v>0</v>
      </c>
      <c r="D3888" s="35">
        <v>0</v>
      </c>
      <c r="E3888" s="36" t="s">
        <v>20</v>
      </c>
      <c r="F3888" s="33">
        <v>9</v>
      </c>
      <c r="G3888" t="str">
        <f t="shared" si="281"/>
        <v>‏813315 ליווי תלמידים תיקני</v>
      </c>
      <c r="H3888" t="s">
        <v>1112</v>
      </c>
      <c r="I3888">
        <f t="shared" si="283"/>
        <v>8</v>
      </c>
      <c r="J3888" t="b">
        <f>IF(ISNUMBER(MATCH(D3888,Sheet1!$A$2:$A$976,0)),TRUE,FALSE)</f>
        <v>1</v>
      </c>
    </row>
    <row r="3889" spans="1:10" ht="20.25">
      <c r="A3889">
        <v>3883</v>
      </c>
      <c r="B3889" s="125">
        <v>0</v>
      </c>
      <c r="C3889" s="34">
        <v>0</v>
      </c>
      <c r="D3889" s="35">
        <v>0</v>
      </c>
      <c r="E3889" s="36" t="s">
        <v>21</v>
      </c>
      <c r="F3889" s="33">
        <v>99</v>
      </c>
      <c r="G3889" t="str">
        <f t="shared" si="281"/>
        <v>‏813315 ליווי תלמידים תיקני</v>
      </c>
      <c r="H3889" t="s">
        <v>1112</v>
      </c>
      <c r="I3889">
        <f t="shared" si="283"/>
        <v>8</v>
      </c>
      <c r="J3889" t="b">
        <f>IF(ISNUMBER(MATCH(D3889,Sheet1!$A$2:$A$976,0)),TRUE,FALSE)</f>
        <v>1</v>
      </c>
    </row>
    <row r="3890" spans="1:10" ht="20.25">
      <c r="A3890">
        <v>3884</v>
      </c>
      <c r="B3890" s="125">
        <v>9481900</v>
      </c>
      <c r="C3890" s="37">
        <v>10308000</v>
      </c>
      <c r="D3890" s="157">
        <v>10622000</v>
      </c>
      <c r="E3890" s="36" t="s">
        <v>22</v>
      </c>
      <c r="F3890" s="33"/>
      <c r="G3890" t="str">
        <f t="shared" si="281"/>
        <v/>
      </c>
      <c r="J3890" t="b">
        <f>IF(ISNUMBER(MATCH(D3890,Sheet1!$A$2:$A$976,0)),TRUE,FALSE)</f>
        <v>0</v>
      </c>
    </row>
    <row r="3891" spans="1:10" ht="20.25">
      <c r="A3891">
        <v>3885</v>
      </c>
      <c r="C3891" s="40">
        <v>2015</v>
      </c>
      <c r="D3891" s="40">
        <v>2016</v>
      </c>
      <c r="F3891" s="39"/>
      <c r="G3891" t="str">
        <f t="shared" si="281"/>
        <v/>
      </c>
      <c r="J3891" t="b">
        <f>IF(ISNUMBER(MATCH(D3891,Sheet1!$A$2:$A$976,0)),TRUE,FALSE)</f>
        <v>0</v>
      </c>
    </row>
    <row r="3892" spans="1:10" ht="20.25">
      <c r="A3892">
        <v>3886</v>
      </c>
      <c r="C3892" s="38"/>
      <c r="D3892" s="44">
        <v>144</v>
      </c>
      <c r="F3892" s="41"/>
      <c r="G3892" t="str">
        <f t="shared" si="281"/>
        <v/>
      </c>
      <c r="J3892" t="b">
        <f>IF(ISNUMBER(MATCH(D3892,Sheet1!$A$2:$A$976,0)),TRUE,FALSE)</f>
        <v>0</v>
      </c>
    </row>
    <row r="3893" spans="1:10" ht="20.25">
      <c r="A3893">
        <v>3887</v>
      </c>
      <c r="B3893" s="122" t="s">
        <v>524</v>
      </c>
      <c r="C3893" s="28"/>
      <c r="D3893" s="28"/>
      <c r="E3893" s="28"/>
      <c r="F3893" s="28"/>
      <c r="G3893" t="str">
        <f t="shared" si="281"/>
        <v/>
      </c>
      <c r="J3893" t="b">
        <f>IF(ISNUMBER(MATCH(D3893,Sheet1!$A$2:$A$976,0)),TRUE,FALSE)</f>
        <v>1</v>
      </c>
    </row>
    <row r="3894" spans="1:10" ht="21" thickBot="1">
      <c r="A3894">
        <v>3888</v>
      </c>
      <c r="B3894" s="116">
        <v>2014</v>
      </c>
      <c r="C3894" s="7">
        <v>2015</v>
      </c>
      <c r="D3894" s="7">
        <v>2016</v>
      </c>
      <c r="E3894" s="8"/>
      <c r="F3894" s="9"/>
      <c r="G3894" t="str">
        <f t="shared" si="281"/>
        <v/>
      </c>
      <c r="J3894" t="b">
        <f>IF(ISNUMBER(MATCH(D3894,Sheet1!$A$2:$A$976,0)),TRUE,FALSE)</f>
        <v>0</v>
      </c>
    </row>
    <row r="3895" spans="1:10" ht="20.25">
      <c r="A3895">
        <v>3889</v>
      </c>
      <c r="B3895" s="124"/>
      <c r="C3895" s="30"/>
      <c r="D3895" s="31"/>
      <c r="E3895" s="32" t="s">
        <v>498</v>
      </c>
      <c r="F3895" s="33"/>
      <c r="G3895" t="str">
        <f t="shared" si="281"/>
        <v/>
      </c>
      <c r="J3895" t="b">
        <f>IF(ISNUMBER(MATCH(D3895,Sheet1!$A$2:$A$976,0)),TRUE,FALSE)</f>
        <v>1</v>
      </c>
    </row>
    <row r="3896" spans="1:10" ht="20.25">
      <c r="A3896">
        <v>3890</v>
      </c>
      <c r="B3896" s="124"/>
      <c r="C3896" s="30"/>
      <c r="D3896" s="31"/>
      <c r="E3896" s="32" t="s">
        <v>499</v>
      </c>
      <c r="F3896" s="33"/>
      <c r="G3896" t="str">
        <f t="shared" si="281"/>
        <v/>
      </c>
      <c r="J3896" t="b">
        <f>IF(ISNUMBER(MATCH(D3896,Sheet1!$A$2:$A$976,0)),TRUE,FALSE)</f>
        <v>1</v>
      </c>
    </row>
    <row r="3897" spans="1:10" ht="20.25">
      <c r="A3897">
        <v>3891</v>
      </c>
      <c r="B3897" s="124"/>
      <c r="C3897" s="30"/>
      <c r="D3897" s="31"/>
      <c r="E3897" s="32" t="s">
        <v>525</v>
      </c>
      <c r="F3897" s="33"/>
      <c r="G3897" t="str">
        <f t="shared" si="281"/>
        <v/>
      </c>
      <c r="J3897" t="b">
        <f>IF(ISNUMBER(MATCH(D3897,Sheet1!$A$2:$A$976,0)),TRUE,FALSE)</f>
        <v>1</v>
      </c>
    </row>
    <row r="3898" spans="1:10" ht="20.25">
      <c r="A3898">
        <v>3892</v>
      </c>
      <c r="B3898" s="125">
        <v>2446200</v>
      </c>
      <c r="C3898" s="34">
        <v>2619200</v>
      </c>
      <c r="D3898" s="35">
        <v>2899200</v>
      </c>
      <c r="E3898" s="36" t="s">
        <v>12</v>
      </c>
      <c r="F3898" s="33">
        <v>1</v>
      </c>
      <c r="G3898" t="str">
        <f t="shared" si="281"/>
        <v>‏811003 המחלקה לארגון ולוגיסטיקה</v>
      </c>
      <c r="H3898" t="s">
        <v>1113</v>
      </c>
      <c r="I3898">
        <f t="shared" ref="I3898:I3907" si="284">FIND(" ",G3898,1)</f>
        <v>8</v>
      </c>
      <c r="J3898" t="b">
        <f>IF(ISNUMBER(MATCH(D3898,Sheet1!$A$2:$A$976,0)),TRUE,FALSE)</f>
        <v>1</v>
      </c>
    </row>
    <row r="3899" spans="1:10" ht="20.25">
      <c r="A3899">
        <v>3893</v>
      </c>
      <c r="B3899" s="125">
        <v>0</v>
      </c>
      <c r="C3899" s="34">
        <v>0</v>
      </c>
      <c r="D3899" s="35">
        <v>0</v>
      </c>
      <c r="E3899" s="36" t="s">
        <v>13</v>
      </c>
      <c r="F3899" s="33">
        <v>2</v>
      </c>
      <c r="G3899" t="str">
        <f t="shared" si="281"/>
        <v>‏811003 המחלקה לארגון ולוגיסטיקה</v>
      </c>
      <c r="H3899" t="s">
        <v>1113</v>
      </c>
      <c r="I3899">
        <f t="shared" si="284"/>
        <v>8</v>
      </c>
      <c r="J3899" t="b">
        <f>IF(ISNUMBER(MATCH(D3899,Sheet1!$A$2:$A$976,0)),TRUE,FALSE)</f>
        <v>1</v>
      </c>
    </row>
    <row r="3900" spans="1:10" ht="20.25">
      <c r="A3900">
        <v>3894</v>
      </c>
      <c r="B3900" s="125">
        <v>117000</v>
      </c>
      <c r="C3900" s="34">
        <v>93800</v>
      </c>
      <c r="D3900" s="35">
        <v>93800</v>
      </c>
      <c r="E3900" s="36" t="s">
        <v>14</v>
      </c>
      <c r="F3900" s="33">
        <v>3</v>
      </c>
      <c r="G3900" t="str">
        <f t="shared" si="281"/>
        <v>‏811003 המחלקה לארגון ולוגיסטיקה</v>
      </c>
      <c r="H3900" t="s">
        <v>1113</v>
      </c>
      <c r="I3900">
        <f t="shared" si="284"/>
        <v>8</v>
      </c>
      <c r="J3900" t="b">
        <f>IF(ISNUMBER(MATCH(D3900,Sheet1!$A$2:$A$976,0)),TRUE,FALSE)</f>
        <v>1</v>
      </c>
    </row>
    <row r="3901" spans="1:10" ht="20.25">
      <c r="A3901">
        <v>3895</v>
      </c>
      <c r="B3901" s="125">
        <v>95300</v>
      </c>
      <c r="C3901" s="34">
        <v>107000</v>
      </c>
      <c r="D3901" s="35">
        <v>102700</v>
      </c>
      <c r="E3901" s="36" t="s">
        <v>15</v>
      </c>
      <c r="F3901" s="33">
        <v>4</v>
      </c>
      <c r="G3901" t="str">
        <f t="shared" si="281"/>
        <v>‏811003 המחלקה לארגון ולוגיסטיקה</v>
      </c>
      <c r="H3901" t="s">
        <v>1113</v>
      </c>
      <c r="I3901">
        <f t="shared" si="284"/>
        <v>8</v>
      </c>
      <c r="J3901" t="b">
        <f>IF(ISNUMBER(MATCH(D3901,Sheet1!$A$2:$A$976,0)),TRUE,FALSE)</f>
        <v>1</v>
      </c>
    </row>
    <row r="3902" spans="1:10" ht="20.25">
      <c r="A3902">
        <v>3896</v>
      </c>
      <c r="B3902" s="125">
        <v>0</v>
      </c>
      <c r="C3902" s="34">
        <v>0</v>
      </c>
      <c r="D3902" s="35">
        <v>0</v>
      </c>
      <c r="E3902" s="36" t="s">
        <v>16</v>
      </c>
      <c r="F3902" s="33">
        <v>5</v>
      </c>
      <c r="G3902" t="str">
        <f t="shared" si="281"/>
        <v>‏811003 המחלקה לארגון ולוגיסטיקה</v>
      </c>
      <c r="H3902" t="s">
        <v>1113</v>
      </c>
      <c r="I3902">
        <f t="shared" si="284"/>
        <v>8</v>
      </c>
      <c r="J3902" t="b">
        <f>IF(ISNUMBER(MATCH(D3902,Sheet1!$A$2:$A$976,0)),TRUE,FALSE)</f>
        <v>1</v>
      </c>
    </row>
    <row r="3903" spans="1:10" ht="20.25">
      <c r="A3903">
        <v>3897</v>
      </c>
      <c r="B3903" s="125">
        <v>0</v>
      </c>
      <c r="C3903" s="34">
        <v>0</v>
      </c>
      <c r="D3903" s="35">
        <v>0</v>
      </c>
      <c r="E3903" s="36" t="s">
        <v>17</v>
      </c>
      <c r="F3903" s="33">
        <v>6</v>
      </c>
      <c r="G3903" t="str">
        <f t="shared" si="281"/>
        <v>‏811003 המחלקה לארגון ולוגיסטיקה</v>
      </c>
      <c r="H3903" t="s">
        <v>1113</v>
      </c>
      <c r="I3903">
        <f t="shared" si="284"/>
        <v>8</v>
      </c>
      <c r="J3903" t="b">
        <f>IF(ISNUMBER(MATCH(D3903,Sheet1!$A$2:$A$976,0)),TRUE,FALSE)</f>
        <v>1</v>
      </c>
    </row>
    <row r="3904" spans="1:10" ht="20.25">
      <c r="A3904">
        <v>3898</v>
      </c>
      <c r="B3904" s="125">
        <v>34900</v>
      </c>
      <c r="C3904" s="34">
        <v>44000</v>
      </c>
      <c r="D3904" s="35">
        <v>44000</v>
      </c>
      <c r="E3904" s="36" t="s">
        <v>18</v>
      </c>
      <c r="F3904" s="33">
        <v>7</v>
      </c>
      <c r="G3904" t="str">
        <f t="shared" si="281"/>
        <v>‏811003 המחלקה לארגון ולוגיסטיקה</v>
      </c>
      <c r="H3904" t="s">
        <v>1113</v>
      </c>
      <c r="I3904">
        <f t="shared" si="284"/>
        <v>8</v>
      </c>
      <c r="J3904" t="b">
        <f>IF(ISNUMBER(MATCH(D3904,Sheet1!$A$2:$A$976,0)),TRUE,FALSE)</f>
        <v>1</v>
      </c>
    </row>
    <row r="3905" spans="1:10" ht="20.25">
      <c r="A3905">
        <v>3899</v>
      </c>
      <c r="B3905" s="125">
        <v>0</v>
      </c>
      <c r="C3905" s="34">
        <v>0</v>
      </c>
      <c r="D3905" s="35">
        <v>0</v>
      </c>
      <c r="E3905" s="36" t="s">
        <v>19</v>
      </c>
      <c r="F3905" s="33">
        <v>8</v>
      </c>
      <c r="G3905" t="str">
        <f t="shared" si="281"/>
        <v>‏811003 המחלקה לארגון ולוגיסטיקה</v>
      </c>
      <c r="H3905" t="s">
        <v>1113</v>
      </c>
      <c r="I3905">
        <f t="shared" si="284"/>
        <v>8</v>
      </c>
      <c r="J3905" t="b">
        <f>IF(ISNUMBER(MATCH(D3905,Sheet1!$A$2:$A$976,0)),TRUE,FALSE)</f>
        <v>1</v>
      </c>
    </row>
    <row r="3906" spans="1:10" ht="20.25">
      <c r="A3906">
        <v>3900</v>
      </c>
      <c r="B3906" s="125">
        <v>0</v>
      </c>
      <c r="C3906" s="34">
        <v>0</v>
      </c>
      <c r="D3906" s="35">
        <v>0</v>
      </c>
      <c r="E3906" s="36" t="s">
        <v>20</v>
      </c>
      <c r="F3906" s="33">
        <v>9</v>
      </c>
      <c r="G3906" t="str">
        <f t="shared" si="281"/>
        <v>‏811003 המחלקה לארגון ולוגיסטיקה</v>
      </c>
      <c r="H3906" t="s">
        <v>1113</v>
      </c>
      <c r="I3906">
        <f t="shared" si="284"/>
        <v>8</v>
      </c>
      <c r="J3906" t="b">
        <f>IF(ISNUMBER(MATCH(D3906,Sheet1!$A$2:$A$976,0)),TRUE,FALSE)</f>
        <v>1</v>
      </c>
    </row>
    <row r="3907" spans="1:10" ht="20.25">
      <c r="A3907">
        <v>3901</v>
      </c>
      <c r="B3907" s="125">
        <v>0</v>
      </c>
      <c r="C3907" s="34">
        <v>0</v>
      </c>
      <c r="D3907" s="35">
        <v>0</v>
      </c>
      <c r="E3907" s="36" t="s">
        <v>21</v>
      </c>
      <c r="F3907" s="33">
        <v>99</v>
      </c>
      <c r="G3907" t="str">
        <f t="shared" si="281"/>
        <v>‏811003 המחלקה לארגון ולוגיסטיקה</v>
      </c>
      <c r="H3907" t="s">
        <v>1113</v>
      </c>
      <c r="I3907">
        <f t="shared" si="284"/>
        <v>8</v>
      </c>
      <c r="J3907" t="b">
        <f>IF(ISNUMBER(MATCH(D3907,Sheet1!$A$2:$A$976,0)),TRUE,FALSE)</f>
        <v>1</v>
      </c>
    </row>
    <row r="3908" spans="1:10" ht="20.25">
      <c r="A3908">
        <v>3902</v>
      </c>
      <c r="B3908" s="125">
        <v>2693400</v>
      </c>
      <c r="C3908" s="37">
        <v>2864000</v>
      </c>
      <c r="D3908" s="157">
        <v>3139700</v>
      </c>
      <c r="E3908" s="36" t="s">
        <v>22</v>
      </c>
      <c r="F3908" s="33"/>
      <c r="G3908" t="str">
        <f t="shared" si="281"/>
        <v/>
      </c>
      <c r="J3908" t="b">
        <f>IF(ISNUMBER(MATCH(D3908,Sheet1!$A$2:$A$976,0)),TRUE,FALSE)</f>
        <v>0</v>
      </c>
    </row>
    <row r="3909" spans="1:10" ht="20.25">
      <c r="A3909">
        <v>3903</v>
      </c>
      <c r="C3909" s="40">
        <v>2015</v>
      </c>
      <c r="D3909" s="40">
        <v>2016</v>
      </c>
      <c r="F3909" s="39"/>
      <c r="G3909" t="str">
        <f t="shared" si="281"/>
        <v/>
      </c>
      <c r="J3909" t="b">
        <f>IF(ISNUMBER(MATCH(D3909,Sheet1!$A$2:$A$976,0)),TRUE,FALSE)</f>
        <v>0</v>
      </c>
    </row>
    <row r="3910" spans="1:10" ht="20.25">
      <c r="A3910">
        <v>3904</v>
      </c>
      <c r="C3910" s="38"/>
      <c r="D3910" s="44">
        <v>145</v>
      </c>
      <c r="F3910" s="41"/>
      <c r="G3910" t="str">
        <f t="shared" si="281"/>
        <v/>
      </c>
      <c r="J3910" t="b">
        <f>IF(ISNUMBER(MATCH(D3910,Sheet1!$A$2:$A$976,0)),TRUE,FALSE)</f>
        <v>0</v>
      </c>
    </row>
    <row r="3911" spans="1:10" ht="20.25">
      <c r="A3911">
        <v>3905</v>
      </c>
      <c r="B3911" s="122" t="s">
        <v>526</v>
      </c>
      <c r="C3911" s="28"/>
      <c r="D3911" s="28"/>
      <c r="E3911" s="28"/>
      <c r="F3911" s="28"/>
      <c r="G3911" t="str">
        <f t="shared" si="281"/>
        <v/>
      </c>
      <c r="J3911" t="b">
        <f>IF(ISNUMBER(MATCH(D3911,Sheet1!$A$2:$A$976,0)),TRUE,FALSE)</f>
        <v>1</v>
      </c>
    </row>
    <row r="3912" spans="1:10" ht="21" thickBot="1">
      <c r="A3912">
        <v>3906</v>
      </c>
      <c r="B3912" s="116">
        <v>2014</v>
      </c>
      <c r="C3912" s="7">
        <v>2015</v>
      </c>
      <c r="D3912" s="7">
        <v>2016</v>
      </c>
      <c r="E3912" s="8"/>
      <c r="F3912" s="9"/>
      <c r="G3912" t="str">
        <f t="shared" si="281"/>
        <v/>
      </c>
      <c r="J3912" t="b">
        <f>IF(ISNUMBER(MATCH(D3912,Sheet1!$A$2:$A$976,0)),TRUE,FALSE)</f>
        <v>0</v>
      </c>
    </row>
    <row r="3913" spans="1:10" ht="20.25">
      <c r="A3913">
        <v>3907</v>
      </c>
      <c r="B3913" s="124"/>
      <c r="C3913" s="30"/>
      <c r="D3913" s="31"/>
      <c r="E3913" s="32" t="s">
        <v>498</v>
      </c>
      <c r="F3913" s="33"/>
      <c r="G3913" t="str">
        <f t="shared" si="281"/>
        <v/>
      </c>
      <c r="J3913" t="b">
        <f>IF(ISNUMBER(MATCH(D3913,Sheet1!$A$2:$A$976,0)),TRUE,FALSE)</f>
        <v>1</v>
      </c>
    </row>
    <row r="3914" spans="1:10" ht="20.25">
      <c r="A3914">
        <v>3908</v>
      </c>
      <c r="B3914" s="124"/>
      <c r="C3914" s="30"/>
      <c r="D3914" s="31"/>
      <c r="E3914" s="32" t="s">
        <v>499</v>
      </c>
      <c r="F3914" s="33"/>
      <c r="G3914" t="str">
        <f t="shared" ref="G3914:G3977" si="285">IF(F3914=1,E3913,IF(ISBLANK(F3914),"",G3913))</f>
        <v/>
      </c>
      <c r="J3914" t="b">
        <f>IF(ISNUMBER(MATCH(D3914,Sheet1!$A$2:$A$976,0)),TRUE,FALSE)</f>
        <v>1</v>
      </c>
    </row>
    <row r="3915" spans="1:10" ht="20.25">
      <c r="A3915">
        <v>3909</v>
      </c>
      <c r="B3915" s="124"/>
      <c r="C3915" s="30"/>
      <c r="D3915" s="31"/>
      <c r="E3915" s="32" t="s">
        <v>527</v>
      </c>
      <c r="F3915" s="33"/>
      <c r="G3915" t="str">
        <f t="shared" si="285"/>
        <v/>
      </c>
      <c r="J3915" t="b">
        <f>IF(ISNUMBER(MATCH(D3915,Sheet1!$A$2:$A$976,0)),TRUE,FALSE)</f>
        <v>1</v>
      </c>
    </row>
    <row r="3916" spans="1:10" ht="20.25">
      <c r="A3916">
        <v>3910</v>
      </c>
      <c r="B3916" s="125">
        <v>0</v>
      </c>
      <c r="C3916" s="34">
        <v>0</v>
      </c>
      <c r="D3916" s="35">
        <v>0</v>
      </c>
      <c r="E3916" s="36" t="s">
        <v>12</v>
      </c>
      <c r="F3916" s="33">
        <v>1</v>
      </c>
      <c r="G3916" t="str">
        <f t="shared" si="285"/>
        <v>‏8136  הסעות למוסדות חינוך</v>
      </c>
      <c r="H3916" t="s">
        <v>1114</v>
      </c>
      <c r="I3916">
        <f t="shared" ref="I3916:I3925" si="286">FIND(" ",G3916,1)</f>
        <v>6</v>
      </c>
      <c r="J3916" t="b">
        <f>IF(ISNUMBER(MATCH(D3916,Sheet1!$A$2:$A$976,0)),TRUE,FALSE)</f>
        <v>1</v>
      </c>
    </row>
    <row r="3917" spans="1:10" ht="20.25">
      <c r="A3917">
        <v>3911</v>
      </c>
      <c r="B3917" s="125">
        <v>0</v>
      </c>
      <c r="C3917" s="34">
        <v>0</v>
      </c>
      <c r="D3917" s="35">
        <v>0</v>
      </c>
      <c r="E3917" s="36" t="s">
        <v>13</v>
      </c>
      <c r="F3917" s="33">
        <v>2</v>
      </c>
      <c r="G3917" t="str">
        <f t="shared" si="285"/>
        <v>‏8136  הסעות למוסדות חינוך</v>
      </c>
      <c r="H3917" t="s">
        <v>1114</v>
      </c>
      <c r="I3917">
        <f t="shared" si="286"/>
        <v>6</v>
      </c>
      <c r="J3917" t="b">
        <f>IF(ISNUMBER(MATCH(D3917,Sheet1!$A$2:$A$976,0)),TRUE,FALSE)</f>
        <v>1</v>
      </c>
    </row>
    <row r="3918" spans="1:10" ht="20.25">
      <c r="A3918">
        <v>3912</v>
      </c>
      <c r="B3918" s="125">
        <v>0</v>
      </c>
      <c r="C3918" s="34">
        <v>0</v>
      </c>
      <c r="D3918" s="35">
        <v>0</v>
      </c>
      <c r="E3918" s="36" t="s">
        <v>14</v>
      </c>
      <c r="F3918" s="33">
        <v>3</v>
      </c>
      <c r="G3918" t="str">
        <f t="shared" si="285"/>
        <v>‏8136  הסעות למוסדות חינוך</v>
      </c>
      <c r="H3918" t="s">
        <v>1114</v>
      </c>
      <c r="I3918">
        <f t="shared" si="286"/>
        <v>6</v>
      </c>
      <c r="J3918" t="b">
        <f>IF(ISNUMBER(MATCH(D3918,Sheet1!$A$2:$A$976,0)),TRUE,FALSE)</f>
        <v>1</v>
      </c>
    </row>
    <row r="3919" spans="1:10" ht="20.25">
      <c r="A3919">
        <v>3913</v>
      </c>
      <c r="B3919" s="125">
        <v>0</v>
      </c>
      <c r="C3919" s="34">
        <v>0</v>
      </c>
      <c r="D3919" s="35">
        <v>0</v>
      </c>
      <c r="E3919" s="36" t="s">
        <v>15</v>
      </c>
      <c r="F3919" s="33">
        <v>4</v>
      </c>
      <c r="G3919" t="str">
        <f t="shared" si="285"/>
        <v>‏8136  הסעות למוסדות חינוך</v>
      </c>
      <c r="H3919" t="s">
        <v>1114</v>
      </c>
      <c r="I3919">
        <f t="shared" si="286"/>
        <v>6</v>
      </c>
      <c r="J3919" t="b">
        <f>IF(ISNUMBER(MATCH(D3919,Sheet1!$A$2:$A$976,0)),TRUE,FALSE)</f>
        <v>1</v>
      </c>
    </row>
    <row r="3920" spans="1:10" ht="20.25">
      <c r="A3920">
        <v>3914</v>
      </c>
      <c r="B3920" s="125">
        <v>21121200</v>
      </c>
      <c r="C3920" s="34">
        <v>22979000</v>
      </c>
      <c r="D3920" s="35">
        <v>22322700</v>
      </c>
      <c r="E3920" s="36" t="s">
        <v>16</v>
      </c>
      <c r="F3920" s="33">
        <v>5</v>
      </c>
      <c r="G3920" t="str">
        <f t="shared" si="285"/>
        <v>‏8136  הסעות למוסדות חינוך</v>
      </c>
      <c r="H3920" t="s">
        <v>1114</v>
      </c>
      <c r="I3920">
        <f t="shared" si="286"/>
        <v>6</v>
      </c>
      <c r="J3920" t="b">
        <f>IF(ISNUMBER(MATCH(D3920,Sheet1!$A$2:$A$976,0)),TRUE,FALSE)</f>
        <v>1</v>
      </c>
    </row>
    <row r="3921" spans="1:10" ht="20.25">
      <c r="A3921">
        <v>3915</v>
      </c>
      <c r="B3921" s="125">
        <v>0</v>
      </c>
      <c r="C3921" s="34">
        <v>0</v>
      </c>
      <c r="D3921" s="35">
        <v>0</v>
      </c>
      <c r="E3921" s="36" t="s">
        <v>528</v>
      </c>
      <c r="F3921" s="33">
        <v>6</v>
      </c>
      <c r="G3921" t="str">
        <f t="shared" si="285"/>
        <v>‏8136  הסעות למוסדות חינוך</v>
      </c>
      <c r="H3921" t="s">
        <v>1114</v>
      </c>
      <c r="I3921">
        <f t="shared" si="286"/>
        <v>6</v>
      </c>
      <c r="J3921" t="b">
        <f>IF(ISNUMBER(MATCH(D3921,Sheet1!$A$2:$A$976,0)),TRUE,FALSE)</f>
        <v>1</v>
      </c>
    </row>
    <row r="3922" spans="1:10" ht="20.25">
      <c r="A3922">
        <v>3916</v>
      </c>
      <c r="B3922" s="125">
        <v>0</v>
      </c>
      <c r="C3922" s="34">
        <v>0</v>
      </c>
      <c r="D3922" s="35">
        <v>0</v>
      </c>
      <c r="E3922" s="36" t="s">
        <v>18</v>
      </c>
      <c r="F3922" s="33">
        <v>7</v>
      </c>
      <c r="G3922" t="str">
        <f t="shared" si="285"/>
        <v>‏8136  הסעות למוסדות חינוך</v>
      </c>
      <c r="H3922" t="s">
        <v>1114</v>
      </c>
      <c r="I3922">
        <f t="shared" si="286"/>
        <v>6</v>
      </c>
      <c r="J3922" t="b">
        <f>IF(ISNUMBER(MATCH(D3922,Sheet1!$A$2:$A$976,0)),TRUE,FALSE)</f>
        <v>1</v>
      </c>
    </row>
    <row r="3923" spans="1:10" ht="20.25">
      <c r="A3923">
        <v>3917</v>
      </c>
      <c r="B3923" s="125">
        <v>0</v>
      </c>
      <c r="C3923" s="34">
        <v>0</v>
      </c>
      <c r="D3923" s="35">
        <v>0</v>
      </c>
      <c r="E3923" s="36" t="s">
        <v>19</v>
      </c>
      <c r="F3923" s="33">
        <v>8</v>
      </c>
      <c r="G3923" t="str">
        <f t="shared" si="285"/>
        <v>‏8136  הסעות למוסדות חינוך</v>
      </c>
      <c r="H3923" t="s">
        <v>1114</v>
      </c>
      <c r="I3923">
        <f t="shared" si="286"/>
        <v>6</v>
      </c>
      <c r="J3923" t="b">
        <f>IF(ISNUMBER(MATCH(D3923,Sheet1!$A$2:$A$976,0)),TRUE,FALSE)</f>
        <v>1</v>
      </c>
    </row>
    <row r="3924" spans="1:10" ht="20.25">
      <c r="A3924">
        <v>3918</v>
      </c>
      <c r="B3924" s="125">
        <v>0</v>
      </c>
      <c r="C3924" s="34">
        <v>0</v>
      </c>
      <c r="D3924" s="35">
        <v>0</v>
      </c>
      <c r="E3924" s="36" t="s">
        <v>20</v>
      </c>
      <c r="F3924" s="33">
        <v>9</v>
      </c>
      <c r="G3924" t="str">
        <f t="shared" si="285"/>
        <v>‏8136  הסעות למוסדות חינוך</v>
      </c>
      <c r="H3924" t="s">
        <v>1114</v>
      </c>
      <c r="I3924">
        <f t="shared" si="286"/>
        <v>6</v>
      </c>
      <c r="J3924" t="b">
        <f>IF(ISNUMBER(MATCH(D3924,Sheet1!$A$2:$A$976,0)),TRUE,FALSE)</f>
        <v>1</v>
      </c>
    </row>
    <row r="3925" spans="1:10" ht="20.25">
      <c r="A3925">
        <v>3919</v>
      </c>
      <c r="B3925" s="125">
        <v>0</v>
      </c>
      <c r="C3925" s="34">
        <v>0</v>
      </c>
      <c r="D3925" s="35">
        <v>0</v>
      </c>
      <c r="E3925" s="36" t="s">
        <v>21</v>
      </c>
      <c r="F3925" s="33">
        <v>99</v>
      </c>
      <c r="G3925" t="str">
        <f t="shared" si="285"/>
        <v>‏8136  הסעות למוסדות חינוך</v>
      </c>
      <c r="H3925" t="s">
        <v>1114</v>
      </c>
      <c r="I3925">
        <f t="shared" si="286"/>
        <v>6</v>
      </c>
      <c r="J3925" t="b">
        <f>IF(ISNUMBER(MATCH(D3925,Sheet1!$A$2:$A$976,0)),TRUE,FALSE)</f>
        <v>1</v>
      </c>
    </row>
    <row r="3926" spans="1:10" ht="20.25">
      <c r="A3926">
        <v>3920</v>
      </c>
      <c r="B3926" s="125">
        <v>21121200</v>
      </c>
      <c r="C3926" s="37">
        <v>22979000</v>
      </c>
      <c r="D3926" s="35">
        <v>22322700</v>
      </c>
      <c r="E3926" s="36" t="s">
        <v>22</v>
      </c>
      <c r="F3926" s="33"/>
      <c r="G3926" t="str">
        <f t="shared" si="285"/>
        <v/>
      </c>
      <c r="J3926" t="b">
        <f>IF(ISNUMBER(MATCH(D3926,Sheet1!$A$2:$A$976,0)),TRUE,FALSE)</f>
        <v>1</v>
      </c>
    </row>
    <row r="3927" spans="1:10" ht="20.25">
      <c r="A3927">
        <v>3921</v>
      </c>
      <c r="C3927" s="40">
        <v>2015</v>
      </c>
      <c r="D3927" s="40">
        <v>2016</v>
      </c>
      <c r="F3927" s="39"/>
      <c r="G3927" t="str">
        <f t="shared" si="285"/>
        <v/>
      </c>
      <c r="J3927" t="b">
        <f>IF(ISNUMBER(MATCH(D3927,Sheet1!$A$2:$A$976,0)),TRUE,FALSE)</f>
        <v>0</v>
      </c>
    </row>
    <row r="3928" spans="1:10" ht="20.25">
      <c r="A3928">
        <v>3922</v>
      </c>
      <c r="C3928" s="38"/>
      <c r="D3928" s="44">
        <v>146</v>
      </c>
      <c r="F3928" s="41"/>
      <c r="G3928" t="str">
        <f t="shared" si="285"/>
        <v/>
      </c>
      <c r="J3928" t="b">
        <f>IF(ISNUMBER(MATCH(D3928,Sheet1!$A$2:$A$976,0)),TRUE,FALSE)</f>
        <v>0</v>
      </c>
    </row>
    <row r="3929" spans="1:10" ht="20.25">
      <c r="A3929">
        <v>3923</v>
      </c>
      <c r="B3929" s="122" t="s">
        <v>529</v>
      </c>
      <c r="C3929" s="28"/>
      <c r="D3929" s="28"/>
      <c r="E3929" s="28"/>
      <c r="F3929" s="28"/>
      <c r="G3929" t="str">
        <f t="shared" si="285"/>
        <v/>
      </c>
      <c r="J3929" t="b">
        <f>IF(ISNUMBER(MATCH(D3929,Sheet1!$A$2:$A$976,0)),TRUE,FALSE)</f>
        <v>1</v>
      </c>
    </row>
    <row r="3930" spans="1:10" ht="21" thickBot="1">
      <c r="A3930">
        <v>3924</v>
      </c>
      <c r="B3930" s="116">
        <v>2014</v>
      </c>
      <c r="C3930" s="7">
        <v>2015</v>
      </c>
      <c r="D3930" s="7">
        <v>2016</v>
      </c>
      <c r="E3930" s="8"/>
      <c r="F3930" s="9"/>
      <c r="G3930" t="str">
        <f t="shared" si="285"/>
        <v/>
      </c>
      <c r="J3930" t="b">
        <f>IF(ISNUMBER(MATCH(D3930,Sheet1!$A$2:$A$976,0)),TRUE,FALSE)</f>
        <v>0</v>
      </c>
    </row>
    <row r="3931" spans="1:10" ht="20.25">
      <c r="A3931">
        <v>3925</v>
      </c>
      <c r="B3931" s="124"/>
      <c r="C3931" s="30"/>
      <c r="D3931" s="31"/>
      <c r="E3931" s="32" t="s">
        <v>498</v>
      </c>
      <c r="F3931" s="33"/>
      <c r="G3931" t="str">
        <f t="shared" si="285"/>
        <v/>
      </c>
      <c r="J3931" t="b">
        <f>IF(ISNUMBER(MATCH(D3931,Sheet1!$A$2:$A$976,0)),TRUE,FALSE)</f>
        <v>1</v>
      </c>
    </row>
    <row r="3932" spans="1:10" ht="20.25">
      <c r="A3932">
        <v>3926</v>
      </c>
      <c r="B3932" s="124"/>
      <c r="C3932" s="30"/>
      <c r="D3932" s="31"/>
      <c r="E3932" s="32" t="s">
        <v>499</v>
      </c>
      <c r="F3932" s="33"/>
      <c r="G3932" t="str">
        <f t="shared" si="285"/>
        <v/>
      </c>
      <c r="J3932" t="b">
        <f>IF(ISNUMBER(MATCH(D3932,Sheet1!$A$2:$A$976,0)),TRUE,FALSE)</f>
        <v>1</v>
      </c>
    </row>
    <row r="3933" spans="1:10" ht="20.25">
      <c r="A3933">
        <v>3927</v>
      </c>
      <c r="B3933" s="124"/>
      <c r="C3933" s="30"/>
      <c r="D3933" s="31"/>
      <c r="E3933" s="32" t="s">
        <v>530</v>
      </c>
      <c r="F3933" s="33"/>
      <c r="G3933" t="str">
        <f t="shared" si="285"/>
        <v/>
      </c>
      <c r="J3933" t="b">
        <f>IF(ISNUMBER(MATCH(D3933,Sheet1!$A$2:$A$976,0)),TRUE,FALSE)</f>
        <v>1</v>
      </c>
    </row>
    <row r="3934" spans="1:10" ht="20.25">
      <c r="A3934">
        <v>3928</v>
      </c>
      <c r="B3934" s="125">
        <v>0</v>
      </c>
      <c r="C3934" s="34">
        <v>0</v>
      </c>
      <c r="D3934" s="35">
        <v>0</v>
      </c>
      <c r="E3934" s="36" t="s">
        <v>12</v>
      </c>
      <c r="F3934" s="33">
        <v>1</v>
      </c>
      <c r="G3934" t="str">
        <f t="shared" si="285"/>
        <v>‏8159  שמירה במוסדות חינוך</v>
      </c>
      <c r="H3934" t="s">
        <v>1115</v>
      </c>
      <c r="I3934">
        <f t="shared" ref="I3934:I3943" si="287">FIND(" ",G3934,1)</f>
        <v>6</v>
      </c>
      <c r="J3934" t="b">
        <f>IF(ISNUMBER(MATCH(D3934,Sheet1!$A$2:$A$976,0)),TRUE,FALSE)</f>
        <v>1</v>
      </c>
    </row>
    <row r="3935" spans="1:10" ht="20.25">
      <c r="A3935">
        <v>3929</v>
      </c>
      <c r="B3935" s="125">
        <v>0</v>
      </c>
      <c r="C3935" s="34">
        <v>0</v>
      </c>
      <c r="D3935" s="35">
        <v>0</v>
      </c>
      <c r="E3935" s="36" t="s">
        <v>13</v>
      </c>
      <c r="F3935" s="33">
        <v>2</v>
      </c>
      <c r="G3935" t="str">
        <f t="shared" si="285"/>
        <v>‏8159  שמירה במוסדות חינוך</v>
      </c>
      <c r="H3935" t="s">
        <v>1115</v>
      </c>
      <c r="I3935">
        <f t="shared" si="287"/>
        <v>6</v>
      </c>
      <c r="J3935" t="b">
        <f>IF(ISNUMBER(MATCH(D3935,Sheet1!$A$2:$A$976,0)),TRUE,FALSE)</f>
        <v>1</v>
      </c>
    </row>
    <row r="3936" spans="1:10" ht="20.25">
      <c r="A3936">
        <v>3930</v>
      </c>
      <c r="B3936" s="125">
        <v>0</v>
      </c>
      <c r="C3936" s="34">
        <v>0</v>
      </c>
      <c r="D3936" s="35">
        <v>0</v>
      </c>
      <c r="E3936" s="36" t="s">
        <v>14</v>
      </c>
      <c r="F3936" s="33">
        <v>3</v>
      </c>
      <c r="G3936" t="str">
        <f t="shared" si="285"/>
        <v>‏8159  שמירה במוסדות חינוך</v>
      </c>
      <c r="H3936" t="s">
        <v>1115</v>
      </c>
      <c r="I3936">
        <f t="shared" si="287"/>
        <v>6</v>
      </c>
      <c r="J3936" t="b">
        <f>IF(ISNUMBER(MATCH(D3936,Sheet1!$A$2:$A$976,0)),TRUE,FALSE)</f>
        <v>1</v>
      </c>
    </row>
    <row r="3937" spans="1:10" ht="20.25">
      <c r="A3937">
        <v>3931</v>
      </c>
      <c r="B3937" s="125">
        <v>0</v>
      </c>
      <c r="C3937" s="34">
        <v>0</v>
      </c>
      <c r="D3937" s="35">
        <v>0</v>
      </c>
      <c r="E3937" s="36" t="s">
        <v>15</v>
      </c>
      <c r="F3937" s="33">
        <v>4</v>
      </c>
      <c r="G3937" t="str">
        <f t="shared" si="285"/>
        <v>‏8159  שמירה במוסדות חינוך</v>
      </c>
      <c r="H3937" t="s">
        <v>1115</v>
      </c>
      <c r="I3937">
        <f t="shared" si="287"/>
        <v>6</v>
      </c>
      <c r="J3937" t="b">
        <f>IF(ISNUMBER(MATCH(D3937,Sheet1!$A$2:$A$976,0)),TRUE,FALSE)</f>
        <v>1</v>
      </c>
    </row>
    <row r="3938" spans="1:10" ht="20.25">
      <c r="A3938">
        <v>3932</v>
      </c>
      <c r="B3938" s="125">
        <v>0</v>
      </c>
      <c r="C3938" s="34">
        <v>0</v>
      </c>
      <c r="D3938" s="35">
        <v>0</v>
      </c>
      <c r="E3938" s="36" t="s">
        <v>531</v>
      </c>
      <c r="F3938" s="33">
        <v>5</v>
      </c>
      <c r="G3938" t="str">
        <f t="shared" si="285"/>
        <v>‏8159  שמירה במוסדות חינוך</v>
      </c>
      <c r="H3938" t="s">
        <v>1115</v>
      </c>
      <c r="I3938">
        <f t="shared" si="287"/>
        <v>6</v>
      </c>
      <c r="J3938" t="b">
        <f>IF(ISNUMBER(MATCH(D3938,Sheet1!$A$2:$A$976,0)),TRUE,FALSE)</f>
        <v>1</v>
      </c>
    </row>
    <row r="3939" spans="1:10" ht="20.25">
      <c r="A3939">
        <v>3933</v>
      </c>
      <c r="B3939" s="125">
        <v>13078900</v>
      </c>
      <c r="C3939" s="34">
        <v>15480000</v>
      </c>
      <c r="D3939" s="35">
        <v>13580700</v>
      </c>
      <c r="E3939" s="36" t="s">
        <v>532</v>
      </c>
      <c r="F3939" s="33">
        <v>6</v>
      </c>
      <c r="G3939" t="str">
        <f t="shared" si="285"/>
        <v>‏8159  שמירה במוסדות חינוך</v>
      </c>
      <c r="H3939" t="s">
        <v>1115</v>
      </c>
      <c r="I3939">
        <f t="shared" si="287"/>
        <v>6</v>
      </c>
      <c r="J3939" t="b">
        <f>IF(ISNUMBER(MATCH(D3939,Sheet1!$A$2:$A$976,0)),TRUE,FALSE)</f>
        <v>1</v>
      </c>
    </row>
    <row r="3940" spans="1:10" ht="20.25">
      <c r="A3940">
        <v>3934</v>
      </c>
      <c r="B3940" s="125">
        <v>0</v>
      </c>
      <c r="C3940" s="34">
        <v>0</v>
      </c>
      <c r="D3940" s="35">
        <v>0</v>
      </c>
      <c r="E3940" s="36" t="s">
        <v>18</v>
      </c>
      <c r="F3940" s="33">
        <v>7</v>
      </c>
      <c r="G3940" t="str">
        <f t="shared" si="285"/>
        <v>‏8159  שמירה במוסדות חינוך</v>
      </c>
      <c r="H3940" t="s">
        <v>1115</v>
      </c>
      <c r="I3940">
        <f t="shared" si="287"/>
        <v>6</v>
      </c>
      <c r="J3940" t="b">
        <f>IF(ISNUMBER(MATCH(D3940,Sheet1!$A$2:$A$976,0)),TRUE,FALSE)</f>
        <v>1</v>
      </c>
    </row>
    <row r="3941" spans="1:10" ht="20.25">
      <c r="A3941">
        <v>3935</v>
      </c>
      <c r="B3941" s="125">
        <v>0</v>
      </c>
      <c r="C3941" s="34">
        <v>0</v>
      </c>
      <c r="D3941" s="35">
        <v>0</v>
      </c>
      <c r="E3941" s="36" t="s">
        <v>19</v>
      </c>
      <c r="F3941" s="33">
        <v>8</v>
      </c>
      <c r="G3941" t="str">
        <f t="shared" si="285"/>
        <v>‏8159  שמירה במוסדות חינוך</v>
      </c>
      <c r="H3941" t="s">
        <v>1115</v>
      </c>
      <c r="I3941">
        <f t="shared" si="287"/>
        <v>6</v>
      </c>
      <c r="J3941" t="b">
        <f>IF(ISNUMBER(MATCH(D3941,Sheet1!$A$2:$A$976,0)),TRUE,FALSE)</f>
        <v>1</v>
      </c>
    </row>
    <row r="3942" spans="1:10" ht="20.25">
      <c r="A3942">
        <v>3936</v>
      </c>
      <c r="B3942" s="125">
        <v>0</v>
      </c>
      <c r="C3942" s="34">
        <v>0</v>
      </c>
      <c r="D3942" s="35">
        <v>0</v>
      </c>
      <c r="E3942" s="36" t="s">
        <v>20</v>
      </c>
      <c r="F3942" s="33">
        <v>9</v>
      </c>
      <c r="G3942" t="str">
        <f t="shared" si="285"/>
        <v>‏8159  שמירה במוסדות חינוך</v>
      </c>
      <c r="H3942" t="s">
        <v>1115</v>
      </c>
      <c r="I3942">
        <f t="shared" si="287"/>
        <v>6</v>
      </c>
      <c r="J3942" t="b">
        <f>IF(ISNUMBER(MATCH(D3942,Sheet1!$A$2:$A$976,0)),TRUE,FALSE)</f>
        <v>1</v>
      </c>
    </row>
    <row r="3943" spans="1:10" ht="20.25">
      <c r="A3943">
        <v>3937</v>
      </c>
      <c r="B3943" s="125">
        <v>0</v>
      </c>
      <c r="C3943" s="34">
        <v>0</v>
      </c>
      <c r="D3943" s="35">
        <v>0</v>
      </c>
      <c r="E3943" s="36" t="s">
        <v>21</v>
      </c>
      <c r="F3943" s="33">
        <v>99</v>
      </c>
      <c r="G3943" t="str">
        <f t="shared" si="285"/>
        <v>‏8159  שמירה במוסדות חינוך</v>
      </c>
      <c r="H3943" t="s">
        <v>1115</v>
      </c>
      <c r="I3943">
        <f t="shared" si="287"/>
        <v>6</v>
      </c>
      <c r="J3943" t="b">
        <f>IF(ISNUMBER(MATCH(D3943,Sheet1!$A$2:$A$976,0)),TRUE,FALSE)</f>
        <v>1</v>
      </c>
    </row>
    <row r="3944" spans="1:10" ht="20.25">
      <c r="A3944">
        <v>3938</v>
      </c>
      <c r="B3944" s="125">
        <v>13078900</v>
      </c>
      <c r="C3944" s="37">
        <v>15480000</v>
      </c>
      <c r="D3944" s="35">
        <v>13580700</v>
      </c>
      <c r="E3944" s="36" t="s">
        <v>22</v>
      </c>
      <c r="F3944" s="33"/>
      <c r="G3944" t="str">
        <f t="shared" si="285"/>
        <v/>
      </c>
      <c r="J3944" t="b">
        <f>IF(ISNUMBER(MATCH(D3944,Sheet1!$A$2:$A$976,0)),TRUE,FALSE)</f>
        <v>1</v>
      </c>
    </row>
    <row r="3945" spans="1:10" ht="20.25">
      <c r="A3945">
        <v>3939</v>
      </c>
      <c r="C3945" s="40">
        <v>2015</v>
      </c>
      <c r="D3945" s="40">
        <v>2016</v>
      </c>
      <c r="F3945" s="39"/>
      <c r="G3945" t="str">
        <f t="shared" si="285"/>
        <v/>
      </c>
      <c r="J3945" t="b">
        <f>IF(ISNUMBER(MATCH(D3945,Sheet1!$A$2:$A$976,0)),TRUE,FALSE)</f>
        <v>0</v>
      </c>
    </row>
    <row r="3946" spans="1:10" ht="20.25">
      <c r="A3946">
        <v>3940</v>
      </c>
      <c r="C3946" s="38"/>
      <c r="D3946" s="44">
        <v>147</v>
      </c>
      <c r="F3946" s="41"/>
      <c r="G3946" t="str">
        <f t="shared" si="285"/>
        <v/>
      </c>
      <c r="J3946" t="b">
        <f>IF(ISNUMBER(MATCH(D3946,Sheet1!$A$2:$A$976,0)),TRUE,FALSE)</f>
        <v>0</v>
      </c>
    </row>
    <row r="3947" spans="1:10" ht="20.25">
      <c r="A3947">
        <v>3941</v>
      </c>
      <c r="B3947" s="122" t="s">
        <v>533</v>
      </c>
      <c r="C3947" s="28"/>
      <c r="D3947" s="28"/>
      <c r="E3947" s="28"/>
      <c r="F3947" s="28"/>
      <c r="G3947" t="str">
        <f t="shared" si="285"/>
        <v/>
      </c>
      <c r="J3947" t="b">
        <f>IF(ISNUMBER(MATCH(D3947,Sheet1!$A$2:$A$976,0)),TRUE,FALSE)</f>
        <v>1</v>
      </c>
    </row>
    <row r="3948" spans="1:10" ht="21" thickBot="1">
      <c r="A3948">
        <v>3942</v>
      </c>
      <c r="B3948" s="116">
        <v>2014</v>
      </c>
      <c r="C3948" s="7">
        <v>2015</v>
      </c>
      <c r="D3948" s="7">
        <v>2016</v>
      </c>
      <c r="E3948" s="8"/>
      <c r="F3948" s="9"/>
      <c r="G3948" t="str">
        <f t="shared" si="285"/>
        <v/>
      </c>
      <c r="J3948" t="b">
        <f>IF(ISNUMBER(MATCH(D3948,Sheet1!$A$2:$A$976,0)),TRUE,FALSE)</f>
        <v>0</v>
      </c>
    </row>
    <row r="3949" spans="1:10" ht="20.25">
      <c r="A3949">
        <v>3943</v>
      </c>
      <c r="B3949" s="124"/>
      <c r="C3949" s="30"/>
      <c r="D3949" s="31"/>
      <c r="E3949" s="32" t="s">
        <v>498</v>
      </c>
      <c r="F3949" s="33"/>
      <c r="G3949" t="str">
        <f t="shared" si="285"/>
        <v/>
      </c>
      <c r="J3949" t="b">
        <f>IF(ISNUMBER(MATCH(D3949,Sheet1!$A$2:$A$976,0)),TRUE,FALSE)</f>
        <v>1</v>
      </c>
    </row>
    <row r="3950" spans="1:10" ht="20.25">
      <c r="A3950">
        <v>3944</v>
      </c>
      <c r="B3950" s="124"/>
      <c r="C3950" s="30"/>
      <c r="D3950" s="31"/>
      <c r="E3950" s="32" t="s">
        <v>499</v>
      </c>
      <c r="F3950" s="33"/>
      <c r="G3950" t="str">
        <f t="shared" si="285"/>
        <v/>
      </c>
      <c r="J3950" t="b">
        <f>IF(ISNUMBER(MATCH(D3950,Sheet1!$A$2:$A$976,0)),TRUE,FALSE)</f>
        <v>1</v>
      </c>
    </row>
    <row r="3951" spans="1:10" ht="20.25">
      <c r="A3951">
        <v>3945</v>
      </c>
      <c r="B3951" s="124"/>
      <c r="C3951" s="30"/>
      <c r="D3951" s="31"/>
      <c r="E3951" s="32" t="s">
        <v>534</v>
      </c>
      <c r="F3951" s="33"/>
      <c r="G3951" t="str">
        <f t="shared" si="285"/>
        <v/>
      </c>
      <c r="J3951" t="b">
        <f>IF(ISNUMBER(MATCH(D3951,Sheet1!$A$2:$A$976,0)),TRUE,FALSE)</f>
        <v>1</v>
      </c>
    </row>
    <row r="3952" spans="1:10" ht="20.25">
      <c r="A3952">
        <v>3946</v>
      </c>
      <c r="B3952" s="125">
        <v>0</v>
      </c>
      <c r="C3952" s="34">
        <v>0</v>
      </c>
      <c r="D3952" s="35">
        <v>0</v>
      </c>
      <c r="E3952" s="36" t="s">
        <v>12</v>
      </c>
      <c r="F3952" s="33">
        <v>1</v>
      </c>
      <c r="G3952" t="str">
        <f t="shared" si="285"/>
        <v>‏81691 פרויקט שילובים</v>
      </c>
      <c r="H3952" t="s">
        <v>1116</v>
      </c>
      <c r="I3952">
        <f t="shared" ref="I3952:I3961" si="288">FIND(" ",G3952,1)</f>
        <v>7</v>
      </c>
      <c r="J3952" t="b">
        <f>IF(ISNUMBER(MATCH(D3952,Sheet1!$A$2:$A$976,0)),TRUE,FALSE)</f>
        <v>1</v>
      </c>
    </row>
    <row r="3953" spans="1:10" ht="20.25">
      <c r="A3953">
        <v>3947</v>
      </c>
      <c r="B3953" s="125">
        <v>739700</v>
      </c>
      <c r="C3953" s="34">
        <v>880500</v>
      </c>
      <c r="D3953" s="35">
        <v>880500</v>
      </c>
      <c r="E3953" s="36" t="s">
        <v>13</v>
      </c>
      <c r="F3953" s="33">
        <v>2</v>
      </c>
      <c r="G3953" t="str">
        <f t="shared" si="285"/>
        <v>‏81691 פרויקט שילובים</v>
      </c>
      <c r="H3953" t="s">
        <v>1116</v>
      </c>
      <c r="I3953">
        <f t="shared" si="288"/>
        <v>7</v>
      </c>
      <c r="J3953" t="b">
        <f>IF(ISNUMBER(MATCH(D3953,Sheet1!$A$2:$A$976,0)),TRUE,FALSE)</f>
        <v>1</v>
      </c>
    </row>
    <row r="3954" spans="1:10" ht="20.25">
      <c r="A3954">
        <v>3948</v>
      </c>
      <c r="B3954" s="125">
        <v>4700</v>
      </c>
      <c r="C3954" s="34">
        <v>19500</v>
      </c>
      <c r="D3954" s="35">
        <v>19500</v>
      </c>
      <c r="E3954" s="36" t="s">
        <v>14</v>
      </c>
      <c r="F3954" s="33">
        <v>3</v>
      </c>
      <c r="G3954" t="str">
        <f t="shared" si="285"/>
        <v>‏81691 פרויקט שילובים</v>
      </c>
      <c r="H3954" t="s">
        <v>1116</v>
      </c>
      <c r="I3954">
        <f t="shared" si="288"/>
        <v>7</v>
      </c>
      <c r="J3954" t="b">
        <f>IF(ISNUMBER(MATCH(D3954,Sheet1!$A$2:$A$976,0)),TRUE,FALSE)</f>
        <v>1</v>
      </c>
    </row>
    <row r="3955" spans="1:10" ht="20.25">
      <c r="A3955">
        <v>3949</v>
      </c>
      <c r="B3955" s="125">
        <v>0</v>
      </c>
      <c r="C3955" s="34">
        <v>0</v>
      </c>
      <c r="D3955" s="35">
        <v>0</v>
      </c>
      <c r="E3955" s="36" t="s">
        <v>15</v>
      </c>
      <c r="F3955" s="33">
        <v>4</v>
      </c>
      <c r="G3955" t="str">
        <f t="shared" si="285"/>
        <v>‏81691 פרויקט שילובים</v>
      </c>
      <c r="H3955" t="s">
        <v>1116</v>
      </c>
      <c r="I3955">
        <f t="shared" si="288"/>
        <v>7</v>
      </c>
      <c r="J3955" t="b">
        <f>IF(ISNUMBER(MATCH(D3955,Sheet1!$A$2:$A$976,0)),TRUE,FALSE)</f>
        <v>1</v>
      </c>
    </row>
    <row r="3956" spans="1:10" ht="20.25">
      <c r="A3956">
        <v>3950</v>
      </c>
      <c r="B3956" s="125">
        <v>0</v>
      </c>
      <c r="C3956" s="34">
        <v>0</v>
      </c>
      <c r="D3956" s="35">
        <v>0</v>
      </c>
      <c r="E3956" s="36" t="s">
        <v>16</v>
      </c>
      <c r="F3956" s="33">
        <v>5</v>
      </c>
      <c r="G3956" t="str">
        <f t="shared" si="285"/>
        <v>‏81691 פרויקט שילובים</v>
      </c>
      <c r="H3956" t="s">
        <v>1116</v>
      </c>
      <c r="I3956">
        <f t="shared" si="288"/>
        <v>7</v>
      </c>
      <c r="J3956" t="b">
        <f>IF(ISNUMBER(MATCH(D3956,Sheet1!$A$2:$A$976,0)),TRUE,FALSE)</f>
        <v>1</v>
      </c>
    </row>
    <row r="3957" spans="1:10" ht="20.25">
      <c r="A3957">
        <v>3951</v>
      </c>
      <c r="B3957" s="125">
        <v>0</v>
      </c>
      <c r="C3957" s="34">
        <v>0</v>
      </c>
      <c r="D3957" s="35">
        <v>0</v>
      </c>
      <c r="E3957" s="36" t="s">
        <v>17</v>
      </c>
      <c r="F3957" s="33">
        <v>6</v>
      </c>
      <c r="G3957" t="str">
        <f t="shared" si="285"/>
        <v>‏81691 פרויקט שילובים</v>
      </c>
      <c r="H3957" t="s">
        <v>1116</v>
      </c>
      <c r="I3957">
        <f t="shared" si="288"/>
        <v>7</v>
      </c>
      <c r="J3957" t="b">
        <f>IF(ISNUMBER(MATCH(D3957,Sheet1!$A$2:$A$976,0)),TRUE,FALSE)</f>
        <v>1</v>
      </c>
    </row>
    <row r="3958" spans="1:10" ht="20.25">
      <c r="A3958">
        <v>3952</v>
      </c>
      <c r="B3958" s="125">
        <v>743700</v>
      </c>
      <c r="C3958" s="34">
        <v>1183500</v>
      </c>
      <c r="D3958" s="35">
        <v>1149700</v>
      </c>
      <c r="E3958" s="36" t="s">
        <v>18</v>
      </c>
      <c r="F3958" s="33">
        <v>7</v>
      </c>
      <c r="G3958" t="str">
        <f t="shared" si="285"/>
        <v>‏81691 פרויקט שילובים</v>
      </c>
      <c r="H3958" t="s">
        <v>1116</v>
      </c>
      <c r="I3958">
        <f t="shared" si="288"/>
        <v>7</v>
      </c>
      <c r="J3958" t="b">
        <f>IF(ISNUMBER(MATCH(D3958,Sheet1!$A$2:$A$976,0)),TRUE,FALSE)</f>
        <v>1</v>
      </c>
    </row>
    <row r="3959" spans="1:10" ht="20.25">
      <c r="A3959">
        <v>3953</v>
      </c>
      <c r="B3959" s="125">
        <v>0</v>
      </c>
      <c r="C3959" s="34">
        <v>0</v>
      </c>
      <c r="D3959" s="35">
        <v>0</v>
      </c>
      <c r="E3959" s="36" t="s">
        <v>19</v>
      </c>
      <c r="F3959" s="33">
        <v>8</v>
      </c>
      <c r="G3959" t="str">
        <f t="shared" si="285"/>
        <v>‏81691 פרויקט שילובים</v>
      </c>
      <c r="H3959" t="s">
        <v>1116</v>
      </c>
      <c r="I3959">
        <f t="shared" si="288"/>
        <v>7</v>
      </c>
      <c r="J3959" t="b">
        <f>IF(ISNUMBER(MATCH(D3959,Sheet1!$A$2:$A$976,0)),TRUE,FALSE)</f>
        <v>1</v>
      </c>
    </row>
    <row r="3960" spans="1:10" ht="20.25">
      <c r="A3960">
        <v>3954</v>
      </c>
      <c r="B3960" s="125">
        <v>0</v>
      </c>
      <c r="C3960" s="34">
        <v>0</v>
      </c>
      <c r="D3960" s="35">
        <v>0</v>
      </c>
      <c r="E3960" s="36" t="s">
        <v>20</v>
      </c>
      <c r="F3960" s="33">
        <v>9</v>
      </c>
      <c r="G3960" t="str">
        <f t="shared" si="285"/>
        <v>‏81691 פרויקט שילובים</v>
      </c>
      <c r="H3960" t="s">
        <v>1116</v>
      </c>
      <c r="I3960">
        <f t="shared" si="288"/>
        <v>7</v>
      </c>
      <c r="J3960" t="b">
        <f>IF(ISNUMBER(MATCH(D3960,Sheet1!$A$2:$A$976,0)),TRUE,FALSE)</f>
        <v>1</v>
      </c>
    </row>
    <row r="3961" spans="1:10" ht="20.25">
      <c r="A3961">
        <v>3955</v>
      </c>
      <c r="B3961" s="125">
        <v>0</v>
      </c>
      <c r="C3961" s="34">
        <v>0</v>
      </c>
      <c r="D3961" s="35">
        <v>0</v>
      </c>
      <c r="E3961" s="36" t="s">
        <v>21</v>
      </c>
      <c r="F3961" s="33">
        <v>99</v>
      </c>
      <c r="G3961" t="str">
        <f t="shared" si="285"/>
        <v>‏81691 פרויקט שילובים</v>
      </c>
      <c r="H3961" t="s">
        <v>1116</v>
      </c>
      <c r="I3961">
        <f t="shared" si="288"/>
        <v>7</v>
      </c>
      <c r="J3961" t="b">
        <f>IF(ISNUMBER(MATCH(D3961,Sheet1!$A$2:$A$976,0)),TRUE,FALSE)</f>
        <v>1</v>
      </c>
    </row>
    <row r="3962" spans="1:10" ht="20.25">
      <c r="A3962">
        <v>3956</v>
      </c>
      <c r="B3962" s="125">
        <v>1488100</v>
      </c>
      <c r="C3962" s="37">
        <v>2083500</v>
      </c>
      <c r="D3962" s="157">
        <v>2049700</v>
      </c>
      <c r="E3962" s="36" t="s">
        <v>22</v>
      </c>
      <c r="F3962" s="33"/>
      <c r="G3962" t="str">
        <f t="shared" si="285"/>
        <v/>
      </c>
      <c r="J3962" t="b">
        <f>IF(ISNUMBER(MATCH(D3962,Sheet1!$A$2:$A$976,0)),TRUE,FALSE)</f>
        <v>0</v>
      </c>
    </row>
    <row r="3963" spans="1:10" ht="20.25">
      <c r="A3963">
        <v>3957</v>
      </c>
      <c r="C3963" s="40">
        <v>2015</v>
      </c>
      <c r="D3963" s="40">
        <v>2016</v>
      </c>
      <c r="F3963" s="39"/>
      <c r="G3963" t="str">
        <f t="shared" si="285"/>
        <v/>
      </c>
      <c r="J3963" t="b">
        <f>IF(ISNUMBER(MATCH(D3963,Sheet1!$A$2:$A$976,0)),TRUE,FALSE)</f>
        <v>0</v>
      </c>
    </row>
    <row r="3964" spans="1:10" ht="20.25">
      <c r="A3964">
        <v>3958</v>
      </c>
      <c r="C3964" s="38"/>
      <c r="D3964" s="44">
        <v>148</v>
      </c>
      <c r="F3964" s="41"/>
      <c r="G3964" t="str">
        <f t="shared" si="285"/>
        <v/>
      </c>
      <c r="J3964" t="b">
        <f>IF(ISNUMBER(MATCH(D3964,Sheet1!$A$2:$A$976,0)),TRUE,FALSE)</f>
        <v>0</v>
      </c>
    </row>
    <row r="3965" spans="1:10" ht="20.25">
      <c r="A3965">
        <v>3959</v>
      </c>
      <c r="B3965" s="122" t="s">
        <v>535</v>
      </c>
      <c r="C3965" s="28"/>
      <c r="D3965" s="28"/>
      <c r="E3965" s="28"/>
      <c r="F3965" s="28"/>
      <c r="G3965" t="str">
        <f t="shared" si="285"/>
        <v/>
      </c>
      <c r="J3965" t="b">
        <f>IF(ISNUMBER(MATCH(D3965,Sheet1!$A$2:$A$976,0)),TRUE,FALSE)</f>
        <v>1</v>
      </c>
    </row>
    <row r="3966" spans="1:10" ht="21" thickBot="1">
      <c r="A3966">
        <v>3960</v>
      </c>
      <c r="B3966" s="116">
        <v>2014</v>
      </c>
      <c r="C3966" s="7">
        <v>2015</v>
      </c>
      <c r="D3966" s="7">
        <v>2016</v>
      </c>
      <c r="E3966" s="8"/>
      <c r="F3966" s="9"/>
      <c r="G3966" t="str">
        <f t="shared" si="285"/>
        <v/>
      </c>
      <c r="J3966" t="b">
        <f>IF(ISNUMBER(MATCH(D3966,Sheet1!$A$2:$A$976,0)),TRUE,FALSE)</f>
        <v>0</v>
      </c>
    </row>
    <row r="3967" spans="1:10" ht="20.25">
      <c r="A3967">
        <v>3961</v>
      </c>
      <c r="B3967" s="124"/>
      <c r="C3967" s="30"/>
      <c r="D3967" s="31"/>
      <c r="E3967" s="32" t="s">
        <v>498</v>
      </c>
      <c r="F3967" s="33"/>
      <c r="G3967" t="str">
        <f t="shared" si="285"/>
        <v/>
      </c>
      <c r="J3967" t="b">
        <f>IF(ISNUMBER(MATCH(D3967,Sheet1!$A$2:$A$976,0)),TRUE,FALSE)</f>
        <v>1</v>
      </c>
    </row>
    <row r="3968" spans="1:10" ht="20.25">
      <c r="A3968">
        <v>3962</v>
      </c>
      <c r="B3968" s="124"/>
      <c r="C3968" s="30"/>
      <c r="D3968" s="31"/>
      <c r="E3968" s="32" t="s">
        <v>499</v>
      </c>
      <c r="F3968" s="33"/>
      <c r="G3968" t="str">
        <f t="shared" si="285"/>
        <v/>
      </c>
      <c r="J3968" t="b">
        <f>IF(ISNUMBER(MATCH(D3968,Sheet1!$A$2:$A$976,0)),TRUE,FALSE)</f>
        <v>1</v>
      </c>
    </row>
    <row r="3969" spans="1:10" ht="20.25">
      <c r="A3969">
        <v>3963</v>
      </c>
      <c r="B3969" s="124"/>
      <c r="C3969" s="30"/>
      <c r="D3969" s="31"/>
      <c r="E3969" s="32" t="s">
        <v>536</v>
      </c>
      <c r="F3969" s="33"/>
      <c r="G3969" t="str">
        <f t="shared" si="285"/>
        <v/>
      </c>
      <c r="J3969" t="b">
        <f>IF(ISNUMBER(MATCH(D3969,Sheet1!$A$2:$A$976,0)),TRUE,FALSE)</f>
        <v>1</v>
      </c>
    </row>
    <row r="3970" spans="1:10" ht="20.25">
      <c r="A3970">
        <v>3964</v>
      </c>
      <c r="B3970" s="125">
        <v>0</v>
      </c>
      <c r="C3970" s="34">
        <v>0</v>
      </c>
      <c r="D3970" s="35">
        <v>0</v>
      </c>
      <c r="E3970" s="36" t="s">
        <v>12</v>
      </c>
      <c r="F3970" s="33">
        <v>1</v>
      </c>
      <c r="G3970" t="str">
        <f t="shared" si="285"/>
        <v>‏81692 מוקד קליטת עולי אתיופיה</v>
      </c>
      <c r="H3970" t="s">
        <v>1117</v>
      </c>
      <c r="I3970">
        <f t="shared" ref="I3970:I3979" si="289">FIND(" ",G3970,1)</f>
        <v>7</v>
      </c>
      <c r="J3970" t="b">
        <f>IF(ISNUMBER(MATCH(D3970,Sheet1!$A$2:$A$976,0)),TRUE,FALSE)</f>
        <v>1</v>
      </c>
    </row>
    <row r="3971" spans="1:10" ht="20.25">
      <c r="A3971">
        <v>3965</v>
      </c>
      <c r="B3971" s="125">
        <v>455200</v>
      </c>
      <c r="C3971" s="34">
        <v>460000</v>
      </c>
      <c r="D3971" s="35">
        <v>465000</v>
      </c>
      <c r="E3971" s="36" t="s">
        <v>13</v>
      </c>
      <c r="F3971" s="33">
        <v>2</v>
      </c>
      <c r="G3971" t="str">
        <f t="shared" si="285"/>
        <v>‏81692 מוקד קליטת עולי אתיופיה</v>
      </c>
      <c r="H3971" t="s">
        <v>1117</v>
      </c>
      <c r="I3971">
        <f t="shared" si="289"/>
        <v>7</v>
      </c>
      <c r="J3971" t="b">
        <f>IF(ISNUMBER(MATCH(D3971,Sheet1!$A$2:$A$976,0)),TRUE,FALSE)</f>
        <v>1</v>
      </c>
    </row>
    <row r="3972" spans="1:10" ht="20.25">
      <c r="A3972">
        <v>3966</v>
      </c>
      <c r="B3972" s="125">
        <v>30200</v>
      </c>
      <c r="C3972" s="34">
        <v>6000</v>
      </c>
      <c r="D3972" s="35">
        <v>6000</v>
      </c>
      <c r="E3972" s="36" t="s">
        <v>14</v>
      </c>
      <c r="F3972" s="33">
        <v>3</v>
      </c>
      <c r="G3972" t="str">
        <f t="shared" si="285"/>
        <v>‏81692 מוקד קליטת עולי אתיופיה</v>
      </c>
      <c r="H3972" t="s">
        <v>1117</v>
      </c>
      <c r="I3972">
        <f t="shared" si="289"/>
        <v>7</v>
      </c>
      <c r="J3972" t="b">
        <f>IF(ISNUMBER(MATCH(D3972,Sheet1!$A$2:$A$976,0)),TRUE,FALSE)</f>
        <v>1</v>
      </c>
    </row>
    <row r="3973" spans="1:10" ht="20.25">
      <c r="A3973">
        <v>3967</v>
      </c>
      <c r="B3973" s="125">
        <v>0</v>
      </c>
      <c r="C3973" s="34">
        <v>0</v>
      </c>
      <c r="D3973" s="35">
        <v>0</v>
      </c>
      <c r="E3973" s="36" t="s">
        <v>15</v>
      </c>
      <c r="F3973" s="33">
        <v>4</v>
      </c>
      <c r="G3973" t="str">
        <f t="shared" si="285"/>
        <v>‏81692 מוקד קליטת עולי אתיופיה</v>
      </c>
      <c r="H3973" t="s">
        <v>1117</v>
      </c>
      <c r="I3973">
        <f t="shared" si="289"/>
        <v>7</v>
      </c>
      <c r="J3973" t="b">
        <f>IF(ISNUMBER(MATCH(D3973,Sheet1!$A$2:$A$976,0)),TRUE,FALSE)</f>
        <v>1</v>
      </c>
    </row>
    <row r="3974" spans="1:10" ht="20.25">
      <c r="A3974">
        <v>3968</v>
      </c>
      <c r="B3974" s="125">
        <v>0</v>
      </c>
      <c r="C3974" s="34">
        <v>0</v>
      </c>
      <c r="D3974" s="35">
        <v>0</v>
      </c>
      <c r="E3974" s="36" t="s">
        <v>16</v>
      </c>
      <c r="F3974" s="33">
        <v>5</v>
      </c>
      <c r="G3974" t="str">
        <f t="shared" si="285"/>
        <v>‏81692 מוקד קליטת עולי אתיופיה</v>
      </c>
      <c r="H3974" t="s">
        <v>1117</v>
      </c>
      <c r="I3974">
        <f t="shared" si="289"/>
        <v>7</v>
      </c>
      <c r="J3974" t="b">
        <f>IF(ISNUMBER(MATCH(D3974,Sheet1!$A$2:$A$976,0)),TRUE,FALSE)</f>
        <v>1</v>
      </c>
    </row>
    <row r="3975" spans="1:10" ht="20.25">
      <c r="A3975">
        <v>3969</v>
      </c>
      <c r="B3975" s="125">
        <v>0</v>
      </c>
      <c r="C3975" s="34">
        <v>0</v>
      </c>
      <c r="D3975" s="35">
        <v>0</v>
      </c>
      <c r="E3975" s="36" t="s">
        <v>17</v>
      </c>
      <c r="F3975" s="33">
        <v>6</v>
      </c>
      <c r="G3975" t="str">
        <f t="shared" si="285"/>
        <v>‏81692 מוקד קליטת עולי אתיופיה</v>
      </c>
      <c r="H3975" t="s">
        <v>1117</v>
      </c>
      <c r="I3975">
        <f t="shared" si="289"/>
        <v>7</v>
      </c>
      <c r="J3975" t="b">
        <f>IF(ISNUMBER(MATCH(D3975,Sheet1!$A$2:$A$976,0)),TRUE,FALSE)</f>
        <v>1</v>
      </c>
    </row>
    <row r="3976" spans="1:10" ht="20.25">
      <c r="A3976">
        <v>3970</v>
      </c>
      <c r="B3976" s="125">
        <v>32200</v>
      </c>
      <c r="C3976" s="34">
        <v>248000</v>
      </c>
      <c r="D3976" s="35">
        <v>240900</v>
      </c>
      <c r="E3976" s="36" t="s">
        <v>18</v>
      </c>
      <c r="F3976" s="33">
        <v>7</v>
      </c>
      <c r="G3976" t="str">
        <f t="shared" si="285"/>
        <v>‏81692 מוקד קליטת עולי אתיופיה</v>
      </c>
      <c r="H3976" t="s">
        <v>1117</v>
      </c>
      <c r="I3976">
        <f t="shared" si="289"/>
        <v>7</v>
      </c>
      <c r="J3976" t="b">
        <f>IF(ISNUMBER(MATCH(D3976,Sheet1!$A$2:$A$976,0)),TRUE,FALSE)</f>
        <v>1</v>
      </c>
    </row>
    <row r="3977" spans="1:10" ht="20.25">
      <c r="A3977">
        <v>3971</v>
      </c>
      <c r="B3977" s="125">
        <v>0</v>
      </c>
      <c r="C3977" s="34">
        <v>0</v>
      </c>
      <c r="D3977" s="35">
        <v>0</v>
      </c>
      <c r="E3977" s="36" t="s">
        <v>19</v>
      </c>
      <c r="F3977" s="33">
        <v>8</v>
      </c>
      <c r="G3977" t="str">
        <f t="shared" si="285"/>
        <v>‏81692 מוקד קליטת עולי אתיופיה</v>
      </c>
      <c r="H3977" t="s">
        <v>1117</v>
      </c>
      <c r="I3977">
        <f t="shared" si="289"/>
        <v>7</v>
      </c>
      <c r="J3977" t="b">
        <f>IF(ISNUMBER(MATCH(D3977,Sheet1!$A$2:$A$976,0)),TRUE,FALSE)</f>
        <v>1</v>
      </c>
    </row>
    <row r="3978" spans="1:10" ht="20.25">
      <c r="A3978">
        <v>3972</v>
      </c>
      <c r="B3978" s="125">
        <v>0</v>
      </c>
      <c r="C3978" s="34">
        <v>0</v>
      </c>
      <c r="D3978" s="35">
        <v>0</v>
      </c>
      <c r="E3978" s="36" t="s">
        <v>20</v>
      </c>
      <c r="F3978" s="33">
        <v>9</v>
      </c>
      <c r="G3978" t="str">
        <f t="shared" ref="G3978:G4041" si="290">IF(F3978=1,E3977,IF(ISBLANK(F3978),"",G3977))</f>
        <v>‏81692 מוקד קליטת עולי אתיופיה</v>
      </c>
      <c r="H3978" t="s">
        <v>1117</v>
      </c>
      <c r="I3978">
        <f t="shared" si="289"/>
        <v>7</v>
      </c>
      <c r="J3978" t="b">
        <f>IF(ISNUMBER(MATCH(D3978,Sheet1!$A$2:$A$976,0)),TRUE,FALSE)</f>
        <v>1</v>
      </c>
    </row>
    <row r="3979" spans="1:10" ht="20.25">
      <c r="A3979">
        <v>3973</v>
      </c>
      <c r="B3979" s="125">
        <v>0</v>
      </c>
      <c r="C3979" s="34">
        <v>0</v>
      </c>
      <c r="D3979" s="35">
        <v>0</v>
      </c>
      <c r="E3979" s="36" t="s">
        <v>21</v>
      </c>
      <c r="F3979" s="33">
        <v>99</v>
      </c>
      <c r="G3979" t="str">
        <f t="shared" si="290"/>
        <v>‏81692 מוקד קליטת עולי אתיופיה</v>
      </c>
      <c r="H3979" t="s">
        <v>1117</v>
      </c>
      <c r="I3979">
        <f t="shared" si="289"/>
        <v>7</v>
      </c>
      <c r="J3979" t="b">
        <f>IF(ISNUMBER(MATCH(D3979,Sheet1!$A$2:$A$976,0)),TRUE,FALSE)</f>
        <v>1</v>
      </c>
    </row>
    <row r="3980" spans="1:10" ht="20.25">
      <c r="A3980">
        <v>3974</v>
      </c>
      <c r="B3980" s="125">
        <v>517600</v>
      </c>
      <c r="C3980" s="37">
        <v>714000</v>
      </c>
      <c r="D3980" s="157">
        <v>711900</v>
      </c>
      <c r="E3980" s="36" t="s">
        <v>22</v>
      </c>
      <c r="F3980" s="33"/>
      <c r="G3980" t="str">
        <f t="shared" si="290"/>
        <v/>
      </c>
      <c r="J3980" t="b">
        <f>IF(ISNUMBER(MATCH(D3980,Sheet1!$A$2:$A$976,0)),TRUE,FALSE)</f>
        <v>0</v>
      </c>
    </row>
    <row r="3981" spans="1:10" ht="20.25">
      <c r="A3981">
        <v>3975</v>
      </c>
      <c r="C3981" s="40">
        <v>2015</v>
      </c>
      <c r="D3981" s="40">
        <v>2016</v>
      </c>
      <c r="F3981" s="39"/>
      <c r="G3981" t="str">
        <f t="shared" si="290"/>
        <v/>
      </c>
      <c r="J3981" t="b">
        <f>IF(ISNUMBER(MATCH(D3981,Sheet1!$A$2:$A$976,0)),TRUE,FALSE)</f>
        <v>0</v>
      </c>
    </row>
    <row r="3982" spans="1:10" ht="20.25">
      <c r="A3982">
        <v>3976</v>
      </c>
      <c r="C3982" s="38"/>
      <c r="D3982" s="44">
        <v>149</v>
      </c>
      <c r="F3982" s="41"/>
      <c r="G3982" t="str">
        <f t="shared" si="290"/>
        <v/>
      </c>
      <c r="J3982" t="b">
        <f>IF(ISNUMBER(MATCH(D3982,Sheet1!$A$2:$A$976,0)),TRUE,FALSE)</f>
        <v>0</v>
      </c>
    </row>
    <row r="3983" spans="1:10" ht="20.25">
      <c r="A3983">
        <v>3977</v>
      </c>
      <c r="B3983" s="122" t="s">
        <v>537</v>
      </c>
      <c r="C3983" s="28"/>
      <c r="D3983" s="28"/>
      <c r="E3983" s="28"/>
      <c r="F3983" s="28"/>
      <c r="G3983" t="str">
        <f t="shared" si="290"/>
        <v/>
      </c>
      <c r="J3983" t="b">
        <f>IF(ISNUMBER(MATCH(D3983,Sheet1!$A$2:$A$976,0)),TRUE,FALSE)</f>
        <v>1</v>
      </c>
    </row>
    <row r="3984" spans="1:10" ht="21" thickBot="1">
      <c r="A3984">
        <v>3978</v>
      </c>
      <c r="B3984" s="116">
        <v>2014</v>
      </c>
      <c r="C3984" s="7">
        <v>2015</v>
      </c>
      <c r="D3984" s="7">
        <v>2016</v>
      </c>
      <c r="E3984" s="8"/>
      <c r="F3984" s="9"/>
      <c r="G3984" t="str">
        <f t="shared" si="290"/>
        <v/>
      </c>
      <c r="J3984" t="b">
        <f>IF(ISNUMBER(MATCH(D3984,Sheet1!$A$2:$A$976,0)),TRUE,FALSE)</f>
        <v>0</v>
      </c>
    </row>
    <row r="3985" spans="1:10" ht="20.25">
      <c r="A3985">
        <v>3979</v>
      </c>
      <c r="B3985" s="124"/>
      <c r="C3985" s="30"/>
      <c r="D3985" s="31"/>
      <c r="E3985" s="32" t="s">
        <v>498</v>
      </c>
      <c r="F3985" s="33"/>
      <c r="G3985" t="str">
        <f t="shared" si="290"/>
        <v/>
      </c>
      <c r="J3985" t="b">
        <f>IF(ISNUMBER(MATCH(D3985,Sheet1!$A$2:$A$976,0)),TRUE,FALSE)</f>
        <v>1</v>
      </c>
    </row>
    <row r="3986" spans="1:10" ht="20.25">
      <c r="A3986">
        <v>3980</v>
      </c>
      <c r="B3986" s="124"/>
      <c r="C3986" s="30"/>
      <c r="D3986" s="31"/>
      <c r="E3986" s="32" t="s">
        <v>499</v>
      </c>
      <c r="F3986" s="33"/>
      <c r="G3986" t="str">
        <f t="shared" si="290"/>
        <v/>
      </c>
      <c r="J3986" t="b">
        <f>IF(ISNUMBER(MATCH(D3986,Sheet1!$A$2:$A$976,0)),TRUE,FALSE)</f>
        <v>1</v>
      </c>
    </row>
    <row r="3987" spans="1:10" ht="20.25">
      <c r="A3987">
        <v>3981</v>
      </c>
      <c r="B3987" s="124"/>
      <c r="C3987" s="30"/>
      <c r="D3987" s="31"/>
      <c r="E3987" s="32" t="s">
        <v>538</v>
      </c>
      <c r="F3987" s="33"/>
      <c r="G3987" t="str">
        <f t="shared" si="290"/>
        <v/>
      </c>
      <c r="J3987" t="b">
        <f>IF(ISNUMBER(MATCH(D3987,Sheet1!$A$2:$A$976,0)),TRUE,FALSE)</f>
        <v>1</v>
      </c>
    </row>
    <row r="3988" spans="1:10" ht="20.25">
      <c r="A3988">
        <v>3982</v>
      </c>
      <c r="B3988" s="125">
        <v>0</v>
      </c>
      <c r="C3988" s="34">
        <v>0</v>
      </c>
      <c r="D3988" s="35">
        <v>0</v>
      </c>
      <c r="E3988" s="36" t="s">
        <v>12</v>
      </c>
      <c r="F3988" s="33">
        <v>1</v>
      </c>
      <c r="G3988" t="str">
        <f t="shared" si="290"/>
        <v>‏81693 תוכנית שמידט לנוער בסיכון</v>
      </c>
      <c r="H3988" t="s">
        <v>1118</v>
      </c>
      <c r="I3988">
        <f t="shared" ref="I3988:I3997" si="291">FIND(" ",G3988,1)</f>
        <v>7</v>
      </c>
      <c r="J3988" t="b">
        <f>IF(ISNUMBER(MATCH(D3988,Sheet1!$A$2:$A$976,0)),TRUE,FALSE)</f>
        <v>1</v>
      </c>
    </row>
    <row r="3989" spans="1:10" ht="20.25">
      <c r="A3989">
        <v>3983</v>
      </c>
      <c r="B3989" s="125">
        <v>0</v>
      </c>
      <c r="C3989" s="34">
        <v>0</v>
      </c>
      <c r="D3989" s="35">
        <v>0</v>
      </c>
      <c r="E3989" s="36" t="s">
        <v>13</v>
      </c>
      <c r="F3989" s="33">
        <v>2</v>
      </c>
      <c r="G3989" t="str">
        <f t="shared" si="290"/>
        <v>‏81693 תוכנית שמידט לנוער בסיכון</v>
      </c>
      <c r="H3989" t="s">
        <v>1118</v>
      </c>
      <c r="I3989">
        <f t="shared" si="291"/>
        <v>7</v>
      </c>
      <c r="J3989" t="b">
        <f>IF(ISNUMBER(MATCH(D3989,Sheet1!$A$2:$A$976,0)),TRUE,FALSE)</f>
        <v>1</v>
      </c>
    </row>
    <row r="3990" spans="1:10" ht="20.25">
      <c r="A3990">
        <v>3984</v>
      </c>
      <c r="B3990" s="125">
        <v>0</v>
      </c>
      <c r="C3990" s="34">
        <v>0</v>
      </c>
      <c r="D3990" s="35">
        <v>0</v>
      </c>
      <c r="E3990" s="36" t="s">
        <v>14</v>
      </c>
      <c r="F3990" s="33">
        <v>3</v>
      </c>
      <c r="G3990" t="str">
        <f t="shared" si="290"/>
        <v>‏81693 תוכנית שמידט לנוער בסיכון</v>
      </c>
      <c r="H3990" t="s">
        <v>1118</v>
      </c>
      <c r="I3990">
        <f t="shared" si="291"/>
        <v>7</v>
      </c>
      <c r="J3990" t="b">
        <f>IF(ISNUMBER(MATCH(D3990,Sheet1!$A$2:$A$976,0)),TRUE,FALSE)</f>
        <v>1</v>
      </c>
    </row>
    <row r="3991" spans="1:10" ht="20.25">
      <c r="A3991">
        <v>3985</v>
      </c>
      <c r="B3991" s="125">
        <v>0</v>
      </c>
      <c r="C3991" s="34">
        <v>0</v>
      </c>
      <c r="D3991" s="35">
        <v>0</v>
      </c>
      <c r="E3991" s="36" t="s">
        <v>15</v>
      </c>
      <c r="F3991" s="33">
        <v>4</v>
      </c>
      <c r="G3991" t="str">
        <f t="shared" si="290"/>
        <v>‏81693 תוכנית שמידט לנוער בסיכון</v>
      </c>
      <c r="H3991" t="s">
        <v>1118</v>
      </c>
      <c r="I3991">
        <f t="shared" si="291"/>
        <v>7</v>
      </c>
      <c r="J3991" t="b">
        <f>IF(ISNUMBER(MATCH(D3991,Sheet1!$A$2:$A$976,0)),TRUE,FALSE)</f>
        <v>1</v>
      </c>
    </row>
    <row r="3992" spans="1:10" ht="20.25">
      <c r="A3992">
        <v>3986</v>
      </c>
      <c r="B3992" s="125">
        <v>0</v>
      </c>
      <c r="C3992" s="34">
        <v>0</v>
      </c>
      <c r="D3992" s="35">
        <v>0</v>
      </c>
      <c r="E3992" s="36" t="s">
        <v>16</v>
      </c>
      <c r="F3992" s="33">
        <v>5</v>
      </c>
      <c r="G3992" t="str">
        <f t="shared" si="290"/>
        <v>‏81693 תוכנית שמידט לנוער בסיכון</v>
      </c>
      <c r="H3992" t="s">
        <v>1118</v>
      </c>
      <c r="I3992">
        <f t="shared" si="291"/>
        <v>7</v>
      </c>
      <c r="J3992" t="b">
        <f>IF(ISNUMBER(MATCH(D3992,Sheet1!$A$2:$A$976,0)),TRUE,FALSE)</f>
        <v>1</v>
      </c>
    </row>
    <row r="3993" spans="1:10" ht="20.25">
      <c r="A3993">
        <v>3987</v>
      </c>
      <c r="B3993" s="125">
        <v>0</v>
      </c>
      <c r="C3993" s="34">
        <v>0</v>
      </c>
      <c r="D3993" s="35">
        <v>0</v>
      </c>
      <c r="E3993" s="36" t="s">
        <v>17</v>
      </c>
      <c r="F3993" s="33">
        <v>6</v>
      </c>
      <c r="G3993" t="str">
        <f t="shared" si="290"/>
        <v>‏81693 תוכנית שמידט לנוער בסיכון</v>
      </c>
      <c r="H3993" t="s">
        <v>1118</v>
      </c>
      <c r="I3993">
        <f t="shared" si="291"/>
        <v>7</v>
      </c>
      <c r="J3993" t="b">
        <f>IF(ISNUMBER(MATCH(D3993,Sheet1!$A$2:$A$976,0)),TRUE,FALSE)</f>
        <v>1</v>
      </c>
    </row>
    <row r="3994" spans="1:10" ht="20.25">
      <c r="A3994">
        <v>3988</v>
      </c>
      <c r="B3994" s="125">
        <v>1722400</v>
      </c>
      <c r="C3994" s="34">
        <v>2103800</v>
      </c>
      <c r="D3994" s="35">
        <v>2043700</v>
      </c>
      <c r="E3994" s="36" t="s">
        <v>18</v>
      </c>
      <c r="F3994" s="33">
        <v>7</v>
      </c>
      <c r="G3994" t="str">
        <f t="shared" si="290"/>
        <v>‏81693 תוכנית שמידט לנוער בסיכון</v>
      </c>
      <c r="H3994" t="s">
        <v>1118</v>
      </c>
      <c r="I3994">
        <f t="shared" si="291"/>
        <v>7</v>
      </c>
      <c r="J3994" t="b">
        <f>IF(ISNUMBER(MATCH(D3994,Sheet1!$A$2:$A$976,0)),TRUE,FALSE)</f>
        <v>1</v>
      </c>
    </row>
    <row r="3995" spans="1:10" ht="20.25">
      <c r="A3995">
        <v>3989</v>
      </c>
      <c r="B3995" s="125">
        <v>0</v>
      </c>
      <c r="C3995" s="34">
        <v>0</v>
      </c>
      <c r="D3995" s="35">
        <v>0</v>
      </c>
      <c r="E3995" s="36" t="s">
        <v>19</v>
      </c>
      <c r="F3995" s="33">
        <v>8</v>
      </c>
      <c r="G3995" t="str">
        <f t="shared" si="290"/>
        <v>‏81693 תוכנית שמידט לנוער בסיכון</v>
      </c>
      <c r="H3995" t="s">
        <v>1118</v>
      </c>
      <c r="I3995">
        <f t="shared" si="291"/>
        <v>7</v>
      </c>
      <c r="J3995" t="b">
        <f>IF(ISNUMBER(MATCH(D3995,Sheet1!$A$2:$A$976,0)),TRUE,FALSE)</f>
        <v>1</v>
      </c>
    </row>
    <row r="3996" spans="1:10" ht="20.25">
      <c r="A3996">
        <v>3990</v>
      </c>
      <c r="B3996" s="125">
        <v>0</v>
      </c>
      <c r="C3996" s="34">
        <v>0</v>
      </c>
      <c r="D3996" s="35">
        <v>0</v>
      </c>
      <c r="E3996" s="36" t="s">
        <v>20</v>
      </c>
      <c r="F3996" s="33">
        <v>9</v>
      </c>
      <c r="G3996" t="str">
        <f t="shared" si="290"/>
        <v>‏81693 תוכנית שמידט לנוער בסיכון</v>
      </c>
      <c r="H3996" t="s">
        <v>1118</v>
      </c>
      <c r="I3996">
        <f t="shared" si="291"/>
        <v>7</v>
      </c>
      <c r="J3996" t="b">
        <f>IF(ISNUMBER(MATCH(D3996,Sheet1!$A$2:$A$976,0)),TRUE,FALSE)</f>
        <v>1</v>
      </c>
    </row>
    <row r="3997" spans="1:10" ht="20.25">
      <c r="A3997">
        <v>3991</v>
      </c>
      <c r="B3997" s="125">
        <v>0</v>
      </c>
      <c r="C3997" s="34">
        <v>0</v>
      </c>
      <c r="D3997" s="35">
        <v>0</v>
      </c>
      <c r="E3997" s="36" t="s">
        <v>21</v>
      </c>
      <c r="F3997" s="33">
        <v>99</v>
      </c>
      <c r="G3997" t="str">
        <f t="shared" si="290"/>
        <v>‏81693 תוכנית שמידט לנוער בסיכון</v>
      </c>
      <c r="H3997" t="s">
        <v>1118</v>
      </c>
      <c r="I3997">
        <f t="shared" si="291"/>
        <v>7</v>
      </c>
      <c r="J3997" t="b">
        <f>IF(ISNUMBER(MATCH(D3997,Sheet1!$A$2:$A$976,0)),TRUE,FALSE)</f>
        <v>1</v>
      </c>
    </row>
    <row r="3998" spans="1:10" ht="20.25">
      <c r="A3998">
        <v>3992</v>
      </c>
      <c r="B3998" s="125">
        <v>1722400</v>
      </c>
      <c r="C3998" s="37">
        <v>2103800</v>
      </c>
      <c r="D3998" s="35">
        <v>2043700</v>
      </c>
      <c r="E3998" s="36" t="s">
        <v>22</v>
      </c>
      <c r="F3998" s="33"/>
      <c r="G3998" t="str">
        <f t="shared" si="290"/>
        <v/>
      </c>
      <c r="J3998" t="b">
        <f>IF(ISNUMBER(MATCH(D3998,Sheet1!$A$2:$A$976,0)),TRUE,FALSE)</f>
        <v>1</v>
      </c>
    </row>
    <row r="3999" spans="1:10" ht="20.25">
      <c r="A3999">
        <v>3993</v>
      </c>
      <c r="C3999" s="40">
        <v>2015</v>
      </c>
      <c r="D3999" s="40">
        <v>2016</v>
      </c>
      <c r="F3999" s="39"/>
      <c r="G3999" t="str">
        <f t="shared" si="290"/>
        <v/>
      </c>
      <c r="J3999" t="b">
        <f>IF(ISNUMBER(MATCH(D3999,Sheet1!$A$2:$A$976,0)),TRUE,FALSE)</f>
        <v>0</v>
      </c>
    </row>
    <row r="4000" spans="1:10" ht="20.25">
      <c r="A4000">
        <v>3994</v>
      </c>
      <c r="C4000" s="38"/>
      <c r="D4000" s="44">
        <v>150</v>
      </c>
      <c r="F4000" s="41"/>
      <c r="G4000" t="str">
        <f t="shared" si="290"/>
        <v/>
      </c>
      <c r="J4000" t="b">
        <f>IF(ISNUMBER(MATCH(D4000,Sheet1!$A$2:$A$976,0)),TRUE,FALSE)</f>
        <v>0</v>
      </c>
    </row>
    <row r="4001" spans="1:10" ht="20.25">
      <c r="A4001">
        <v>3995</v>
      </c>
      <c r="B4001" s="122" t="s">
        <v>539</v>
      </c>
      <c r="C4001" s="28"/>
      <c r="D4001" s="28"/>
      <c r="E4001" s="28"/>
      <c r="F4001" s="28"/>
      <c r="G4001" t="str">
        <f t="shared" si="290"/>
        <v/>
      </c>
      <c r="J4001" t="b">
        <f>IF(ISNUMBER(MATCH(D4001,Sheet1!$A$2:$A$976,0)),TRUE,FALSE)</f>
        <v>1</v>
      </c>
    </row>
    <row r="4002" spans="1:10" ht="21" thickBot="1">
      <c r="A4002">
        <v>3996</v>
      </c>
      <c r="B4002" s="116">
        <v>2014</v>
      </c>
      <c r="C4002" s="7">
        <v>2015</v>
      </c>
      <c r="D4002" s="7">
        <v>2016</v>
      </c>
      <c r="E4002" s="8"/>
      <c r="F4002" s="9"/>
      <c r="G4002" t="str">
        <f t="shared" si="290"/>
        <v/>
      </c>
      <c r="J4002" t="b">
        <f>IF(ISNUMBER(MATCH(D4002,Sheet1!$A$2:$A$976,0)),TRUE,FALSE)</f>
        <v>0</v>
      </c>
    </row>
    <row r="4003" spans="1:10" ht="20.25">
      <c r="A4003">
        <v>3997</v>
      </c>
      <c r="B4003" s="124"/>
      <c r="C4003" s="30"/>
      <c r="D4003" s="31"/>
      <c r="E4003" s="32" t="s">
        <v>498</v>
      </c>
      <c r="F4003" s="33"/>
      <c r="G4003" t="str">
        <f t="shared" si="290"/>
        <v/>
      </c>
      <c r="J4003" t="b">
        <f>IF(ISNUMBER(MATCH(D4003,Sheet1!$A$2:$A$976,0)),TRUE,FALSE)</f>
        <v>1</v>
      </c>
    </row>
    <row r="4004" spans="1:10" ht="20.25">
      <c r="A4004">
        <v>3998</v>
      </c>
      <c r="B4004" s="124"/>
      <c r="C4004" s="30"/>
      <c r="D4004" s="31"/>
      <c r="E4004" s="32" t="s">
        <v>499</v>
      </c>
      <c r="F4004" s="33"/>
      <c r="G4004" t="str">
        <f t="shared" si="290"/>
        <v/>
      </c>
      <c r="J4004" t="b">
        <f>IF(ISNUMBER(MATCH(D4004,Sheet1!$A$2:$A$976,0)),TRUE,FALSE)</f>
        <v>1</v>
      </c>
    </row>
    <row r="4005" spans="1:10" ht="20.25">
      <c r="A4005">
        <v>3999</v>
      </c>
      <c r="B4005" s="124"/>
      <c r="C4005" s="30"/>
      <c r="D4005" s="31"/>
      <c r="E4005" s="32" t="s">
        <v>540</v>
      </c>
      <c r="F4005" s="33"/>
      <c r="G4005" t="str">
        <f t="shared" si="290"/>
        <v/>
      </c>
      <c r="J4005" t="b">
        <f>IF(ISNUMBER(MATCH(D4005,Sheet1!$A$2:$A$976,0)),TRUE,FALSE)</f>
        <v>1</v>
      </c>
    </row>
    <row r="4006" spans="1:10" ht="20.25">
      <c r="A4006">
        <v>4000</v>
      </c>
      <c r="B4006" s="125">
        <v>0</v>
      </c>
      <c r="C4006" s="34">
        <v>0</v>
      </c>
      <c r="D4006" s="35">
        <v>0</v>
      </c>
      <c r="E4006" s="36" t="s">
        <v>12</v>
      </c>
      <c r="F4006" s="33">
        <v>1</v>
      </c>
      <c r="G4006" t="str">
        <f t="shared" si="290"/>
        <v>‏8169 פרויקט איכות הסביבה</v>
      </c>
      <c r="H4006" t="s">
        <v>1119</v>
      </c>
      <c r="I4006">
        <f t="shared" ref="I4006:I4015" si="292">FIND(" ",G4006,1)</f>
        <v>6</v>
      </c>
      <c r="J4006" t="b">
        <f>IF(ISNUMBER(MATCH(D4006,Sheet1!$A$2:$A$976,0)),TRUE,FALSE)</f>
        <v>1</v>
      </c>
    </row>
    <row r="4007" spans="1:10" ht="20.25">
      <c r="A4007">
        <v>4001</v>
      </c>
      <c r="B4007" s="125">
        <v>0</v>
      </c>
      <c r="C4007" s="34">
        <v>0</v>
      </c>
      <c r="D4007" s="35">
        <v>0</v>
      </c>
      <c r="E4007" s="36" t="s">
        <v>13</v>
      </c>
      <c r="F4007" s="33">
        <v>2</v>
      </c>
      <c r="G4007" t="str">
        <f t="shared" si="290"/>
        <v>‏8169 פרויקט איכות הסביבה</v>
      </c>
      <c r="H4007" t="s">
        <v>1119</v>
      </c>
      <c r="I4007">
        <f t="shared" si="292"/>
        <v>6</v>
      </c>
      <c r="J4007" t="b">
        <f>IF(ISNUMBER(MATCH(D4007,Sheet1!$A$2:$A$976,0)),TRUE,FALSE)</f>
        <v>1</v>
      </c>
    </row>
    <row r="4008" spans="1:10" ht="20.25">
      <c r="A4008">
        <v>4002</v>
      </c>
      <c r="B4008" s="125">
        <v>0</v>
      </c>
      <c r="C4008" s="34">
        <v>0</v>
      </c>
      <c r="D4008" s="35">
        <v>0</v>
      </c>
      <c r="E4008" s="36" t="s">
        <v>14</v>
      </c>
      <c r="F4008" s="33">
        <v>3</v>
      </c>
      <c r="G4008" t="str">
        <f t="shared" si="290"/>
        <v>‏8169 פרויקט איכות הסביבה</v>
      </c>
      <c r="H4008" t="s">
        <v>1119</v>
      </c>
      <c r="I4008">
        <f t="shared" si="292"/>
        <v>6</v>
      </c>
      <c r="J4008" t="b">
        <f>IF(ISNUMBER(MATCH(D4008,Sheet1!$A$2:$A$976,0)),TRUE,FALSE)</f>
        <v>1</v>
      </c>
    </row>
    <row r="4009" spans="1:10" ht="20.25">
      <c r="A4009">
        <v>4003</v>
      </c>
      <c r="B4009" s="125">
        <v>0</v>
      </c>
      <c r="C4009" s="34">
        <v>0</v>
      </c>
      <c r="D4009" s="35">
        <v>0</v>
      </c>
      <c r="E4009" s="36" t="s">
        <v>15</v>
      </c>
      <c r="F4009" s="33">
        <v>4</v>
      </c>
      <c r="G4009" t="str">
        <f t="shared" si="290"/>
        <v>‏8169 פרויקט איכות הסביבה</v>
      </c>
      <c r="H4009" t="s">
        <v>1119</v>
      </c>
      <c r="I4009">
        <f t="shared" si="292"/>
        <v>6</v>
      </c>
      <c r="J4009" t="b">
        <f>IF(ISNUMBER(MATCH(D4009,Sheet1!$A$2:$A$976,0)),TRUE,FALSE)</f>
        <v>1</v>
      </c>
    </row>
    <row r="4010" spans="1:10" ht="20.25">
      <c r="A4010">
        <v>4004</v>
      </c>
      <c r="B4010" s="125">
        <v>0</v>
      </c>
      <c r="C4010" s="34">
        <v>0</v>
      </c>
      <c r="D4010" s="35">
        <v>0</v>
      </c>
      <c r="E4010" s="36" t="s">
        <v>16</v>
      </c>
      <c r="F4010" s="33">
        <v>5</v>
      </c>
      <c r="G4010" t="str">
        <f t="shared" si="290"/>
        <v>‏8169 פרויקט איכות הסביבה</v>
      </c>
      <c r="H4010" t="s">
        <v>1119</v>
      </c>
      <c r="I4010">
        <f t="shared" si="292"/>
        <v>6</v>
      </c>
      <c r="J4010" t="b">
        <f>IF(ISNUMBER(MATCH(D4010,Sheet1!$A$2:$A$976,0)),TRUE,FALSE)</f>
        <v>1</v>
      </c>
    </row>
    <row r="4011" spans="1:10" ht="20.25">
      <c r="A4011">
        <v>4005</v>
      </c>
      <c r="B4011" s="125">
        <v>0</v>
      </c>
      <c r="C4011" s="34">
        <v>0</v>
      </c>
      <c r="D4011" s="35">
        <v>0</v>
      </c>
      <c r="E4011" s="36" t="s">
        <v>17</v>
      </c>
      <c r="F4011" s="33">
        <v>6</v>
      </c>
      <c r="G4011" t="str">
        <f t="shared" si="290"/>
        <v>‏8169 פרויקט איכות הסביבה</v>
      </c>
      <c r="H4011" t="s">
        <v>1119</v>
      </c>
      <c r="I4011">
        <f t="shared" si="292"/>
        <v>6</v>
      </c>
      <c r="J4011" t="b">
        <f>IF(ISNUMBER(MATCH(D4011,Sheet1!$A$2:$A$976,0)),TRUE,FALSE)</f>
        <v>1</v>
      </c>
    </row>
    <row r="4012" spans="1:10" ht="20.25">
      <c r="A4012">
        <v>4006</v>
      </c>
      <c r="B4012" s="125">
        <v>123500</v>
      </c>
      <c r="C4012" s="34">
        <v>400000</v>
      </c>
      <c r="D4012" s="35">
        <v>388600</v>
      </c>
      <c r="E4012" s="36" t="s">
        <v>18</v>
      </c>
      <c r="F4012" s="33">
        <v>7</v>
      </c>
      <c r="G4012" t="str">
        <f t="shared" si="290"/>
        <v>‏8169 פרויקט איכות הסביבה</v>
      </c>
      <c r="H4012" t="s">
        <v>1119</v>
      </c>
      <c r="I4012">
        <f t="shared" si="292"/>
        <v>6</v>
      </c>
      <c r="J4012" t="b">
        <f>IF(ISNUMBER(MATCH(D4012,Sheet1!$A$2:$A$976,0)),TRUE,FALSE)</f>
        <v>1</v>
      </c>
    </row>
    <row r="4013" spans="1:10" ht="20.25">
      <c r="A4013">
        <v>4007</v>
      </c>
      <c r="B4013" s="125">
        <v>0</v>
      </c>
      <c r="C4013" s="34">
        <v>0</v>
      </c>
      <c r="D4013" s="35">
        <v>0</v>
      </c>
      <c r="E4013" s="36" t="s">
        <v>19</v>
      </c>
      <c r="F4013" s="33">
        <v>8</v>
      </c>
      <c r="G4013" t="str">
        <f t="shared" si="290"/>
        <v>‏8169 פרויקט איכות הסביבה</v>
      </c>
      <c r="H4013" t="s">
        <v>1119</v>
      </c>
      <c r="I4013">
        <f t="shared" si="292"/>
        <v>6</v>
      </c>
      <c r="J4013" t="b">
        <f>IF(ISNUMBER(MATCH(D4013,Sheet1!$A$2:$A$976,0)),TRUE,FALSE)</f>
        <v>1</v>
      </c>
    </row>
    <row r="4014" spans="1:10" ht="20.25">
      <c r="A4014">
        <v>4008</v>
      </c>
      <c r="B4014" s="125">
        <v>0</v>
      </c>
      <c r="C4014" s="34">
        <v>0</v>
      </c>
      <c r="D4014" s="35">
        <v>0</v>
      </c>
      <c r="E4014" s="36" t="s">
        <v>20</v>
      </c>
      <c r="F4014" s="33">
        <v>9</v>
      </c>
      <c r="G4014" t="str">
        <f t="shared" si="290"/>
        <v>‏8169 פרויקט איכות הסביבה</v>
      </c>
      <c r="H4014" t="s">
        <v>1119</v>
      </c>
      <c r="I4014">
        <f t="shared" si="292"/>
        <v>6</v>
      </c>
      <c r="J4014" t="b">
        <f>IF(ISNUMBER(MATCH(D4014,Sheet1!$A$2:$A$976,0)),TRUE,FALSE)</f>
        <v>1</v>
      </c>
    </row>
    <row r="4015" spans="1:10" ht="20.25">
      <c r="A4015">
        <v>4009</v>
      </c>
      <c r="B4015" s="125">
        <v>0</v>
      </c>
      <c r="C4015" s="34">
        <v>0</v>
      </c>
      <c r="D4015" s="35">
        <v>0</v>
      </c>
      <c r="E4015" s="36" t="s">
        <v>21</v>
      </c>
      <c r="F4015" s="33">
        <v>99</v>
      </c>
      <c r="G4015" t="str">
        <f t="shared" si="290"/>
        <v>‏8169 פרויקט איכות הסביבה</v>
      </c>
      <c r="H4015" t="s">
        <v>1119</v>
      </c>
      <c r="I4015">
        <f t="shared" si="292"/>
        <v>6</v>
      </c>
      <c r="J4015" t="b">
        <f>IF(ISNUMBER(MATCH(D4015,Sheet1!$A$2:$A$976,0)),TRUE,FALSE)</f>
        <v>1</v>
      </c>
    </row>
    <row r="4016" spans="1:10" ht="20.25">
      <c r="A4016">
        <v>4010</v>
      </c>
      <c r="B4016" s="125">
        <v>123500</v>
      </c>
      <c r="C4016" s="37">
        <v>400000</v>
      </c>
      <c r="D4016" s="35">
        <v>388600</v>
      </c>
      <c r="E4016" s="36" t="s">
        <v>22</v>
      </c>
      <c r="F4016" s="33"/>
      <c r="G4016" t="str">
        <f t="shared" si="290"/>
        <v/>
      </c>
      <c r="J4016" t="b">
        <f>IF(ISNUMBER(MATCH(D4016,Sheet1!$A$2:$A$976,0)),TRUE,FALSE)</f>
        <v>1</v>
      </c>
    </row>
    <row r="4017" spans="1:10" ht="20.25">
      <c r="A4017">
        <v>4011</v>
      </c>
      <c r="C4017" s="40">
        <v>2015</v>
      </c>
      <c r="D4017" s="40">
        <v>2016</v>
      </c>
      <c r="F4017" s="39"/>
      <c r="G4017" t="str">
        <f t="shared" si="290"/>
        <v/>
      </c>
      <c r="J4017" t="b">
        <f>IF(ISNUMBER(MATCH(D4017,Sheet1!$A$2:$A$976,0)),TRUE,FALSE)</f>
        <v>0</v>
      </c>
    </row>
    <row r="4018" spans="1:10" ht="20.25">
      <c r="A4018">
        <v>4012</v>
      </c>
      <c r="C4018" s="38"/>
      <c r="D4018" s="44">
        <v>151</v>
      </c>
      <c r="F4018" s="41"/>
      <c r="G4018" t="str">
        <f t="shared" si="290"/>
        <v/>
      </c>
      <c r="J4018" t="b">
        <f>IF(ISNUMBER(MATCH(D4018,Sheet1!$A$2:$A$976,0)),TRUE,FALSE)</f>
        <v>0</v>
      </c>
    </row>
    <row r="4019" spans="1:10" ht="20.25">
      <c r="A4019">
        <v>4013</v>
      </c>
      <c r="B4019" s="122" t="s">
        <v>541</v>
      </c>
      <c r="C4019" s="28"/>
      <c r="D4019" s="28"/>
      <c r="E4019" s="28"/>
      <c r="F4019" s="28"/>
      <c r="G4019" t="str">
        <f t="shared" si="290"/>
        <v/>
      </c>
      <c r="J4019" t="b">
        <f>IF(ISNUMBER(MATCH(D4019,Sheet1!$A$2:$A$976,0)),TRUE,FALSE)</f>
        <v>1</v>
      </c>
    </row>
    <row r="4020" spans="1:10" ht="21" thickBot="1">
      <c r="A4020">
        <v>4014</v>
      </c>
      <c r="B4020" s="116">
        <v>2014</v>
      </c>
      <c r="C4020" s="7">
        <v>2015</v>
      </c>
      <c r="D4020" s="7">
        <v>2016</v>
      </c>
      <c r="E4020" s="8"/>
      <c r="F4020" s="9"/>
      <c r="G4020" t="str">
        <f t="shared" si="290"/>
        <v/>
      </c>
      <c r="J4020" t="b">
        <f>IF(ISNUMBER(MATCH(D4020,Sheet1!$A$2:$A$976,0)),TRUE,FALSE)</f>
        <v>0</v>
      </c>
    </row>
    <row r="4021" spans="1:10" ht="20.25">
      <c r="A4021">
        <v>4015</v>
      </c>
      <c r="B4021" s="124"/>
      <c r="C4021" s="30"/>
      <c r="D4021" s="31"/>
      <c r="E4021" s="32" t="s">
        <v>498</v>
      </c>
      <c r="F4021" s="33"/>
      <c r="G4021" t="str">
        <f t="shared" si="290"/>
        <v/>
      </c>
      <c r="J4021" t="b">
        <f>IF(ISNUMBER(MATCH(D4021,Sheet1!$A$2:$A$976,0)),TRUE,FALSE)</f>
        <v>1</v>
      </c>
    </row>
    <row r="4022" spans="1:10" ht="20.25">
      <c r="A4022">
        <v>4016</v>
      </c>
      <c r="B4022" s="124"/>
      <c r="C4022" s="30"/>
      <c r="D4022" s="31"/>
      <c r="E4022" s="32" t="s">
        <v>499</v>
      </c>
      <c r="F4022" s="33"/>
      <c r="G4022" t="str">
        <f t="shared" si="290"/>
        <v/>
      </c>
      <c r="J4022" t="b">
        <f>IF(ISNUMBER(MATCH(D4022,Sheet1!$A$2:$A$976,0)),TRUE,FALSE)</f>
        <v>1</v>
      </c>
    </row>
    <row r="4023" spans="1:10" ht="20.25">
      <c r="A4023">
        <v>4017</v>
      </c>
      <c r="B4023" s="124"/>
      <c r="C4023" s="30"/>
      <c r="D4023" s="31"/>
      <c r="E4023" s="32" t="s">
        <v>542</v>
      </c>
      <c r="F4023" s="33"/>
      <c r="G4023" t="str">
        <f t="shared" si="290"/>
        <v/>
      </c>
      <c r="J4023" t="b">
        <f>IF(ISNUMBER(MATCH(D4023,Sheet1!$A$2:$A$976,0)),TRUE,FALSE)</f>
        <v>1</v>
      </c>
    </row>
    <row r="4024" spans="1:10" ht="20.25">
      <c r="A4024">
        <v>4018</v>
      </c>
      <c r="B4024" s="125">
        <v>0</v>
      </c>
      <c r="C4024" s="34">
        <v>0</v>
      </c>
      <c r="D4024" s="35">
        <v>0</v>
      </c>
      <c r="E4024" s="36" t="s">
        <v>12</v>
      </c>
      <c r="F4024" s="33">
        <v>1</v>
      </c>
      <c r="G4024" t="str">
        <f t="shared" si="290"/>
        <v>‏811160 רצף חינוכי-מל"ל</v>
      </c>
      <c r="H4024" t="s">
        <v>1120</v>
      </c>
      <c r="I4024">
        <f t="shared" ref="I4024:I4033" si="293">FIND(" ",G4024,1)</f>
        <v>8</v>
      </c>
      <c r="J4024" t="b">
        <f>IF(ISNUMBER(MATCH(D4024,Sheet1!$A$2:$A$976,0)),TRUE,FALSE)</f>
        <v>1</v>
      </c>
    </row>
    <row r="4025" spans="1:10" ht="20.25">
      <c r="A4025">
        <v>4019</v>
      </c>
      <c r="B4025" s="125">
        <v>0</v>
      </c>
      <c r="C4025" s="34">
        <v>0</v>
      </c>
      <c r="D4025" s="35">
        <v>0</v>
      </c>
      <c r="E4025" s="36" t="s">
        <v>13</v>
      </c>
      <c r="F4025" s="33">
        <v>2</v>
      </c>
      <c r="G4025" t="str">
        <f t="shared" si="290"/>
        <v>‏811160 רצף חינוכי-מל"ל</v>
      </c>
      <c r="H4025" t="s">
        <v>1120</v>
      </c>
      <c r="I4025">
        <f t="shared" si="293"/>
        <v>8</v>
      </c>
      <c r="J4025" t="b">
        <f>IF(ISNUMBER(MATCH(D4025,Sheet1!$A$2:$A$976,0)),TRUE,FALSE)</f>
        <v>1</v>
      </c>
    </row>
    <row r="4026" spans="1:10" ht="20.25">
      <c r="A4026">
        <v>4020</v>
      </c>
      <c r="B4026" s="125">
        <v>0</v>
      </c>
      <c r="C4026" s="34">
        <v>0</v>
      </c>
      <c r="D4026" s="35">
        <v>0</v>
      </c>
      <c r="E4026" s="36" t="s">
        <v>14</v>
      </c>
      <c r="F4026" s="33">
        <v>3</v>
      </c>
      <c r="G4026" t="str">
        <f t="shared" si="290"/>
        <v>‏811160 רצף חינוכי-מל"ל</v>
      </c>
      <c r="H4026" t="s">
        <v>1120</v>
      </c>
      <c r="I4026">
        <f t="shared" si="293"/>
        <v>8</v>
      </c>
      <c r="J4026" t="b">
        <f>IF(ISNUMBER(MATCH(D4026,Sheet1!$A$2:$A$976,0)),TRUE,FALSE)</f>
        <v>1</v>
      </c>
    </row>
    <row r="4027" spans="1:10" ht="20.25">
      <c r="A4027">
        <v>4021</v>
      </c>
      <c r="B4027" s="125">
        <v>0</v>
      </c>
      <c r="C4027" s="34">
        <v>0</v>
      </c>
      <c r="D4027" s="35">
        <v>0</v>
      </c>
      <c r="E4027" s="36" t="s">
        <v>15</v>
      </c>
      <c r="F4027" s="33">
        <v>4</v>
      </c>
      <c r="G4027" t="str">
        <f t="shared" si="290"/>
        <v>‏811160 רצף חינוכי-מל"ל</v>
      </c>
      <c r="H4027" t="s">
        <v>1120</v>
      </c>
      <c r="I4027">
        <f t="shared" si="293"/>
        <v>8</v>
      </c>
      <c r="J4027" t="b">
        <f>IF(ISNUMBER(MATCH(D4027,Sheet1!$A$2:$A$976,0)),TRUE,FALSE)</f>
        <v>1</v>
      </c>
    </row>
    <row r="4028" spans="1:10" ht="20.25">
      <c r="A4028">
        <v>4022</v>
      </c>
      <c r="B4028" s="125">
        <v>0</v>
      </c>
      <c r="C4028" s="34">
        <v>0</v>
      </c>
      <c r="D4028" s="35">
        <v>0</v>
      </c>
      <c r="E4028" s="36" t="s">
        <v>16</v>
      </c>
      <c r="F4028" s="33">
        <v>5</v>
      </c>
      <c r="G4028" t="str">
        <f t="shared" si="290"/>
        <v>‏811160 רצף חינוכי-מל"ל</v>
      </c>
      <c r="H4028" t="s">
        <v>1120</v>
      </c>
      <c r="I4028">
        <f t="shared" si="293"/>
        <v>8</v>
      </c>
      <c r="J4028" t="b">
        <f>IF(ISNUMBER(MATCH(D4028,Sheet1!$A$2:$A$976,0)),TRUE,FALSE)</f>
        <v>1</v>
      </c>
    </row>
    <row r="4029" spans="1:10" ht="20.25">
      <c r="A4029">
        <v>4023</v>
      </c>
      <c r="B4029" s="125">
        <v>0</v>
      </c>
      <c r="C4029" s="34">
        <v>0</v>
      </c>
      <c r="D4029" s="35">
        <v>0</v>
      </c>
      <c r="E4029" s="36" t="s">
        <v>17</v>
      </c>
      <c r="F4029" s="33">
        <v>6</v>
      </c>
      <c r="G4029" t="str">
        <f t="shared" si="290"/>
        <v>‏811160 רצף חינוכי-מל"ל</v>
      </c>
      <c r="H4029" t="s">
        <v>1120</v>
      </c>
      <c r="I4029">
        <f t="shared" si="293"/>
        <v>8</v>
      </c>
      <c r="J4029" t="b">
        <f>IF(ISNUMBER(MATCH(D4029,Sheet1!$A$2:$A$976,0)),TRUE,FALSE)</f>
        <v>1</v>
      </c>
    </row>
    <row r="4030" spans="1:10" ht="20.25">
      <c r="A4030">
        <v>4024</v>
      </c>
      <c r="B4030" s="125">
        <v>1574400</v>
      </c>
      <c r="C4030" s="34">
        <v>1455000</v>
      </c>
      <c r="D4030" s="35">
        <v>1413400</v>
      </c>
      <c r="E4030" s="36" t="s">
        <v>18</v>
      </c>
      <c r="F4030" s="33">
        <v>7</v>
      </c>
      <c r="G4030" t="str">
        <f t="shared" si="290"/>
        <v>‏811160 רצף חינוכי-מל"ל</v>
      </c>
      <c r="H4030" t="s">
        <v>1120</v>
      </c>
      <c r="I4030">
        <f t="shared" si="293"/>
        <v>8</v>
      </c>
      <c r="J4030" t="b">
        <f>IF(ISNUMBER(MATCH(D4030,Sheet1!$A$2:$A$976,0)),TRUE,FALSE)</f>
        <v>1</v>
      </c>
    </row>
    <row r="4031" spans="1:10" ht="20.25">
      <c r="A4031">
        <v>4025</v>
      </c>
      <c r="B4031" s="125">
        <v>0</v>
      </c>
      <c r="C4031" s="34">
        <v>0</v>
      </c>
      <c r="D4031" s="35">
        <v>0</v>
      </c>
      <c r="E4031" s="36" t="s">
        <v>19</v>
      </c>
      <c r="F4031" s="33">
        <v>8</v>
      </c>
      <c r="G4031" t="str">
        <f t="shared" si="290"/>
        <v>‏811160 רצף חינוכי-מל"ל</v>
      </c>
      <c r="H4031" t="s">
        <v>1120</v>
      </c>
      <c r="I4031">
        <f t="shared" si="293"/>
        <v>8</v>
      </c>
      <c r="J4031" t="b">
        <f>IF(ISNUMBER(MATCH(D4031,Sheet1!$A$2:$A$976,0)),TRUE,FALSE)</f>
        <v>1</v>
      </c>
    </row>
    <row r="4032" spans="1:10" ht="20.25">
      <c r="A4032">
        <v>4026</v>
      </c>
      <c r="B4032" s="125">
        <v>0</v>
      </c>
      <c r="C4032" s="34">
        <v>0</v>
      </c>
      <c r="D4032" s="35">
        <v>0</v>
      </c>
      <c r="E4032" s="36" t="s">
        <v>20</v>
      </c>
      <c r="F4032" s="33">
        <v>9</v>
      </c>
      <c r="G4032" t="str">
        <f t="shared" si="290"/>
        <v>‏811160 רצף חינוכי-מל"ל</v>
      </c>
      <c r="H4032" t="s">
        <v>1120</v>
      </c>
      <c r="I4032">
        <f t="shared" si="293"/>
        <v>8</v>
      </c>
      <c r="J4032" t="b">
        <f>IF(ISNUMBER(MATCH(D4032,Sheet1!$A$2:$A$976,0)),TRUE,FALSE)</f>
        <v>1</v>
      </c>
    </row>
    <row r="4033" spans="1:10" ht="20.25">
      <c r="A4033">
        <v>4027</v>
      </c>
      <c r="B4033" s="125">
        <v>0</v>
      </c>
      <c r="C4033" s="34">
        <v>0</v>
      </c>
      <c r="D4033" s="35">
        <v>0</v>
      </c>
      <c r="E4033" s="36" t="s">
        <v>21</v>
      </c>
      <c r="F4033" s="33">
        <v>99</v>
      </c>
      <c r="G4033" t="str">
        <f t="shared" si="290"/>
        <v>‏811160 רצף חינוכי-מל"ל</v>
      </c>
      <c r="H4033" t="s">
        <v>1120</v>
      </c>
      <c r="I4033">
        <f t="shared" si="293"/>
        <v>8</v>
      </c>
      <c r="J4033" t="b">
        <f>IF(ISNUMBER(MATCH(D4033,Sheet1!$A$2:$A$976,0)),TRUE,FALSE)</f>
        <v>1</v>
      </c>
    </row>
    <row r="4034" spans="1:10" ht="20.25">
      <c r="A4034">
        <v>4028</v>
      </c>
      <c r="B4034" s="125">
        <v>1574400</v>
      </c>
      <c r="C4034" s="37">
        <v>1455000</v>
      </c>
      <c r="D4034" s="35">
        <v>1413400</v>
      </c>
      <c r="E4034" s="36" t="s">
        <v>22</v>
      </c>
      <c r="F4034" s="33"/>
      <c r="G4034" t="str">
        <f t="shared" si="290"/>
        <v/>
      </c>
      <c r="J4034" t="b">
        <f>IF(ISNUMBER(MATCH(D4034,Sheet1!$A$2:$A$976,0)),TRUE,FALSE)</f>
        <v>1</v>
      </c>
    </row>
    <row r="4035" spans="1:10" ht="20.25">
      <c r="A4035">
        <v>4029</v>
      </c>
      <c r="C4035" s="40">
        <v>2015</v>
      </c>
      <c r="D4035" s="40">
        <v>2016</v>
      </c>
      <c r="F4035" s="39"/>
      <c r="G4035" t="str">
        <f t="shared" si="290"/>
        <v/>
      </c>
      <c r="J4035" t="b">
        <f>IF(ISNUMBER(MATCH(D4035,Sheet1!$A$2:$A$976,0)),TRUE,FALSE)</f>
        <v>0</v>
      </c>
    </row>
    <row r="4036" spans="1:10" ht="20.25">
      <c r="A4036">
        <v>4030</v>
      </c>
      <c r="C4036" s="38"/>
      <c r="D4036" s="44">
        <v>152</v>
      </c>
      <c r="F4036" s="41"/>
      <c r="G4036" t="str">
        <f t="shared" si="290"/>
        <v/>
      </c>
      <c r="J4036" t="b">
        <f>IF(ISNUMBER(MATCH(D4036,Sheet1!$A$2:$A$976,0)),TRUE,FALSE)</f>
        <v>0</v>
      </c>
    </row>
    <row r="4037" spans="1:10" ht="20.25">
      <c r="A4037">
        <v>4031</v>
      </c>
      <c r="B4037" s="122" t="s">
        <v>543</v>
      </c>
      <c r="C4037" s="28"/>
      <c r="D4037" s="28"/>
      <c r="E4037" s="28"/>
      <c r="F4037" s="28"/>
      <c r="G4037" t="str">
        <f t="shared" si="290"/>
        <v/>
      </c>
      <c r="J4037" t="b">
        <f>IF(ISNUMBER(MATCH(D4037,Sheet1!$A$2:$A$976,0)),TRUE,FALSE)</f>
        <v>1</v>
      </c>
    </row>
    <row r="4038" spans="1:10" ht="21" thickBot="1">
      <c r="A4038">
        <v>4032</v>
      </c>
      <c r="B4038" s="116">
        <v>2014</v>
      </c>
      <c r="C4038" s="7">
        <v>2015</v>
      </c>
      <c r="D4038" s="7">
        <v>2016</v>
      </c>
      <c r="E4038" s="8"/>
      <c r="F4038" s="9"/>
      <c r="G4038" t="str">
        <f t="shared" si="290"/>
        <v/>
      </c>
      <c r="J4038" t="b">
        <f>IF(ISNUMBER(MATCH(D4038,Sheet1!$A$2:$A$976,0)),TRUE,FALSE)</f>
        <v>0</v>
      </c>
    </row>
    <row r="4039" spans="1:10" ht="20.25">
      <c r="A4039">
        <v>4033</v>
      </c>
      <c r="B4039" s="124"/>
      <c r="C4039" s="30"/>
      <c r="D4039" s="31"/>
      <c r="E4039" s="32" t="s">
        <v>498</v>
      </c>
      <c r="F4039" s="33"/>
      <c r="G4039" t="str">
        <f t="shared" si="290"/>
        <v/>
      </c>
      <c r="J4039" t="b">
        <f>IF(ISNUMBER(MATCH(D4039,Sheet1!$A$2:$A$976,0)),TRUE,FALSE)</f>
        <v>1</v>
      </c>
    </row>
    <row r="4040" spans="1:10" ht="20.25">
      <c r="A4040">
        <v>4034</v>
      </c>
      <c r="B4040" s="124"/>
      <c r="C4040" s="30"/>
      <c r="D4040" s="31"/>
      <c r="E4040" s="32" t="s">
        <v>499</v>
      </c>
      <c r="F4040" s="33"/>
      <c r="G4040" t="str">
        <f t="shared" si="290"/>
        <v/>
      </c>
      <c r="J4040" t="b">
        <f>IF(ISNUMBER(MATCH(D4040,Sheet1!$A$2:$A$976,0)),TRUE,FALSE)</f>
        <v>1</v>
      </c>
    </row>
    <row r="4041" spans="1:10" ht="20.25">
      <c r="A4041">
        <v>4035</v>
      </c>
      <c r="B4041" s="124"/>
      <c r="C4041" s="30"/>
      <c r="D4041" s="31"/>
      <c r="E4041" s="32" t="s">
        <v>544</v>
      </c>
      <c r="F4041" s="33"/>
      <c r="G4041" t="str">
        <f t="shared" si="290"/>
        <v/>
      </c>
      <c r="J4041" t="b">
        <f>IF(ISNUMBER(MATCH(D4041,Sheet1!$A$2:$A$976,0)),TRUE,FALSE)</f>
        <v>1</v>
      </c>
    </row>
    <row r="4042" spans="1:10" ht="20.25">
      <c r="A4042">
        <v>4036</v>
      </c>
      <c r="B4042" s="125">
        <v>0</v>
      </c>
      <c r="C4042" s="34">
        <v>0</v>
      </c>
      <c r="D4042" s="35">
        <v>0</v>
      </c>
      <c r="E4042" s="36" t="s">
        <v>12</v>
      </c>
      <c r="F4042" s="33">
        <v>1</v>
      </c>
      <c r="G4042" t="str">
        <f t="shared" ref="G4042:G4105" si="294">IF(F4042=1,E4041,IF(ISBLANK(F4042),"",G4041))</f>
        <v>‏817319  משתלם מ. קידום מחשבים</v>
      </c>
      <c r="H4042" t="s">
        <v>1121</v>
      </c>
      <c r="I4042">
        <f t="shared" ref="I4042:I4051" si="295">FIND(" ",G4042,1)</f>
        <v>8</v>
      </c>
      <c r="J4042" t="b">
        <f>IF(ISNUMBER(MATCH(D4042,Sheet1!$A$2:$A$976,0)),TRUE,FALSE)</f>
        <v>1</v>
      </c>
    </row>
    <row r="4043" spans="1:10" ht="20.25">
      <c r="A4043">
        <v>4037</v>
      </c>
      <c r="B4043" s="125">
        <v>105700</v>
      </c>
      <c r="C4043" s="34">
        <v>400000</v>
      </c>
      <c r="D4043" s="35">
        <v>400000</v>
      </c>
      <c r="E4043" s="36" t="s">
        <v>13</v>
      </c>
      <c r="F4043" s="33">
        <v>2</v>
      </c>
      <c r="G4043" t="str">
        <f t="shared" si="294"/>
        <v>‏817319  משתלם מ. קידום מחשבים</v>
      </c>
      <c r="H4043" t="s">
        <v>1121</v>
      </c>
      <c r="I4043">
        <f t="shared" si="295"/>
        <v>8</v>
      </c>
      <c r="J4043" t="b">
        <f>IF(ISNUMBER(MATCH(D4043,Sheet1!$A$2:$A$976,0)),TRUE,FALSE)</f>
        <v>1</v>
      </c>
    </row>
    <row r="4044" spans="1:10" ht="20.25">
      <c r="A4044">
        <v>4038</v>
      </c>
      <c r="B4044" s="125">
        <v>0</v>
      </c>
      <c r="C4044" s="34">
        <v>0</v>
      </c>
      <c r="D4044" s="35">
        <v>0</v>
      </c>
      <c r="E4044" s="36" t="s">
        <v>14</v>
      </c>
      <c r="F4044" s="33">
        <v>3</v>
      </c>
      <c r="G4044" t="str">
        <f t="shared" si="294"/>
        <v>‏817319  משתלם מ. קידום מחשבים</v>
      </c>
      <c r="H4044" t="s">
        <v>1121</v>
      </c>
      <c r="I4044">
        <f t="shared" si="295"/>
        <v>8</v>
      </c>
      <c r="J4044" t="b">
        <f>IF(ISNUMBER(MATCH(D4044,Sheet1!$A$2:$A$976,0)),TRUE,FALSE)</f>
        <v>1</v>
      </c>
    </row>
    <row r="4045" spans="1:10" ht="20.25">
      <c r="A4045">
        <v>4039</v>
      </c>
      <c r="B4045" s="125">
        <v>0</v>
      </c>
      <c r="C4045" s="34">
        <v>0</v>
      </c>
      <c r="D4045" s="35">
        <v>0</v>
      </c>
      <c r="E4045" s="36" t="s">
        <v>15</v>
      </c>
      <c r="F4045" s="33">
        <v>4</v>
      </c>
      <c r="G4045" t="str">
        <f t="shared" si="294"/>
        <v>‏817319  משתלם מ. קידום מחשבים</v>
      </c>
      <c r="H4045" t="s">
        <v>1121</v>
      </c>
      <c r="I4045">
        <f t="shared" si="295"/>
        <v>8</v>
      </c>
      <c r="J4045" t="b">
        <f>IF(ISNUMBER(MATCH(D4045,Sheet1!$A$2:$A$976,0)),TRUE,FALSE)</f>
        <v>1</v>
      </c>
    </row>
    <row r="4046" spans="1:10" ht="20.25">
      <c r="A4046">
        <v>4040</v>
      </c>
      <c r="B4046" s="125">
        <v>0</v>
      </c>
      <c r="C4046" s="34">
        <v>0</v>
      </c>
      <c r="D4046" s="35">
        <v>0</v>
      </c>
      <c r="E4046" s="36" t="s">
        <v>16</v>
      </c>
      <c r="F4046" s="33">
        <v>5</v>
      </c>
      <c r="G4046" t="str">
        <f t="shared" si="294"/>
        <v>‏817319  משתלם מ. קידום מחשבים</v>
      </c>
      <c r="H4046" t="s">
        <v>1121</v>
      </c>
      <c r="I4046">
        <f t="shared" si="295"/>
        <v>8</v>
      </c>
      <c r="J4046" t="b">
        <f>IF(ISNUMBER(MATCH(D4046,Sheet1!$A$2:$A$976,0)),TRUE,FALSE)</f>
        <v>1</v>
      </c>
    </row>
    <row r="4047" spans="1:10" ht="20.25">
      <c r="A4047">
        <v>4041</v>
      </c>
      <c r="B4047" s="125">
        <v>648600</v>
      </c>
      <c r="C4047" s="34">
        <v>805000</v>
      </c>
      <c r="D4047" s="35">
        <v>805000</v>
      </c>
      <c r="E4047" s="36" t="s">
        <v>17</v>
      </c>
      <c r="F4047" s="33">
        <v>6</v>
      </c>
      <c r="G4047" t="str">
        <f t="shared" si="294"/>
        <v>‏817319  משתלם מ. קידום מחשבים</v>
      </c>
      <c r="H4047" t="s">
        <v>1121</v>
      </c>
      <c r="I4047">
        <f t="shared" si="295"/>
        <v>8</v>
      </c>
      <c r="J4047" t="b">
        <f>IF(ISNUMBER(MATCH(D4047,Sheet1!$A$2:$A$976,0)),TRUE,FALSE)</f>
        <v>1</v>
      </c>
    </row>
    <row r="4048" spans="1:10" ht="20.25">
      <c r="A4048">
        <v>4042</v>
      </c>
      <c r="B4048" s="125">
        <v>0</v>
      </c>
      <c r="C4048" s="34">
        <v>0</v>
      </c>
      <c r="D4048" s="35">
        <v>0</v>
      </c>
      <c r="E4048" s="36" t="s">
        <v>18</v>
      </c>
      <c r="F4048" s="33">
        <v>7</v>
      </c>
      <c r="G4048" t="str">
        <f t="shared" si="294"/>
        <v>‏817319  משתלם מ. קידום מחשבים</v>
      </c>
      <c r="H4048" t="s">
        <v>1121</v>
      </c>
      <c r="I4048">
        <f t="shared" si="295"/>
        <v>8</v>
      </c>
      <c r="J4048" t="b">
        <f>IF(ISNUMBER(MATCH(D4048,Sheet1!$A$2:$A$976,0)),TRUE,FALSE)</f>
        <v>1</v>
      </c>
    </row>
    <row r="4049" spans="1:10" ht="20.25">
      <c r="A4049">
        <v>4043</v>
      </c>
      <c r="B4049" s="125">
        <v>0</v>
      </c>
      <c r="C4049" s="34">
        <v>0</v>
      </c>
      <c r="D4049" s="35">
        <v>0</v>
      </c>
      <c r="E4049" s="36" t="s">
        <v>19</v>
      </c>
      <c r="F4049" s="33">
        <v>8</v>
      </c>
      <c r="G4049" t="str">
        <f t="shared" si="294"/>
        <v>‏817319  משתלם מ. קידום מחשבים</v>
      </c>
      <c r="H4049" t="s">
        <v>1121</v>
      </c>
      <c r="I4049">
        <f t="shared" si="295"/>
        <v>8</v>
      </c>
      <c r="J4049" t="b">
        <f>IF(ISNUMBER(MATCH(D4049,Sheet1!$A$2:$A$976,0)),TRUE,FALSE)</f>
        <v>1</v>
      </c>
    </row>
    <row r="4050" spans="1:10" ht="20.25">
      <c r="A4050">
        <v>4044</v>
      </c>
      <c r="B4050" s="125">
        <v>0</v>
      </c>
      <c r="C4050" s="34">
        <v>0</v>
      </c>
      <c r="D4050" s="35">
        <v>0</v>
      </c>
      <c r="E4050" s="36" t="s">
        <v>20</v>
      </c>
      <c r="F4050" s="33">
        <v>9</v>
      </c>
      <c r="G4050" t="str">
        <f t="shared" si="294"/>
        <v>‏817319  משתלם מ. קידום מחשבים</v>
      </c>
      <c r="H4050" t="s">
        <v>1121</v>
      </c>
      <c r="I4050">
        <f t="shared" si="295"/>
        <v>8</v>
      </c>
      <c r="J4050" t="b">
        <f>IF(ISNUMBER(MATCH(D4050,Sheet1!$A$2:$A$976,0)),TRUE,FALSE)</f>
        <v>1</v>
      </c>
    </row>
    <row r="4051" spans="1:10" ht="20.25">
      <c r="A4051">
        <v>4045</v>
      </c>
      <c r="B4051" s="125">
        <v>0</v>
      </c>
      <c r="C4051" s="34">
        <v>0</v>
      </c>
      <c r="D4051" s="35">
        <v>0</v>
      </c>
      <c r="E4051" s="36" t="s">
        <v>21</v>
      </c>
      <c r="F4051" s="33">
        <v>99</v>
      </c>
      <c r="G4051" t="str">
        <f t="shared" si="294"/>
        <v>‏817319  משתלם מ. קידום מחשבים</v>
      </c>
      <c r="H4051" t="s">
        <v>1121</v>
      </c>
      <c r="I4051">
        <f t="shared" si="295"/>
        <v>8</v>
      </c>
      <c r="J4051" t="b">
        <f>IF(ISNUMBER(MATCH(D4051,Sheet1!$A$2:$A$976,0)),TRUE,FALSE)</f>
        <v>1</v>
      </c>
    </row>
    <row r="4052" spans="1:10" ht="20.25">
      <c r="A4052">
        <v>4046</v>
      </c>
      <c r="B4052" s="125">
        <v>754300</v>
      </c>
      <c r="C4052" s="37">
        <v>1205000</v>
      </c>
      <c r="D4052" s="157">
        <v>1205000</v>
      </c>
      <c r="E4052" s="36" t="s">
        <v>22</v>
      </c>
      <c r="F4052" s="33"/>
      <c r="G4052" t="str">
        <f t="shared" si="294"/>
        <v/>
      </c>
      <c r="J4052" t="b">
        <f>IF(ISNUMBER(MATCH(D4052,Sheet1!$A$2:$A$976,0)),TRUE,FALSE)</f>
        <v>0</v>
      </c>
    </row>
    <row r="4053" spans="1:10" ht="20.25">
      <c r="A4053">
        <v>4047</v>
      </c>
      <c r="C4053" s="40">
        <v>2015</v>
      </c>
      <c r="D4053" s="40">
        <v>2016</v>
      </c>
      <c r="F4053" s="39"/>
      <c r="G4053" t="str">
        <f t="shared" si="294"/>
        <v/>
      </c>
      <c r="J4053" t="b">
        <f>IF(ISNUMBER(MATCH(D4053,Sheet1!$A$2:$A$976,0)),TRUE,FALSE)</f>
        <v>0</v>
      </c>
    </row>
    <row r="4054" spans="1:10" ht="20.25">
      <c r="A4054">
        <v>4048</v>
      </c>
      <c r="C4054" s="38"/>
      <c r="D4054" s="44">
        <v>153</v>
      </c>
      <c r="F4054" s="41"/>
      <c r="G4054" t="str">
        <f t="shared" si="294"/>
        <v/>
      </c>
      <c r="J4054" t="b">
        <f>IF(ISNUMBER(MATCH(D4054,Sheet1!$A$2:$A$976,0)),TRUE,FALSE)</f>
        <v>0</v>
      </c>
    </row>
    <row r="4055" spans="1:10" ht="20.25">
      <c r="A4055">
        <v>4049</v>
      </c>
      <c r="B4055" s="122" t="s">
        <v>545</v>
      </c>
      <c r="C4055" s="28"/>
      <c r="D4055" s="28"/>
      <c r="E4055" s="28"/>
      <c r="F4055" s="28"/>
      <c r="G4055" t="str">
        <f t="shared" si="294"/>
        <v/>
      </c>
      <c r="J4055" t="b">
        <f>IF(ISNUMBER(MATCH(D4055,Sheet1!$A$2:$A$976,0)),TRUE,FALSE)</f>
        <v>1</v>
      </c>
    </row>
    <row r="4056" spans="1:10" ht="21" thickBot="1">
      <c r="A4056">
        <v>4050</v>
      </c>
      <c r="B4056" s="116">
        <v>2014</v>
      </c>
      <c r="C4056" s="7">
        <v>2015</v>
      </c>
      <c r="D4056" s="7">
        <v>2016</v>
      </c>
      <c r="E4056" s="8"/>
      <c r="F4056" s="9"/>
      <c r="G4056" t="str">
        <f t="shared" si="294"/>
        <v/>
      </c>
      <c r="J4056" t="b">
        <f>IF(ISNUMBER(MATCH(D4056,Sheet1!$A$2:$A$976,0)),TRUE,FALSE)</f>
        <v>0</v>
      </c>
    </row>
    <row r="4057" spans="1:10" ht="20.25">
      <c r="A4057">
        <v>4051</v>
      </c>
      <c r="B4057" s="124"/>
      <c r="C4057" s="30"/>
      <c r="D4057" s="31"/>
      <c r="E4057" s="32" t="s">
        <v>498</v>
      </c>
      <c r="F4057" s="33"/>
      <c r="G4057" t="str">
        <f t="shared" si="294"/>
        <v/>
      </c>
      <c r="J4057" t="b">
        <f>IF(ISNUMBER(MATCH(D4057,Sheet1!$A$2:$A$976,0)),TRUE,FALSE)</f>
        <v>1</v>
      </c>
    </row>
    <row r="4058" spans="1:10" ht="20.25">
      <c r="A4058">
        <v>4052</v>
      </c>
      <c r="B4058" s="124"/>
      <c r="C4058" s="30"/>
      <c r="D4058" s="31"/>
      <c r="E4058" s="32" t="s">
        <v>499</v>
      </c>
      <c r="F4058" s="33"/>
      <c r="G4058" t="str">
        <f t="shared" si="294"/>
        <v/>
      </c>
      <c r="J4058" t="b">
        <f>IF(ISNUMBER(MATCH(D4058,Sheet1!$A$2:$A$976,0)),TRUE,FALSE)</f>
        <v>1</v>
      </c>
    </row>
    <row r="4059" spans="1:10" ht="20.25">
      <c r="A4059">
        <v>4053</v>
      </c>
      <c r="B4059" s="124"/>
      <c r="C4059" s="30"/>
      <c r="D4059" s="31"/>
      <c r="E4059" s="32" t="s">
        <v>546</v>
      </c>
      <c r="F4059" s="33"/>
      <c r="G4059" t="str">
        <f t="shared" si="294"/>
        <v/>
      </c>
      <c r="J4059" t="b">
        <f>IF(ISNUMBER(MATCH(D4059,Sheet1!$A$2:$A$976,0)),TRUE,FALSE)</f>
        <v>1</v>
      </c>
    </row>
    <row r="4060" spans="1:10" ht="20.25">
      <c r="A4060">
        <v>4054</v>
      </c>
      <c r="B4060" s="125">
        <v>2727800</v>
      </c>
      <c r="C4060" s="34">
        <v>2735700</v>
      </c>
      <c r="D4060" s="35">
        <v>2766700</v>
      </c>
      <c r="E4060" s="36" t="s">
        <v>12</v>
      </c>
      <c r="F4060" s="33">
        <v>1</v>
      </c>
      <c r="G4060" t="str">
        <f t="shared" si="294"/>
        <v>‏811004 המחלקה לחשבונות ותקציבים</v>
      </c>
      <c r="H4060" t="s">
        <v>1122</v>
      </c>
      <c r="I4060">
        <f t="shared" ref="I4060:I4069" si="296">FIND(" ",G4060,1)</f>
        <v>8</v>
      </c>
      <c r="J4060" t="b">
        <f>IF(ISNUMBER(MATCH(D4060,Sheet1!$A$2:$A$976,0)),TRUE,FALSE)</f>
        <v>1</v>
      </c>
    </row>
    <row r="4061" spans="1:10" ht="20.25">
      <c r="A4061">
        <v>4055</v>
      </c>
      <c r="B4061" s="125">
        <v>0</v>
      </c>
      <c r="C4061" s="34">
        <v>0</v>
      </c>
      <c r="D4061" s="35">
        <v>0</v>
      </c>
      <c r="E4061" s="36" t="s">
        <v>13</v>
      </c>
      <c r="F4061" s="33">
        <v>2</v>
      </c>
      <c r="G4061" t="str">
        <f t="shared" si="294"/>
        <v>‏811004 המחלקה לחשבונות ותקציבים</v>
      </c>
      <c r="H4061" t="s">
        <v>1122</v>
      </c>
      <c r="I4061">
        <f t="shared" si="296"/>
        <v>8</v>
      </c>
      <c r="J4061" t="b">
        <f>IF(ISNUMBER(MATCH(D4061,Sheet1!$A$2:$A$976,0)),TRUE,FALSE)</f>
        <v>1</v>
      </c>
    </row>
    <row r="4062" spans="1:10" ht="20.25">
      <c r="A4062">
        <v>4056</v>
      </c>
      <c r="B4062" s="125">
        <v>29200</v>
      </c>
      <c r="C4062" s="34">
        <v>22300</v>
      </c>
      <c r="D4062" s="35">
        <v>22300</v>
      </c>
      <c r="E4062" s="36" t="s">
        <v>14</v>
      </c>
      <c r="F4062" s="33">
        <v>3</v>
      </c>
      <c r="G4062" t="str">
        <f t="shared" si="294"/>
        <v>‏811004 המחלקה לחשבונות ותקציבים</v>
      </c>
      <c r="H4062" t="s">
        <v>1122</v>
      </c>
      <c r="I4062">
        <f t="shared" si="296"/>
        <v>8</v>
      </c>
      <c r="J4062" t="b">
        <f>IF(ISNUMBER(MATCH(D4062,Sheet1!$A$2:$A$976,0)),TRUE,FALSE)</f>
        <v>1</v>
      </c>
    </row>
    <row r="4063" spans="1:10" ht="20.25">
      <c r="A4063">
        <v>4057</v>
      </c>
      <c r="B4063" s="125">
        <v>0</v>
      </c>
      <c r="C4063" s="34">
        <v>0</v>
      </c>
      <c r="D4063" s="35">
        <v>0</v>
      </c>
      <c r="E4063" s="36" t="s">
        <v>15</v>
      </c>
      <c r="F4063" s="33">
        <v>4</v>
      </c>
      <c r="G4063" t="str">
        <f t="shared" si="294"/>
        <v>‏811004 המחלקה לחשבונות ותקציבים</v>
      </c>
      <c r="H4063" t="s">
        <v>1122</v>
      </c>
      <c r="I4063">
        <f t="shared" si="296"/>
        <v>8</v>
      </c>
      <c r="J4063" t="b">
        <f>IF(ISNUMBER(MATCH(D4063,Sheet1!$A$2:$A$976,0)),TRUE,FALSE)</f>
        <v>1</v>
      </c>
    </row>
    <row r="4064" spans="1:10" ht="20.25">
      <c r="A4064">
        <v>4058</v>
      </c>
      <c r="B4064" s="125">
        <v>0</v>
      </c>
      <c r="C4064" s="34">
        <v>0</v>
      </c>
      <c r="D4064" s="35">
        <v>0</v>
      </c>
      <c r="E4064" s="36" t="s">
        <v>16</v>
      </c>
      <c r="F4064" s="33">
        <v>5</v>
      </c>
      <c r="G4064" t="str">
        <f t="shared" si="294"/>
        <v>‏811004 המחלקה לחשבונות ותקציבים</v>
      </c>
      <c r="H4064" t="s">
        <v>1122</v>
      </c>
      <c r="I4064">
        <f t="shared" si="296"/>
        <v>8</v>
      </c>
      <c r="J4064" t="b">
        <f>IF(ISNUMBER(MATCH(D4064,Sheet1!$A$2:$A$976,0)),TRUE,FALSE)</f>
        <v>1</v>
      </c>
    </row>
    <row r="4065" spans="1:10" ht="20.25">
      <c r="A4065">
        <v>4059</v>
      </c>
      <c r="B4065" s="125">
        <v>0</v>
      </c>
      <c r="C4065" s="34">
        <v>0</v>
      </c>
      <c r="D4065" s="35">
        <v>0</v>
      </c>
      <c r="E4065" s="36" t="s">
        <v>17</v>
      </c>
      <c r="F4065" s="33">
        <v>6</v>
      </c>
      <c r="G4065" t="str">
        <f t="shared" si="294"/>
        <v>‏811004 המחלקה לחשבונות ותקציבים</v>
      </c>
      <c r="H4065" t="s">
        <v>1122</v>
      </c>
      <c r="I4065">
        <f t="shared" si="296"/>
        <v>8</v>
      </c>
      <c r="J4065" t="b">
        <f>IF(ISNUMBER(MATCH(D4065,Sheet1!$A$2:$A$976,0)),TRUE,FALSE)</f>
        <v>1</v>
      </c>
    </row>
    <row r="4066" spans="1:10" ht="20.25">
      <c r="A4066">
        <v>4060</v>
      </c>
      <c r="B4066" s="125">
        <v>33700</v>
      </c>
      <c r="C4066" s="34">
        <v>38000</v>
      </c>
      <c r="D4066" s="35">
        <v>36900</v>
      </c>
      <c r="E4066" s="36" t="s">
        <v>18</v>
      </c>
      <c r="F4066" s="33">
        <v>7</v>
      </c>
      <c r="G4066" t="str">
        <f t="shared" si="294"/>
        <v>‏811004 המחלקה לחשבונות ותקציבים</v>
      </c>
      <c r="H4066" t="s">
        <v>1122</v>
      </c>
      <c r="I4066">
        <f t="shared" si="296"/>
        <v>8</v>
      </c>
      <c r="J4066" t="b">
        <f>IF(ISNUMBER(MATCH(D4066,Sheet1!$A$2:$A$976,0)),TRUE,FALSE)</f>
        <v>1</v>
      </c>
    </row>
    <row r="4067" spans="1:10" ht="20.25">
      <c r="A4067">
        <v>4061</v>
      </c>
      <c r="B4067" s="125">
        <v>0</v>
      </c>
      <c r="C4067" s="34">
        <v>0</v>
      </c>
      <c r="D4067" s="35">
        <v>0</v>
      </c>
      <c r="E4067" s="36" t="s">
        <v>19</v>
      </c>
      <c r="F4067" s="33">
        <v>8</v>
      </c>
      <c r="G4067" t="str">
        <f t="shared" si="294"/>
        <v>‏811004 המחלקה לחשבונות ותקציבים</v>
      </c>
      <c r="H4067" t="s">
        <v>1122</v>
      </c>
      <c r="I4067">
        <f t="shared" si="296"/>
        <v>8</v>
      </c>
      <c r="J4067" t="b">
        <f>IF(ISNUMBER(MATCH(D4067,Sheet1!$A$2:$A$976,0)),TRUE,FALSE)</f>
        <v>1</v>
      </c>
    </row>
    <row r="4068" spans="1:10" ht="20.25">
      <c r="A4068">
        <v>4062</v>
      </c>
      <c r="B4068" s="125">
        <v>0</v>
      </c>
      <c r="C4068" s="34">
        <v>0</v>
      </c>
      <c r="D4068" s="35">
        <v>0</v>
      </c>
      <c r="E4068" s="36" t="s">
        <v>20</v>
      </c>
      <c r="F4068" s="33">
        <v>9</v>
      </c>
      <c r="G4068" t="str">
        <f t="shared" si="294"/>
        <v>‏811004 המחלקה לחשבונות ותקציבים</v>
      </c>
      <c r="H4068" t="s">
        <v>1122</v>
      </c>
      <c r="I4068">
        <f t="shared" si="296"/>
        <v>8</v>
      </c>
      <c r="J4068" t="b">
        <f>IF(ISNUMBER(MATCH(D4068,Sheet1!$A$2:$A$976,0)),TRUE,FALSE)</f>
        <v>1</v>
      </c>
    </row>
    <row r="4069" spans="1:10" ht="20.25">
      <c r="A4069">
        <v>4063</v>
      </c>
      <c r="B4069" s="125">
        <v>0</v>
      </c>
      <c r="C4069" s="34">
        <v>0</v>
      </c>
      <c r="D4069" s="35">
        <v>0</v>
      </c>
      <c r="E4069" s="36" t="s">
        <v>21</v>
      </c>
      <c r="F4069" s="33">
        <v>99</v>
      </c>
      <c r="G4069" t="str">
        <f t="shared" si="294"/>
        <v>‏811004 המחלקה לחשבונות ותקציבים</v>
      </c>
      <c r="H4069" t="s">
        <v>1122</v>
      </c>
      <c r="I4069">
        <f t="shared" si="296"/>
        <v>8</v>
      </c>
      <c r="J4069" t="b">
        <f>IF(ISNUMBER(MATCH(D4069,Sheet1!$A$2:$A$976,0)),TRUE,FALSE)</f>
        <v>1</v>
      </c>
    </row>
    <row r="4070" spans="1:10" ht="20.25">
      <c r="A4070">
        <v>4064</v>
      </c>
      <c r="B4070" s="125">
        <v>2790700</v>
      </c>
      <c r="C4070" s="37">
        <v>2796000</v>
      </c>
      <c r="D4070" s="157">
        <v>2825900</v>
      </c>
      <c r="E4070" s="36" t="s">
        <v>22</v>
      </c>
      <c r="F4070" s="33"/>
      <c r="G4070" t="str">
        <f t="shared" si="294"/>
        <v/>
      </c>
      <c r="J4070" t="b">
        <f>IF(ISNUMBER(MATCH(D4070,Sheet1!$A$2:$A$976,0)),TRUE,FALSE)</f>
        <v>0</v>
      </c>
    </row>
    <row r="4071" spans="1:10" ht="20.25">
      <c r="A4071">
        <v>4065</v>
      </c>
      <c r="C4071" s="40">
        <v>2015</v>
      </c>
      <c r="D4071" s="40">
        <v>2016</v>
      </c>
      <c r="F4071" s="39"/>
      <c r="G4071" t="str">
        <f t="shared" si="294"/>
        <v/>
      </c>
      <c r="J4071" t="b">
        <f>IF(ISNUMBER(MATCH(D4071,Sheet1!$A$2:$A$976,0)),TRUE,FALSE)</f>
        <v>0</v>
      </c>
    </row>
    <row r="4072" spans="1:10" ht="20.25">
      <c r="A4072">
        <v>4066</v>
      </c>
      <c r="C4072" s="38"/>
      <c r="D4072" s="44">
        <v>154</v>
      </c>
      <c r="F4072" s="41"/>
      <c r="G4072" t="str">
        <f t="shared" si="294"/>
        <v/>
      </c>
      <c r="J4072" t="b">
        <f>IF(ISNUMBER(MATCH(D4072,Sheet1!$A$2:$A$976,0)),TRUE,FALSE)</f>
        <v>0</v>
      </c>
    </row>
    <row r="4073" spans="1:10" ht="20.25">
      <c r="A4073">
        <v>4067</v>
      </c>
      <c r="B4073" s="122" t="s">
        <v>547</v>
      </c>
      <c r="C4073" s="28"/>
      <c r="D4073" s="28"/>
      <c r="E4073" s="28"/>
      <c r="F4073" s="28"/>
      <c r="G4073" t="str">
        <f t="shared" si="294"/>
        <v/>
      </c>
      <c r="J4073" t="b">
        <f>IF(ISNUMBER(MATCH(D4073,Sheet1!$A$2:$A$976,0)),TRUE,FALSE)</f>
        <v>1</v>
      </c>
    </row>
    <row r="4074" spans="1:10" ht="21" thickBot="1">
      <c r="A4074">
        <v>4068</v>
      </c>
      <c r="B4074" s="116">
        <v>2014</v>
      </c>
      <c r="C4074" s="7">
        <v>2015</v>
      </c>
      <c r="D4074" s="7">
        <v>2016</v>
      </c>
      <c r="E4074" s="8"/>
      <c r="F4074" s="9"/>
      <c r="G4074" t="str">
        <f t="shared" si="294"/>
        <v/>
      </c>
      <c r="J4074" t="b">
        <f>IF(ISNUMBER(MATCH(D4074,Sheet1!$A$2:$A$976,0)),TRUE,FALSE)</f>
        <v>0</v>
      </c>
    </row>
    <row r="4075" spans="1:10" ht="20.25">
      <c r="A4075">
        <v>4069</v>
      </c>
      <c r="B4075" s="124"/>
      <c r="C4075" s="30"/>
      <c r="D4075" s="31"/>
      <c r="E4075" s="32" t="s">
        <v>498</v>
      </c>
      <c r="F4075" s="33"/>
      <c r="G4075" t="str">
        <f t="shared" si="294"/>
        <v/>
      </c>
      <c r="J4075" t="b">
        <f>IF(ISNUMBER(MATCH(D4075,Sheet1!$A$2:$A$976,0)),TRUE,FALSE)</f>
        <v>1</v>
      </c>
    </row>
    <row r="4076" spans="1:10" ht="20.25">
      <c r="A4076">
        <v>4070</v>
      </c>
      <c r="B4076" s="124"/>
      <c r="C4076" s="30"/>
      <c r="D4076" s="31"/>
      <c r="E4076" s="32" t="s">
        <v>499</v>
      </c>
      <c r="F4076" s="33"/>
      <c r="G4076" t="str">
        <f t="shared" si="294"/>
        <v/>
      </c>
      <c r="J4076" t="b">
        <f>IF(ISNUMBER(MATCH(D4076,Sheet1!$A$2:$A$976,0)),TRUE,FALSE)</f>
        <v>1</v>
      </c>
    </row>
    <row r="4077" spans="1:10" ht="20.25">
      <c r="A4077">
        <v>4071</v>
      </c>
      <c r="B4077" s="124"/>
      <c r="C4077" s="30"/>
      <c r="D4077" s="31"/>
      <c r="E4077" s="32" t="s">
        <v>548</v>
      </c>
      <c r="F4077" s="33"/>
      <c r="G4077" t="str">
        <f t="shared" si="294"/>
        <v/>
      </c>
      <c r="J4077" t="b">
        <f>IF(ISNUMBER(MATCH(D4077,Sheet1!$A$2:$A$976,0)),TRUE,FALSE)</f>
        <v>1</v>
      </c>
    </row>
    <row r="4078" spans="1:10" ht="20.25">
      <c r="A4078">
        <v>4072</v>
      </c>
      <c r="B4078" s="124"/>
      <c r="C4078" s="30"/>
      <c r="D4078" s="31"/>
      <c r="E4078" s="32" t="s">
        <v>1243</v>
      </c>
      <c r="F4078" s="33"/>
      <c r="G4078" t="str">
        <f t="shared" si="294"/>
        <v/>
      </c>
      <c r="J4078" t="b">
        <f>IF(ISNUMBER(MATCH(D4078,Sheet1!$A$2:$A$976,0)),TRUE,FALSE)</f>
        <v>1</v>
      </c>
    </row>
    <row r="4079" spans="1:10" ht="20.25">
      <c r="A4079">
        <v>4073</v>
      </c>
      <c r="B4079" s="125">
        <v>0</v>
      </c>
      <c r="C4079" s="34">
        <v>0</v>
      </c>
      <c r="D4079" s="35">
        <v>0</v>
      </c>
      <c r="E4079" s="36" t="s">
        <v>12</v>
      </c>
      <c r="F4079" s="33">
        <v>1</v>
      </c>
      <c r="G4079" t="str">
        <f t="shared" si="294"/>
        <v>‏81411  שרותים נוספים למוסדות חינוך (אגרת שרותים)‏</v>
      </c>
      <c r="H4079" t="s">
        <v>1255</v>
      </c>
      <c r="I4079">
        <f t="shared" ref="I4079:I4088" si="297">FIND(" ",G4079,1)</f>
        <v>7</v>
      </c>
      <c r="J4079" t="b">
        <f>IF(ISNUMBER(MATCH(D4079,Sheet1!$A$2:$A$976,0)),TRUE,FALSE)</f>
        <v>1</v>
      </c>
    </row>
    <row r="4080" spans="1:10" ht="20.25">
      <c r="A4080">
        <v>4074</v>
      </c>
      <c r="B4080" s="125">
        <v>0</v>
      </c>
      <c r="C4080" s="34">
        <v>0</v>
      </c>
      <c r="D4080" s="35">
        <v>0</v>
      </c>
      <c r="E4080" s="36" t="s">
        <v>13</v>
      </c>
      <c r="F4080" s="33">
        <v>2</v>
      </c>
      <c r="G4080" t="str">
        <f t="shared" si="294"/>
        <v>‏81411  שרותים נוספים למוסדות חינוך (אגרת שרותים)‏</v>
      </c>
      <c r="H4080" t="s">
        <v>1255</v>
      </c>
      <c r="I4080">
        <f t="shared" si="297"/>
        <v>7</v>
      </c>
      <c r="J4080" t="b">
        <f>IF(ISNUMBER(MATCH(D4080,Sheet1!$A$2:$A$976,0)),TRUE,FALSE)</f>
        <v>1</v>
      </c>
    </row>
    <row r="4081" spans="1:10" ht="20.25">
      <c r="A4081">
        <v>4075</v>
      </c>
      <c r="B4081" s="125">
        <v>0</v>
      </c>
      <c r="C4081" s="34">
        <v>0</v>
      </c>
      <c r="D4081" s="35">
        <v>0</v>
      </c>
      <c r="E4081" s="36" t="s">
        <v>14</v>
      </c>
      <c r="F4081" s="33">
        <v>3</v>
      </c>
      <c r="G4081" t="str">
        <f t="shared" si="294"/>
        <v>‏81411  שרותים נוספים למוסדות חינוך (אגרת שרותים)‏</v>
      </c>
      <c r="H4081" t="s">
        <v>1255</v>
      </c>
      <c r="I4081">
        <f t="shared" si="297"/>
        <v>7</v>
      </c>
      <c r="J4081" t="b">
        <f>IF(ISNUMBER(MATCH(D4081,Sheet1!$A$2:$A$976,0)),TRUE,FALSE)</f>
        <v>1</v>
      </c>
    </row>
    <row r="4082" spans="1:10" ht="20.25">
      <c r="A4082">
        <v>4076</v>
      </c>
      <c r="B4082" s="125">
        <v>0</v>
      </c>
      <c r="C4082" s="34">
        <v>0</v>
      </c>
      <c r="D4082" s="35">
        <v>0</v>
      </c>
      <c r="E4082" s="36" t="s">
        <v>15</v>
      </c>
      <c r="F4082" s="33">
        <v>4</v>
      </c>
      <c r="G4082" t="str">
        <f t="shared" si="294"/>
        <v>‏81411  שרותים נוספים למוסדות חינוך (אגרת שרותים)‏</v>
      </c>
      <c r="H4082" t="s">
        <v>1255</v>
      </c>
      <c r="I4082">
        <f t="shared" si="297"/>
        <v>7</v>
      </c>
      <c r="J4082" t="b">
        <f>IF(ISNUMBER(MATCH(D4082,Sheet1!$A$2:$A$976,0)),TRUE,FALSE)</f>
        <v>1</v>
      </c>
    </row>
    <row r="4083" spans="1:10" ht="20.25">
      <c r="A4083">
        <v>4077</v>
      </c>
      <c r="B4083" s="125">
        <v>0</v>
      </c>
      <c r="C4083" s="34">
        <v>0</v>
      </c>
      <c r="D4083" s="35">
        <v>0</v>
      </c>
      <c r="E4083" s="36" t="s">
        <v>16</v>
      </c>
      <c r="F4083" s="33">
        <v>5</v>
      </c>
      <c r="G4083" t="str">
        <f t="shared" si="294"/>
        <v>‏81411  שרותים נוספים למוסדות חינוך (אגרת שרותים)‏</v>
      </c>
      <c r="H4083" t="s">
        <v>1255</v>
      </c>
      <c r="I4083">
        <f t="shared" si="297"/>
        <v>7</v>
      </c>
      <c r="J4083" t="b">
        <f>IF(ISNUMBER(MATCH(D4083,Sheet1!$A$2:$A$976,0)),TRUE,FALSE)</f>
        <v>1</v>
      </c>
    </row>
    <row r="4084" spans="1:10" ht="20.25">
      <c r="A4084">
        <v>4078</v>
      </c>
      <c r="B4084" s="125">
        <v>0</v>
      </c>
      <c r="C4084" s="34">
        <v>0</v>
      </c>
      <c r="D4084" s="35">
        <v>0</v>
      </c>
      <c r="E4084" s="36" t="s">
        <v>17</v>
      </c>
      <c r="F4084" s="33">
        <v>6</v>
      </c>
      <c r="G4084" t="str">
        <f t="shared" si="294"/>
        <v>‏81411  שרותים נוספים למוסדות חינוך (אגרת שרותים)‏</v>
      </c>
      <c r="H4084" t="s">
        <v>1255</v>
      </c>
      <c r="I4084">
        <f t="shared" si="297"/>
        <v>7</v>
      </c>
      <c r="J4084" t="b">
        <f>IF(ISNUMBER(MATCH(D4084,Sheet1!$A$2:$A$976,0)),TRUE,FALSE)</f>
        <v>1</v>
      </c>
    </row>
    <row r="4085" spans="1:10" ht="20.25">
      <c r="A4085">
        <v>4079</v>
      </c>
      <c r="B4085" s="125">
        <v>8998300</v>
      </c>
      <c r="C4085" s="34">
        <v>8440000</v>
      </c>
      <c r="D4085" s="35">
        <v>8290000</v>
      </c>
      <c r="E4085" s="36" t="s">
        <v>18</v>
      </c>
      <c r="F4085" s="33">
        <v>7</v>
      </c>
      <c r="G4085" t="str">
        <f t="shared" si="294"/>
        <v>‏81411  שרותים נוספים למוסדות חינוך (אגרת שרותים)‏</v>
      </c>
      <c r="H4085" t="s">
        <v>1255</v>
      </c>
      <c r="I4085">
        <f t="shared" si="297"/>
        <v>7</v>
      </c>
      <c r="J4085" t="b">
        <f>IF(ISNUMBER(MATCH(D4085,Sheet1!$A$2:$A$976,0)),TRUE,FALSE)</f>
        <v>1</v>
      </c>
    </row>
    <row r="4086" spans="1:10" ht="20.25">
      <c r="A4086">
        <v>4080</v>
      </c>
      <c r="B4086" s="125">
        <v>0</v>
      </c>
      <c r="C4086" s="34">
        <v>0</v>
      </c>
      <c r="D4086" s="35">
        <v>0</v>
      </c>
      <c r="E4086" s="36" t="s">
        <v>19</v>
      </c>
      <c r="F4086" s="33">
        <v>8</v>
      </c>
      <c r="G4086" t="str">
        <f t="shared" si="294"/>
        <v>‏81411  שרותים נוספים למוסדות חינוך (אגרת שרותים)‏</v>
      </c>
      <c r="H4086" t="s">
        <v>1255</v>
      </c>
      <c r="I4086">
        <f t="shared" si="297"/>
        <v>7</v>
      </c>
      <c r="J4086" t="b">
        <f>IF(ISNUMBER(MATCH(D4086,Sheet1!$A$2:$A$976,0)),TRUE,FALSE)</f>
        <v>1</v>
      </c>
    </row>
    <row r="4087" spans="1:10" ht="20.25">
      <c r="A4087">
        <v>4081</v>
      </c>
      <c r="B4087" s="125">
        <v>0</v>
      </c>
      <c r="C4087" s="34">
        <v>0</v>
      </c>
      <c r="D4087" s="35">
        <v>0</v>
      </c>
      <c r="E4087" s="36" t="s">
        <v>20</v>
      </c>
      <c r="F4087" s="33">
        <v>9</v>
      </c>
      <c r="G4087" t="str">
        <f t="shared" si="294"/>
        <v>‏81411  שרותים נוספים למוסדות חינוך (אגרת שרותים)‏</v>
      </c>
      <c r="H4087" t="s">
        <v>1255</v>
      </c>
      <c r="I4087">
        <f t="shared" si="297"/>
        <v>7</v>
      </c>
      <c r="J4087" t="b">
        <f>IF(ISNUMBER(MATCH(D4087,Sheet1!$A$2:$A$976,0)),TRUE,FALSE)</f>
        <v>1</v>
      </c>
    </row>
    <row r="4088" spans="1:10" ht="20.25">
      <c r="A4088">
        <v>4082</v>
      </c>
      <c r="B4088" s="125">
        <v>0</v>
      </c>
      <c r="C4088" s="34">
        <v>0</v>
      </c>
      <c r="D4088" s="35">
        <v>0</v>
      </c>
      <c r="E4088" s="36" t="s">
        <v>21</v>
      </c>
      <c r="F4088" s="33">
        <v>99</v>
      </c>
      <c r="G4088" t="str">
        <f t="shared" si="294"/>
        <v>‏81411  שרותים נוספים למוסדות חינוך (אגרת שרותים)‏</v>
      </c>
      <c r="H4088" t="s">
        <v>1255</v>
      </c>
      <c r="I4088">
        <f t="shared" si="297"/>
        <v>7</v>
      </c>
      <c r="J4088" t="b">
        <f>IF(ISNUMBER(MATCH(D4088,Sheet1!$A$2:$A$976,0)),TRUE,FALSE)</f>
        <v>1</v>
      </c>
    </row>
    <row r="4089" spans="1:10" ht="20.25">
      <c r="A4089">
        <v>4083</v>
      </c>
      <c r="B4089" s="125">
        <v>8998300</v>
      </c>
      <c r="C4089" s="37">
        <v>8440000</v>
      </c>
      <c r="D4089" s="35">
        <v>8290000</v>
      </c>
      <c r="E4089" s="36" t="s">
        <v>22</v>
      </c>
      <c r="F4089" s="33"/>
      <c r="G4089" t="str">
        <f t="shared" si="294"/>
        <v/>
      </c>
      <c r="J4089" t="b">
        <f>IF(ISNUMBER(MATCH(D4089,Sheet1!$A$2:$A$976,0)),TRUE,FALSE)</f>
        <v>1</v>
      </c>
    </row>
    <row r="4090" spans="1:10" ht="20.25">
      <c r="A4090">
        <v>4084</v>
      </c>
      <c r="C4090" s="40">
        <v>2015</v>
      </c>
      <c r="D4090" s="40">
        <v>2016</v>
      </c>
      <c r="F4090" s="39"/>
      <c r="G4090" t="str">
        <f t="shared" si="294"/>
        <v/>
      </c>
      <c r="J4090" t="b">
        <f>IF(ISNUMBER(MATCH(D4090,Sheet1!$A$2:$A$976,0)),TRUE,FALSE)</f>
        <v>0</v>
      </c>
    </row>
    <row r="4091" spans="1:10" ht="20.25">
      <c r="A4091">
        <v>4085</v>
      </c>
      <c r="C4091" s="38"/>
      <c r="D4091" s="44">
        <v>155</v>
      </c>
      <c r="F4091" s="41"/>
      <c r="G4091" t="str">
        <f t="shared" si="294"/>
        <v/>
      </c>
      <c r="J4091" t="b">
        <f>IF(ISNUMBER(MATCH(D4091,Sheet1!$A$2:$A$976,0)),TRUE,FALSE)</f>
        <v>0</v>
      </c>
    </row>
    <row r="4092" spans="1:10" ht="20.25">
      <c r="A4092">
        <v>4086</v>
      </c>
      <c r="B4092" s="122" t="s">
        <v>550</v>
      </c>
      <c r="C4092" s="28"/>
      <c r="D4092" s="28"/>
      <c r="E4092" s="28"/>
      <c r="F4092" s="28"/>
      <c r="G4092" t="str">
        <f t="shared" si="294"/>
        <v/>
      </c>
      <c r="J4092" t="b">
        <f>IF(ISNUMBER(MATCH(D4092,Sheet1!$A$2:$A$976,0)),TRUE,FALSE)</f>
        <v>1</v>
      </c>
    </row>
    <row r="4093" spans="1:10" ht="21" thickBot="1">
      <c r="A4093">
        <v>4087</v>
      </c>
      <c r="B4093" s="116">
        <v>2014</v>
      </c>
      <c r="C4093" s="7">
        <v>2015</v>
      </c>
      <c r="D4093" s="7">
        <v>2016</v>
      </c>
      <c r="E4093" s="8"/>
      <c r="F4093" s="9"/>
      <c r="G4093" t="str">
        <f t="shared" si="294"/>
        <v/>
      </c>
      <c r="J4093" t="b">
        <f>IF(ISNUMBER(MATCH(D4093,Sheet1!$A$2:$A$976,0)),TRUE,FALSE)</f>
        <v>0</v>
      </c>
    </row>
    <row r="4094" spans="1:10" ht="20.25">
      <c r="A4094">
        <v>4088</v>
      </c>
      <c r="B4094" s="124"/>
      <c r="C4094" s="30"/>
      <c r="D4094" s="31"/>
      <c r="E4094" s="32" t="s">
        <v>498</v>
      </c>
      <c r="F4094" s="33"/>
      <c r="G4094" t="str">
        <f t="shared" si="294"/>
        <v/>
      </c>
      <c r="J4094" t="b">
        <f>IF(ISNUMBER(MATCH(D4094,Sheet1!$A$2:$A$976,0)),TRUE,FALSE)</f>
        <v>1</v>
      </c>
    </row>
    <row r="4095" spans="1:10" ht="20.25">
      <c r="A4095">
        <v>4089</v>
      </c>
      <c r="B4095" s="124"/>
      <c r="C4095" s="30"/>
      <c r="D4095" s="31"/>
      <c r="E4095" s="32" t="s">
        <v>499</v>
      </c>
      <c r="F4095" s="33"/>
      <c r="G4095" t="str">
        <f t="shared" si="294"/>
        <v/>
      </c>
      <c r="J4095" t="b">
        <f>IF(ISNUMBER(MATCH(D4095,Sheet1!$A$2:$A$976,0)),TRUE,FALSE)</f>
        <v>1</v>
      </c>
    </row>
    <row r="4096" spans="1:10" ht="20.25">
      <c r="A4096">
        <v>4090</v>
      </c>
      <c r="B4096" s="124"/>
      <c r="C4096" s="30"/>
      <c r="D4096" s="31"/>
      <c r="E4096" s="32" t="s">
        <v>551</v>
      </c>
      <c r="F4096" s="33"/>
      <c r="G4096" t="str">
        <f t="shared" si="294"/>
        <v/>
      </c>
      <c r="J4096" t="b">
        <f>IF(ISNUMBER(MATCH(D4096,Sheet1!$A$2:$A$976,0)),TRUE,FALSE)</f>
        <v>1</v>
      </c>
    </row>
    <row r="4097" spans="1:10" ht="20.25">
      <c r="A4097">
        <v>4091</v>
      </c>
      <c r="B4097" s="125">
        <v>0</v>
      </c>
      <c r="C4097" s="34">
        <v>0</v>
      </c>
      <c r="D4097" s="35">
        <v>0</v>
      </c>
      <c r="E4097" s="36" t="s">
        <v>12</v>
      </c>
      <c r="F4097" s="33">
        <v>1</v>
      </c>
      <c r="G4097" t="str">
        <f t="shared" si="294"/>
        <v>‏81739  ילדי חוץ</v>
      </c>
      <c r="H4097" t="s">
        <v>1125</v>
      </c>
      <c r="I4097">
        <f t="shared" ref="I4097:I4106" si="298">FIND(" ",G4097,1)</f>
        <v>7</v>
      </c>
      <c r="J4097" t="b">
        <f>IF(ISNUMBER(MATCH(D4097,Sheet1!$A$2:$A$976,0)),TRUE,FALSE)</f>
        <v>1</v>
      </c>
    </row>
    <row r="4098" spans="1:10" ht="20.25">
      <c r="A4098">
        <v>4092</v>
      </c>
      <c r="B4098" s="125">
        <v>0</v>
      </c>
      <c r="C4098" s="34">
        <v>0</v>
      </c>
      <c r="D4098" s="35">
        <v>0</v>
      </c>
      <c r="E4098" s="36" t="s">
        <v>13</v>
      </c>
      <c r="F4098" s="33">
        <v>2</v>
      </c>
      <c r="G4098" t="str">
        <f t="shared" si="294"/>
        <v>‏81739  ילדי חוץ</v>
      </c>
      <c r="H4098" t="s">
        <v>1125</v>
      </c>
      <c r="I4098">
        <f t="shared" si="298"/>
        <v>7</v>
      </c>
      <c r="J4098" t="b">
        <f>IF(ISNUMBER(MATCH(D4098,Sheet1!$A$2:$A$976,0)),TRUE,FALSE)</f>
        <v>1</v>
      </c>
    </row>
    <row r="4099" spans="1:10" ht="20.25">
      <c r="A4099">
        <v>4093</v>
      </c>
      <c r="B4099" s="125">
        <v>0</v>
      </c>
      <c r="C4099" s="34">
        <v>0</v>
      </c>
      <c r="D4099" s="35">
        <v>0</v>
      </c>
      <c r="E4099" s="36" t="s">
        <v>14</v>
      </c>
      <c r="F4099" s="33">
        <v>3</v>
      </c>
      <c r="G4099" t="str">
        <f t="shared" si="294"/>
        <v>‏81739  ילדי חוץ</v>
      </c>
      <c r="H4099" t="s">
        <v>1125</v>
      </c>
      <c r="I4099">
        <f t="shared" si="298"/>
        <v>7</v>
      </c>
      <c r="J4099" t="b">
        <f>IF(ISNUMBER(MATCH(D4099,Sheet1!$A$2:$A$976,0)),TRUE,FALSE)</f>
        <v>1</v>
      </c>
    </row>
    <row r="4100" spans="1:10" ht="20.25">
      <c r="A4100">
        <v>4094</v>
      </c>
      <c r="B4100" s="125">
        <v>0</v>
      </c>
      <c r="C4100" s="34">
        <v>0</v>
      </c>
      <c r="D4100" s="35">
        <v>0</v>
      </c>
      <c r="E4100" s="36" t="s">
        <v>15</v>
      </c>
      <c r="F4100" s="33">
        <v>4</v>
      </c>
      <c r="G4100" t="str">
        <f t="shared" si="294"/>
        <v>‏81739  ילדי חוץ</v>
      </c>
      <c r="H4100" t="s">
        <v>1125</v>
      </c>
      <c r="I4100">
        <f t="shared" si="298"/>
        <v>7</v>
      </c>
      <c r="J4100" t="b">
        <f>IF(ISNUMBER(MATCH(D4100,Sheet1!$A$2:$A$976,0)),TRUE,FALSE)</f>
        <v>1</v>
      </c>
    </row>
    <row r="4101" spans="1:10" ht="20.25">
      <c r="A4101">
        <v>4095</v>
      </c>
      <c r="B4101" s="125">
        <v>0</v>
      </c>
      <c r="C4101" s="34">
        <v>0</v>
      </c>
      <c r="D4101" s="35">
        <v>0</v>
      </c>
      <c r="E4101" s="36" t="s">
        <v>16</v>
      </c>
      <c r="F4101" s="33">
        <v>5</v>
      </c>
      <c r="G4101" t="str">
        <f t="shared" si="294"/>
        <v>‏81739  ילדי חוץ</v>
      </c>
      <c r="H4101" t="s">
        <v>1125</v>
      </c>
      <c r="I4101">
        <f t="shared" si="298"/>
        <v>7</v>
      </c>
      <c r="J4101" t="b">
        <f>IF(ISNUMBER(MATCH(D4101,Sheet1!$A$2:$A$976,0)),TRUE,FALSE)</f>
        <v>1</v>
      </c>
    </row>
    <row r="4102" spans="1:10" ht="20.25">
      <c r="A4102">
        <v>4096</v>
      </c>
      <c r="B4102" s="125">
        <v>3204800</v>
      </c>
      <c r="C4102" s="34">
        <v>3500000</v>
      </c>
      <c r="D4102" s="35">
        <v>3400000</v>
      </c>
      <c r="E4102" s="36" t="s">
        <v>17</v>
      </c>
      <c r="F4102" s="33">
        <v>6</v>
      </c>
      <c r="G4102" t="str">
        <f t="shared" si="294"/>
        <v>‏81739  ילדי חוץ</v>
      </c>
      <c r="H4102" t="s">
        <v>1125</v>
      </c>
      <c r="I4102">
        <f t="shared" si="298"/>
        <v>7</v>
      </c>
      <c r="J4102" t="b">
        <f>IF(ISNUMBER(MATCH(D4102,Sheet1!$A$2:$A$976,0)),TRUE,FALSE)</f>
        <v>1</v>
      </c>
    </row>
    <row r="4103" spans="1:10" ht="20.25">
      <c r="A4103">
        <v>4097</v>
      </c>
      <c r="B4103" s="125">
        <v>0</v>
      </c>
      <c r="C4103" s="34">
        <v>0</v>
      </c>
      <c r="D4103" s="35">
        <v>0</v>
      </c>
      <c r="E4103" s="36" t="s">
        <v>18</v>
      </c>
      <c r="F4103" s="33">
        <v>7</v>
      </c>
      <c r="G4103" t="str">
        <f t="shared" si="294"/>
        <v>‏81739  ילדי חוץ</v>
      </c>
      <c r="H4103" t="s">
        <v>1125</v>
      </c>
      <c r="I4103">
        <f t="shared" si="298"/>
        <v>7</v>
      </c>
      <c r="J4103" t="b">
        <f>IF(ISNUMBER(MATCH(D4103,Sheet1!$A$2:$A$976,0)),TRUE,FALSE)</f>
        <v>1</v>
      </c>
    </row>
    <row r="4104" spans="1:10" ht="20.25">
      <c r="A4104">
        <v>4098</v>
      </c>
      <c r="B4104" s="125">
        <v>0</v>
      </c>
      <c r="C4104" s="34">
        <v>0</v>
      </c>
      <c r="D4104" s="35">
        <v>0</v>
      </c>
      <c r="E4104" s="36" t="s">
        <v>19</v>
      </c>
      <c r="F4104" s="33">
        <v>8</v>
      </c>
      <c r="G4104" t="str">
        <f t="shared" si="294"/>
        <v>‏81739  ילדי חוץ</v>
      </c>
      <c r="H4104" t="s">
        <v>1125</v>
      </c>
      <c r="I4104">
        <f t="shared" si="298"/>
        <v>7</v>
      </c>
      <c r="J4104" t="b">
        <f>IF(ISNUMBER(MATCH(D4104,Sheet1!$A$2:$A$976,0)),TRUE,FALSE)</f>
        <v>1</v>
      </c>
    </row>
    <row r="4105" spans="1:10" ht="20.25">
      <c r="A4105">
        <v>4099</v>
      </c>
      <c r="B4105" s="125">
        <v>0</v>
      </c>
      <c r="C4105" s="34">
        <v>0</v>
      </c>
      <c r="D4105" s="35">
        <v>0</v>
      </c>
      <c r="E4105" s="36" t="s">
        <v>20</v>
      </c>
      <c r="F4105" s="33">
        <v>9</v>
      </c>
      <c r="G4105" t="str">
        <f t="shared" si="294"/>
        <v>‏81739  ילדי חוץ</v>
      </c>
      <c r="H4105" t="s">
        <v>1125</v>
      </c>
      <c r="I4105">
        <f t="shared" si="298"/>
        <v>7</v>
      </c>
      <c r="J4105" t="b">
        <f>IF(ISNUMBER(MATCH(D4105,Sheet1!$A$2:$A$976,0)),TRUE,FALSE)</f>
        <v>1</v>
      </c>
    </row>
    <row r="4106" spans="1:10" ht="20.25">
      <c r="A4106">
        <v>4100</v>
      </c>
      <c r="B4106" s="125">
        <v>0</v>
      </c>
      <c r="C4106" s="34">
        <v>0</v>
      </c>
      <c r="D4106" s="35">
        <v>0</v>
      </c>
      <c r="E4106" s="36" t="s">
        <v>21</v>
      </c>
      <c r="F4106" s="33">
        <v>99</v>
      </c>
      <c r="G4106" t="str">
        <f t="shared" ref="G4106:G4169" si="299">IF(F4106=1,E4105,IF(ISBLANK(F4106),"",G4105))</f>
        <v>‏81739  ילדי חוץ</v>
      </c>
      <c r="H4106" t="s">
        <v>1125</v>
      </c>
      <c r="I4106">
        <f t="shared" si="298"/>
        <v>7</v>
      </c>
      <c r="J4106" t="b">
        <f>IF(ISNUMBER(MATCH(D4106,Sheet1!$A$2:$A$976,0)),TRUE,FALSE)</f>
        <v>1</v>
      </c>
    </row>
    <row r="4107" spans="1:10" ht="20.25">
      <c r="A4107">
        <v>4101</v>
      </c>
      <c r="B4107" s="125">
        <v>3204800</v>
      </c>
      <c r="C4107" s="37">
        <v>3500000</v>
      </c>
      <c r="D4107" s="35">
        <v>3400000</v>
      </c>
      <c r="E4107" s="36" t="s">
        <v>22</v>
      </c>
      <c r="F4107" s="33"/>
      <c r="G4107" t="str">
        <f t="shared" si="299"/>
        <v/>
      </c>
      <c r="J4107" t="b">
        <f>IF(ISNUMBER(MATCH(D4107,Sheet1!$A$2:$A$976,0)),TRUE,FALSE)</f>
        <v>1</v>
      </c>
    </row>
    <row r="4108" spans="1:10" ht="20.25">
      <c r="A4108">
        <v>4102</v>
      </c>
      <c r="C4108" s="40">
        <v>2015</v>
      </c>
      <c r="D4108" s="40">
        <v>2016</v>
      </c>
      <c r="F4108" s="39"/>
      <c r="G4108" t="str">
        <f t="shared" si="299"/>
        <v/>
      </c>
      <c r="J4108" t="b">
        <f>IF(ISNUMBER(MATCH(D4108,Sheet1!$A$2:$A$976,0)),TRUE,FALSE)</f>
        <v>0</v>
      </c>
    </row>
    <row r="4109" spans="1:10" ht="20.25">
      <c r="A4109">
        <v>4103</v>
      </c>
      <c r="C4109" s="38"/>
      <c r="D4109" s="44">
        <v>156</v>
      </c>
      <c r="F4109" s="41"/>
      <c r="G4109" t="str">
        <f t="shared" si="299"/>
        <v/>
      </c>
      <c r="J4109" t="b">
        <f>IF(ISNUMBER(MATCH(D4109,Sheet1!$A$2:$A$976,0)),TRUE,FALSE)</f>
        <v>0</v>
      </c>
    </row>
    <row r="4110" spans="1:10" ht="20.25">
      <c r="A4110">
        <v>4104</v>
      </c>
      <c r="B4110" s="122" t="s">
        <v>552</v>
      </c>
      <c r="C4110" s="28"/>
      <c r="D4110" s="28"/>
      <c r="E4110" s="28"/>
      <c r="F4110" s="28"/>
      <c r="G4110" t="str">
        <f t="shared" si="299"/>
        <v/>
      </c>
      <c r="J4110" t="b">
        <f>IF(ISNUMBER(MATCH(D4110,Sheet1!$A$2:$A$976,0)),TRUE,FALSE)</f>
        <v>1</v>
      </c>
    </row>
    <row r="4111" spans="1:10" ht="21" thickBot="1">
      <c r="A4111">
        <v>4105</v>
      </c>
      <c r="B4111" s="116">
        <v>2014</v>
      </c>
      <c r="C4111" s="7">
        <v>2015</v>
      </c>
      <c r="D4111" s="7">
        <v>2016</v>
      </c>
      <c r="E4111" s="8"/>
      <c r="F4111" s="9"/>
      <c r="G4111" t="str">
        <f t="shared" si="299"/>
        <v/>
      </c>
      <c r="J4111" t="b">
        <f>IF(ISNUMBER(MATCH(D4111,Sheet1!$A$2:$A$976,0)),TRUE,FALSE)</f>
        <v>0</v>
      </c>
    </row>
    <row r="4112" spans="1:10" ht="20.25">
      <c r="A4112">
        <v>4106</v>
      </c>
      <c r="B4112" s="124"/>
      <c r="C4112" s="30"/>
      <c r="D4112" s="31"/>
      <c r="E4112" s="32" t="s">
        <v>498</v>
      </c>
      <c r="F4112" s="33"/>
      <c r="G4112" t="str">
        <f t="shared" si="299"/>
        <v/>
      </c>
      <c r="J4112" t="b">
        <f>IF(ISNUMBER(MATCH(D4112,Sheet1!$A$2:$A$976,0)),TRUE,FALSE)</f>
        <v>1</v>
      </c>
    </row>
    <row r="4113" spans="1:10" ht="20.25">
      <c r="A4113">
        <v>4107</v>
      </c>
      <c r="B4113" s="124"/>
      <c r="C4113" s="30"/>
      <c r="D4113" s="31"/>
      <c r="E4113" s="32" t="s">
        <v>499</v>
      </c>
      <c r="F4113" s="33"/>
      <c r="G4113" t="str">
        <f t="shared" si="299"/>
        <v/>
      </c>
      <c r="J4113" t="b">
        <f>IF(ISNUMBER(MATCH(D4113,Sheet1!$A$2:$A$976,0)),TRUE,FALSE)</f>
        <v>1</v>
      </c>
    </row>
    <row r="4114" spans="1:10" ht="20.25">
      <c r="A4114">
        <v>4108</v>
      </c>
      <c r="B4114" s="124"/>
      <c r="C4114" s="30"/>
      <c r="D4114" s="31"/>
      <c r="E4114" s="32" t="s">
        <v>553</v>
      </c>
      <c r="F4114" s="33"/>
      <c r="G4114" t="str">
        <f t="shared" si="299"/>
        <v/>
      </c>
      <c r="J4114" t="b">
        <f>IF(ISNUMBER(MATCH(D4114,Sheet1!$A$2:$A$976,0)),TRUE,FALSE)</f>
        <v>1</v>
      </c>
    </row>
    <row r="4115" spans="1:10" ht="20.25">
      <c r="A4115">
        <v>4109</v>
      </c>
      <c r="B4115" s="125">
        <v>0</v>
      </c>
      <c r="C4115" s="34">
        <v>0</v>
      </c>
      <c r="D4115" s="35">
        <v>0</v>
      </c>
      <c r="E4115" s="36" t="s">
        <v>12</v>
      </c>
      <c r="F4115" s="33">
        <v>1</v>
      </c>
      <c r="G4115" t="str">
        <f t="shared" si="299"/>
        <v>‏81882 מרכז לקידום למידה</v>
      </c>
      <c r="H4115" t="s">
        <v>1126</v>
      </c>
      <c r="I4115">
        <f t="shared" ref="I4115:I4124" si="300">FIND(" ",G4115,1)</f>
        <v>7</v>
      </c>
      <c r="J4115" t="b">
        <f>IF(ISNUMBER(MATCH(D4115,Sheet1!$A$2:$A$976,0)),TRUE,FALSE)</f>
        <v>1</v>
      </c>
    </row>
    <row r="4116" spans="1:10" ht="20.25">
      <c r="A4116">
        <v>4110</v>
      </c>
      <c r="B4116" s="125">
        <v>0</v>
      </c>
      <c r="C4116" s="34">
        <v>0</v>
      </c>
      <c r="D4116" s="35">
        <v>0</v>
      </c>
      <c r="E4116" s="36" t="s">
        <v>13</v>
      </c>
      <c r="F4116" s="33">
        <v>2</v>
      </c>
      <c r="G4116" t="str">
        <f t="shared" si="299"/>
        <v>‏81882 מרכז לקידום למידה</v>
      </c>
      <c r="H4116" t="s">
        <v>1126</v>
      </c>
      <c r="I4116">
        <f t="shared" si="300"/>
        <v>7</v>
      </c>
      <c r="J4116" t="b">
        <f>IF(ISNUMBER(MATCH(D4116,Sheet1!$A$2:$A$976,0)),TRUE,FALSE)</f>
        <v>1</v>
      </c>
    </row>
    <row r="4117" spans="1:10" ht="20.25">
      <c r="A4117">
        <v>4111</v>
      </c>
      <c r="B4117" s="125">
        <v>0</v>
      </c>
      <c r="C4117" s="34">
        <v>0</v>
      </c>
      <c r="D4117" s="35">
        <v>0</v>
      </c>
      <c r="E4117" s="36" t="s">
        <v>14</v>
      </c>
      <c r="F4117" s="33">
        <v>3</v>
      </c>
      <c r="G4117" t="str">
        <f t="shared" si="299"/>
        <v>‏81882 מרכז לקידום למידה</v>
      </c>
      <c r="H4117" t="s">
        <v>1126</v>
      </c>
      <c r="I4117">
        <f t="shared" si="300"/>
        <v>7</v>
      </c>
      <c r="J4117" t="b">
        <f>IF(ISNUMBER(MATCH(D4117,Sheet1!$A$2:$A$976,0)),TRUE,FALSE)</f>
        <v>1</v>
      </c>
    </row>
    <row r="4118" spans="1:10" ht="20.25">
      <c r="A4118">
        <v>4112</v>
      </c>
      <c r="B4118" s="125">
        <v>0</v>
      </c>
      <c r="C4118" s="34">
        <v>0</v>
      </c>
      <c r="D4118" s="35">
        <v>0</v>
      </c>
      <c r="E4118" s="36" t="s">
        <v>15</v>
      </c>
      <c r="F4118" s="33">
        <v>4</v>
      </c>
      <c r="G4118" t="str">
        <f t="shared" si="299"/>
        <v>‏81882 מרכז לקידום למידה</v>
      </c>
      <c r="H4118" t="s">
        <v>1126</v>
      </c>
      <c r="I4118">
        <f t="shared" si="300"/>
        <v>7</v>
      </c>
      <c r="J4118" t="b">
        <f>IF(ISNUMBER(MATCH(D4118,Sheet1!$A$2:$A$976,0)),TRUE,FALSE)</f>
        <v>1</v>
      </c>
    </row>
    <row r="4119" spans="1:10" ht="20.25">
      <c r="A4119">
        <v>4113</v>
      </c>
      <c r="B4119" s="125">
        <v>0</v>
      </c>
      <c r="C4119" s="34">
        <v>0</v>
      </c>
      <c r="D4119" s="35">
        <v>0</v>
      </c>
      <c r="E4119" s="36" t="s">
        <v>16</v>
      </c>
      <c r="F4119" s="33">
        <v>5</v>
      </c>
      <c r="G4119" t="str">
        <f t="shared" si="299"/>
        <v>‏81882 מרכז לקידום למידה</v>
      </c>
      <c r="H4119" t="s">
        <v>1126</v>
      </c>
      <c r="I4119">
        <f t="shared" si="300"/>
        <v>7</v>
      </c>
      <c r="J4119" t="b">
        <f>IF(ISNUMBER(MATCH(D4119,Sheet1!$A$2:$A$976,0)),TRUE,FALSE)</f>
        <v>1</v>
      </c>
    </row>
    <row r="4120" spans="1:10" ht="20.25">
      <c r="A4120">
        <v>4114</v>
      </c>
      <c r="B4120" s="125">
        <v>0</v>
      </c>
      <c r="C4120" s="34">
        <v>0</v>
      </c>
      <c r="D4120" s="35">
        <v>0</v>
      </c>
      <c r="E4120" s="36" t="s">
        <v>17</v>
      </c>
      <c r="F4120" s="33">
        <v>6</v>
      </c>
      <c r="G4120" t="str">
        <f t="shared" si="299"/>
        <v>‏81882 מרכז לקידום למידה</v>
      </c>
      <c r="H4120" t="s">
        <v>1126</v>
      </c>
      <c r="I4120">
        <f t="shared" si="300"/>
        <v>7</v>
      </c>
      <c r="J4120" t="b">
        <f>IF(ISNUMBER(MATCH(D4120,Sheet1!$A$2:$A$976,0)),TRUE,FALSE)</f>
        <v>1</v>
      </c>
    </row>
    <row r="4121" spans="1:10" ht="20.25">
      <c r="A4121">
        <v>4115</v>
      </c>
      <c r="B4121" s="125">
        <v>850200</v>
      </c>
      <c r="C4121" s="34">
        <v>1000000</v>
      </c>
      <c r="D4121" s="35">
        <v>971400</v>
      </c>
      <c r="E4121" s="36" t="s">
        <v>18</v>
      </c>
      <c r="F4121" s="33">
        <v>7</v>
      </c>
      <c r="G4121" t="str">
        <f t="shared" si="299"/>
        <v>‏81882 מרכז לקידום למידה</v>
      </c>
      <c r="H4121" t="s">
        <v>1126</v>
      </c>
      <c r="I4121">
        <f t="shared" si="300"/>
        <v>7</v>
      </c>
      <c r="J4121" t="b">
        <f>IF(ISNUMBER(MATCH(D4121,Sheet1!$A$2:$A$976,0)),TRUE,FALSE)</f>
        <v>1</v>
      </c>
    </row>
    <row r="4122" spans="1:10" ht="20.25">
      <c r="A4122">
        <v>4116</v>
      </c>
      <c r="B4122" s="125">
        <v>0</v>
      </c>
      <c r="C4122" s="34">
        <v>0</v>
      </c>
      <c r="D4122" s="35">
        <v>0</v>
      </c>
      <c r="E4122" s="36" t="s">
        <v>19</v>
      </c>
      <c r="F4122" s="33">
        <v>8</v>
      </c>
      <c r="G4122" t="str">
        <f t="shared" si="299"/>
        <v>‏81882 מרכז לקידום למידה</v>
      </c>
      <c r="H4122" t="s">
        <v>1126</v>
      </c>
      <c r="I4122">
        <f t="shared" si="300"/>
        <v>7</v>
      </c>
      <c r="J4122" t="b">
        <f>IF(ISNUMBER(MATCH(D4122,Sheet1!$A$2:$A$976,0)),TRUE,FALSE)</f>
        <v>1</v>
      </c>
    </row>
    <row r="4123" spans="1:10" ht="20.25">
      <c r="A4123">
        <v>4117</v>
      </c>
      <c r="B4123" s="125">
        <v>0</v>
      </c>
      <c r="C4123" s="34">
        <v>0</v>
      </c>
      <c r="D4123" s="35">
        <v>0</v>
      </c>
      <c r="E4123" s="36" t="s">
        <v>20</v>
      </c>
      <c r="F4123" s="33">
        <v>9</v>
      </c>
      <c r="G4123" t="str">
        <f t="shared" si="299"/>
        <v>‏81882 מרכז לקידום למידה</v>
      </c>
      <c r="H4123" t="s">
        <v>1126</v>
      </c>
      <c r="I4123">
        <f t="shared" si="300"/>
        <v>7</v>
      </c>
      <c r="J4123" t="b">
        <f>IF(ISNUMBER(MATCH(D4123,Sheet1!$A$2:$A$976,0)),TRUE,FALSE)</f>
        <v>1</v>
      </c>
    </row>
    <row r="4124" spans="1:10" ht="20.25">
      <c r="A4124">
        <v>4118</v>
      </c>
      <c r="B4124" s="125">
        <v>0</v>
      </c>
      <c r="C4124" s="34">
        <v>0</v>
      </c>
      <c r="D4124" s="35">
        <v>0</v>
      </c>
      <c r="E4124" s="36" t="s">
        <v>21</v>
      </c>
      <c r="F4124" s="33">
        <v>99</v>
      </c>
      <c r="G4124" t="str">
        <f t="shared" si="299"/>
        <v>‏81882 מרכז לקידום למידה</v>
      </c>
      <c r="H4124" t="s">
        <v>1126</v>
      </c>
      <c r="I4124">
        <f t="shared" si="300"/>
        <v>7</v>
      </c>
      <c r="J4124" t="b">
        <f>IF(ISNUMBER(MATCH(D4124,Sheet1!$A$2:$A$976,0)),TRUE,FALSE)</f>
        <v>1</v>
      </c>
    </row>
    <row r="4125" spans="1:10" ht="20.25">
      <c r="A4125">
        <v>4119</v>
      </c>
      <c r="B4125" s="125">
        <v>850200</v>
      </c>
      <c r="C4125" s="37">
        <v>1000000</v>
      </c>
      <c r="D4125" s="35">
        <v>971400</v>
      </c>
      <c r="E4125" s="36" t="s">
        <v>22</v>
      </c>
      <c r="F4125" s="33"/>
      <c r="G4125" t="str">
        <f t="shared" si="299"/>
        <v/>
      </c>
      <c r="J4125" t="b">
        <f>IF(ISNUMBER(MATCH(D4125,Sheet1!$A$2:$A$976,0)),TRUE,FALSE)</f>
        <v>1</v>
      </c>
    </row>
    <row r="4126" spans="1:10" ht="20.25">
      <c r="A4126">
        <v>4120</v>
      </c>
      <c r="C4126" s="40">
        <v>2015</v>
      </c>
      <c r="D4126" s="40">
        <v>2016</v>
      </c>
      <c r="F4126" s="39"/>
      <c r="G4126" t="str">
        <f t="shared" si="299"/>
        <v/>
      </c>
      <c r="J4126" t="b">
        <f>IF(ISNUMBER(MATCH(D4126,Sheet1!$A$2:$A$976,0)),TRUE,FALSE)</f>
        <v>0</v>
      </c>
    </row>
    <row r="4127" spans="1:10" ht="20.25">
      <c r="A4127">
        <v>4121</v>
      </c>
      <c r="C4127" s="38"/>
      <c r="D4127" s="44">
        <v>157</v>
      </c>
      <c r="F4127" s="41"/>
      <c r="G4127" t="str">
        <f t="shared" si="299"/>
        <v/>
      </c>
      <c r="J4127" t="b">
        <f>IF(ISNUMBER(MATCH(D4127,Sheet1!$A$2:$A$976,0)),TRUE,FALSE)</f>
        <v>0</v>
      </c>
    </row>
    <row r="4128" spans="1:10" ht="20.25">
      <c r="A4128">
        <v>4122</v>
      </c>
      <c r="B4128" s="122" t="s">
        <v>554</v>
      </c>
      <c r="C4128" s="28"/>
      <c r="D4128" s="28"/>
      <c r="E4128" s="28"/>
      <c r="F4128" s="28"/>
      <c r="G4128" t="str">
        <f t="shared" si="299"/>
        <v/>
      </c>
      <c r="J4128" t="b">
        <f>IF(ISNUMBER(MATCH(D4128,Sheet1!$A$2:$A$976,0)),TRUE,FALSE)</f>
        <v>1</v>
      </c>
    </row>
    <row r="4129" spans="1:10" ht="21" thickBot="1">
      <c r="A4129">
        <v>4123</v>
      </c>
      <c r="B4129" s="116">
        <v>2014</v>
      </c>
      <c r="C4129" s="7">
        <v>2015</v>
      </c>
      <c r="D4129" s="7">
        <v>2016</v>
      </c>
      <c r="E4129" s="8"/>
      <c r="F4129" s="9"/>
      <c r="G4129" t="str">
        <f t="shared" si="299"/>
        <v/>
      </c>
      <c r="J4129" t="b">
        <f>IF(ISNUMBER(MATCH(D4129,Sheet1!$A$2:$A$976,0)),TRUE,FALSE)</f>
        <v>0</v>
      </c>
    </row>
    <row r="4130" spans="1:10" ht="20.25">
      <c r="A4130">
        <v>4124</v>
      </c>
      <c r="B4130" s="124"/>
      <c r="C4130" s="30"/>
      <c r="D4130" s="31"/>
      <c r="E4130" s="32" t="s">
        <v>498</v>
      </c>
      <c r="F4130" s="33"/>
      <c r="G4130" t="str">
        <f t="shared" si="299"/>
        <v/>
      </c>
      <c r="J4130" t="b">
        <f>IF(ISNUMBER(MATCH(D4130,Sheet1!$A$2:$A$976,0)),TRUE,FALSE)</f>
        <v>1</v>
      </c>
    </row>
    <row r="4131" spans="1:10" ht="20.25">
      <c r="A4131">
        <v>4125</v>
      </c>
      <c r="B4131" s="124"/>
      <c r="C4131" s="30"/>
      <c r="D4131" s="31"/>
      <c r="E4131" s="32" t="s">
        <v>499</v>
      </c>
      <c r="F4131" s="33"/>
      <c r="G4131" t="str">
        <f t="shared" si="299"/>
        <v/>
      </c>
      <c r="J4131" t="b">
        <f>IF(ISNUMBER(MATCH(D4131,Sheet1!$A$2:$A$976,0)),TRUE,FALSE)</f>
        <v>1</v>
      </c>
    </row>
    <row r="4132" spans="1:10" ht="20.25">
      <c r="A4132">
        <v>4126</v>
      </c>
      <c r="B4132" s="124"/>
      <c r="C4132" s="30"/>
      <c r="D4132" s="31"/>
      <c r="E4132" s="32" t="s">
        <v>555</v>
      </c>
      <c r="F4132" s="33"/>
      <c r="G4132" t="str">
        <f t="shared" si="299"/>
        <v/>
      </c>
      <c r="J4132" t="b">
        <f>IF(ISNUMBER(MATCH(D4132,Sheet1!$A$2:$A$976,0)),TRUE,FALSE)</f>
        <v>1</v>
      </c>
    </row>
    <row r="4133" spans="1:10" ht="20.25">
      <c r="A4133">
        <v>4127</v>
      </c>
      <c r="B4133" s="125">
        <v>0</v>
      </c>
      <c r="C4133" s="34">
        <v>0</v>
      </c>
      <c r="D4133" s="35">
        <v>0</v>
      </c>
      <c r="E4133" s="36" t="s">
        <v>12</v>
      </c>
      <c r="F4133" s="33">
        <v>1</v>
      </c>
      <c r="G4133" t="str">
        <f t="shared" si="299"/>
        <v>‏813288  יוזמות חינוכיות</v>
      </c>
      <c r="H4133" t="s">
        <v>1127</v>
      </c>
      <c r="I4133">
        <f t="shared" ref="I4133:I4142" si="301">FIND(" ",G4133,1)</f>
        <v>8</v>
      </c>
      <c r="J4133" t="b">
        <f>IF(ISNUMBER(MATCH(D4133,Sheet1!$A$2:$A$976,0)),TRUE,FALSE)</f>
        <v>1</v>
      </c>
    </row>
    <row r="4134" spans="1:10" ht="20.25">
      <c r="A4134">
        <v>4128</v>
      </c>
      <c r="B4134" s="125">
        <v>0</v>
      </c>
      <c r="C4134" s="34">
        <v>0</v>
      </c>
      <c r="D4134" s="35">
        <v>0</v>
      </c>
      <c r="E4134" s="36" t="s">
        <v>13</v>
      </c>
      <c r="F4134" s="33">
        <v>2</v>
      </c>
      <c r="G4134" t="str">
        <f t="shared" si="299"/>
        <v>‏813288  יוזמות חינוכיות</v>
      </c>
      <c r="H4134" t="s">
        <v>1127</v>
      </c>
      <c r="I4134">
        <f t="shared" si="301"/>
        <v>8</v>
      </c>
      <c r="J4134" t="b">
        <f>IF(ISNUMBER(MATCH(D4134,Sheet1!$A$2:$A$976,0)),TRUE,FALSE)</f>
        <v>1</v>
      </c>
    </row>
    <row r="4135" spans="1:10" ht="20.25">
      <c r="A4135">
        <v>4129</v>
      </c>
      <c r="B4135" s="125">
        <v>0</v>
      </c>
      <c r="C4135" s="34">
        <v>0</v>
      </c>
      <c r="D4135" s="35">
        <v>0</v>
      </c>
      <c r="E4135" s="36" t="s">
        <v>14</v>
      </c>
      <c r="F4135" s="33">
        <v>3</v>
      </c>
      <c r="G4135" t="str">
        <f t="shared" si="299"/>
        <v>‏813288  יוזמות חינוכיות</v>
      </c>
      <c r="H4135" t="s">
        <v>1127</v>
      </c>
      <c r="I4135">
        <f t="shared" si="301"/>
        <v>8</v>
      </c>
      <c r="J4135" t="b">
        <f>IF(ISNUMBER(MATCH(D4135,Sheet1!$A$2:$A$976,0)),TRUE,FALSE)</f>
        <v>1</v>
      </c>
    </row>
    <row r="4136" spans="1:10" ht="20.25">
      <c r="A4136">
        <v>4130</v>
      </c>
      <c r="B4136" s="125">
        <v>0</v>
      </c>
      <c r="C4136" s="34">
        <v>0</v>
      </c>
      <c r="D4136" s="35">
        <v>0</v>
      </c>
      <c r="E4136" s="36" t="s">
        <v>15</v>
      </c>
      <c r="F4136" s="33">
        <v>4</v>
      </c>
      <c r="G4136" t="str">
        <f t="shared" si="299"/>
        <v>‏813288  יוזמות חינוכיות</v>
      </c>
      <c r="H4136" t="s">
        <v>1127</v>
      </c>
      <c r="I4136">
        <f t="shared" si="301"/>
        <v>8</v>
      </c>
      <c r="J4136" t="b">
        <f>IF(ISNUMBER(MATCH(D4136,Sheet1!$A$2:$A$976,0)),TRUE,FALSE)</f>
        <v>1</v>
      </c>
    </row>
    <row r="4137" spans="1:10" ht="20.25">
      <c r="A4137">
        <v>4131</v>
      </c>
      <c r="B4137" s="125">
        <v>0</v>
      </c>
      <c r="C4137" s="34">
        <v>0</v>
      </c>
      <c r="D4137" s="35">
        <v>0</v>
      </c>
      <c r="E4137" s="36" t="s">
        <v>16</v>
      </c>
      <c r="F4137" s="33">
        <v>5</v>
      </c>
      <c r="G4137" t="str">
        <f t="shared" si="299"/>
        <v>‏813288  יוזמות חינוכיות</v>
      </c>
      <c r="H4137" t="s">
        <v>1127</v>
      </c>
      <c r="I4137">
        <f t="shared" si="301"/>
        <v>8</v>
      </c>
      <c r="J4137" t="b">
        <f>IF(ISNUMBER(MATCH(D4137,Sheet1!$A$2:$A$976,0)),TRUE,FALSE)</f>
        <v>1</v>
      </c>
    </row>
    <row r="4138" spans="1:10" ht="20.25">
      <c r="A4138">
        <v>4132</v>
      </c>
      <c r="B4138" s="125">
        <v>0</v>
      </c>
      <c r="C4138" s="34">
        <v>0</v>
      </c>
      <c r="D4138" s="35">
        <v>0</v>
      </c>
      <c r="E4138" s="36" t="s">
        <v>17</v>
      </c>
      <c r="F4138" s="33">
        <v>6</v>
      </c>
      <c r="G4138" t="str">
        <f t="shared" si="299"/>
        <v>‏813288  יוזמות חינוכיות</v>
      </c>
      <c r="H4138" t="s">
        <v>1127</v>
      </c>
      <c r="I4138">
        <f t="shared" si="301"/>
        <v>8</v>
      </c>
      <c r="J4138" t="b">
        <f>IF(ISNUMBER(MATCH(D4138,Sheet1!$A$2:$A$976,0)),TRUE,FALSE)</f>
        <v>1</v>
      </c>
    </row>
    <row r="4139" spans="1:10" ht="20.25">
      <c r="A4139">
        <v>4133</v>
      </c>
      <c r="B4139" s="125">
        <v>129000</v>
      </c>
      <c r="C4139" s="34">
        <v>425000</v>
      </c>
      <c r="D4139" s="35">
        <v>412900</v>
      </c>
      <c r="E4139" s="36" t="s">
        <v>18</v>
      </c>
      <c r="F4139" s="33">
        <v>7</v>
      </c>
      <c r="G4139" t="str">
        <f t="shared" si="299"/>
        <v>‏813288  יוזמות חינוכיות</v>
      </c>
      <c r="H4139" t="s">
        <v>1127</v>
      </c>
      <c r="I4139">
        <f t="shared" si="301"/>
        <v>8</v>
      </c>
      <c r="J4139" t="b">
        <f>IF(ISNUMBER(MATCH(D4139,Sheet1!$A$2:$A$976,0)),TRUE,FALSE)</f>
        <v>1</v>
      </c>
    </row>
    <row r="4140" spans="1:10" ht="20.25">
      <c r="A4140">
        <v>4134</v>
      </c>
      <c r="B4140" s="125">
        <v>0</v>
      </c>
      <c r="C4140" s="34">
        <v>0</v>
      </c>
      <c r="D4140" s="35">
        <v>0</v>
      </c>
      <c r="E4140" s="36" t="s">
        <v>19</v>
      </c>
      <c r="F4140" s="33">
        <v>8</v>
      </c>
      <c r="G4140" t="str">
        <f t="shared" si="299"/>
        <v>‏813288  יוזמות חינוכיות</v>
      </c>
      <c r="H4140" t="s">
        <v>1127</v>
      </c>
      <c r="I4140">
        <f t="shared" si="301"/>
        <v>8</v>
      </c>
      <c r="J4140" t="b">
        <f>IF(ISNUMBER(MATCH(D4140,Sheet1!$A$2:$A$976,0)),TRUE,FALSE)</f>
        <v>1</v>
      </c>
    </row>
    <row r="4141" spans="1:10" ht="20.25">
      <c r="A4141">
        <v>4135</v>
      </c>
      <c r="B4141" s="125">
        <v>0</v>
      </c>
      <c r="C4141" s="34">
        <v>0</v>
      </c>
      <c r="D4141" s="35">
        <v>0</v>
      </c>
      <c r="E4141" s="36" t="s">
        <v>20</v>
      </c>
      <c r="F4141" s="33">
        <v>9</v>
      </c>
      <c r="G4141" t="str">
        <f t="shared" si="299"/>
        <v>‏813288  יוזמות חינוכיות</v>
      </c>
      <c r="H4141" t="s">
        <v>1127</v>
      </c>
      <c r="I4141">
        <f t="shared" si="301"/>
        <v>8</v>
      </c>
      <c r="J4141" t="b">
        <f>IF(ISNUMBER(MATCH(D4141,Sheet1!$A$2:$A$976,0)),TRUE,FALSE)</f>
        <v>1</v>
      </c>
    </row>
    <row r="4142" spans="1:10" ht="20.25">
      <c r="A4142">
        <v>4136</v>
      </c>
      <c r="B4142" s="125">
        <v>0</v>
      </c>
      <c r="C4142" s="34">
        <v>0</v>
      </c>
      <c r="D4142" s="35">
        <v>0</v>
      </c>
      <c r="E4142" s="36" t="s">
        <v>21</v>
      </c>
      <c r="F4142" s="33">
        <v>99</v>
      </c>
      <c r="G4142" t="str">
        <f t="shared" si="299"/>
        <v>‏813288  יוזמות חינוכיות</v>
      </c>
      <c r="H4142" t="s">
        <v>1127</v>
      </c>
      <c r="I4142">
        <f t="shared" si="301"/>
        <v>8</v>
      </c>
      <c r="J4142" t="b">
        <f>IF(ISNUMBER(MATCH(D4142,Sheet1!$A$2:$A$976,0)),TRUE,FALSE)</f>
        <v>1</v>
      </c>
    </row>
    <row r="4143" spans="1:10" ht="20.25">
      <c r="A4143">
        <v>4137</v>
      </c>
      <c r="B4143" s="125">
        <v>129000</v>
      </c>
      <c r="C4143" s="37">
        <v>425000</v>
      </c>
      <c r="D4143" s="35">
        <v>412900</v>
      </c>
      <c r="E4143" s="36" t="s">
        <v>22</v>
      </c>
      <c r="F4143" s="33"/>
      <c r="G4143" t="str">
        <f t="shared" si="299"/>
        <v/>
      </c>
      <c r="J4143" t="b">
        <f>IF(ISNUMBER(MATCH(D4143,Sheet1!$A$2:$A$976,0)),TRUE,FALSE)</f>
        <v>1</v>
      </c>
    </row>
    <row r="4144" spans="1:10" ht="20.25">
      <c r="A4144">
        <v>4138</v>
      </c>
      <c r="C4144" s="40">
        <v>2015</v>
      </c>
      <c r="D4144" s="40">
        <v>2016</v>
      </c>
      <c r="F4144" s="39"/>
      <c r="G4144" t="str">
        <f t="shared" si="299"/>
        <v/>
      </c>
      <c r="J4144" t="b">
        <f>IF(ISNUMBER(MATCH(D4144,Sheet1!$A$2:$A$976,0)),TRUE,FALSE)</f>
        <v>0</v>
      </c>
    </row>
    <row r="4145" spans="1:10" ht="20.25">
      <c r="A4145">
        <v>4139</v>
      </c>
      <c r="C4145" s="38"/>
      <c r="D4145" s="44">
        <v>158</v>
      </c>
      <c r="F4145" s="41"/>
      <c r="G4145" t="str">
        <f t="shared" si="299"/>
        <v/>
      </c>
      <c r="J4145" t="b">
        <f>IF(ISNUMBER(MATCH(D4145,Sheet1!$A$2:$A$976,0)),TRUE,FALSE)</f>
        <v>0</v>
      </c>
    </row>
    <row r="4146" spans="1:10" ht="20.25">
      <c r="A4146">
        <v>4140</v>
      </c>
      <c r="B4146" s="122" t="s">
        <v>556</v>
      </c>
      <c r="C4146" s="28"/>
      <c r="D4146" s="28"/>
      <c r="E4146" s="28"/>
      <c r="F4146" s="28"/>
      <c r="G4146" t="str">
        <f t="shared" si="299"/>
        <v/>
      </c>
      <c r="J4146" t="b">
        <f>IF(ISNUMBER(MATCH(D4146,Sheet1!$A$2:$A$976,0)),TRUE,FALSE)</f>
        <v>1</v>
      </c>
    </row>
    <row r="4147" spans="1:10" ht="21" thickBot="1">
      <c r="A4147">
        <v>4141</v>
      </c>
      <c r="B4147" s="116">
        <v>2014</v>
      </c>
      <c r="C4147" s="7">
        <v>2015</v>
      </c>
      <c r="D4147" s="7">
        <v>2016</v>
      </c>
      <c r="E4147" s="8"/>
      <c r="F4147" s="9"/>
      <c r="G4147" t="str">
        <f t="shared" si="299"/>
        <v/>
      </c>
      <c r="J4147" t="b">
        <f>IF(ISNUMBER(MATCH(D4147,Sheet1!$A$2:$A$976,0)),TRUE,FALSE)</f>
        <v>0</v>
      </c>
    </row>
    <row r="4148" spans="1:10" ht="20.25">
      <c r="A4148">
        <v>4142</v>
      </c>
      <c r="B4148" s="124"/>
      <c r="C4148" s="30"/>
      <c r="D4148" s="31"/>
      <c r="E4148" s="32" t="s">
        <v>498</v>
      </c>
      <c r="F4148" s="33"/>
      <c r="G4148" t="str">
        <f t="shared" si="299"/>
        <v/>
      </c>
      <c r="J4148" t="b">
        <f>IF(ISNUMBER(MATCH(D4148,Sheet1!$A$2:$A$976,0)),TRUE,FALSE)</f>
        <v>1</v>
      </c>
    </row>
    <row r="4149" spans="1:10" ht="20.25">
      <c r="A4149">
        <v>4143</v>
      </c>
      <c r="B4149" s="124"/>
      <c r="C4149" s="30"/>
      <c r="D4149" s="31"/>
      <c r="E4149" s="32" t="s">
        <v>499</v>
      </c>
      <c r="F4149" s="33"/>
      <c r="G4149" t="str">
        <f t="shared" si="299"/>
        <v/>
      </c>
      <c r="J4149" t="b">
        <f>IF(ISNUMBER(MATCH(D4149,Sheet1!$A$2:$A$976,0)),TRUE,FALSE)</f>
        <v>1</v>
      </c>
    </row>
    <row r="4150" spans="1:10" ht="20.25">
      <c r="A4150">
        <v>4144</v>
      </c>
      <c r="B4150" s="124"/>
      <c r="C4150" s="30"/>
      <c r="D4150" s="31"/>
      <c r="E4150" s="32" t="s">
        <v>557</v>
      </c>
      <c r="F4150" s="33"/>
      <c r="G4150" t="str">
        <f t="shared" si="299"/>
        <v/>
      </c>
      <c r="J4150" t="b">
        <f>IF(ISNUMBER(MATCH(D4150,Sheet1!$A$2:$A$976,0)),TRUE,FALSE)</f>
        <v>1</v>
      </c>
    </row>
    <row r="4151" spans="1:10" ht="20.25">
      <c r="A4151">
        <v>4145</v>
      </c>
      <c r="B4151" s="125">
        <v>0</v>
      </c>
      <c r="C4151" s="34">
        <v>0</v>
      </c>
      <c r="D4151" s="35">
        <v>0</v>
      </c>
      <c r="E4151" s="36" t="s">
        <v>12</v>
      </c>
      <c r="F4151" s="33">
        <v>1</v>
      </c>
      <c r="G4151" t="str">
        <f t="shared" si="299"/>
        <v>‏8183  השתלמויות ופרוייקטים</v>
      </c>
      <c r="H4151" t="s">
        <v>1128</v>
      </c>
      <c r="I4151">
        <f t="shared" ref="I4151:I4160" si="302">FIND(" ",G4151,1)</f>
        <v>6</v>
      </c>
      <c r="J4151" t="b">
        <f>IF(ISNUMBER(MATCH(D4151,Sheet1!$A$2:$A$976,0)),TRUE,FALSE)</f>
        <v>1</v>
      </c>
    </row>
    <row r="4152" spans="1:10" ht="20.25">
      <c r="A4152">
        <v>4146</v>
      </c>
      <c r="B4152" s="125">
        <v>0</v>
      </c>
      <c r="C4152" s="34">
        <v>0</v>
      </c>
      <c r="D4152" s="35">
        <v>0</v>
      </c>
      <c r="E4152" s="36" t="s">
        <v>13</v>
      </c>
      <c r="F4152" s="33">
        <v>2</v>
      </c>
      <c r="G4152" t="str">
        <f t="shared" si="299"/>
        <v>‏8183  השתלמויות ופרוייקטים</v>
      </c>
      <c r="H4152" t="s">
        <v>1128</v>
      </c>
      <c r="I4152">
        <f t="shared" si="302"/>
        <v>6</v>
      </c>
      <c r="J4152" t="b">
        <f>IF(ISNUMBER(MATCH(D4152,Sheet1!$A$2:$A$976,0)),TRUE,FALSE)</f>
        <v>1</v>
      </c>
    </row>
    <row r="4153" spans="1:10" ht="20.25">
      <c r="A4153">
        <v>4147</v>
      </c>
      <c r="B4153" s="125">
        <v>0</v>
      </c>
      <c r="C4153" s="34">
        <v>0</v>
      </c>
      <c r="D4153" s="35">
        <v>0</v>
      </c>
      <c r="E4153" s="36" t="s">
        <v>14</v>
      </c>
      <c r="F4153" s="33">
        <v>3</v>
      </c>
      <c r="G4153" t="str">
        <f t="shared" si="299"/>
        <v>‏8183  השתלמויות ופרוייקטים</v>
      </c>
      <c r="H4153" t="s">
        <v>1128</v>
      </c>
      <c r="I4153">
        <f t="shared" si="302"/>
        <v>6</v>
      </c>
      <c r="J4153" t="b">
        <f>IF(ISNUMBER(MATCH(D4153,Sheet1!$A$2:$A$976,0)),TRUE,FALSE)</f>
        <v>1</v>
      </c>
    </row>
    <row r="4154" spans="1:10" ht="20.25">
      <c r="A4154">
        <v>4148</v>
      </c>
      <c r="B4154" s="125">
        <v>0</v>
      </c>
      <c r="C4154" s="34">
        <v>0</v>
      </c>
      <c r="D4154" s="35">
        <v>0</v>
      </c>
      <c r="E4154" s="36" t="s">
        <v>15</v>
      </c>
      <c r="F4154" s="33">
        <v>4</v>
      </c>
      <c r="G4154" t="str">
        <f t="shared" si="299"/>
        <v>‏8183  השתלמויות ופרוייקטים</v>
      </c>
      <c r="H4154" t="s">
        <v>1128</v>
      </c>
      <c r="I4154">
        <f t="shared" si="302"/>
        <v>6</v>
      </c>
      <c r="J4154" t="b">
        <f>IF(ISNUMBER(MATCH(D4154,Sheet1!$A$2:$A$976,0)),TRUE,FALSE)</f>
        <v>1</v>
      </c>
    </row>
    <row r="4155" spans="1:10" ht="20.25">
      <c r="A4155">
        <v>4149</v>
      </c>
      <c r="B4155" s="125">
        <v>0</v>
      </c>
      <c r="C4155" s="34">
        <v>0</v>
      </c>
      <c r="D4155" s="35">
        <v>0</v>
      </c>
      <c r="E4155" s="36" t="s">
        <v>16</v>
      </c>
      <c r="F4155" s="33">
        <v>5</v>
      </c>
      <c r="G4155" t="str">
        <f t="shared" si="299"/>
        <v>‏8183  השתלמויות ופרוייקטים</v>
      </c>
      <c r="H4155" t="s">
        <v>1128</v>
      </c>
      <c r="I4155">
        <f t="shared" si="302"/>
        <v>6</v>
      </c>
      <c r="J4155" t="b">
        <f>IF(ISNUMBER(MATCH(D4155,Sheet1!$A$2:$A$976,0)),TRUE,FALSE)</f>
        <v>1</v>
      </c>
    </row>
    <row r="4156" spans="1:10" ht="20.25">
      <c r="A4156">
        <v>4150</v>
      </c>
      <c r="B4156" s="125">
        <v>0</v>
      </c>
      <c r="C4156" s="34">
        <v>0</v>
      </c>
      <c r="D4156" s="35">
        <v>0</v>
      </c>
      <c r="E4156" s="36" t="s">
        <v>17</v>
      </c>
      <c r="F4156" s="33">
        <v>6</v>
      </c>
      <c r="G4156" t="str">
        <f t="shared" si="299"/>
        <v>‏8183  השתלמויות ופרוייקטים</v>
      </c>
      <c r="H4156" t="s">
        <v>1128</v>
      </c>
      <c r="I4156">
        <f t="shared" si="302"/>
        <v>6</v>
      </c>
      <c r="J4156" t="b">
        <f>IF(ISNUMBER(MATCH(D4156,Sheet1!$A$2:$A$976,0)),TRUE,FALSE)</f>
        <v>1</v>
      </c>
    </row>
    <row r="4157" spans="1:10" ht="20.25">
      <c r="A4157">
        <v>4151</v>
      </c>
      <c r="B4157" s="125">
        <v>468400</v>
      </c>
      <c r="C4157" s="34">
        <v>492000</v>
      </c>
      <c r="D4157" s="35">
        <v>477900</v>
      </c>
      <c r="E4157" s="36" t="s">
        <v>18</v>
      </c>
      <c r="F4157" s="33">
        <v>7</v>
      </c>
      <c r="G4157" t="str">
        <f t="shared" si="299"/>
        <v>‏8183  השתלמויות ופרוייקטים</v>
      </c>
      <c r="H4157" t="s">
        <v>1128</v>
      </c>
      <c r="I4157">
        <f t="shared" si="302"/>
        <v>6</v>
      </c>
      <c r="J4157" t="b">
        <f>IF(ISNUMBER(MATCH(D4157,Sheet1!$A$2:$A$976,0)),TRUE,FALSE)</f>
        <v>1</v>
      </c>
    </row>
    <row r="4158" spans="1:10" ht="20.25">
      <c r="A4158">
        <v>4152</v>
      </c>
      <c r="B4158" s="125">
        <v>0</v>
      </c>
      <c r="C4158" s="34">
        <v>0</v>
      </c>
      <c r="D4158" s="35">
        <v>0</v>
      </c>
      <c r="E4158" s="36" t="s">
        <v>19</v>
      </c>
      <c r="F4158" s="33">
        <v>8</v>
      </c>
      <c r="G4158" t="str">
        <f t="shared" si="299"/>
        <v>‏8183  השתלמויות ופרוייקטים</v>
      </c>
      <c r="H4158" t="s">
        <v>1128</v>
      </c>
      <c r="I4158">
        <f t="shared" si="302"/>
        <v>6</v>
      </c>
      <c r="J4158" t="b">
        <f>IF(ISNUMBER(MATCH(D4158,Sheet1!$A$2:$A$976,0)),TRUE,FALSE)</f>
        <v>1</v>
      </c>
    </row>
    <row r="4159" spans="1:10" ht="20.25">
      <c r="A4159">
        <v>4153</v>
      </c>
      <c r="B4159" s="125">
        <v>0</v>
      </c>
      <c r="C4159" s="34">
        <v>0</v>
      </c>
      <c r="D4159" s="35">
        <v>0</v>
      </c>
      <c r="E4159" s="36" t="s">
        <v>20</v>
      </c>
      <c r="F4159" s="33">
        <v>9</v>
      </c>
      <c r="G4159" t="str">
        <f t="shared" si="299"/>
        <v>‏8183  השתלמויות ופרוייקטים</v>
      </c>
      <c r="H4159" t="s">
        <v>1128</v>
      </c>
      <c r="I4159">
        <f t="shared" si="302"/>
        <v>6</v>
      </c>
      <c r="J4159" t="b">
        <f>IF(ISNUMBER(MATCH(D4159,Sheet1!$A$2:$A$976,0)),TRUE,FALSE)</f>
        <v>1</v>
      </c>
    </row>
    <row r="4160" spans="1:10" ht="20.25">
      <c r="A4160">
        <v>4154</v>
      </c>
      <c r="B4160" s="125">
        <v>0</v>
      </c>
      <c r="C4160" s="34">
        <v>0</v>
      </c>
      <c r="D4160" s="35">
        <v>0</v>
      </c>
      <c r="E4160" s="36" t="s">
        <v>21</v>
      </c>
      <c r="F4160" s="33">
        <v>99</v>
      </c>
      <c r="G4160" t="str">
        <f t="shared" si="299"/>
        <v>‏8183  השתלמויות ופרוייקטים</v>
      </c>
      <c r="H4160" t="s">
        <v>1128</v>
      </c>
      <c r="I4160">
        <f t="shared" si="302"/>
        <v>6</v>
      </c>
      <c r="J4160" t="b">
        <f>IF(ISNUMBER(MATCH(D4160,Sheet1!$A$2:$A$976,0)),TRUE,FALSE)</f>
        <v>1</v>
      </c>
    </row>
    <row r="4161" spans="1:10" ht="20.25">
      <c r="A4161">
        <v>4155</v>
      </c>
      <c r="B4161" s="125">
        <v>468400</v>
      </c>
      <c r="C4161" s="37">
        <v>492000</v>
      </c>
      <c r="D4161" s="35">
        <v>477900</v>
      </c>
      <c r="E4161" s="36" t="s">
        <v>22</v>
      </c>
      <c r="F4161" s="33"/>
      <c r="G4161" t="str">
        <f t="shared" si="299"/>
        <v/>
      </c>
      <c r="J4161" t="b">
        <f>IF(ISNUMBER(MATCH(D4161,Sheet1!$A$2:$A$976,0)),TRUE,FALSE)</f>
        <v>1</v>
      </c>
    </row>
    <row r="4162" spans="1:10" ht="20.25">
      <c r="A4162">
        <v>4156</v>
      </c>
      <c r="C4162" s="40">
        <v>2015</v>
      </c>
      <c r="D4162" s="40">
        <v>2016</v>
      </c>
      <c r="F4162" s="39"/>
      <c r="G4162" t="str">
        <f t="shared" si="299"/>
        <v/>
      </c>
      <c r="J4162" t="b">
        <f>IF(ISNUMBER(MATCH(D4162,Sheet1!$A$2:$A$976,0)),TRUE,FALSE)</f>
        <v>0</v>
      </c>
    </row>
    <row r="4163" spans="1:10" ht="20.25">
      <c r="A4163">
        <v>4157</v>
      </c>
      <c r="C4163" s="38"/>
      <c r="D4163" s="44">
        <v>159</v>
      </c>
      <c r="F4163" s="41"/>
      <c r="G4163" t="str">
        <f t="shared" si="299"/>
        <v/>
      </c>
      <c r="J4163" t="b">
        <f>IF(ISNUMBER(MATCH(D4163,Sheet1!$A$2:$A$976,0)),TRUE,FALSE)</f>
        <v>0</v>
      </c>
    </row>
    <row r="4164" spans="1:10" ht="20.25">
      <c r="A4164">
        <v>4158</v>
      </c>
      <c r="B4164" s="122" t="s">
        <v>558</v>
      </c>
      <c r="C4164" s="28"/>
      <c r="D4164" s="28"/>
      <c r="E4164" s="28"/>
      <c r="F4164" s="28"/>
      <c r="G4164" t="str">
        <f t="shared" si="299"/>
        <v/>
      </c>
      <c r="J4164" t="b">
        <f>IF(ISNUMBER(MATCH(D4164,Sheet1!$A$2:$A$976,0)),TRUE,FALSE)</f>
        <v>1</v>
      </c>
    </row>
    <row r="4165" spans="1:10" ht="21" thickBot="1">
      <c r="A4165">
        <v>4159</v>
      </c>
      <c r="B4165" s="116">
        <v>2014</v>
      </c>
      <c r="C4165" s="7">
        <v>2015</v>
      </c>
      <c r="D4165" s="7">
        <v>2016</v>
      </c>
      <c r="E4165" s="8"/>
      <c r="F4165" s="9"/>
      <c r="G4165" t="str">
        <f t="shared" si="299"/>
        <v/>
      </c>
      <c r="J4165" t="b">
        <f>IF(ISNUMBER(MATCH(D4165,Sheet1!$A$2:$A$976,0)),TRUE,FALSE)</f>
        <v>0</v>
      </c>
    </row>
    <row r="4166" spans="1:10" ht="20.25">
      <c r="A4166">
        <v>4160</v>
      </c>
      <c r="B4166" s="124"/>
      <c r="C4166" s="30"/>
      <c r="D4166" s="31"/>
      <c r="E4166" s="32" t="s">
        <v>498</v>
      </c>
      <c r="F4166" s="33"/>
      <c r="G4166" t="str">
        <f t="shared" si="299"/>
        <v/>
      </c>
      <c r="J4166" t="b">
        <f>IF(ISNUMBER(MATCH(D4166,Sheet1!$A$2:$A$976,0)),TRUE,FALSE)</f>
        <v>1</v>
      </c>
    </row>
    <row r="4167" spans="1:10" ht="20.25">
      <c r="A4167">
        <v>4161</v>
      </c>
      <c r="B4167" s="124"/>
      <c r="C4167" s="30"/>
      <c r="D4167" s="31"/>
      <c r="E4167" s="32" t="s">
        <v>499</v>
      </c>
      <c r="F4167" s="33"/>
      <c r="G4167" t="str">
        <f t="shared" si="299"/>
        <v/>
      </c>
      <c r="J4167" t="b">
        <f>IF(ISNUMBER(MATCH(D4167,Sheet1!$A$2:$A$976,0)),TRUE,FALSE)</f>
        <v>1</v>
      </c>
    </row>
    <row r="4168" spans="1:10" ht="20.25">
      <c r="A4168">
        <v>4162</v>
      </c>
      <c r="B4168" s="124"/>
      <c r="C4168" s="30"/>
      <c r="D4168" s="31"/>
      <c r="E4168" s="32" t="s">
        <v>559</v>
      </c>
      <c r="F4168" s="33"/>
      <c r="G4168" t="str">
        <f t="shared" si="299"/>
        <v/>
      </c>
      <c r="J4168" t="b">
        <f>IF(ISNUMBER(MATCH(D4168,Sheet1!$A$2:$A$976,0)),TRUE,FALSE)</f>
        <v>1</v>
      </c>
    </row>
    <row r="4169" spans="1:10" ht="20.25">
      <c r="A4169">
        <v>4163</v>
      </c>
      <c r="B4169" s="125">
        <v>0</v>
      </c>
      <c r="C4169" s="34">
        <v>0</v>
      </c>
      <c r="D4169" s="35">
        <v>0</v>
      </c>
      <c r="E4169" s="36" t="s">
        <v>12</v>
      </c>
      <c r="F4169" s="33">
        <v>1</v>
      </c>
      <c r="G4169" t="str">
        <f t="shared" si="299"/>
        <v>‏81439  משתלם שרות פסיכולוגי</v>
      </c>
      <c r="H4169" t="s">
        <v>1129</v>
      </c>
      <c r="I4169">
        <f t="shared" ref="I4169:I4178" si="303">FIND(" ",G4169,1)</f>
        <v>7</v>
      </c>
      <c r="J4169" t="b">
        <f>IF(ISNUMBER(MATCH(D4169,Sheet1!$A$2:$A$976,0)),TRUE,FALSE)</f>
        <v>1</v>
      </c>
    </row>
    <row r="4170" spans="1:10" ht="20.25">
      <c r="A4170">
        <v>4164</v>
      </c>
      <c r="B4170" s="125">
        <v>0</v>
      </c>
      <c r="C4170" s="34">
        <v>0</v>
      </c>
      <c r="D4170" s="35">
        <v>0</v>
      </c>
      <c r="E4170" s="36" t="s">
        <v>13</v>
      </c>
      <c r="F4170" s="33">
        <v>2</v>
      </c>
      <c r="G4170" t="str">
        <f t="shared" ref="G4170:G4233" si="304">IF(F4170=1,E4169,IF(ISBLANK(F4170),"",G4169))</f>
        <v>‏81439  משתלם שרות פסיכולוגי</v>
      </c>
      <c r="H4170" t="s">
        <v>1129</v>
      </c>
      <c r="I4170">
        <f t="shared" si="303"/>
        <v>7</v>
      </c>
      <c r="J4170" t="b">
        <f>IF(ISNUMBER(MATCH(D4170,Sheet1!$A$2:$A$976,0)),TRUE,FALSE)</f>
        <v>1</v>
      </c>
    </row>
    <row r="4171" spans="1:10" ht="20.25">
      <c r="A4171">
        <v>4165</v>
      </c>
      <c r="B4171" s="125">
        <v>0</v>
      </c>
      <c r="C4171" s="34">
        <v>0</v>
      </c>
      <c r="D4171" s="35">
        <v>0</v>
      </c>
      <c r="E4171" s="36" t="s">
        <v>14</v>
      </c>
      <c r="F4171" s="33">
        <v>3</v>
      </c>
      <c r="G4171" t="str">
        <f t="shared" si="304"/>
        <v>‏81439  משתלם שרות פסיכולוגי</v>
      </c>
      <c r="H4171" t="s">
        <v>1129</v>
      </c>
      <c r="I4171">
        <f t="shared" si="303"/>
        <v>7</v>
      </c>
      <c r="J4171" t="b">
        <f>IF(ISNUMBER(MATCH(D4171,Sheet1!$A$2:$A$976,0)),TRUE,FALSE)</f>
        <v>1</v>
      </c>
    </row>
    <row r="4172" spans="1:10" ht="20.25">
      <c r="A4172">
        <v>4166</v>
      </c>
      <c r="B4172" s="125">
        <v>0</v>
      </c>
      <c r="C4172" s="34">
        <v>0</v>
      </c>
      <c r="D4172" s="35">
        <v>0</v>
      </c>
      <c r="E4172" s="36" t="s">
        <v>15</v>
      </c>
      <c r="F4172" s="33">
        <v>4</v>
      </c>
      <c r="G4172" t="str">
        <f t="shared" si="304"/>
        <v>‏81439  משתלם שרות פסיכולוגי</v>
      </c>
      <c r="H4172" t="s">
        <v>1129</v>
      </c>
      <c r="I4172">
        <f t="shared" si="303"/>
        <v>7</v>
      </c>
      <c r="J4172" t="b">
        <f>IF(ISNUMBER(MATCH(D4172,Sheet1!$A$2:$A$976,0)),TRUE,FALSE)</f>
        <v>1</v>
      </c>
    </row>
    <row r="4173" spans="1:10" ht="20.25">
      <c r="A4173">
        <v>4167</v>
      </c>
      <c r="B4173" s="125">
        <v>0</v>
      </c>
      <c r="C4173" s="34">
        <v>0</v>
      </c>
      <c r="D4173" s="35">
        <v>0</v>
      </c>
      <c r="E4173" s="36" t="s">
        <v>16</v>
      </c>
      <c r="F4173" s="33">
        <v>5</v>
      </c>
      <c r="G4173" t="str">
        <f t="shared" si="304"/>
        <v>‏81439  משתלם שרות פסיכולוגי</v>
      </c>
      <c r="H4173" t="s">
        <v>1129</v>
      </c>
      <c r="I4173">
        <f t="shared" si="303"/>
        <v>7</v>
      </c>
      <c r="J4173" t="b">
        <f>IF(ISNUMBER(MATCH(D4173,Sheet1!$A$2:$A$976,0)),TRUE,FALSE)</f>
        <v>1</v>
      </c>
    </row>
    <row r="4174" spans="1:10" ht="20.25">
      <c r="A4174">
        <v>4168</v>
      </c>
      <c r="B4174" s="125">
        <v>211300</v>
      </c>
      <c r="C4174" s="34">
        <v>99000</v>
      </c>
      <c r="D4174" s="35">
        <v>99000</v>
      </c>
      <c r="E4174" s="36" t="s">
        <v>17</v>
      </c>
      <c r="F4174" s="33">
        <v>6</v>
      </c>
      <c r="G4174" t="str">
        <f t="shared" si="304"/>
        <v>‏81439  משתלם שרות פסיכולוגי</v>
      </c>
      <c r="H4174" t="s">
        <v>1129</v>
      </c>
      <c r="I4174">
        <f t="shared" si="303"/>
        <v>7</v>
      </c>
      <c r="J4174" t="b">
        <f>IF(ISNUMBER(MATCH(D4174,Sheet1!$A$2:$A$976,0)),TRUE,FALSE)</f>
        <v>1</v>
      </c>
    </row>
    <row r="4175" spans="1:10" ht="20.25">
      <c r="A4175">
        <v>4169</v>
      </c>
      <c r="B4175" s="125">
        <v>0</v>
      </c>
      <c r="C4175" s="34">
        <v>0</v>
      </c>
      <c r="D4175" s="35">
        <v>0</v>
      </c>
      <c r="E4175" s="36" t="s">
        <v>18</v>
      </c>
      <c r="F4175" s="33">
        <v>7</v>
      </c>
      <c r="G4175" t="str">
        <f t="shared" si="304"/>
        <v>‏81439  משתלם שרות פסיכולוגי</v>
      </c>
      <c r="H4175" t="s">
        <v>1129</v>
      </c>
      <c r="I4175">
        <f t="shared" si="303"/>
        <v>7</v>
      </c>
      <c r="J4175" t="b">
        <f>IF(ISNUMBER(MATCH(D4175,Sheet1!$A$2:$A$976,0)),TRUE,FALSE)</f>
        <v>1</v>
      </c>
    </row>
    <row r="4176" spans="1:10" ht="20.25">
      <c r="A4176">
        <v>4170</v>
      </c>
      <c r="B4176" s="125">
        <v>0</v>
      </c>
      <c r="C4176" s="34">
        <v>0</v>
      </c>
      <c r="D4176" s="35">
        <v>0</v>
      </c>
      <c r="E4176" s="36" t="s">
        <v>19</v>
      </c>
      <c r="F4176" s="33">
        <v>8</v>
      </c>
      <c r="G4176" t="str">
        <f t="shared" si="304"/>
        <v>‏81439  משתלם שרות פסיכולוגי</v>
      </c>
      <c r="H4176" t="s">
        <v>1129</v>
      </c>
      <c r="I4176">
        <f t="shared" si="303"/>
        <v>7</v>
      </c>
      <c r="J4176" t="b">
        <f>IF(ISNUMBER(MATCH(D4176,Sheet1!$A$2:$A$976,0)),TRUE,FALSE)</f>
        <v>1</v>
      </c>
    </row>
    <row r="4177" spans="1:10" ht="20.25">
      <c r="A4177">
        <v>4171</v>
      </c>
      <c r="B4177" s="125">
        <v>0</v>
      </c>
      <c r="C4177" s="34">
        <v>0</v>
      </c>
      <c r="D4177" s="35">
        <v>0</v>
      </c>
      <c r="E4177" s="36" t="s">
        <v>20</v>
      </c>
      <c r="F4177" s="33">
        <v>9</v>
      </c>
      <c r="G4177" t="str">
        <f t="shared" si="304"/>
        <v>‏81439  משתלם שרות פסיכולוגי</v>
      </c>
      <c r="H4177" t="s">
        <v>1129</v>
      </c>
      <c r="I4177">
        <f t="shared" si="303"/>
        <v>7</v>
      </c>
      <c r="J4177" t="b">
        <f>IF(ISNUMBER(MATCH(D4177,Sheet1!$A$2:$A$976,0)),TRUE,FALSE)</f>
        <v>1</v>
      </c>
    </row>
    <row r="4178" spans="1:10" ht="20.25">
      <c r="A4178">
        <v>4172</v>
      </c>
      <c r="B4178" s="125">
        <v>0</v>
      </c>
      <c r="C4178" s="34">
        <v>0</v>
      </c>
      <c r="D4178" s="35">
        <v>0</v>
      </c>
      <c r="E4178" s="36" t="s">
        <v>21</v>
      </c>
      <c r="F4178" s="33">
        <v>99</v>
      </c>
      <c r="G4178" t="str">
        <f t="shared" si="304"/>
        <v>‏81439  משתלם שרות פסיכולוגי</v>
      </c>
      <c r="H4178" t="s">
        <v>1129</v>
      </c>
      <c r="I4178">
        <f t="shared" si="303"/>
        <v>7</v>
      </c>
      <c r="J4178" t="b">
        <f>IF(ISNUMBER(MATCH(D4178,Sheet1!$A$2:$A$976,0)),TRUE,FALSE)</f>
        <v>1</v>
      </c>
    </row>
    <row r="4179" spans="1:10" ht="20.25">
      <c r="A4179">
        <v>4173</v>
      </c>
      <c r="B4179" s="125">
        <v>211300</v>
      </c>
      <c r="C4179" s="37">
        <v>99000</v>
      </c>
      <c r="D4179" s="35">
        <v>99000</v>
      </c>
      <c r="E4179" s="36" t="s">
        <v>22</v>
      </c>
      <c r="F4179" s="33"/>
      <c r="G4179" t="str">
        <f t="shared" si="304"/>
        <v/>
      </c>
      <c r="J4179" t="b">
        <f>IF(ISNUMBER(MATCH(D4179,Sheet1!$A$2:$A$976,0)),TRUE,FALSE)</f>
        <v>1</v>
      </c>
    </row>
    <row r="4180" spans="1:10" ht="20.25">
      <c r="A4180">
        <v>4174</v>
      </c>
      <c r="C4180" s="40">
        <v>2015</v>
      </c>
      <c r="D4180" s="40">
        <v>2016</v>
      </c>
      <c r="F4180" s="39"/>
      <c r="G4180" t="str">
        <f t="shared" si="304"/>
        <v/>
      </c>
      <c r="J4180" t="b">
        <f>IF(ISNUMBER(MATCH(D4180,Sheet1!$A$2:$A$976,0)),TRUE,FALSE)</f>
        <v>0</v>
      </c>
    </row>
    <row r="4181" spans="1:10" ht="20.25">
      <c r="A4181">
        <v>4175</v>
      </c>
      <c r="C4181" s="38"/>
      <c r="D4181" s="44">
        <v>160</v>
      </c>
      <c r="F4181" s="41"/>
      <c r="G4181" t="str">
        <f t="shared" si="304"/>
        <v/>
      </c>
      <c r="J4181" t="b">
        <f>IF(ISNUMBER(MATCH(D4181,Sheet1!$A$2:$A$976,0)),TRUE,FALSE)</f>
        <v>0</v>
      </c>
    </row>
    <row r="4182" spans="1:10" ht="20.25">
      <c r="A4182">
        <v>4176</v>
      </c>
      <c r="B4182" s="122" t="s">
        <v>560</v>
      </c>
      <c r="C4182" s="28"/>
      <c r="D4182" s="28"/>
      <c r="E4182" s="28"/>
      <c r="F4182" s="28"/>
      <c r="G4182" t="str">
        <f t="shared" si="304"/>
        <v/>
      </c>
      <c r="J4182" t="b">
        <f>IF(ISNUMBER(MATCH(D4182,Sheet1!$A$2:$A$976,0)),TRUE,FALSE)</f>
        <v>1</v>
      </c>
    </row>
    <row r="4183" spans="1:10" ht="21" thickBot="1">
      <c r="A4183">
        <v>4177</v>
      </c>
      <c r="B4183" s="116">
        <v>2014</v>
      </c>
      <c r="C4183" s="7">
        <v>2015</v>
      </c>
      <c r="D4183" s="7">
        <v>2016</v>
      </c>
      <c r="E4183" s="8"/>
      <c r="F4183" s="9"/>
      <c r="G4183" t="str">
        <f t="shared" si="304"/>
        <v/>
      </c>
      <c r="J4183" t="b">
        <f>IF(ISNUMBER(MATCH(D4183,Sheet1!$A$2:$A$976,0)),TRUE,FALSE)</f>
        <v>0</v>
      </c>
    </row>
    <row r="4184" spans="1:10" ht="20.25">
      <c r="A4184">
        <v>4178</v>
      </c>
      <c r="B4184" s="124"/>
      <c r="C4184" s="30"/>
      <c r="D4184" s="31"/>
      <c r="E4184" s="32" t="s">
        <v>498</v>
      </c>
      <c r="F4184" s="33"/>
      <c r="G4184" t="str">
        <f t="shared" si="304"/>
        <v/>
      </c>
      <c r="J4184" t="b">
        <f>IF(ISNUMBER(MATCH(D4184,Sheet1!$A$2:$A$976,0)),TRUE,FALSE)</f>
        <v>1</v>
      </c>
    </row>
    <row r="4185" spans="1:10" ht="20.25">
      <c r="A4185">
        <v>4179</v>
      </c>
      <c r="B4185" s="124"/>
      <c r="C4185" s="30"/>
      <c r="D4185" s="31"/>
      <c r="E4185" s="32" t="s">
        <v>499</v>
      </c>
      <c r="F4185" s="33"/>
      <c r="G4185" t="str">
        <f t="shared" si="304"/>
        <v/>
      </c>
      <c r="J4185" t="b">
        <f>IF(ISNUMBER(MATCH(D4185,Sheet1!$A$2:$A$976,0)),TRUE,FALSE)</f>
        <v>1</v>
      </c>
    </row>
    <row r="4186" spans="1:10" ht="20.25">
      <c r="A4186">
        <v>4180</v>
      </c>
      <c r="B4186" s="124"/>
      <c r="C4186" s="30"/>
      <c r="D4186" s="31"/>
      <c r="E4186" s="32" t="s">
        <v>561</v>
      </c>
      <c r="F4186" s="33"/>
      <c r="G4186" t="str">
        <f t="shared" si="304"/>
        <v/>
      </c>
      <c r="J4186" t="b">
        <f>IF(ISNUMBER(MATCH(D4186,Sheet1!$A$2:$A$976,0)),TRUE,FALSE)</f>
        <v>1</v>
      </c>
    </row>
    <row r="4187" spans="1:10" ht="20.25">
      <c r="A4187">
        <v>4181</v>
      </c>
      <c r="B4187" s="125">
        <v>8405500</v>
      </c>
      <c r="C4187" s="34">
        <v>8443700</v>
      </c>
      <c r="D4187" s="35">
        <v>8537700</v>
      </c>
      <c r="E4187" s="36" t="s">
        <v>12</v>
      </c>
      <c r="F4187" s="33">
        <v>1</v>
      </c>
      <c r="G4187" t="str">
        <f t="shared" si="304"/>
        <v>‏8143  השרות הפסיכולוגי</v>
      </c>
      <c r="H4187" t="s">
        <v>1130</v>
      </c>
      <c r="I4187">
        <f t="shared" ref="I4187:I4196" si="305">FIND(" ",G4187,1)</f>
        <v>6</v>
      </c>
      <c r="J4187" t="b">
        <f>IF(ISNUMBER(MATCH(D4187,Sheet1!$A$2:$A$976,0)),TRUE,FALSE)</f>
        <v>1</v>
      </c>
    </row>
    <row r="4188" spans="1:10" ht="20.25">
      <c r="A4188">
        <v>4182</v>
      </c>
      <c r="B4188" s="125">
        <v>0</v>
      </c>
      <c r="C4188" s="34">
        <v>0</v>
      </c>
      <c r="D4188" s="35">
        <v>0</v>
      </c>
      <c r="E4188" s="36" t="s">
        <v>13</v>
      </c>
      <c r="F4188" s="33">
        <v>2</v>
      </c>
      <c r="G4188" t="str">
        <f t="shared" si="304"/>
        <v>‏8143  השרות הפסיכולוגי</v>
      </c>
      <c r="H4188" t="s">
        <v>1130</v>
      </c>
      <c r="I4188">
        <f t="shared" si="305"/>
        <v>6</v>
      </c>
      <c r="J4188" t="b">
        <f>IF(ISNUMBER(MATCH(D4188,Sheet1!$A$2:$A$976,0)),TRUE,FALSE)</f>
        <v>1</v>
      </c>
    </row>
    <row r="4189" spans="1:10" ht="20.25">
      <c r="A4189">
        <v>4183</v>
      </c>
      <c r="B4189" s="125">
        <v>97600</v>
      </c>
      <c r="C4189" s="34">
        <v>86300</v>
      </c>
      <c r="D4189" s="35">
        <v>86300</v>
      </c>
      <c r="E4189" s="36" t="s">
        <v>14</v>
      </c>
      <c r="F4189" s="33">
        <v>3</v>
      </c>
      <c r="G4189" t="str">
        <f t="shared" si="304"/>
        <v>‏8143  השרות הפסיכולוגי</v>
      </c>
      <c r="H4189" t="s">
        <v>1130</v>
      </c>
      <c r="I4189">
        <f t="shared" si="305"/>
        <v>6</v>
      </c>
      <c r="J4189" t="b">
        <f>IF(ISNUMBER(MATCH(D4189,Sheet1!$A$2:$A$976,0)),TRUE,FALSE)</f>
        <v>1</v>
      </c>
    </row>
    <row r="4190" spans="1:10" ht="20.25">
      <c r="A4190">
        <v>4184</v>
      </c>
      <c r="B4190" s="125">
        <v>101300</v>
      </c>
      <c r="C4190" s="34">
        <v>100000</v>
      </c>
      <c r="D4190" s="35">
        <v>100000</v>
      </c>
      <c r="E4190" s="36" t="s">
        <v>15</v>
      </c>
      <c r="F4190" s="33">
        <v>4</v>
      </c>
      <c r="G4190" t="str">
        <f t="shared" si="304"/>
        <v>‏8143  השרות הפסיכולוגי</v>
      </c>
      <c r="H4190" t="s">
        <v>1130</v>
      </c>
      <c r="I4190">
        <f t="shared" si="305"/>
        <v>6</v>
      </c>
      <c r="J4190" t="b">
        <f>IF(ISNUMBER(MATCH(D4190,Sheet1!$A$2:$A$976,0)),TRUE,FALSE)</f>
        <v>1</v>
      </c>
    </row>
    <row r="4191" spans="1:10" ht="20.25">
      <c r="A4191">
        <v>4185</v>
      </c>
      <c r="B4191" s="125">
        <v>40500</v>
      </c>
      <c r="C4191" s="34">
        <v>41500</v>
      </c>
      <c r="D4191" s="35">
        <v>41500</v>
      </c>
      <c r="E4191" s="36" t="s">
        <v>16</v>
      </c>
      <c r="F4191" s="33">
        <v>5</v>
      </c>
      <c r="G4191" t="str">
        <f t="shared" si="304"/>
        <v>‏8143  השרות הפסיכולוגי</v>
      </c>
      <c r="H4191" t="s">
        <v>1130</v>
      </c>
      <c r="I4191">
        <f t="shared" si="305"/>
        <v>6</v>
      </c>
      <c r="J4191" t="b">
        <f>IF(ISNUMBER(MATCH(D4191,Sheet1!$A$2:$A$976,0)),TRUE,FALSE)</f>
        <v>1</v>
      </c>
    </row>
    <row r="4192" spans="1:10" ht="20.25">
      <c r="A4192">
        <v>4186</v>
      </c>
      <c r="B4192" s="125">
        <v>800</v>
      </c>
      <c r="C4192" s="34">
        <v>1000</v>
      </c>
      <c r="D4192" s="35">
        <v>1000</v>
      </c>
      <c r="E4192" s="36" t="s">
        <v>17</v>
      </c>
      <c r="F4192" s="33">
        <v>6</v>
      </c>
      <c r="G4192" t="str">
        <f t="shared" si="304"/>
        <v>‏8143  השרות הפסיכולוגי</v>
      </c>
      <c r="H4192" t="s">
        <v>1130</v>
      </c>
      <c r="I4192">
        <f t="shared" si="305"/>
        <v>6</v>
      </c>
      <c r="J4192" t="b">
        <f>IF(ISNUMBER(MATCH(D4192,Sheet1!$A$2:$A$976,0)),TRUE,FALSE)</f>
        <v>1</v>
      </c>
    </row>
    <row r="4193" spans="1:15" ht="20.25">
      <c r="A4193">
        <v>4187</v>
      </c>
      <c r="B4193" s="125">
        <v>305200</v>
      </c>
      <c r="C4193" s="34">
        <v>619500</v>
      </c>
      <c r="D4193" s="35">
        <v>597700</v>
      </c>
      <c r="E4193" s="36" t="s">
        <v>18</v>
      </c>
      <c r="F4193" s="33">
        <v>7</v>
      </c>
      <c r="G4193" t="str">
        <f t="shared" si="304"/>
        <v>‏8143  השרות הפסיכולוגי</v>
      </c>
      <c r="H4193" t="s">
        <v>1130</v>
      </c>
      <c r="I4193">
        <f t="shared" si="305"/>
        <v>6</v>
      </c>
      <c r="J4193" t="b">
        <f>IF(ISNUMBER(MATCH(D4193,Sheet1!$A$2:$A$976,0)),TRUE,FALSE)</f>
        <v>1</v>
      </c>
    </row>
    <row r="4194" spans="1:15" ht="20.25">
      <c r="A4194">
        <v>4188</v>
      </c>
      <c r="B4194" s="125">
        <v>0</v>
      </c>
      <c r="C4194" s="34">
        <v>0</v>
      </c>
      <c r="D4194" s="35">
        <v>0</v>
      </c>
      <c r="E4194" s="36" t="s">
        <v>19</v>
      </c>
      <c r="F4194" s="33">
        <v>8</v>
      </c>
      <c r="G4194" t="str">
        <f t="shared" si="304"/>
        <v>‏8143  השרות הפסיכולוגי</v>
      </c>
      <c r="H4194" t="s">
        <v>1130</v>
      </c>
      <c r="I4194">
        <f t="shared" si="305"/>
        <v>6</v>
      </c>
      <c r="J4194" t="b">
        <f>IF(ISNUMBER(MATCH(D4194,Sheet1!$A$2:$A$976,0)),TRUE,FALSE)</f>
        <v>1</v>
      </c>
    </row>
    <row r="4195" spans="1:15" ht="20.25">
      <c r="A4195">
        <v>4189</v>
      </c>
      <c r="B4195" s="125">
        <v>0</v>
      </c>
      <c r="C4195" s="34">
        <v>0</v>
      </c>
      <c r="D4195" s="35">
        <v>0</v>
      </c>
      <c r="E4195" s="36" t="s">
        <v>20</v>
      </c>
      <c r="F4195" s="33">
        <v>9</v>
      </c>
      <c r="G4195" t="str">
        <f t="shared" si="304"/>
        <v>‏8143  השרות הפסיכולוגי</v>
      </c>
      <c r="H4195" t="s">
        <v>1130</v>
      </c>
      <c r="I4195">
        <f t="shared" si="305"/>
        <v>6</v>
      </c>
      <c r="J4195" t="b">
        <f>IF(ISNUMBER(MATCH(D4195,Sheet1!$A$2:$A$976,0)),TRUE,FALSE)</f>
        <v>1</v>
      </c>
    </row>
    <row r="4196" spans="1:15" ht="20.25">
      <c r="A4196">
        <v>4190</v>
      </c>
      <c r="B4196" s="125">
        <v>0</v>
      </c>
      <c r="C4196" s="34">
        <v>0</v>
      </c>
      <c r="D4196" s="35">
        <v>0</v>
      </c>
      <c r="E4196" s="36" t="s">
        <v>21</v>
      </c>
      <c r="F4196" s="33">
        <v>99</v>
      </c>
      <c r="G4196" t="str">
        <f t="shared" si="304"/>
        <v>‏8143  השרות הפסיכולוגי</v>
      </c>
      <c r="H4196" t="s">
        <v>1130</v>
      </c>
      <c r="I4196">
        <f t="shared" si="305"/>
        <v>6</v>
      </c>
      <c r="J4196" t="b">
        <f>IF(ISNUMBER(MATCH(D4196,Sheet1!$A$2:$A$976,0)),TRUE,FALSE)</f>
        <v>1</v>
      </c>
    </row>
    <row r="4197" spans="1:15" ht="20.25">
      <c r="A4197">
        <v>4191</v>
      </c>
      <c r="B4197" s="125">
        <v>8950900</v>
      </c>
      <c r="C4197" s="37">
        <v>9292000</v>
      </c>
      <c r="D4197" s="157">
        <v>9364200</v>
      </c>
      <c r="E4197" s="36" t="s">
        <v>22</v>
      </c>
      <c r="F4197" s="33"/>
      <c r="G4197" t="str">
        <f t="shared" si="304"/>
        <v/>
      </c>
      <c r="J4197" t="b">
        <f>IF(ISNUMBER(MATCH(D4197,Sheet1!$A$2:$A$976,0)),TRUE,FALSE)</f>
        <v>0</v>
      </c>
    </row>
    <row r="4198" spans="1:15" ht="20.25">
      <c r="A4198">
        <v>4192</v>
      </c>
      <c r="C4198" s="40">
        <v>2015</v>
      </c>
      <c r="D4198" s="40">
        <v>2016</v>
      </c>
      <c r="F4198" s="39"/>
      <c r="G4198" t="str">
        <f t="shared" si="304"/>
        <v/>
      </c>
      <c r="J4198" t="b">
        <f>IF(ISNUMBER(MATCH(D4198,Sheet1!$A$2:$A$976,0)),TRUE,FALSE)</f>
        <v>0</v>
      </c>
    </row>
    <row r="4199" spans="1:15" ht="20.25">
      <c r="A4199">
        <v>4193</v>
      </c>
      <c r="C4199" s="38"/>
      <c r="D4199" s="44">
        <v>161</v>
      </c>
      <c r="F4199" s="41"/>
      <c r="G4199" t="str">
        <f t="shared" si="304"/>
        <v/>
      </c>
      <c r="J4199" t="b">
        <f>IF(ISNUMBER(MATCH(D4199,Sheet1!$A$2:$A$976,0)),TRUE,FALSE)</f>
        <v>0</v>
      </c>
    </row>
    <row r="4200" spans="1:15" ht="20.25">
      <c r="A4200">
        <v>4194</v>
      </c>
      <c r="B4200" s="122" t="s">
        <v>562</v>
      </c>
      <c r="C4200" s="28"/>
      <c r="D4200" s="28"/>
      <c r="E4200" s="28"/>
      <c r="F4200" s="28"/>
      <c r="G4200" t="str">
        <f t="shared" si="304"/>
        <v/>
      </c>
      <c r="J4200" t="b">
        <f>IF(ISNUMBER(MATCH(D4200,Sheet1!$A$2:$A$976,0)),TRUE,FALSE)</f>
        <v>1</v>
      </c>
    </row>
    <row r="4201" spans="1:15" ht="21" thickBot="1">
      <c r="A4201">
        <v>4195</v>
      </c>
      <c r="B4201" s="116">
        <v>2014</v>
      </c>
      <c r="C4201" s="7">
        <v>2015</v>
      </c>
      <c r="D4201" s="7">
        <v>2016</v>
      </c>
      <c r="E4201" s="8"/>
      <c r="F4201" s="9"/>
      <c r="G4201" t="str">
        <f t="shared" si="304"/>
        <v/>
      </c>
      <c r="J4201" t="b">
        <f>IF(ISNUMBER(MATCH(D4201,Sheet1!$A$2:$A$976,0)),TRUE,FALSE)</f>
        <v>0</v>
      </c>
    </row>
    <row r="4202" spans="1:15" ht="20.25">
      <c r="A4202">
        <v>4196</v>
      </c>
      <c r="B4202" s="124"/>
      <c r="C4202" s="30"/>
      <c r="D4202" s="31"/>
      <c r="E4202" s="32" t="s">
        <v>498</v>
      </c>
      <c r="F4202" s="33"/>
      <c r="G4202" t="str">
        <f t="shared" si="304"/>
        <v/>
      </c>
      <c r="J4202" t="b">
        <f>IF(ISNUMBER(MATCH(D4202,Sheet1!$A$2:$A$976,0)),TRUE,FALSE)</f>
        <v>1</v>
      </c>
    </row>
    <row r="4203" spans="1:15" ht="20.25">
      <c r="A4203">
        <v>4197</v>
      </c>
      <c r="B4203" s="124"/>
      <c r="C4203" s="30"/>
      <c r="D4203" s="31"/>
      <c r="E4203" s="32" t="s">
        <v>499</v>
      </c>
      <c r="F4203" s="33"/>
      <c r="G4203" t="str">
        <f t="shared" si="304"/>
        <v/>
      </c>
      <c r="J4203" t="b">
        <f>IF(ISNUMBER(MATCH(D4203,Sheet1!$A$2:$A$976,0)),TRUE,FALSE)</f>
        <v>1</v>
      </c>
    </row>
    <row r="4204" spans="1:15" ht="20.25">
      <c r="A4204">
        <v>4198</v>
      </c>
      <c r="B4204" s="124"/>
      <c r="C4204" s="30"/>
      <c r="D4204" s="31"/>
      <c r="E4204" s="32" t="s">
        <v>563</v>
      </c>
      <c r="F4204" s="33"/>
      <c r="G4204" t="str">
        <f t="shared" si="304"/>
        <v/>
      </c>
      <c r="J4204" t="b">
        <f>IF(ISNUMBER(MATCH(D4204,Sheet1!$A$2:$A$976,0)),TRUE,FALSE)</f>
        <v>1</v>
      </c>
    </row>
    <row r="4205" spans="1:15" ht="20.25">
      <c r="A4205">
        <v>4199</v>
      </c>
      <c r="B4205" s="124"/>
      <c r="C4205" s="30"/>
      <c r="D4205" s="31"/>
      <c r="E4205" s="32" t="s">
        <v>1244</v>
      </c>
      <c r="F4205" s="33"/>
      <c r="G4205" t="str">
        <f t="shared" si="304"/>
        <v/>
      </c>
      <c r="J4205" t="b">
        <f>IF(ISNUMBER(MATCH(D4205,Sheet1!$A$2:$A$976,0)),TRUE,FALSE)</f>
        <v>1</v>
      </c>
    </row>
    <row r="4206" spans="1:15" ht="20.25">
      <c r="A4206">
        <v>4200</v>
      </c>
      <c r="B4206" s="125">
        <v>580100</v>
      </c>
      <c r="C4206" s="34">
        <v>557800</v>
      </c>
      <c r="D4206" s="35">
        <v>566200</v>
      </c>
      <c r="E4206" s="36" t="s">
        <v>12</v>
      </c>
      <c r="F4206" s="33">
        <v>1</v>
      </c>
      <c r="G4206" t="str">
        <f t="shared" si="304"/>
        <v>‏813311 מטה תנופה לחינוך במיגזר הערבי - הנהלה</v>
      </c>
      <c r="H4206" t="s">
        <v>1256</v>
      </c>
      <c r="I4206">
        <f t="shared" ref="I4206:I4215" si="306">FIND(" ",G4206,1)</f>
        <v>8</v>
      </c>
      <c r="J4206" t="b">
        <f>IF(ISNUMBER(MATCH(D4206,Sheet1!$A$2:$A$976,0)),TRUE,FALSE)</f>
        <v>1</v>
      </c>
      <c r="O4206" t="s">
        <v>155</v>
      </c>
    </row>
    <row r="4207" spans="1:15" ht="20.25">
      <c r="A4207">
        <v>4201</v>
      </c>
      <c r="B4207" s="125">
        <v>0</v>
      </c>
      <c r="C4207" s="34">
        <v>0</v>
      </c>
      <c r="D4207" s="35">
        <v>0</v>
      </c>
      <c r="E4207" s="36" t="s">
        <v>13</v>
      </c>
      <c r="F4207" s="33">
        <v>2</v>
      </c>
      <c r="G4207" t="str">
        <f t="shared" si="304"/>
        <v>‏813311 מטה תנופה לחינוך במיגזר הערבי - הנהלה</v>
      </c>
      <c r="H4207" t="s">
        <v>1256</v>
      </c>
      <c r="I4207">
        <f t="shared" si="306"/>
        <v>8</v>
      </c>
      <c r="J4207" t="b">
        <f>IF(ISNUMBER(MATCH(D4207,Sheet1!$A$2:$A$976,0)),TRUE,FALSE)</f>
        <v>1</v>
      </c>
      <c r="O4207" t="s">
        <v>155</v>
      </c>
    </row>
    <row r="4208" spans="1:15" ht="20.25">
      <c r="A4208">
        <v>4202</v>
      </c>
      <c r="B4208" s="125">
        <v>34100</v>
      </c>
      <c r="C4208" s="34">
        <v>31800</v>
      </c>
      <c r="D4208" s="35">
        <v>31800</v>
      </c>
      <c r="E4208" s="36" t="s">
        <v>14</v>
      </c>
      <c r="F4208" s="33">
        <v>3</v>
      </c>
      <c r="G4208" t="str">
        <f t="shared" si="304"/>
        <v>‏813311 מטה תנופה לחינוך במיגזר הערבי - הנהלה</v>
      </c>
      <c r="H4208" t="s">
        <v>1256</v>
      </c>
      <c r="I4208">
        <f t="shared" si="306"/>
        <v>8</v>
      </c>
      <c r="J4208" t="b">
        <f>IF(ISNUMBER(MATCH(D4208,Sheet1!$A$2:$A$976,0)),TRUE,FALSE)</f>
        <v>1</v>
      </c>
      <c r="O4208" t="s">
        <v>155</v>
      </c>
    </row>
    <row r="4209" spans="1:15" ht="20.25">
      <c r="A4209">
        <v>4203</v>
      </c>
      <c r="B4209" s="125">
        <v>0</v>
      </c>
      <c r="C4209" s="34">
        <v>0</v>
      </c>
      <c r="D4209" s="35">
        <v>0</v>
      </c>
      <c r="E4209" s="36" t="s">
        <v>15</v>
      </c>
      <c r="F4209" s="33">
        <v>4</v>
      </c>
      <c r="G4209" t="str">
        <f t="shared" si="304"/>
        <v>‏813311 מטה תנופה לחינוך במיגזר הערבי - הנהלה</v>
      </c>
      <c r="H4209" t="s">
        <v>1256</v>
      </c>
      <c r="I4209">
        <f t="shared" si="306"/>
        <v>8</v>
      </c>
      <c r="J4209" t="b">
        <f>IF(ISNUMBER(MATCH(D4209,Sheet1!$A$2:$A$976,0)),TRUE,FALSE)</f>
        <v>1</v>
      </c>
      <c r="O4209" t="s">
        <v>155</v>
      </c>
    </row>
    <row r="4210" spans="1:15" ht="20.25">
      <c r="A4210">
        <v>4204</v>
      </c>
      <c r="B4210" s="125">
        <v>0</v>
      </c>
      <c r="C4210" s="34">
        <v>0</v>
      </c>
      <c r="D4210" s="35">
        <v>0</v>
      </c>
      <c r="E4210" s="36" t="s">
        <v>16</v>
      </c>
      <c r="F4210" s="33">
        <v>5</v>
      </c>
      <c r="G4210" t="str">
        <f t="shared" si="304"/>
        <v>‏813311 מטה תנופה לחינוך במיגזר הערבי - הנהלה</v>
      </c>
      <c r="H4210" t="s">
        <v>1256</v>
      </c>
      <c r="I4210">
        <f t="shared" si="306"/>
        <v>8</v>
      </c>
      <c r="J4210" t="b">
        <f>IF(ISNUMBER(MATCH(D4210,Sheet1!$A$2:$A$976,0)),TRUE,FALSE)</f>
        <v>1</v>
      </c>
      <c r="O4210" t="s">
        <v>155</v>
      </c>
    </row>
    <row r="4211" spans="1:15" ht="20.25">
      <c r="A4211">
        <v>4205</v>
      </c>
      <c r="B4211" s="125">
        <v>0</v>
      </c>
      <c r="C4211" s="34">
        <v>0</v>
      </c>
      <c r="D4211" s="35">
        <v>0</v>
      </c>
      <c r="E4211" s="36" t="s">
        <v>17</v>
      </c>
      <c r="F4211" s="33">
        <v>6</v>
      </c>
      <c r="G4211" t="str">
        <f t="shared" si="304"/>
        <v>‏813311 מטה תנופה לחינוך במיגזר הערבי - הנהלה</v>
      </c>
      <c r="H4211" t="s">
        <v>1256</v>
      </c>
      <c r="I4211">
        <f t="shared" si="306"/>
        <v>8</v>
      </c>
      <c r="J4211" t="b">
        <f>IF(ISNUMBER(MATCH(D4211,Sheet1!$A$2:$A$976,0)),TRUE,FALSE)</f>
        <v>1</v>
      </c>
      <c r="O4211" t="s">
        <v>155</v>
      </c>
    </row>
    <row r="4212" spans="1:15" ht="20.25">
      <c r="A4212">
        <v>4206</v>
      </c>
      <c r="B4212" s="125">
        <v>7200</v>
      </c>
      <c r="C4212" s="34">
        <v>9000</v>
      </c>
      <c r="D4212" s="35">
        <v>8700</v>
      </c>
      <c r="E4212" s="36" t="s">
        <v>18</v>
      </c>
      <c r="F4212" s="33">
        <v>7</v>
      </c>
      <c r="G4212" t="str">
        <f t="shared" si="304"/>
        <v>‏813311 מטה תנופה לחינוך במיגזר הערבי - הנהלה</v>
      </c>
      <c r="H4212" t="s">
        <v>1256</v>
      </c>
      <c r="I4212">
        <f t="shared" si="306"/>
        <v>8</v>
      </c>
      <c r="J4212" t="b">
        <f>IF(ISNUMBER(MATCH(D4212,Sheet1!$A$2:$A$976,0)),TRUE,FALSE)</f>
        <v>1</v>
      </c>
      <c r="O4212" t="s">
        <v>155</v>
      </c>
    </row>
    <row r="4213" spans="1:15" ht="20.25">
      <c r="A4213">
        <v>4207</v>
      </c>
      <c r="B4213" s="125">
        <v>0</v>
      </c>
      <c r="C4213" s="34">
        <v>0</v>
      </c>
      <c r="D4213" s="35">
        <v>0</v>
      </c>
      <c r="E4213" s="36" t="s">
        <v>19</v>
      </c>
      <c r="F4213" s="33">
        <v>8</v>
      </c>
      <c r="G4213" t="str">
        <f t="shared" si="304"/>
        <v>‏813311 מטה תנופה לחינוך במיגזר הערבי - הנהלה</v>
      </c>
      <c r="H4213" t="s">
        <v>1256</v>
      </c>
      <c r="I4213">
        <f t="shared" si="306"/>
        <v>8</v>
      </c>
      <c r="J4213" t="b">
        <f>IF(ISNUMBER(MATCH(D4213,Sheet1!$A$2:$A$976,0)),TRUE,FALSE)</f>
        <v>1</v>
      </c>
      <c r="O4213" t="s">
        <v>155</v>
      </c>
    </row>
    <row r="4214" spans="1:15" ht="20.25">
      <c r="A4214">
        <v>4208</v>
      </c>
      <c r="B4214" s="125">
        <v>0</v>
      </c>
      <c r="C4214" s="34">
        <v>0</v>
      </c>
      <c r="D4214" s="35">
        <v>0</v>
      </c>
      <c r="E4214" s="36" t="s">
        <v>20</v>
      </c>
      <c r="F4214" s="33">
        <v>9</v>
      </c>
      <c r="G4214" t="str">
        <f t="shared" si="304"/>
        <v>‏813311 מטה תנופה לחינוך במיגזר הערבי - הנהלה</v>
      </c>
      <c r="H4214" t="s">
        <v>1256</v>
      </c>
      <c r="I4214">
        <f t="shared" si="306"/>
        <v>8</v>
      </c>
      <c r="J4214" t="b">
        <f>IF(ISNUMBER(MATCH(D4214,Sheet1!$A$2:$A$976,0)),TRUE,FALSE)</f>
        <v>1</v>
      </c>
      <c r="O4214" t="s">
        <v>155</v>
      </c>
    </row>
    <row r="4215" spans="1:15" ht="20.25">
      <c r="A4215">
        <v>4209</v>
      </c>
      <c r="B4215" s="125">
        <v>0</v>
      </c>
      <c r="C4215" s="34">
        <v>0</v>
      </c>
      <c r="D4215" s="35">
        <v>0</v>
      </c>
      <c r="E4215" s="36" t="s">
        <v>21</v>
      </c>
      <c r="F4215" s="33">
        <v>99</v>
      </c>
      <c r="G4215" t="str">
        <f t="shared" si="304"/>
        <v>‏813311 מטה תנופה לחינוך במיגזר הערבי - הנהלה</v>
      </c>
      <c r="H4215" t="s">
        <v>1256</v>
      </c>
      <c r="I4215">
        <f t="shared" si="306"/>
        <v>8</v>
      </c>
      <c r="J4215" t="b">
        <f>IF(ISNUMBER(MATCH(D4215,Sheet1!$A$2:$A$976,0)),TRUE,FALSE)</f>
        <v>1</v>
      </c>
      <c r="O4215" t="s">
        <v>155</v>
      </c>
    </row>
    <row r="4216" spans="1:15" ht="20.25">
      <c r="A4216">
        <v>4210</v>
      </c>
      <c r="B4216" s="125">
        <v>621400</v>
      </c>
      <c r="C4216" s="37">
        <v>598600</v>
      </c>
      <c r="D4216" s="157">
        <v>606700</v>
      </c>
      <c r="E4216" s="36" t="s">
        <v>22</v>
      </c>
      <c r="F4216" s="33"/>
      <c r="G4216" t="str">
        <f t="shared" si="304"/>
        <v/>
      </c>
      <c r="J4216" t="b">
        <f>IF(ISNUMBER(MATCH(D4216,Sheet1!$A$2:$A$976,0)),TRUE,FALSE)</f>
        <v>0</v>
      </c>
    </row>
    <row r="4217" spans="1:15" ht="20.25">
      <c r="A4217">
        <v>4211</v>
      </c>
      <c r="C4217" s="40">
        <v>2015</v>
      </c>
      <c r="D4217" s="40">
        <v>2016</v>
      </c>
      <c r="F4217" s="39"/>
      <c r="G4217" t="str">
        <f t="shared" si="304"/>
        <v/>
      </c>
      <c r="J4217" t="b">
        <f>IF(ISNUMBER(MATCH(D4217,Sheet1!$A$2:$A$976,0)),TRUE,FALSE)</f>
        <v>0</v>
      </c>
    </row>
    <row r="4218" spans="1:15" ht="20.25">
      <c r="A4218">
        <v>4212</v>
      </c>
      <c r="C4218" s="38"/>
      <c r="D4218" s="44">
        <v>162</v>
      </c>
      <c r="F4218" s="41"/>
      <c r="G4218" t="str">
        <f t="shared" si="304"/>
        <v/>
      </c>
      <c r="J4218" t="b">
        <f>IF(ISNUMBER(MATCH(D4218,Sheet1!$A$2:$A$976,0)),TRUE,FALSE)</f>
        <v>0</v>
      </c>
    </row>
    <row r="4219" spans="1:15" ht="20.25">
      <c r="A4219">
        <v>4213</v>
      </c>
      <c r="B4219" s="122" t="s">
        <v>565</v>
      </c>
      <c r="C4219" s="28"/>
      <c r="D4219" s="28"/>
      <c r="E4219" s="28"/>
      <c r="F4219" s="28"/>
      <c r="G4219" t="str">
        <f t="shared" si="304"/>
        <v/>
      </c>
      <c r="J4219" t="b">
        <f>IF(ISNUMBER(MATCH(D4219,Sheet1!$A$2:$A$976,0)),TRUE,FALSE)</f>
        <v>1</v>
      </c>
    </row>
    <row r="4220" spans="1:15" ht="21" thickBot="1">
      <c r="A4220">
        <v>4214</v>
      </c>
      <c r="B4220" s="116">
        <v>2014</v>
      </c>
      <c r="C4220" s="7">
        <v>2015</v>
      </c>
      <c r="D4220" s="7">
        <v>2016</v>
      </c>
      <c r="E4220" s="8"/>
      <c r="F4220" s="9"/>
      <c r="G4220" t="str">
        <f t="shared" si="304"/>
        <v/>
      </c>
      <c r="J4220" t="b">
        <f>IF(ISNUMBER(MATCH(D4220,Sheet1!$A$2:$A$976,0)),TRUE,FALSE)</f>
        <v>0</v>
      </c>
    </row>
    <row r="4221" spans="1:15" ht="20.25">
      <c r="A4221">
        <v>4215</v>
      </c>
      <c r="B4221" s="124"/>
      <c r="C4221" s="30"/>
      <c r="D4221" s="31"/>
      <c r="E4221" s="32" t="s">
        <v>498</v>
      </c>
      <c r="F4221" s="33"/>
      <c r="G4221" t="str">
        <f t="shared" si="304"/>
        <v/>
      </c>
      <c r="J4221" t="b">
        <f>IF(ISNUMBER(MATCH(D4221,Sheet1!$A$2:$A$976,0)),TRUE,FALSE)</f>
        <v>1</v>
      </c>
    </row>
    <row r="4222" spans="1:15" ht="20.25">
      <c r="A4222">
        <v>4216</v>
      </c>
      <c r="B4222" s="124"/>
      <c r="C4222" s="30"/>
      <c r="D4222" s="31"/>
      <c r="E4222" s="32" t="s">
        <v>499</v>
      </c>
      <c r="F4222" s="33"/>
      <c r="G4222" t="str">
        <f t="shared" si="304"/>
        <v/>
      </c>
      <c r="J4222" t="b">
        <f>IF(ISNUMBER(MATCH(D4222,Sheet1!$A$2:$A$976,0)),TRUE,FALSE)</f>
        <v>1</v>
      </c>
    </row>
    <row r="4223" spans="1:15" ht="20.25">
      <c r="A4223">
        <v>4217</v>
      </c>
      <c r="B4223" s="124"/>
      <c r="C4223" s="30"/>
      <c r="D4223" s="31"/>
      <c r="E4223" s="32" t="s">
        <v>566</v>
      </c>
      <c r="F4223" s="33"/>
      <c r="G4223" t="str">
        <f t="shared" si="304"/>
        <v/>
      </c>
      <c r="J4223" t="b">
        <f>IF(ISNUMBER(MATCH(D4223,Sheet1!$A$2:$A$976,0)),TRUE,FALSE)</f>
        <v>1</v>
      </c>
    </row>
    <row r="4224" spans="1:15" ht="20.25">
      <c r="A4224">
        <v>4218</v>
      </c>
      <c r="B4224" s="125">
        <v>0</v>
      </c>
      <c r="C4224" s="34">
        <v>0</v>
      </c>
      <c r="D4224" s="35">
        <v>0</v>
      </c>
      <c r="E4224" s="36" t="s">
        <v>12</v>
      </c>
      <c r="F4224" s="33">
        <v>1</v>
      </c>
      <c r="G4224" t="str">
        <f t="shared" si="304"/>
        <v>‏81736  תוכנית תנופה מגזר ערבי</v>
      </c>
      <c r="H4224" t="s">
        <v>1132</v>
      </c>
      <c r="I4224">
        <f t="shared" ref="I4224:I4233" si="307">FIND(" ",G4224,1)</f>
        <v>7</v>
      </c>
      <c r="J4224" t="b">
        <f>IF(ISNUMBER(MATCH(D4224,Sheet1!$A$2:$A$976,0)),TRUE,FALSE)</f>
        <v>1</v>
      </c>
    </row>
    <row r="4225" spans="1:10" ht="20.25">
      <c r="A4225">
        <v>4219</v>
      </c>
      <c r="B4225" s="125">
        <v>88500</v>
      </c>
      <c r="C4225" s="34">
        <v>95400</v>
      </c>
      <c r="D4225" s="35">
        <v>95000</v>
      </c>
      <c r="E4225" s="36" t="s">
        <v>13</v>
      </c>
      <c r="F4225" s="33">
        <v>2</v>
      </c>
      <c r="G4225" t="str">
        <f t="shared" si="304"/>
        <v>‏81736  תוכנית תנופה מגזר ערבי</v>
      </c>
      <c r="H4225" t="s">
        <v>1132</v>
      </c>
      <c r="I4225">
        <f t="shared" si="307"/>
        <v>7</v>
      </c>
      <c r="J4225" t="b">
        <f>IF(ISNUMBER(MATCH(D4225,Sheet1!$A$2:$A$976,0)),TRUE,FALSE)</f>
        <v>1</v>
      </c>
    </row>
    <row r="4226" spans="1:10" ht="20.25">
      <c r="A4226">
        <v>4220</v>
      </c>
      <c r="B4226" s="125">
        <v>0</v>
      </c>
      <c r="C4226" s="34">
        <v>0</v>
      </c>
      <c r="D4226" s="35">
        <v>0</v>
      </c>
      <c r="E4226" s="36" t="s">
        <v>14</v>
      </c>
      <c r="F4226" s="33">
        <v>3</v>
      </c>
      <c r="G4226" t="str">
        <f t="shared" si="304"/>
        <v>‏81736  תוכנית תנופה מגזר ערבי</v>
      </c>
      <c r="H4226" t="s">
        <v>1132</v>
      </c>
      <c r="I4226">
        <f t="shared" si="307"/>
        <v>7</v>
      </c>
      <c r="J4226" t="b">
        <f>IF(ISNUMBER(MATCH(D4226,Sheet1!$A$2:$A$976,0)),TRUE,FALSE)</f>
        <v>1</v>
      </c>
    </row>
    <row r="4227" spans="1:10" ht="20.25">
      <c r="A4227">
        <v>4221</v>
      </c>
      <c r="B4227" s="125">
        <v>0</v>
      </c>
      <c r="C4227" s="34">
        <v>0</v>
      </c>
      <c r="D4227" s="35">
        <v>0</v>
      </c>
      <c r="E4227" s="36" t="s">
        <v>15</v>
      </c>
      <c r="F4227" s="33">
        <v>4</v>
      </c>
      <c r="G4227" t="str">
        <f t="shared" si="304"/>
        <v>‏81736  תוכנית תנופה מגזר ערבי</v>
      </c>
      <c r="H4227" t="s">
        <v>1132</v>
      </c>
      <c r="I4227">
        <f t="shared" si="307"/>
        <v>7</v>
      </c>
      <c r="J4227" t="b">
        <f>IF(ISNUMBER(MATCH(D4227,Sheet1!$A$2:$A$976,0)),TRUE,FALSE)</f>
        <v>1</v>
      </c>
    </row>
    <row r="4228" spans="1:10" ht="20.25">
      <c r="A4228">
        <v>4222</v>
      </c>
      <c r="B4228" s="125">
        <v>0</v>
      </c>
      <c r="C4228" s="34">
        <v>0</v>
      </c>
      <c r="D4228" s="35">
        <v>0</v>
      </c>
      <c r="E4228" s="36" t="s">
        <v>16</v>
      </c>
      <c r="F4228" s="33">
        <v>5</v>
      </c>
      <c r="G4228" t="str">
        <f t="shared" si="304"/>
        <v>‏81736  תוכנית תנופה מגזר ערבי</v>
      </c>
      <c r="H4228" t="s">
        <v>1132</v>
      </c>
      <c r="I4228">
        <f t="shared" si="307"/>
        <v>7</v>
      </c>
      <c r="J4228" t="b">
        <f>IF(ISNUMBER(MATCH(D4228,Sheet1!$A$2:$A$976,0)),TRUE,FALSE)</f>
        <v>1</v>
      </c>
    </row>
    <row r="4229" spans="1:10" ht="20.25">
      <c r="A4229">
        <v>4223</v>
      </c>
      <c r="B4229" s="125">
        <v>0</v>
      </c>
      <c r="C4229" s="34">
        <v>0</v>
      </c>
      <c r="D4229" s="35">
        <v>0</v>
      </c>
      <c r="E4229" s="36" t="s">
        <v>17</v>
      </c>
      <c r="F4229" s="33">
        <v>6</v>
      </c>
      <c r="G4229" t="str">
        <f t="shared" si="304"/>
        <v>‏81736  תוכנית תנופה מגזר ערבי</v>
      </c>
      <c r="H4229" t="s">
        <v>1132</v>
      </c>
      <c r="I4229">
        <f t="shared" si="307"/>
        <v>7</v>
      </c>
      <c r="J4229" t="b">
        <f>IF(ISNUMBER(MATCH(D4229,Sheet1!$A$2:$A$976,0)),TRUE,FALSE)</f>
        <v>1</v>
      </c>
    </row>
    <row r="4230" spans="1:10" ht="20.25">
      <c r="A4230">
        <v>4224</v>
      </c>
      <c r="B4230" s="125">
        <v>1151700</v>
      </c>
      <c r="C4230" s="34">
        <v>1259000</v>
      </c>
      <c r="D4230" s="35">
        <v>1223000</v>
      </c>
      <c r="E4230" s="36" t="s">
        <v>18</v>
      </c>
      <c r="F4230" s="33">
        <v>7</v>
      </c>
      <c r="G4230" t="str">
        <f t="shared" si="304"/>
        <v>‏81736  תוכנית תנופה מגזר ערבי</v>
      </c>
      <c r="H4230" t="s">
        <v>1132</v>
      </c>
      <c r="I4230">
        <f t="shared" si="307"/>
        <v>7</v>
      </c>
      <c r="J4230" t="b">
        <f>IF(ISNUMBER(MATCH(D4230,Sheet1!$A$2:$A$976,0)),TRUE,FALSE)</f>
        <v>1</v>
      </c>
    </row>
    <row r="4231" spans="1:10" ht="20.25">
      <c r="A4231">
        <v>4225</v>
      </c>
      <c r="B4231" s="125">
        <v>0</v>
      </c>
      <c r="C4231" s="34">
        <v>0</v>
      </c>
      <c r="D4231" s="35">
        <v>0</v>
      </c>
      <c r="E4231" s="36" t="s">
        <v>19</v>
      </c>
      <c r="F4231" s="33">
        <v>8</v>
      </c>
      <c r="G4231" t="str">
        <f t="shared" si="304"/>
        <v>‏81736  תוכנית תנופה מגזר ערבי</v>
      </c>
      <c r="H4231" t="s">
        <v>1132</v>
      </c>
      <c r="I4231">
        <f t="shared" si="307"/>
        <v>7</v>
      </c>
      <c r="J4231" t="b">
        <f>IF(ISNUMBER(MATCH(D4231,Sheet1!$A$2:$A$976,0)),TRUE,FALSE)</f>
        <v>1</v>
      </c>
    </row>
    <row r="4232" spans="1:10" ht="20.25">
      <c r="A4232">
        <v>4226</v>
      </c>
      <c r="B4232" s="125">
        <v>0</v>
      </c>
      <c r="C4232" s="34">
        <v>0</v>
      </c>
      <c r="D4232" s="35">
        <v>0</v>
      </c>
      <c r="E4232" s="36" t="s">
        <v>20</v>
      </c>
      <c r="F4232" s="33">
        <v>9</v>
      </c>
      <c r="G4232" t="str">
        <f t="shared" si="304"/>
        <v>‏81736  תוכנית תנופה מגזר ערבי</v>
      </c>
      <c r="H4232" t="s">
        <v>1132</v>
      </c>
      <c r="I4232">
        <f t="shared" si="307"/>
        <v>7</v>
      </c>
      <c r="J4232" t="b">
        <f>IF(ISNUMBER(MATCH(D4232,Sheet1!$A$2:$A$976,0)),TRUE,FALSE)</f>
        <v>1</v>
      </c>
    </row>
    <row r="4233" spans="1:10" ht="20.25">
      <c r="A4233">
        <v>4227</v>
      </c>
      <c r="B4233" s="125">
        <v>0</v>
      </c>
      <c r="C4233" s="34">
        <v>0</v>
      </c>
      <c r="D4233" s="35">
        <v>0</v>
      </c>
      <c r="E4233" s="36" t="s">
        <v>21</v>
      </c>
      <c r="F4233" s="33">
        <v>99</v>
      </c>
      <c r="G4233" t="str">
        <f t="shared" si="304"/>
        <v>‏81736  תוכנית תנופה מגזר ערבי</v>
      </c>
      <c r="H4233" t="s">
        <v>1132</v>
      </c>
      <c r="I4233">
        <f t="shared" si="307"/>
        <v>7</v>
      </c>
      <c r="J4233" t="b">
        <f>IF(ISNUMBER(MATCH(D4233,Sheet1!$A$2:$A$976,0)),TRUE,FALSE)</f>
        <v>1</v>
      </c>
    </row>
    <row r="4234" spans="1:10" ht="20.25">
      <c r="A4234">
        <v>4228</v>
      </c>
      <c r="B4234" s="125">
        <v>1240200</v>
      </c>
      <c r="C4234" s="37">
        <v>1354400</v>
      </c>
      <c r="D4234" s="157">
        <v>1318000</v>
      </c>
      <c r="E4234" s="36" t="s">
        <v>22</v>
      </c>
      <c r="F4234" s="33"/>
      <c r="G4234" t="str">
        <f t="shared" ref="G4234:G4297" si="308">IF(F4234=1,E4233,IF(ISBLANK(F4234),"",G4233))</f>
        <v/>
      </c>
      <c r="J4234" t="b">
        <f>IF(ISNUMBER(MATCH(D4234,Sheet1!$A$2:$A$976,0)),TRUE,FALSE)</f>
        <v>0</v>
      </c>
    </row>
    <row r="4235" spans="1:10" ht="20.25">
      <c r="A4235">
        <v>4229</v>
      </c>
      <c r="C4235" s="40">
        <v>2015</v>
      </c>
      <c r="D4235" s="40">
        <v>2016</v>
      </c>
      <c r="F4235" s="39"/>
      <c r="G4235" t="str">
        <f t="shared" si="308"/>
        <v/>
      </c>
      <c r="J4235" t="b">
        <f>IF(ISNUMBER(MATCH(D4235,Sheet1!$A$2:$A$976,0)),TRUE,FALSE)</f>
        <v>0</v>
      </c>
    </row>
    <row r="4236" spans="1:10" ht="20.25">
      <c r="A4236">
        <v>4230</v>
      </c>
      <c r="C4236" s="38"/>
      <c r="D4236" s="44">
        <v>163</v>
      </c>
      <c r="F4236" s="41"/>
      <c r="G4236" t="str">
        <f t="shared" si="308"/>
        <v/>
      </c>
      <c r="J4236" t="b">
        <f>IF(ISNUMBER(MATCH(D4236,Sheet1!$A$2:$A$976,0)),TRUE,FALSE)</f>
        <v>0</v>
      </c>
    </row>
    <row r="4237" spans="1:10" ht="20.25">
      <c r="A4237">
        <v>4231</v>
      </c>
      <c r="B4237" s="122" t="s">
        <v>567</v>
      </c>
      <c r="C4237" s="28"/>
      <c r="D4237" s="28"/>
      <c r="E4237" s="28"/>
      <c r="F4237" s="28"/>
      <c r="G4237" t="str">
        <f t="shared" si="308"/>
        <v/>
      </c>
      <c r="J4237" t="b">
        <f>IF(ISNUMBER(MATCH(D4237,Sheet1!$A$2:$A$976,0)),TRUE,FALSE)</f>
        <v>1</v>
      </c>
    </row>
    <row r="4238" spans="1:10" ht="21" thickBot="1">
      <c r="A4238">
        <v>4232</v>
      </c>
      <c r="B4238" s="116">
        <v>2014</v>
      </c>
      <c r="C4238" s="7">
        <v>2015</v>
      </c>
      <c r="D4238" s="7">
        <v>2016</v>
      </c>
      <c r="E4238" s="8"/>
      <c r="F4238" s="9"/>
      <c r="G4238" t="str">
        <f t="shared" si="308"/>
        <v/>
      </c>
      <c r="J4238" t="b">
        <f>IF(ISNUMBER(MATCH(D4238,Sheet1!$A$2:$A$976,0)),TRUE,FALSE)</f>
        <v>0</v>
      </c>
    </row>
    <row r="4239" spans="1:10" ht="20.25">
      <c r="A4239">
        <v>4233</v>
      </c>
      <c r="B4239" s="124"/>
      <c r="C4239" s="30"/>
      <c r="D4239" s="31"/>
      <c r="E4239" s="32" t="s">
        <v>498</v>
      </c>
      <c r="F4239" s="33"/>
      <c r="G4239" t="str">
        <f t="shared" si="308"/>
        <v/>
      </c>
      <c r="J4239" t="b">
        <f>IF(ISNUMBER(MATCH(D4239,Sheet1!$A$2:$A$976,0)),TRUE,FALSE)</f>
        <v>1</v>
      </c>
    </row>
    <row r="4240" spans="1:10" ht="20.25">
      <c r="A4240">
        <v>4234</v>
      </c>
      <c r="B4240" s="124"/>
      <c r="C4240" s="30"/>
      <c r="D4240" s="31"/>
      <c r="E4240" s="32" t="s">
        <v>499</v>
      </c>
      <c r="F4240" s="33"/>
      <c r="G4240" t="str">
        <f t="shared" si="308"/>
        <v/>
      </c>
      <c r="J4240" t="b">
        <f>IF(ISNUMBER(MATCH(D4240,Sheet1!$A$2:$A$976,0)),TRUE,FALSE)</f>
        <v>1</v>
      </c>
    </row>
    <row r="4241" spans="1:10" ht="20.25">
      <c r="A4241">
        <v>4235</v>
      </c>
      <c r="B4241" s="124"/>
      <c r="C4241" s="30"/>
      <c r="D4241" s="31"/>
      <c r="E4241" s="32" t="s">
        <v>568</v>
      </c>
      <c r="F4241" s="33"/>
      <c r="G4241" t="str">
        <f t="shared" si="308"/>
        <v/>
      </c>
      <c r="J4241" t="b">
        <f>IF(ISNUMBER(MATCH(D4241,Sheet1!$A$2:$A$976,0)),TRUE,FALSE)</f>
        <v>1</v>
      </c>
    </row>
    <row r="4242" spans="1:10" ht="20.25">
      <c r="A4242">
        <v>4236</v>
      </c>
      <c r="B4242" s="125">
        <v>321500</v>
      </c>
      <c r="C4242" s="34">
        <v>394000</v>
      </c>
      <c r="D4242" s="35">
        <v>398000</v>
      </c>
      <c r="E4242" s="36" t="s">
        <v>12</v>
      </c>
      <c r="F4242" s="33">
        <v>1</v>
      </c>
      <c r="G4242" t="str">
        <f t="shared" si="308"/>
        <v>‏813289 -בית הספר חיוואר</v>
      </c>
      <c r="H4242" t="s">
        <v>1133</v>
      </c>
      <c r="I4242">
        <f t="shared" ref="I4242:I4251" si="309">FIND(" ",G4242,1)</f>
        <v>8</v>
      </c>
      <c r="J4242" t="b">
        <f>IF(ISNUMBER(MATCH(D4242,Sheet1!$A$2:$A$976,0)),TRUE,FALSE)</f>
        <v>1</v>
      </c>
    </row>
    <row r="4243" spans="1:10" ht="20.25">
      <c r="A4243">
        <v>4237</v>
      </c>
      <c r="B4243" s="125">
        <v>0</v>
      </c>
      <c r="C4243" s="34">
        <v>0</v>
      </c>
      <c r="D4243" s="35">
        <v>0</v>
      </c>
      <c r="E4243" s="36" t="s">
        <v>13</v>
      </c>
      <c r="F4243" s="33">
        <v>2</v>
      </c>
      <c r="G4243" t="str">
        <f t="shared" si="308"/>
        <v>‏813289 -בית הספר חיוואר</v>
      </c>
      <c r="H4243" t="s">
        <v>1133</v>
      </c>
      <c r="I4243">
        <f t="shared" si="309"/>
        <v>8</v>
      </c>
      <c r="J4243" t="b">
        <f>IF(ISNUMBER(MATCH(D4243,Sheet1!$A$2:$A$976,0)),TRUE,FALSE)</f>
        <v>1</v>
      </c>
    </row>
    <row r="4244" spans="1:10" ht="20.25">
      <c r="A4244">
        <v>4238</v>
      </c>
      <c r="B4244" s="125">
        <v>0</v>
      </c>
      <c r="C4244" s="34">
        <v>0</v>
      </c>
      <c r="D4244" s="35">
        <v>0</v>
      </c>
      <c r="E4244" s="36" t="s">
        <v>14</v>
      </c>
      <c r="F4244" s="33">
        <v>3</v>
      </c>
      <c r="G4244" t="str">
        <f t="shared" si="308"/>
        <v>‏813289 -בית הספר חיוואר</v>
      </c>
      <c r="H4244" t="s">
        <v>1133</v>
      </c>
      <c r="I4244">
        <f t="shared" si="309"/>
        <v>8</v>
      </c>
      <c r="J4244" t="b">
        <f>IF(ISNUMBER(MATCH(D4244,Sheet1!$A$2:$A$976,0)),TRUE,FALSE)</f>
        <v>1</v>
      </c>
    </row>
    <row r="4245" spans="1:10" ht="20.25">
      <c r="A4245">
        <v>4239</v>
      </c>
      <c r="B4245" s="125">
        <v>0</v>
      </c>
      <c r="C4245" s="34">
        <v>0</v>
      </c>
      <c r="D4245" s="35">
        <v>0</v>
      </c>
      <c r="E4245" s="36" t="s">
        <v>15</v>
      </c>
      <c r="F4245" s="33">
        <v>4</v>
      </c>
      <c r="G4245" t="str">
        <f t="shared" si="308"/>
        <v>‏813289 -בית הספר חיוואר</v>
      </c>
      <c r="H4245" t="s">
        <v>1133</v>
      </c>
      <c r="I4245">
        <f t="shared" si="309"/>
        <v>8</v>
      </c>
      <c r="J4245" t="b">
        <f>IF(ISNUMBER(MATCH(D4245,Sheet1!$A$2:$A$976,0)),TRUE,FALSE)</f>
        <v>1</v>
      </c>
    </row>
    <row r="4246" spans="1:10" ht="20.25">
      <c r="A4246">
        <v>4240</v>
      </c>
      <c r="B4246" s="125">
        <v>0</v>
      </c>
      <c r="C4246" s="34">
        <v>0</v>
      </c>
      <c r="D4246" s="35">
        <v>0</v>
      </c>
      <c r="E4246" s="36" t="s">
        <v>16</v>
      </c>
      <c r="F4246" s="33">
        <v>5</v>
      </c>
      <c r="G4246" t="str">
        <f t="shared" si="308"/>
        <v>‏813289 -בית הספר חיוואר</v>
      </c>
      <c r="H4246" t="s">
        <v>1133</v>
      </c>
      <c r="I4246">
        <f t="shared" si="309"/>
        <v>8</v>
      </c>
      <c r="J4246" t="b">
        <f>IF(ISNUMBER(MATCH(D4246,Sheet1!$A$2:$A$976,0)),TRUE,FALSE)</f>
        <v>1</v>
      </c>
    </row>
    <row r="4247" spans="1:10" ht="20.25">
      <c r="A4247">
        <v>4241</v>
      </c>
      <c r="B4247" s="125">
        <v>0</v>
      </c>
      <c r="C4247" s="34">
        <v>0</v>
      </c>
      <c r="D4247" s="35">
        <v>0</v>
      </c>
      <c r="E4247" s="36" t="s">
        <v>17</v>
      </c>
      <c r="F4247" s="33">
        <v>6</v>
      </c>
      <c r="G4247" t="str">
        <f t="shared" si="308"/>
        <v>‏813289 -בית הספר חיוואר</v>
      </c>
      <c r="H4247" t="s">
        <v>1133</v>
      </c>
      <c r="I4247">
        <f t="shared" si="309"/>
        <v>8</v>
      </c>
      <c r="J4247" t="b">
        <f>IF(ISNUMBER(MATCH(D4247,Sheet1!$A$2:$A$976,0)),TRUE,FALSE)</f>
        <v>1</v>
      </c>
    </row>
    <row r="4248" spans="1:10" ht="20.25">
      <c r="A4248">
        <v>4242</v>
      </c>
      <c r="B4248" s="125">
        <v>0</v>
      </c>
      <c r="C4248" s="34">
        <v>0</v>
      </c>
      <c r="D4248" s="35">
        <v>0</v>
      </c>
      <c r="E4248" s="36" t="s">
        <v>18</v>
      </c>
      <c r="F4248" s="33">
        <v>7</v>
      </c>
      <c r="G4248" t="str">
        <f t="shared" si="308"/>
        <v>‏813289 -בית הספר חיוואר</v>
      </c>
      <c r="H4248" t="s">
        <v>1133</v>
      </c>
      <c r="I4248">
        <f t="shared" si="309"/>
        <v>8</v>
      </c>
      <c r="J4248" t="b">
        <f>IF(ISNUMBER(MATCH(D4248,Sheet1!$A$2:$A$976,0)),TRUE,FALSE)</f>
        <v>1</v>
      </c>
    </row>
    <row r="4249" spans="1:10" ht="20.25">
      <c r="A4249">
        <v>4243</v>
      </c>
      <c r="B4249" s="125">
        <v>0</v>
      </c>
      <c r="C4249" s="34">
        <v>0</v>
      </c>
      <c r="D4249" s="35">
        <v>0</v>
      </c>
      <c r="E4249" s="36" t="s">
        <v>19</v>
      </c>
      <c r="F4249" s="33">
        <v>8</v>
      </c>
      <c r="G4249" t="str">
        <f t="shared" si="308"/>
        <v>‏813289 -בית הספר חיוואר</v>
      </c>
      <c r="H4249" t="s">
        <v>1133</v>
      </c>
      <c r="I4249">
        <f t="shared" si="309"/>
        <v>8</v>
      </c>
      <c r="J4249" t="b">
        <f>IF(ISNUMBER(MATCH(D4249,Sheet1!$A$2:$A$976,0)),TRUE,FALSE)</f>
        <v>1</v>
      </c>
    </row>
    <row r="4250" spans="1:10" ht="20.25">
      <c r="A4250">
        <v>4244</v>
      </c>
      <c r="B4250" s="125">
        <v>0</v>
      </c>
      <c r="C4250" s="34">
        <v>0</v>
      </c>
      <c r="D4250" s="35">
        <v>0</v>
      </c>
      <c r="E4250" s="36" t="s">
        <v>20</v>
      </c>
      <c r="F4250" s="33">
        <v>9</v>
      </c>
      <c r="G4250" t="str">
        <f t="shared" si="308"/>
        <v>‏813289 -בית הספר חיוואר</v>
      </c>
      <c r="H4250" t="s">
        <v>1133</v>
      </c>
      <c r="I4250">
        <f t="shared" si="309"/>
        <v>8</v>
      </c>
      <c r="J4250" t="b">
        <f>IF(ISNUMBER(MATCH(D4250,Sheet1!$A$2:$A$976,0)),TRUE,FALSE)</f>
        <v>1</v>
      </c>
    </row>
    <row r="4251" spans="1:10" ht="20.25">
      <c r="A4251">
        <v>4245</v>
      </c>
      <c r="B4251" s="125">
        <v>0</v>
      </c>
      <c r="C4251" s="34">
        <v>0</v>
      </c>
      <c r="D4251" s="35">
        <v>0</v>
      </c>
      <c r="E4251" s="36" t="s">
        <v>21</v>
      </c>
      <c r="F4251" s="33">
        <v>99</v>
      </c>
      <c r="G4251" t="str">
        <f t="shared" si="308"/>
        <v>‏813289 -בית הספר חיוואר</v>
      </c>
      <c r="H4251" t="s">
        <v>1133</v>
      </c>
      <c r="I4251">
        <f t="shared" si="309"/>
        <v>8</v>
      </c>
      <c r="J4251" t="b">
        <f>IF(ISNUMBER(MATCH(D4251,Sheet1!$A$2:$A$976,0)),TRUE,FALSE)</f>
        <v>1</v>
      </c>
    </row>
    <row r="4252" spans="1:10" ht="20.25">
      <c r="A4252">
        <v>4246</v>
      </c>
      <c r="B4252" s="125">
        <v>321500</v>
      </c>
      <c r="C4252" s="37">
        <v>394000</v>
      </c>
      <c r="D4252" s="35">
        <v>398000</v>
      </c>
      <c r="E4252" s="36" t="s">
        <v>22</v>
      </c>
      <c r="F4252" s="33"/>
      <c r="G4252" t="str">
        <f t="shared" si="308"/>
        <v/>
      </c>
      <c r="J4252" t="b">
        <f>IF(ISNUMBER(MATCH(D4252,Sheet1!$A$2:$A$976,0)),TRUE,FALSE)</f>
        <v>1</v>
      </c>
    </row>
    <row r="4253" spans="1:10" ht="20.25">
      <c r="A4253">
        <v>4247</v>
      </c>
      <c r="C4253" s="40">
        <v>2015</v>
      </c>
      <c r="D4253" s="40">
        <v>2016</v>
      </c>
      <c r="F4253" s="39"/>
      <c r="G4253" t="str">
        <f t="shared" si="308"/>
        <v/>
      </c>
      <c r="J4253" t="b">
        <f>IF(ISNUMBER(MATCH(D4253,Sheet1!$A$2:$A$976,0)),TRUE,FALSE)</f>
        <v>0</v>
      </c>
    </row>
    <row r="4254" spans="1:10" ht="20.25">
      <c r="A4254">
        <v>4248</v>
      </c>
      <c r="C4254" s="38"/>
      <c r="D4254" s="44">
        <v>164</v>
      </c>
      <c r="F4254" s="41"/>
      <c r="G4254" t="str">
        <f t="shared" si="308"/>
        <v/>
      </c>
      <c r="J4254" t="b">
        <f>IF(ISNUMBER(MATCH(D4254,Sheet1!$A$2:$A$976,0)),TRUE,FALSE)</f>
        <v>0</v>
      </c>
    </row>
    <row r="4255" spans="1:10" ht="20.25">
      <c r="A4255">
        <v>4249</v>
      </c>
      <c r="B4255" s="122" t="s">
        <v>569</v>
      </c>
      <c r="C4255" s="28"/>
      <c r="D4255" s="28"/>
      <c r="E4255" s="28"/>
      <c r="F4255" s="28"/>
      <c r="G4255" t="str">
        <f t="shared" si="308"/>
        <v/>
      </c>
      <c r="J4255" t="b">
        <f>IF(ISNUMBER(MATCH(D4255,Sheet1!$A$2:$A$976,0)),TRUE,FALSE)</f>
        <v>1</v>
      </c>
    </row>
    <row r="4256" spans="1:10" ht="21" thickBot="1">
      <c r="A4256">
        <v>4250</v>
      </c>
      <c r="B4256" s="116">
        <v>2014</v>
      </c>
      <c r="C4256" s="7">
        <v>2015</v>
      </c>
      <c r="D4256" s="7">
        <v>2016</v>
      </c>
      <c r="E4256" s="8"/>
      <c r="F4256" s="9"/>
      <c r="G4256" t="str">
        <f t="shared" si="308"/>
        <v/>
      </c>
      <c r="J4256" t="b">
        <f>IF(ISNUMBER(MATCH(D4256,Sheet1!$A$2:$A$976,0)),TRUE,FALSE)</f>
        <v>0</v>
      </c>
    </row>
    <row r="4257" spans="1:10" ht="20.25">
      <c r="A4257">
        <v>4251</v>
      </c>
      <c r="B4257" s="124"/>
      <c r="C4257" s="30"/>
      <c r="D4257" s="31"/>
      <c r="E4257" s="32" t="s">
        <v>498</v>
      </c>
      <c r="F4257" s="33"/>
      <c r="G4257" t="str">
        <f t="shared" si="308"/>
        <v/>
      </c>
      <c r="J4257" t="b">
        <f>IF(ISNUMBER(MATCH(D4257,Sheet1!$A$2:$A$976,0)),TRUE,FALSE)</f>
        <v>1</v>
      </c>
    </row>
    <row r="4258" spans="1:10" ht="20.25">
      <c r="A4258">
        <v>4252</v>
      </c>
      <c r="B4258" s="124"/>
      <c r="C4258" s="30"/>
      <c r="D4258" s="31"/>
      <c r="E4258" s="32" t="s">
        <v>499</v>
      </c>
      <c r="F4258" s="33"/>
      <c r="G4258" t="str">
        <f t="shared" si="308"/>
        <v/>
      </c>
      <c r="J4258" t="b">
        <f>IF(ISNUMBER(MATCH(D4258,Sheet1!$A$2:$A$976,0)),TRUE,FALSE)</f>
        <v>1</v>
      </c>
    </row>
    <row r="4259" spans="1:10" ht="20.25">
      <c r="A4259">
        <v>4253</v>
      </c>
      <c r="B4259" s="124"/>
      <c r="C4259" s="30"/>
      <c r="D4259" s="31"/>
      <c r="E4259" s="32" t="s">
        <v>570</v>
      </c>
      <c r="F4259" s="33"/>
      <c r="G4259" t="str">
        <f t="shared" si="308"/>
        <v/>
      </c>
      <c r="J4259" t="b">
        <f>IF(ISNUMBER(MATCH(D4259,Sheet1!$A$2:$A$976,0)),TRUE,FALSE)</f>
        <v>1</v>
      </c>
    </row>
    <row r="4260" spans="1:10" ht="20.25">
      <c r="A4260">
        <v>4254</v>
      </c>
      <c r="B4260" s="125">
        <v>0</v>
      </c>
      <c r="C4260" s="34">
        <v>0</v>
      </c>
      <c r="D4260" s="35">
        <v>0</v>
      </c>
      <c r="E4260" s="36" t="s">
        <v>12</v>
      </c>
      <c r="F4260" s="33">
        <v>1</v>
      </c>
      <c r="G4260" t="str">
        <f t="shared" si="308"/>
        <v>‏81871  מרכז אחווה</v>
      </c>
      <c r="H4260" t="s">
        <v>1134</v>
      </c>
      <c r="I4260">
        <f t="shared" ref="I4260:I4269" si="310">FIND(" ",G4260,1)</f>
        <v>7</v>
      </c>
      <c r="J4260" t="b">
        <f>IF(ISNUMBER(MATCH(D4260,Sheet1!$A$2:$A$976,0)),TRUE,FALSE)</f>
        <v>1</v>
      </c>
    </row>
    <row r="4261" spans="1:10" ht="20.25">
      <c r="A4261">
        <v>4255</v>
      </c>
      <c r="B4261" s="125">
        <v>0</v>
      </c>
      <c r="C4261" s="34">
        <v>0</v>
      </c>
      <c r="D4261" s="35">
        <v>0</v>
      </c>
      <c r="E4261" s="36" t="s">
        <v>13</v>
      </c>
      <c r="F4261" s="33">
        <v>2</v>
      </c>
      <c r="G4261" t="str">
        <f t="shared" si="308"/>
        <v>‏81871  מרכז אחווה</v>
      </c>
      <c r="H4261" t="s">
        <v>1134</v>
      </c>
      <c r="I4261">
        <f t="shared" si="310"/>
        <v>7</v>
      </c>
      <c r="J4261" t="b">
        <f>IF(ISNUMBER(MATCH(D4261,Sheet1!$A$2:$A$976,0)),TRUE,FALSE)</f>
        <v>1</v>
      </c>
    </row>
    <row r="4262" spans="1:10" ht="20.25">
      <c r="A4262">
        <v>4256</v>
      </c>
      <c r="B4262" s="125">
        <v>0</v>
      </c>
      <c r="C4262" s="34">
        <v>0</v>
      </c>
      <c r="D4262" s="35">
        <v>0</v>
      </c>
      <c r="E4262" s="36" t="s">
        <v>14</v>
      </c>
      <c r="F4262" s="33">
        <v>3</v>
      </c>
      <c r="G4262" t="str">
        <f t="shared" si="308"/>
        <v>‏81871  מרכז אחווה</v>
      </c>
      <c r="H4262" t="s">
        <v>1134</v>
      </c>
      <c r="I4262">
        <f t="shared" si="310"/>
        <v>7</v>
      </c>
      <c r="J4262" t="b">
        <f>IF(ISNUMBER(MATCH(D4262,Sheet1!$A$2:$A$976,0)),TRUE,FALSE)</f>
        <v>1</v>
      </c>
    </row>
    <row r="4263" spans="1:10" ht="20.25">
      <c r="A4263">
        <v>4257</v>
      </c>
      <c r="B4263" s="125">
        <v>0</v>
      </c>
      <c r="C4263" s="34">
        <v>0</v>
      </c>
      <c r="D4263" s="35">
        <v>0</v>
      </c>
      <c r="E4263" s="36" t="s">
        <v>15</v>
      </c>
      <c r="F4263" s="33">
        <v>4</v>
      </c>
      <c r="G4263" t="str">
        <f t="shared" si="308"/>
        <v>‏81871  מרכז אחווה</v>
      </c>
      <c r="H4263" t="s">
        <v>1134</v>
      </c>
      <c r="I4263">
        <f t="shared" si="310"/>
        <v>7</v>
      </c>
      <c r="J4263" t="b">
        <f>IF(ISNUMBER(MATCH(D4263,Sheet1!$A$2:$A$976,0)),TRUE,FALSE)</f>
        <v>1</v>
      </c>
    </row>
    <row r="4264" spans="1:10" ht="20.25">
      <c r="A4264">
        <v>4258</v>
      </c>
      <c r="B4264" s="125">
        <v>0</v>
      </c>
      <c r="C4264" s="34">
        <v>0</v>
      </c>
      <c r="D4264" s="35">
        <v>0</v>
      </c>
      <c r="E4264" s="36" t="s">
        <v>16</v>
      </c>
      <c r="F4264" s="33">
        <v>5</v>
      </c>
      <c r="G4264" t="str">
        <f t="shared" si="308"/>
        <v>‏81871  מרכז אחווה</v>
      </c>
      <c r="H4264" t="s">
        <v>1134</v>
      </c>
      <c r="I4264">
        <f t="shared" si="310"/>
        <v>7</v>
      </c>
      <c r="J4264" t="b">
        <f>IF(ISNUMBER(MATCH(D4264,Sheet1!$A$2:$A$976,0)),TRUE,FALSE)</f>
        <v>1</v>
      </c>
    </row>
    <row r="4265" spans="1:10" ht="20.25">
      <c r="A4265">
        <v>4259</v>
      </c>
      <c r="B4265" s="125">
        <v>0</v>
      </c>
      <c r="C4265" s="34">
        <v>0</v>
      </c>
      <c r="D4265" s="35">
        <v>0</v>
      </c>
      <c r="E4265" s="36" t="s">
        <v>17</v>
      </c>
      <c r="F4265" s="33">
        <v>6</v>
      </c>
      <c r="G4265" t="str">
        <f t="shared" si="308"/>
        <v>‏81871  מרכז אחווה</v>
      </c>
      <c r="H4265" t="s">
        <v>1134</v>
      </c>
      <c r="I4265">
        <f t="shared" si="310"/>
        <v>7</v>
      </c>
      <c r="J4265" t="b">
        <f>IF(ISNUMBER(MATCH(D4265,Sheet1!$A$2:$A$976,0)),TRUE,FALSE)</f>
        <v>1</v>
      </c>
    </row>
    <row r="4266" spans="1:10" ht="20.25">
      <c r="A4266">
        <v>4260</v>
      </c>
      <c r="B4266" s="125">
        <v>0</v>
      </c>
      <c r="C4266" s="34">
        <v>0</v>
      </c>
      <c r="D4266" s="35">
        <v>0</v>
      </c>
      <c r="E4266" s="36" t="s">
        <v>18</v>
      </c>
      <c r="F4266" s="33">
        <v>7</v>
      </c>
      <c r="G4266" t="str">
        <f t="shared" si="308"/>
        <v>‏81871  מרכז אחווה</v>
      </c>
      <c r="H4266" t="s">
        <v>1134</v>
      </c>
      <c r="I4266">
        <f t="shared" si="310"/>
        <v>7</v>
      </c>
      <c r="J4266" t="b">
        <f>IF(ISNUMBER(MATCH(D4266,Sheet1!$A$2:$A$976,0)),TRUE,FALSE)</f>
        <v>1</v>
      </c>
    </row>
    <row r="4267" spans="1:10" ht="20.25">
      <c r="A4267">
        <v>4261</v>
      </c>
      <c r="B4267" s="125">
        <v>129700</v>
      </c>
      <c r="C4267" s="34">
        <v>130000</v>
      </c>
      <c r="D4267" s="35">
        <v>126300</v>
      </c>
      <c r="E4267" s="36" t="s">
        <v>19</v>
      </c>
      <c r="F4267" s="33">
        <v>8</v>
      </c>
      <c r="G4267" t="str">
        <f t="shared" si="308"/>
        <v>‏81871  מרכז אחווה</v>
      </c>
      <c r="H4267" t="s">
        <v>1134</v>
      </c>
      <c r="I4267">
        <f t="shared" si="310"/>
        <v>7</v>
      </c>
      <c r="J4267" t="b">
        <f>IF(ISNUMBER(MATCH(D4267,Sheet1!$A$2:$A$976,0)),TRUE,FALSE)</f>
        <v>1</v>
      </c>
    </row>
    <row r="4268" spans="1:10" ht="20.25">
      <c r="A4268">
        <v>4262</v>
      </c>
      <c r="B4268" s="125">
        <v>0</v>
      </c>
      <c r="C4268" s="34">
        <v>0</v>
      </c>
      <c r="D4268" s="35">
        <v>0</v>
      </c>
      <c r="E4268" s="36" t="s">
        <v>20</v>
      </c>
      <c r="F4268" s="33">
        <v>9</v>
      </c>
      <c r="G4268" t="str">
        <f t="shared" si="308"/>
        <v>‏81871  מרכז אחווה</v>
      </c>
      <c r="H4268" t="s">
        <v>1134</v>
      </c>
      <c r="I4268">
        <f t="shared" si="310"/>
        <v>7</v>
      </c>
      <c r="J4268" t="b">
        <f>IF(ISNUMBER(MATCH(D4268,Sheet1!$A$2:$A$976,0)),TRUE,FALSE)</f>
        <v>1</v>
      </c>
    </row>
    <row r="4269" spans="1:10" ht="20.25">
      <c r="A4269">
        <v>4263</v>
      </c>
      <c r="B4269" s="125">
        <v>0</v>
      </c>
      <c r="C4269" s="34">
        <v>0</v>
      </c>
      <c r="D4269" s="35">
        <v>0</v>
      </c>
      <c r="E4269" s="36" t="s">
        <v>21</v>
      </c>
      <c r="F4269" s="33">
        <v>99</v>
      </c>
      <c r="G4269" t="str">
        <f t="shared" si="308"/>
        <v>‏81871  מרכז אחווה</v>
      </c>
      <c r="H4269" t="s">
        <v>1134</v>
      </c>
      <c r="I4269">
        <f t="shared" si="310"/>
        <v>7</v>
      </c>
      <c r="J4269" t="b">
        <f>IF(ISNUMBER(MATCH(D4269,Sheet1!$A$2:$A$976,0)),TRUE,FALSE)</f>
        <v>1</v>
      </c>
    </row>
    <row r="4270" spans="1:10" ht="20.25">
      <c r="A4270">
        <v>4264</v>
      </c>
      <c r="B4270" s="125">
        <v>129700</v>
      </c>
      <c r="C4270" s="37">
        <v>130000</v>
      </c>
      <c r="D4270" s="35">
        <v>126300</v>
      </c>
      <c r="E4270" s="36" t="s">
        <v>22</v>
      </c>
      <c r="F4270" s="33"/>
      <c r="G4270" t="str">
        <f t="shared" si="308"/>
        <v/>
      </c>
      <c r="J4270" t="b">
        <f>IF(ISNUMBER(MATCH(D4270,Sheet1!$A$2:$A$976,0)),TRUE,FALSE)</f>
        <v>1</v>
      </c>
    </row>
    <row r="4271" spans="1:10" ht="20.25">
      <c r="A4271">
        <v>4265</v>
      </c>
      <c r="C4271" s="40">
        <v>2015</v>
      </c>
      <c r="D4271" s="40">
        <v>2016</v>
      </c>
      <c r="F4271" s="39"/>
      <c r="G4271" t="str">
        <f t="shared" si="308"/>
        <v/>
      </c>
      <c r="J4271" t="b">
        <f>IF(ISNUMBER(MATCH(D4271,Sheet1!$A$2:$A$976,0)),TRUE,FALSE)</f>
        <v>0</v>
      </c>
    </row>
    <row r="4272" spans="1:10" ht="20.25">
      <c r="A4272">
        <v>4266</v>
      </c>
      <c r="C4272" s="38"/>
      <c r="D4272" s="44">
        <v>165</v>
      </c>
      <c r="F4272" s="41"/>
      <c r="G4272" t="str">
        <f t="shared" si="308"/>
        <v/>
      </c>
      <c r="J4272" t="b">
        <f>IF(ISNUMBER(MATCH(D4272,Sheet1!$A$2:$A$976,0)),TRUE,FALSE)</f>
        <v>0</v>
      </c>
    </row>
    <row r="4273" spans="1:10" ht="20.25">
      <c r="A4273">
        <v>4267</v>
      </c>
      <c r="B4273" s="122" t="s">
        <v>571</v>
      </c>
      <c r="C4273" s="28"/>
      <c r="D4273" s="28"/>
      <c r="E4273" s="28"/>
      <c r="F4273" s="28"/>
      <c r="G4273" t="str">
        <f t="shared" si="308"/>
        <v/>
      </c>
      <c r="J4273" t="b">
        <f>IF(ISNUMBER(MATCH(D4273,Sheet1!$A$2:$A$976,0)),TRUE,FALSE)</f>
        <v>1</v>
      </c>
    </row>
    <row r="4274" spans="1:10" ht="21" thickBot="1">
      <c r="A4274">
        <v>4268</v>
      </c>
      <c r="B4274" s="116">
        <v>2014</v>
      </c>
      <c r="C4274" s="7">
        <v>2015</v>
      </c>
      <c r="D4274" s="7">
        <v>2016</v>
      </c>
      <c r="E4274" s="8"/>
      <c r="F4274" s="9"/>
      <c r="G4274" t="str">
        <f t="shared" si="308"/>
        <v/>
      </c>
      <c r="J4274" t="b">
        <f>IF(ISNUMBER(MATCH(D4274,Sheet1!$A$2:$A$976,0)),TRUE,FALSE)</f>
        <v>0</v>
      </c>
    </row>
    <row r="4275" spans="1:10" ht="20.25">
      <c r="A4275">
        <v>4269</v>
      </c>
      <c r="B4275" s="124"/>
      <c r="C4275" s="30"/>
      <c r="D4275" s="31"/>
      <c r="E4275" s="32" t="s">
        <v>498</v>
      </c>
      <c r="F4275" s="33"/>
      <c r="G4275" t="str">
        <f t="shared" si="308"/>
        <v/>
      </c>
      <c r="J4275" t="b">
        <f>IF(ISNUMBER(MATCH(D4275,Sheet1!$A$2:$A$976,0)),TRUE,FALSE)</f>
        <v>1</v>
      </c>
    </row>
    <row r="4276" spans="1:10" ht="20.25">
      <c r="A4276">
        <v>4270</v>
      </c>
      <c r="B4276" s="124"/>
      <c r="C4276" s="30"/>
      <c r="D4276" s="31"/>
      <c r="E4276" s="32" t="s">
        <v>499</v>
      </c>
      <c r="F4276" s="33"/>
      <c r="G4276" t="str">
        <f t="shared" si="308"/>
        <v/>
      </c>
      <c r="J4276" t="b">
        <f>IF(ISNUMBER(MATCH(D4276,Sheet1!$A$2:$A$976,0)),TRUE,FALSE)</f>
        <v>1</v>
      </c>
    </row>
    <row r="4277" spans="1:10" ht="20.25">
      <c r="A4277">
        <v>4271</v>
      </c>
      <c r="B4277" s="124"/>
      <c r="C4277" s="30"/>
      <c r="D4277" s="31"/>
      <c r="E4277" s="32" t="s">
        <v>572</v>
      </c>
      <c r="F4277" s="33"/>
      <c r="G4277" t="str">
        <f t="shared" si="308"/>
        <v/>
      </c>
      <c r="J4277" t="b">
        <f>IF(ISNUMBER(MATCH(D4277,Sheet1!$A$2:$A$976,0)),TRUE,FALSE)</f>
        <v>1</v>
      </c>
    </row>
    <row r="4278" spans="1:10" ht="20.25">
      <c r="A4278">
        <v>4272</v>
      </c>
      <c r="B4278" s="125">
        <v>0</v>
      </c>
      <c r="C4278" s="34">
        <v>0</v>
      </c>
      <c r="D4278" s="35">
        <v>0</v>
      </c>
      <c r="E4278" s="36" t="s">
        <v>12</v>
      </c>
      <c r="F4278" s="33">
        <v>1</v>
      </c>
      <c r="G4278" t="str">
        <f t="shared" si="308"/>
        <v>‏81872  מרכז קהילתי חיפה ה.‏‏</v>
      </c>
      <c r="H4278" t="s">
        <v>1135</v>
      </c>
      <c r="I4278">
        <f t="shared" ref="I4278:I4287" si="311">FIND(" ",G4278,1)</f>
        <v>7</v>
      </c>
      <c r="J4278" t="b">
        <f>IF(ISNUMBER(MATCH(D4278,Sheet1!$A$2:$A$976,0)),TRUE,FALSE)</f>
        <v>1</v>
      </c>
    </row>
    <row r="4279" spans="1:10" ht="20.25">
      <c r="A4279">
        <v>4273</v>
      </c>
      <c r="B4279" s="125">
        <v>0</v>
      </c>
      <c r="C4279" s="34">
        <v>0</v>
      </c>
      <c r="D4279" s="35">
        <v>0</v>
      </c>
      <c r="E4279" s="36" t="s">
        <v>13</v>
      </c>
      <c r="F4279" s="33">
        <v>2</v>
      </c>
      <c r="G4279" t="str">
        <f t="shared" si="308"/>
        <v>‏81872  מרכז קהילתי חיפה ה.‏‏</v>
      </c>
      <c r="H4279" t="s">
        <v>1135</v>
      </c>
      <c r="I4279">
        <f t="shared" si="311"/>
        <v>7</v>
      </c>
      <c r="J4279" t="b">
        <f>IF(ISNUMBER(MATCH(D4279,Sheet1!$A$2:$A$976,0)),TRUE,FALSE)</f>
        <v>1</v>
      </c>
    </row>
    <row r="4280" spans="1:10" ht="20.25">
      <c r="A4280">
        <v>4274</v>
      </c>
      <c r="B4280" s="125">
        <v>0</v>
      </c>
      <c r="C4280" s="34">
        <v>0</v>
      </c>
      <c r="D4280" s="35">
        <v>0</v>
      </c>
      <c r="E4280" s="36" t="s">
        <v>14</v>
      </c>
      <c r="F4280" s="33">
        <v>3</v>
      </c>
      <c r="G4280" t="str">
        <f t="shared" si="308"/>
        <v>‏81872  מרכז קהילתי חיפה ה.‏‏</v>
      </c>
      <c r="H4280" t="s">
        <v>1135</v>
      </c>
      <c r="I4280">
        <f t="shared" si="311"/>
        <v>7</v>
      </c>
      <c r="J4280" t="b">
        <f>IF(ISNUMBER(MATCH(D4280,Sheet1!$A$2:$A$976,0)),TRUE,FALSE)</f>
        <v>1</v>
      </c>
    </row>
    <row r="4281" spans="1:10" ht="20.25">
      <c r="A4281">
        <v>4275</v>
      </c>
      <c r="B4281" s="125">
        <v>0</v>
      </c>
      <c r="C4281" s="34">
        <v>0</v>
      </c>
      <c r="D4281" s="35">
        <v>0</v>
      </c>
      <c r="E4281" s="36" t="s">
        <v>15</v>
      </c>
      <c r="F4281" s="33">
        <v>4</v>
      </c>
      <c r="G4281" t="str">
        <f t="shared" si="308"/>
        <v>‏81872  מרכז קהילתי חיפה ה.‏‏</v>
      </c>
      <c r="H4281" t="s">
        <v>1135</v>
      </c>
      <c r="I4281">
        <f t="shared" si="311"/>
        <v>7</v>
      </c>
      <c r="J4281" t="b">
        <f>IF(ISNUMBER(MATCH(D4281,Sheet1!$A$2:$A$976,0)),TRUE,FALSE)</f>
        <v>1</v>
      </c>
    </row>
    <row r="4282" spans="1:10" ht="20.25">
      <c r="A4282">
        <v>4276</v>
      </c>
      <c r="B4282" s="125">
        <v>0</v>
      </c>
      <c r="C4282" s="34">
        <v>0</v>
      </c>
      <c r="D4282" s="35">
        <v>0</v>
      </c>
      <c r="E4282" s="36" t="s">
        <v>16</v>
      </c>
      <c r="F4282" s="33">
        <v>5</v>
      </c>
      <c r="G4282" t="str">
        <f t="shared" si="308"/>
        <v>‏81872  מרכז קהילתי חיפה ה.‏‏</v>
      </c>
      <c r="H4282" t="s">
        <v>1135</v>
      </c>
      <c r="I4282">
        <f t="shared" si="311"/>
        <v>7</v>
      </c>
      <c r="J4282" t="b">
        <f>IF(ISNUMBER(MATCH(D4282,Sheet1!$A$2:$A$976,0)),TRUE,FALSE)</f>
        <v>1</v>
      </c>
    </row>
    <row r="4283" spans="1:10" ht="20.25">
      <c r="A4283">
        <v>4277</v>
      </c>
      <c r="B4283" s="125">
        <v>0</v>
      </c>
      <c r="C4283" s="34">
        <v>0</v>
      </c>
      <c r="D4283" s="35">
        <v>0</v>
      </c>
      <c r="E4283" s="36" t="s">
        <v>17</v>
      </c>
      <c r="F4283" s="33">
        <v>6</v>
      </c>
      <c r="G4283" t="str">
        <f t="shared" si="308"/>
        <v>‏81872  מרכז קהילתי חיפה ה.‏‏</v>
      </c>
      <c r="H4283" t="s">
        <v>1135</v>
      </c>
      <c r="I4283">
        <f t="shared" si="311"/>
        <v>7</v>
      </c>
      <c r="J4283" t="b">
        <f>IF(ISNUMBER(MATCH(D4283,Sheet1!$A$2:$A$976,0)),TRUE,FALSE)</f>
        <v>1</v>
      </c>
    </row>
    <row r="4284" spans="1:10" ht="20.25">
      <c r="A4284">
        <v>4278</v>
      </c>
      <c r="B4284" s="125">
        <v>0</v>
      </c>
      <c r="C4284" s="34">
        <v>0</v>
      </c>
      <c r="D4284" s="35">
        <v>0</v>
      </c>
      <c r="E4284" s="36" t="s">
        <v>18</v>
      </c>
      <c r="F4284" s="33">
        <v>7</v>
      </c>
      <c r="G4284" t="str">
        <f t="shared" si="308"/>
        <v>‏81872  מרכז קהילתי חיפה ה.‏‏</v>
      </c>
      <c r="H4284" t="s">
        <v>1135</v>
      </c>
      <c r="I4284">
        <f t="shared" si="311"/>
        <v>7</v>
      </c>
      <c r="J4284" t="b">
        <f>IF(ISNUMBER(MATCH(D4284,Sheet1!$A$2:$A$976,0)),TRUE,FALSE)</f>
        <v>1</v>
      </c>
    </row>
    <row r="4285" spans="1:10" ht="20.25">
      <c r="A4285">
        <v>4279</v>
      </c>
      <c r="B4285" s="125">
        <v>119800</v>
      </c>
      <c r="C4285" s="34">
        <v>119800</v>
      </c>
      <c r="D4285" s="35">
        <v>116400</v>
      </c>
      <c r="E4285" s="36" t="s">
        <v>19</v>
      </c>
      <c r="F4285" s="33">
        <v>8</v>
      </c>
      <c r="G4285" t="str">
        <f t="shared" si="308"/>
        <v>‏81872  מרכז קהילתי חיפה ה.‏‏</v>
      </c>
      <c r="H4285" t="s">
        <v>1135</v>
      </c>
      <c r="I4285">
        <f t="shared" si="311"/>
        <v>7</v>
      </c>
      <c r="J4285" t="b">
        <f>IF(ISNUMBER(MATCH(D4285,Sheet1!$A$2:$A$976,0)),TRUE,FALSE)</f>
        <v>1</v>
      </c>
    </row>
    <row r="4286" spans="1:10" ht="20.25">
      <c r="A4286">
        <v>4280</v>
      </c>
      <c r="B4286" s="125">
        <v>0</v>
      </c>
      <c r="C4286" s="34">
        <v>0</v>
      </c>
      <c r="D4286" s="35">
        <v>0</v>
      </c>
      <c r="E4286" s="36" t="s">
        <v>20</v>
      </c>
      <c r="F4286" s="33">
        <v>9</v>
      </c>
      <c r="G4286" t="str">
        <f t="shared" si="308"/>
        <v>‏81872  מרכז קהילתי חיפה ה.‏‏</v>
      </c>
      <c r="H4286" t="s">
        <v>1135</v>
      </c>
      <c r="I4286">
        <f t="shared" si="311"/>
        <v>7</v>
      </c>
      <c r="J4286" t="b">
        <f>IF(ISNUMBER(MATCH(D4286,Sheet1!$A$2:$A$976,0)),TRUE,FALSE)</f>
        <v>1</v>
      </c>
    </row>
    <row r="4287" spans="1:10" ht="20.25">
      <c r="A4287">
        <v>4281</v>
      </c>
      <c r="B4287" s="125">
        <v>0</v>
      </c>
      <c r="C4287" s="34">
        <v>0</v>
      </c>
      <c r="D4287" s="35">
        <v>0</v>
      </c>
      <c r="E4287" s="36" t="s">
        <v>21</v>
      </c>
      <c r="F4287" s="33">
        <v>99</v>
      </c>
      <c r="G4287" t="str">
        <f t="shared" si="308"/>
        <v>‏81872  מרכז קהילתי חיפה ה.‏‏</v>
      </c>
      <c r="H4287" t="s">
        <v>1135</v>
      </c>
      <c r="I4287">
        <f t="shared" si="311"/>
        <v>7</v>
      </c>
      <c r="J4287" t="b">
        <f>IF(ISNUMBER(MATCH(D4287,Sheet1!$A$2:$A$976,0)),TRUE,FALSE)</f>
        <v>1</v>
      </c>
    </row>
    <row r="4288" spans="1:10" ht="20.25">
      <c r="A4288">
        <v>4282</v>
      </c>
      <c r="B4288" s="125">
        <v>119800</v>
      </c>
      <c r="C4288" s="37">
        <v>119800</v>
      </c>
      <c r="D4288" s="35">
        <v>116400</v>
      </c>
      <c r="E4288" s="36" t="s">
        <v>22</v>
      </c>
      <c r="F4288" s="33"/>
      <c r="G4288" t="str">
        <f t="shared" si="308"/>
        <v/>
      </c>
      <c r="J4288" t="b">
        <f>IF(ISNUMBER(MATCH(D4288,Sheet1!$A$2:$A$976,0)),TRUE,FALSE)</f>
        <v>1</v>
      </c>
    </row>
    <row r="4289" spans="1:10" ht="20.25">
      <c r="A4289">
        <v>4283</v>
      </c>
      <c r="C4289" s="40">
        <v>2015</v>
      </c>
      <c r="D4289" s="40">
        <v>2016</v>
      </c>
      <c r="F4289" s="39"/>
      <c r="G4289" t="str">
        <f t="shared" si="308"/>
        <v/>
      </c>
      <c r="J4289" t="b">
        <f>IF(ISNUMBER(MATCH(D4289,Sheet1!$A$2:$A$976,0)),TRUE,FALSE)</f>
        <v>0</v>
      </c>
    </row>
    <row r="4290" spans="1:10" ht="20.25">
      <c r="A4290">
        <v>4284</v>
      </c>
      <c r="C4290" s="38"/>
      <c r="D4290" s="44">
        <v>166</v>
      </c>
      <c r="F4290" s="41"/>
      <c r="G4290" t="str">
        <f t="shared" si="308"/>
        <v/>
      </c>
      <c r="J4290" t="b">
        <f>IF(ISNUMBER(MATCH(D4290,Sheet1!$A$2:$A$976,0)),TRUE,FALSE)</f>
        <v>0</v>
      </c>
    </row>
    <row r="4291" spans="1:10" ht="20.25">
      <c r="A4291">
        <v>4285</v>
      </c>
      <c r="B4291" s="122" t="s">
        <v>573</v>
      </c>
      <c r="C4291" s="28"/>
      <c r="D4291" s="28"/>
      <c r="E4291" s="28"/>
      <c r="F4291" s="28"/>
      <c r="G4291" t="str">
        <f t="shared" si="308"/>
        <v/>
      </c>
      <c r="J4291" t="b">
        <f>IF(ISNUMBER(MATCH(D4291,Sheet1!$A$2:$A$976,0)),TRUE,FALSE)</f>
        <v>1</v>
      </c>
    </row>
    <row r="4292" spans="1:10" ht="21" thickBot="1">
      <c r="A4292">
        <v>4286</v>
      </c>
      <c r="B4292" s="116">
        <v>2014</v>
      </c>
      <c r="C4292" s="7">
        <v>2015</v>
      </c>
      <c r="D4292" s="7">
        <v>2016</v>
      </c>
      <c r="E4292" s="8"/>
      <c r="F4292" s="9"/>
      <c r="G4292" t="str">
        <f t="shared" si="308"/>
        <v/>
      </c>
      <c r="J4292" t="b">
        <f>IF(ISNUMBER(MATCH(D4292,Sheet1!$A$2:$A$976,0)),TRUE,FALSE)</f>
        <v>0</v>
      </c>
    </row>
    <row r="4293" spans="1:10" ht="20.25">
      <c r="A4293">
        <v>4287</v>
      </c>
      <c r="B4293" s="124"/>
      <c r="C4293" s="30"/>
      <c r="D4293" s="31"/>
      <c r="E4293" s="32" t="s">
        <v>498</v>
      </c>
      <c r="F4293" s="33"/>
      <c r="G4293" t="str">
        <f t="shared" si="308"/>
        <v/>
      </c>
      <c r="J4293" t="b">
        <f>IF(ISNUMBER(MATCH(D4293,Sheet1!$A$2:$A$976,0)),TRUE,FALSE)</f>
        <v>1</v>
      </c>
    </row>
    <row r="4294" spans="1:10" ht="20.25">
      <c r="A4294">
        <v>4288</v>
      </c>
      <c r="B4294" s="124"/>
      <c r="C4294" s="30"/>
      <c r="D4294" s="31"/>
      <c r="E4294" s="32" t="s">
        <v>499</v>
      </c>
      <c r="F4294" s="33"/>
      <c r="G4294" t="str">
        <f t="shared" si="308"/>
        <v/>
      </c>
      <c r="J4294" t="b">
        <f>IF(ISNUMBER(MATCH(D4294,Sheet1!$A$2:$A$976,0)),TRUE,FALSE)</f>
        <v>1</v>
      </c>
    </row>
    <row r="4295" spans="1:10" ht="20.25">
      <c r="A4295">
        <v>4289</v>
      </c>
      <c r="B4295" s="124"/>
      <c r="C4295" s="30"/>
      <c r="D4295" s="31"/>
      <c r="E4295" s="32" t="s">
        <v>574</v>
      </c>
      <c r="F4295" s="33"/>
      <c r="G4295" t="str">
        <f t="shared" si="308"/>
        <v/>
      </c>
      <c r="J4295" t="b">
        <f>IF(ISNUMBER(MATCH(D4295,Sheet1!$A$2:$A$976,0)),TRUE,FALSE)</f>
        <v>1</v>
      </c>
    </row>
    <row r="4296" spans="1:10" ht="20.25">
      <c r="A4296">
        <v>4290</v>
      </c>
      <c r="B4296" s="125">
        <v>8754300</v>
      </c>
      <c r="C4296" s="34">
        <v>9144500</v>
      </c>
      <c r="D4296" s="35">
        <v>9245500</v>
      </c>
      <c r="E4296" s="36" t="s">
        <v>12</v>
      </c>
      <c r="F4296" s="33">
        <v>1</v>
      </c>
      <c r="G4296" t="str">
        <f t="shared" si="308"/>
        <v>‏817217 תיכון אלמותנאבי- שיזף</v>
      </c>
      <c r="H4296" t="s">
        <v>1136</v>
      </c>
      <c r="I4296">
        <f t="shared" ref="I4296:I4305" si="312">FIND(" ",G4296,1)</f>
        <v>8</v>
      </c>
      <c r="J4296" t="b">
        <f>IF(ISNUMBER(MATCH(D4296,Sheet1!$A$2:$A$976,0)),TRUE,FALSE)</f>
        <v>1</v>
      </c>
    </row>
    <row r="4297" spans="1:10" ht="20.25">
      <c r="A4297">
        <v>4291</v>
      </c>
      <c r="B4297" s="125">
        <v>0</v>
      </c>
      <c r="C4297" s="34">
        <v>0</v>
      </c>
      <c r="D4297" s="35">
        <v>0</v>
      </c>
      <c r="E4297" s="36" t="s">
        <v>13</v>
      </c>
      <c r="F4297" s="33">
        <v>2</v>
      </c>
      <c r="G4297" t="str">
        <f t="shared" si="308"/>
        <v>‏817217 תיכון אלמותנאבי- שיזף</v>
      </c>
      <c r="H4297" t="s">
        <v>1136</v>
      </c>
      <c r="I4297">
        <f t="shared" si="312"/>
        <v>8</v>
      </c>
      <c r="J4297" t="b">
        <f>IF(ISNUMBER(MATCH(D4297,Sheet1!$A$2:$A$976,0)),TRUE,FALSE)</f>
        <v>1</v>
      </c>
    </row>
    <row r="4298" spans="1:10" ht="20.25">
      <c r="A4298">
        <v>4292</v>
      </c>
      <c r="B4298" s="125">
        <v>7600</v>
      </c>
      <c r="C4298" s="34">
        <v>5500</v>
      </c>
      <c r="D4298" s="35">
        <v>5500</v>
      </c>
      <c r="E4298" s="36" t="s">
        <v>14</v>
      </c>
      <c r="F4298" s="33">
        <v>3</v>
      </c>
      <c r="G4298" t="str">
        <f t="shared" ref="G4298:G4361" si="313">IF(F4298=1,E4297,IF(ISBLANK(F4298),"",G4297))</f>
        <v>‏817217 תיכון אלמותנאבי- שיזף</v>
      </c>
      <c r="H4298" t="s">
        <v>1136</v>
      </c>
      <c r="I4298">
        <f t="shared" si="312"/>
        <v>8</v>
      </c>
      <c r="J4298" t="b">
        <f>IF(ISNUMBER(MATCH(D4298,Sheet1!$A$2:$A$976,0)),TRUE,FALSE)</f>
        <v>1</v>
      </c>
    </row>
    <row r="4299" spans="1:10" ht="20.25">
      <c r="A4299">
        <v>4293</v>
      </c>
      <c r="B4299" s="125">
        <v>320500</v>
      </c>
      <c r="C4299" s="34">
        <v>320000</v>
      </c>
      <c r="D4299" s="35">
        <v>312100</v>
      </c>
      <c r="E4299" s="36" t="s">
        <v>15</v>
      </c>
      <c r="F4299" s="33">
        <v>4</v>
      </c>
      <c r="G4299" t="str">
        <f t="shared" si="313"/>
        <v>‏817217 תיכון אלמותנאבי- שיזף</v>
      </c>
      <c r="H4299" t="s">
        <v>1136</v>
      </c>
      <c r="I4299">
        <f t="shared" si="312"/>
        <v>8</v>
      </c>
      <c r="J4299" t="b">
        <f>IF(ISNUMBER(MATCH(D4299,Sheet1!$A$2:$A$976,0)),TRUE,FALSE)</f>
        <v>1</v>
      </c>
    </row>
    <row r="4300" spans="1:10" ht="20.25">
      <c r="A4300">
        <v>4294</v>
      </c>
      <c r="B4300" s="125">
        <v>0</v>
      </c>
      <c r="C4300" s="34">
        <v>0</v>
      </c>
      <c r="D4300" s="35">
        <v>0</v>
      </c>
      <c r="E4300" s="36" t="s">
        <v>16</v>
      </c>
      <c r="F4300" s="33">
        <v>5</v>
      </c>
      <c r="G4300" t="str">
        <f t="shared" si="313"/>
        <v>‏817217 תיכון אלמותנאבי- שיזף</v>
      </c>
      <c r="H4300" t="s">
        <v>1136</v>
      </c>
      <c r="I4300">
        <f t="shared" si="312"/>
        <v>8</v>
      </c>
      <c r="J4300" t="b">
        <f>IF(ISNUMBER(MATCH(D4300,Sheet1!$A$2:$A$976,0)),TRUE,FALSE)</f>
        <v>1</v>
      </c>
    </row>
    <row r="4301" spans="1:10" ht="20.25">
      <c r="A4301">
        <v>4295</v>
      </c>
      <c r="B4301" s="125">
        <v>0</v>
      </c>
      <c r="C4301" s="34">
        <v>0</v>
      </c>
      <c r="D4301" s="35">
        <v>0</v>
      </c>
      <c r="E4301" s="36" t="s">
        <v>17</v>
      </c>
      <c r="F4301" s="33">
        <v>6</v>
      </c>
      <c r="G4301" t="str">
        <f t="shared" si="313"/>
        <v>‏817217 תיכון אלמותנאבי- שיזף</v>
      </c>
      <c r="H4301" t="s">
        <v>1136</v>
      </c>
      <c r="I4301">
        <f t="shared" si="312"/>
        <v>8</v>
      </c>
      <c r="J4301" t="b">
        <f>IF(ISNUMBER(MATCH(D4301,Sheet1!$A$2:$A$976,0)),TRUE,FALSE)</f>
        <v>1</v>
      </c>
    </row>
    <row r="4302" spans="1:10" ht="20.25">
      <c r="A4302">
        <v>4296</v>
      </c>
      <c r="B4302" s="125">
        <v>181100</v>
      </c>
      <c r="C4302" s="34">
        <v>150000</v>
      </c>
      <c r="D4302" s="35">
        <v>144500</v>
      </c>
      <c r="E4302" s="36" t="s">
        <v>18</v>
      </c>
      <c r="F4302" s="33">
        <v>7</v>
      </c>
      <c r="G4302" t="str">
        <f t="shared" si="313"/>
        <v>‏817217 תיכון אלמותנאבי- שיזף</v>
      </c>
      <c r="H4302" t="s">
        <v>1136</v>
      </c>
      <c r="I4302">
        <f t="shared" si="312"/>
        <v>8</v>
      </c>
      <c r="J4302" t="b">
        <f>IF(ISNUMBER(MATCH(D4302,Sheet1!$A$2:$A$976,0)),TRUE,FALSE)</f>
        <v>1</v>
      </c>
    </row>
    <row r="4303" spans="1:10" ht="20.25">
      <c r="A4303">
        <v>4297</v>
      </c>
      <c r="B4303" s="125">
        <v>0</v>
      </c>
      <c r="C4303" s="34">
        <v>0</v>
      </c>
      <c r="D4303" s="35">
        <v>0</v>
      </c>
      <c r="E4303" s="36" t="s">
        <v>19</v>
      </c>
      <c r="F4303" s="33">
        <v>8</v>
      </c>
      <c r="G4303" t="str">
        <f t="shared" si="313"/>
        <v>‏817217 תיכון אלמותנאבי- שיזף</v>
      </c>
      <c r="H4303" t="s">
        <v>1136</v>
      </c>
      <c r="I4303">
        <f t="shared" si="312"/>
        <v>8</v>
      </c>
      <c r="J4303" t="b">
        <f>IF(ISNUMBER(MATCH(D4303,Sheet1!$A$2:$A$976,0)),TRUE,FALSE)</f>
        <v>1</v>
      </c>
    </row>
    <row r="4304" spans="1:10" ht="20.25">
      <c r="A4304">
        <v>4298</v>
      </c>
      <c r="B4304" s="125">
        <v>0</v>
      </c>
      <c r="C4304" s="34">
        <v>0</v>
      </c>
      <c r="D4304" s="35">
        <v>0</v>
      </c>
      <c r="E4304" s="36" t="s">
        <v>20</v>
      </c>
      <c r="F4304" s="33">
        <v>9</v>
      </c>
      <c r="G4304" t="str">
        <f t="shared" si="313"/>
        <v>‏817217 תיכון אלמותנאבי- שיזף</v>
      </c>
      <c r="H4304" t="s">
        <v>1136</v>
      </c>
      <c r="I4304">
        <f t="shared" si="312"/>
        <v>8</v>
      </c>
      <c r="J4304" t="b">
        <f>IF(ISNUMBER(MATCH(D4304,Sheet1!$A$2:$A$976,0)),TRUE,FALSE)</f>
        <v>1</v>
      </c>
    </row>
    <row r="4305" spans="1:10" ht="20.25">
      <c r="A4305">
        <v>4299</v>
      </c>
      <c r="B4305" s="125">
        <v>0</v>
      </c>
      <c r="C4305" s="34">
        <v>0</v>
      </c>
      <c r="D4305" s="35">
        <v>0</v>
      </c>
      <c r="E4305" s="36" t="s">
        <v>21</v>
      </c>
      <c r="F4305" s="33">
        <v>99</v>
      </c>
      <c r="G4305" t="str">
        <f t="shared" si="313"/>
        <v>‏817217 תיכון אלמותנאבי- שיזף</v>
      </c>
      <c r="H4305" t="s">
        <v>1136</v>
      </c>
      <c r="I4305">
        <f t="shared" si="312"/>
        <v>8</v>
      </c>
      <c r="J4305" t="b">
        <f>IF(ISNUMBER(MATCH(D4305,Sheet1!$A$2:$A$976,0)),TRUE,FALSE)</f>
        <v>1</v>
      </c>
    </row>
    <row r="4306" spans="1:10" ht="20.25">
      <c r="A4306">
        <v>4300</v>
      </c>
      <c r="B4306" s="125">
        <v>9263500</v>
      </c>
      <c r="C4306" s="37">
        <v>9620000</v>
      </c>
      <c r="D4306" s="157">
        <v>9707600</v>
      </c>
      <c r="E4306" s="36" t="s">
        <v>22</v>
      </c>
      <c r="F4306" s="33"/>
      <c r="G4306" t="str">
        <f t="shared" si="313"/>
        <v/>
      </c>
      <c r="J4306" t="b">
        <f>IF(ISNUMBER(MATCH(D4306,Sheet1!$A$2:$A$976,0)),TRUE,FALSE)</f>
        <v>0</v>
      </c>
    </row>
    <row r="4307" spans="1:10" ht="20.25">
      <c r="A4307">
        <v>4301</v>
      </c>
      <c r="C4307" s="40">
        <v>2015</v>
      </c>
      <c r="D4307" s="40">
        <v>2016</v>
      </c>
      <c r="F4307" s="39"/>
      <c r="G4307" t="str">
        <f t="shared" si="313"/>
        <v/>
      </c>
      <c r="J4307" t="b">
        <f>IF(ISNUMBER(MATCH(D4307,Sheet1!$A$2:$A$976,0)),TRUE,FALSE)</f>
        <v>0</v>
      </c>
    </row>
    <row r="4308" spans="1:10" ht="20.25">
      <c r="A4308">
        <v>4302</v>
      </c>
      <c r="C4308" s="38"/>
      <c r="D4308" s="44">
        <v>167</v>
      </c>
      <c r="F4308" s="41"/>
      <c r="G4308" t="str">
        <f t="shared" si="313"/>
        <v/>
      </c>
      <c r="J4308" t="b">
        <f>IF(ISNUMBER(MATCH(D4308,Sheet1!$A$2:$A$976,0)),TRUE,FALSE)</f>
        <v>0</v>
      </c>
    </row>
    <row r="4309" spans="1:10" ht="20.25">
      <c r="A4309">
        <v>4303</v>
      </c>
      <c r="B4309" s="122" t="s">
        <v>575</v>
      </c>
      <c r="C4309" s="28"/>
      <c r="D4309" s="28"/>
      <c r="E4309" s="28"/>
      <c r="F4309" s="28"/>
      <c r="G4309" t="str">
        <f t="shared" si="313"/>
        <v/>
      </c>
      <c r="J4309" t="b">
        <f>IF(ISNUMBER(MATCH(D4309,Sheet1!$A$2:$A$976,0)),TRUE,FALSE)</f>
        <v>1</v>
      </c>
    </row>
    <row r="4310" spans="1:10" ht="21" thickBot="1">
      <c r="A4310">
        <v>4304</v>
      </c>
      <c r="B4310" s="116">
        <v>2014</v>
      </c>
      <c r="C4310" s="7">
        <v>2015</v>
      </c>
      <c r="D4310" s="7">
        <v>2016</v>
      </c>
      <c r="E4310" s="8"/>
      <c r="F4310" s="9"/>
      <c r="G4310" t="str">
        <f t="shared" si="313"/>
        <v/>
      </c>
      <c r="J4310" t="b">
        <f>IF(ISNUMBER(MATCH(D4310,Sheet1!$A$2:$A$976,0)),TRUE,FALSE)</f>
        <v>0</v>
      </c>
    </row>
    <row r="4311" spans="1:10" ht="20.25">
      <c r="A4311">
        <v>4305</v>
      </c>
      <c r="B4311" s="124"/>
      <c r="C4311" s="30"/>
      <c r="D4311" s="31"/>
      <c r="E4311" s="32" t="s">
        <v>499</v>
      </c>
      <c r="F4311" s="33"/>
      <c r="G4311" t="str">
        <f t="shared" si="313"/>
        <v/>
      </c>
      <c r="J4311" t="b">
        <f>IF(ISNUMBER(MATCH(D4311,Sheet1!$A$2:$A$976,0)),TRUE,FALSE)</f>
        <v>1</v>
      </c>
    </row>
    <row r="4312" spans="1:10" ht="20.25">
      <c r="A4312">
        <v>4306</v>
      </c>
      <c r="B4312" s="124"/>
      <c r="C4312" s="30"/>
      <c r="D4312" s="31"/>
      <c r="E4312" s="32" t="s">
        <v>576</v>
      </c>
      <c r="F4312" s="33"/>
      <c r="G4312" t="str">
        <f t="shared" si="313"/>
        <v/>
      </c>
      <c r="J4312" t="b">
        <f>IF(ISNUMBER(MATCH(D4312,Sheet1!$A$2:$A$976,0)),TRUE,FALSE)</f>
        <v>1</v>
      </c>
    </row>
    <row r="4313" spans="1:10" ht="20.25">
      <c r="A4313">
        <v>4307</v>
      </c>
      <c r="B4313" s="125">
        <v>0</v>
      </c>
      <c r="C4313" s="34">
        <v>688000</v>
      </c>
      <c r="D4313" s="35">
        <v>2396000</v>
      </c>
      <c r="E4313" s="36" t="s">
        <v>12</v>
      </c>
      <c r="F4313" s="33">
        <v>1</v>
      </c>
      <c r="G4313" t="str">
        <f t="shared" si="313"/>
        <v>‏81754 תיכון חיפה ה</v>
      </c>
      <c r="H4313" t="s">
        <v>1137</v>
      </c>
      <c r="I4313">
        <f t="shared" ref="I4313:I4322" si="314">FIND(" ",G4313,1)</f>
        <v>7</v>
      </c>
      <c r="J4313" t="b">
        <f>IF(ISNUMBER(MATCH(D4313,Sheet1!$A$2:$A$976,0)),TRUE,FALSE)</f>
        <v>1</v>
      </c>
    </row>
    <row r="4314" spans="1:10" ht="20.25">
      <c r="A4314">
        <v>4308</v>
      </c>
      <c r="B4314" s="125">
        <v>0</v>
      </c>
      <c r="C4314" s="34">
        <v>0</v>
      </c>
      <c r="D4314" s="35">
        <v>0</v>
      </c>
      <c r="E4314" s="36" t="s">
        <v>13</v>
      </c>
      <c r="F4314" s="33">
        <v>2</v>
      </c>
      <c r="G4314" t="str">
        <f t="shared" si="313"/>
        <v>‏81754 תיכון חיפה ה</v>
      </c>
      <c r="H4314" t="s">
        <v>1137</v>
      </c>
      <c r="I4314">
        <f t="shared" si="314"/>
        <v>7</v>
      </c>
      <c r="J4314" t="b">
        <f>IF(ISNUMBER(MATCH(D4314,Sheet1!$A$2:$A$976,0)),TRUE,FALSE)</f>
        <v>1</v>
      </c>
    </row>
    <row r="4315" spans="1:10" ht="20.25">
      <c r="A4315">
        <v>4309</v>
      </c>
      <c r="B4315" s="125">
        <v>0</v>
      </c>
      <c r="C4315" s="34">
        <v>0</v>
      </c>
      <c r="D4315" s="35">
        <v>0</v>
      </c>
      <c r="E4315" s="36" t="s">
        <v>14</v>
      </c>
      <c r="F4315" s="33">
        <v>3</v>
      </c>
      <c r="G4315" t="str">
        <f t="shared" si="313"/>
        <v>‏81754 תיכון חיפה ה</v>
      </c>
      <c r="H4315" t="s">
        <v>1137</v>
      </c>
      <c r="I4315">
        <f t="shared" si="314"/>
        <v>7</v>
      </c>
      <c r="J4315" t="b">
        <f>IF(ISNUMBER(MATCH(D4315,Sheet1!$A$2:$A$976,0)),TRUE,FALSE)</f>
        <v>1</v>
      </c>
    </row>
    <row r="4316" spans="1:10" ht="20.25">
      <c r="A4316">
        <v>4310</v>
      </c>
      <c r="B4316" s="125">
        <v>0</v>
      </c>
      <c r="C4316" s="34">
        <v>0</v>
      </c>
      <c r="D4316" s="35">
        <v>0</v>
      </c>
      <c r="E4316" s="36" t="s">
        <v>15</v>
      </c>
      <c r="F4316" s="33">
        <v>4</v>
      </c>
      <c r="G4316" t="str">
        <f t="shared" si="313"/>
        <v>‏81754 תיכון חיפה ה</v>
      </c>
      <c r="H4316" t="s">
        <v>1137</v>
      </c>
      <c r="I4316">
        <f t="shared" si="314"/>
        <v>7</v>
      </c>
      <c r="J4316" t="b">
        <f>IF(ISNUMBER(MATCH(D4316,Sheet1!$A$2:$A$976,0)),TRUE,FALSE)</f>
        <v>1</v>
      </c>
    </row>
    <row r="4317" spans="1:10" ht="20.25">
      <c r="A4317">
        <v>4311</v>
      </c>
      <c r="B4317" s="125">
        <v>0</v>
      </c>
      <c r="C4317" s="34">
        <v>0</v>
      </c>
      <c r="D4317" s="35">
        <v>0</v>
      </c>
      <c r="E4317" s="36" t="s">
        <v>16</v>
      </c>
      <c r="F4317" s="33">
        <v>5</v>
      </c>
      <c r="G4317" t="str">
        <f t="shared" si="313"/>
        <v>‏81754 תיכון חיפה ה</v>
      </c>
      <c r="H4317" t="s">
        <v>1137</v>
      </c>
      <c r="I4317">
        <f t="shared" si="314"/>
        <v>7</v>
      </c>
      <c r="J4317" t="b">
        <f>IF(ISNUMBER(MATCH(D4317,Sheet1!$A$2:$A$976,0)),TRUE,FALSE)</f>
        <v>1</v>
      </c>
    </row>
    <row r="4318" spans="1:10" ht="20.25">
      <c r="A4318">
        <v>4312</v>
      </c>
      <c r="B4318" s="125">
        <v>0</v>
      </c>
      <c r="C4318" s="34">
        <v>0</v>
      </c>
      <c r="D4318" s="35">
        <v>0</v>
      </c>
      <c r="E4318" s="36" t="s">
        <v>17</v>
      </c>
      <c r="F4318" s="33">
        <v>6</v>
      </c>
      <c r="G4318" t="str">
        <f t="shared" si="313"/>
        <v>‏81754 תיכון חיפה ה</v>
      </c>
      <c r="H4318" t="s">
        <v>1137</v>
      </c>
      <c r="I4318">
        <f t="shared" si="314"/>
        <v>7</v>
      </c>
      <c r="J4318" t="b">
        <f>IF(ISNUMBER(MATCH(D4318,Sheet1!$A$2:$A$976,0)),TRUE,FALSE)</f>
        <v>1</v>
      </c>
    </row>
    <row r="4319" spans="1:10" ht="20.25">
      <c r="A4319">
        <v>4313</v>
      </c>
      <c r="B4319" s="125">
        <v>69400</v>
      </c>
      <c r="C4319" s="34">
        <v>80000</v>
      </c>
      <c r="D4319" s="35">
        <v>77700</v>
      </c>
      <c r="E4319" s="36" t="s">
        <v>18</v>
      </c>
      <c r="F4319" s="33">
        <v>7</v>
      </c>
      <c r="G4319" t="str">
        <f t="shared" si="313"/>
        <v>‏81754 תיכון חיפה ה</v>
      </c>
      <c r="H4319" t="s">
        <v>1137</v>
      </c>
      <c r="I4319">
        <f t="shared" si="314"/>
        <v>7</v>
      </c>
      <c r="J4319" t="b">
        <f>IF(ISNUMBER(MATCH(D4319,Sheet1!$A$2:$A$976,0)),TRUE,FALSE)</f>
        <v>1</v>
      </c>
    </row>
    <row r="4320" spans="1:10" ht="20.25">
      <c r="A4320">
        <v>4314</v>
      </c>
      <c r="B4320" s="125">
        <v>0</v>
      </c>
      <c r="C4320" s="34">
        <v>0</v>
      </c>
      <c r="D4320" s="35">
        <v>0</v>
      </c>
      <c r="E4320" s="36" t="s">
        <v>19</v>
      </c>
      <c r="F4320" s="33">
        <v>8</v>
      </c>
      <c r="G4320" t="str">
        <f t="shared" si="313"/>
        <v>‏81754 תיכון חיפה ה</v>
      </c>
      <c r="H4320" t="s">
        <v>1137</v>
      </c>
      <c r="I4320">
        <f t="shared" si="314"/>
        <v>7</v>
      </c>
      <c r="J4320" t="b">
        <f>IF(ISNUMBER(MATCH(D4320,Sheet1!$A$2:$A$976,0)),TRUE,FALSE)</f>
        <v>1</v>
      </c>
    </row>
    <row r="4321" spans="1:10" ht="20.25">
      <c r="A4321">
        <v>4315</v>
      </c>
      <c r="B4321" s="125">
        <v>0</v>
      </c>
      <c r="C4321" s="34">
        <v>0</v>
      </c>
      <c r="D4321" s="35">
        <v>0</v>
      </c>
      <c r="E4321" s="36" t="s">
        <v>20</v>
      </c>
      <c r="F4321" s="33">
        <v>9</v>
      </c>
      <c r="G4321" t="str">
        <f t="shared" si="313"/>
        <v>‏81754 תיכון חיפה ה</v>
      </c>
      <c r="H4321" t="s">
        <v>1137</v>
      </c>
      <c r="I4321">
        <f t="shared" si="314"/>
        <v>7</v>
      </c>
      <c r="J4321" t="b">
        <f>IF(ISNUMBER(MATCH(D4321,Sheet1!$A$2:$A$976,0)),TRUE,FALSE)</f>
        <v>1</v>
      </c>
    </row>
    <row r="4322" spans="1:10" ht="20.25">
      <c r="A4322">
        <v>4316</v>
      </c>
      <c r="B4322" s="125">
        <v>0</v>
      </c>
      <c r="C4322" s="34">
        <v>0</v>
      </c>
      <c r="D4322" s="35">
        <v>0</v>
      </c>
      <c r="E4322" s="36" t="s">
        <v>21</v>
      </c>
      <c r="F4322" s="33">
        <v>99</v>
      </c>
      <c r="G4322" t="str">
        <f t="shared" si="313"/>
        <v>‏81754 תיכון חיפה ה</v>
      </c>
      <c r="H4322" t="s">
        <v>1137</v>
      </c>
      <c r="I4322">
        <f t="shared" si="314"/>
        <v>7</v>
      </c>
      <c r="J4322" t="b">
        <f>IF(ISNUMBER(MATCH(D4322,Sheet1!$A$2:$A$976,0)),TRUE,FALSE)</f>
        <v>1</v>
      </c>
    </row>
    <row r="4323" spans="1:10" ht="20.25">
      <c r="A4323">
        <v>4317</v>
      </c>
      <c r="B4323" s="125">
        <v>69400</v>
      </c>
      <c r="C4323" s="37">
        <v>768000</v>
      </c>
      <c r="D4323" s="157">
        <v>2473700</v>
      </c>
      <c r="E4323" s="36" t="s">
        <v>22</v>
      </c>
      <c r="F4323" s="33"/>
      <c r="G4323" t="str">
        <f t="shared" si="313"/>
        <v/>
      </c>
      <c r="J4323" t="b">
        <f>IF(ISNUMBER(MATCH(D4323,Sheet1!$A$2:$A$976,0)),TRUE,FALSE)</f>
        <v>0</v>
      </c>
    </row>
    <row r="4324" spans="1:10" ht="20.25">
      <c r="A4324">
        <v>4318</v>
      </c>
      <c r="C4324" s="40">
        <v>2015</v>
      </c>
      <c r="D4324" s="40">
        <v>2016</v>
      </c>
      <c r="F4324" s="39"/>
      <c r="G4324" t="str">
        <f t="shared" si="313"/>
        <v/>
      </c>
      <c r="J4324" t="b">
        <f>IF(ISNUMBER(MATCH(D4324,Sheet1!$A$2:$A$976,0)),TRUE,FALSE)</f>
        <v>0</v>
      </c>
    </row>
    <row r="4325" spans="1:10" ht="20.25">
      <c r="A4325">
        <v>4319</v>
      </c>
      <c r="D4325" s="44">
        <v>168</v>
      </c>
      <c r="F4325" s="41"/>
      <c r="G4325" t="str">
        <f t="shared" si="313"/>
        <v/>
      </c>
      <c r="J4325" t="b">
        <f>IF(ISNUMBER(MATCH(D4325,Sheet1!$A$2:$A$976,0)),TRUE,FALSE)</f>
        <v>0</v>
      </c>
    </row>
    <row r="4326" spans="1:10" ht="20.25">
      <c r="A4326">
        <v>4320</v>
      </c>
      <c r="B4326" s="122" t="s">
        <v>577</v>
      </c>
      <c r="C4326" s="28"/>
      <c r="D4326" s="28"/>
      <c r="E4326" s="28"/>
      <c r="F4326" s="28"/>
      <c r="G4326" t="str">
        <f t="shared" si="313"/>
        <v/>
      </c>
      <c r="J4326" t="b">
        <f>IF(ISNUMBER(MATCH(D4326,Sheet1!$A$2:$A$976,0)),TRUE,FALSE)</f>
        <v>1</v>
      </c>
    </row>
    <row r="4327" spans="1:10" ht="21" thickBot="1">
      <c r="A4327">
        <v>4321</v>
      </c>
      <c r="B4327" s="116">
        <v>2014</v>
      </c>
      <c r="C4327" s="7">
        <v>2015</v>
      </c>
      <c r="D4327" s="7">
        <v>2016</v>
      </c>
      <c r="E4327" s="8"/>
      <c r="F4327" s="9"/>
      <c r="G4327" t="str">
        <f t="shared" si="313"/>
        <v/>
      </c>
      <c r="J4327" t="b">
        <f>IF(ISNUMBER(MATCH(D4327,Sheet1!$A$2:$A$976,0)),TRUE,FALSE)</f>
        <v>0</v>
      </c>
    </row>
    <row r="4328" spans="1:10" ht="20.25">
      <c r="A4328">
        <v>4322</v>
      </c>
      <c r="B4328" s="124"/>
      <c r="C4328" s="30"/>
      <c r="D4328" s="31"/>
      <c r="E4328" s="32" t="s">
        <v>498</v>
      </c>
      <c r="F4328" s="33"/>
      <c r="G4328" t="str">
        <f t="shared" si="313"/>
        <v/>
      </c>
      <c r="J4328" t="b">
        <f>IF(ISNUMBER(MATCH(D4328,Sheet1!$A$2:$A$976,0)),TRUE,FALSE)</f>
        <v>1</v>
      </c>
    </row>
    <row r="4329" spans="1:10" ht="20.25">
      <c r="A4329">
        <v>4323</v>
      </c>
      <c r="B4329" s="124"/>
      <c r="C4329" s="30"/>
      <c r="D4329" s="31"/>
      <c r="E4329" s="32" t="s">
        <v>499</v>
      </c>
      <c r="F4329" s="33"/>
      <c r="G4329" t="str">
        <f t="shared" si="313"/>
        <v/>
      </c>
      <c r="J4329" t="b">
        <f>IF(ISNUMBER(MATCH(D4329,Sheet1!$A$2:$A$976,0)),TRUE,FALSE)</f>
        <v>1</v>
      </c>
    </row>
    <row r="4330" spans="1:10" ht="20.25">
      <c r="A4330">
        <v>4324</v>
      </c>
      <c r="B4330" s="124"/>
      <c r="C4330" s="30"/>
      <c r="D4330" s="31"/>
      <c r="E4330" s="32" t="s">
        <v>578</v>
      </c>
      <c r="F4330" s="33"/>
      <c r="G4330" t="str">
        <f t="shared" si="313"/>
        <v/>
      </c>
      <c r="J4330" t="b">
        <f>IF(ISNUMBER(MATCH(D4330,Sheet1!$A$2:$A$976,0)),TRUE,FALSE)</f>
        <v>1</v>
      </c>
    </row>
    <row r="4331" spans="1:10" ht="20.25">
      <c r="A4331">
        <v>4325</v>
      </c>
      <c r="B4331" s="125">
        <v>192700</v>
      </c>
      <c r="C4331" s="34">
        <v>207000</v>
      </c>
      <c r="D4331" s="35">
        <v>209000</v>
      </c>
      <c r="E4331" s="36" t="s">
        <v>12</v>
      </c>
      <c r="F4331" s="33">
        <v>1</v>
      </c>
      <c r="G4331" t="str">
        <f t="shared" si="313"/>
        <v>‏81331   חינוך מיוחד - הנהלה</v>
      </c>
      <c r="H4331" t="s">
        <v>1139</v>
      </c>
      <c r="I4331">
        <f t="shared" ref="I4331:I4340" si="315">FIND(" ",G4331,1)</f>
        <v>7</v>
      </c>
      <c r="J4331" t="b">
        <f>IF(ISNUMBER(MATCH(D4331,Sheet1!$A$2:$A$976,0)),TRUE,FALSE)</f>
        <v>1</v>
      </c>
    </row>
    <row r="4332" spans="1:10" ht="20.25">
      <c r="A4332">
        <v>4326</v>
      </c>
      <c r="B4332" s="125">
        <v>0</v>
      </c>
      <c r="C4332" s="34">
        <v>0</v>
      </c>
      <c r="D4332" s="35">
        <v>0</v>
      </c>
      <c r="E4332" s="36" t="s">
        <v>13</v>
      </c>
      <c r="F4332" s="33">
        <v>2</v>
      </c>
      <c r="G4332" t="str">
        <f t="shared" si="313"/>
        <v>‏81331   חינוך מיוחד - הנהלה</v>
      </c>
      <c r="H4332" t="s">
        <v>1139</v>
      </c>
      <c r="I4332">
        <f t="shared" si="315"/>
        <v>7</v>
      </c>
      <c r="J4332" t="b">
        <f>IF(ISNUMBER(MATCH(D4332,Sheet1!$A$2:$A$976,0)),TRUE,FALSE)</f>
        <v>1</v>
      </c>
    </row>
    <row r="4333" spans="1:10" ht="20.25">
      <c r="A4333">
        <v>4327</v>
      </c>
      <c r="B4333" s="125">
        <v>0</v>
      </c>
      <c r="C4333" s="34">
        <v>0</v>
      </c>
      <c r="D4333" s="35">
        <v>0</v>
      </c>
      <c r="E4333" s="36" t="s">
        <v>14</v>
      </c>
      <c r="F4333" s="33">
        <v>3</v>
      </c>
      <c r="G4333" t="str">
        <f t="shared" si="313"/>
        <v>‏81331   חינוך מיוחד - הנהלה</v>
      </c>
      <c r="H4333" t="s">
        <v>1139</v>
      </c>
      <c r="I4333">
        <f t="shared" si="315"/>
        <v>7</v>
      </c>
      <c r="J4333" t="b">
        <f>IF(ISNUMBER(MATCH(D4333,Sheet1!$A$2:$A$976,0)),TRUE,FALSE)</f>
        <v>1</v>
      </c>
    </row>
    <row r="4334" spans="1:10" ht="20.25">
      <c r="A4334">
        <v>4328</v>
      </c>
      <c r="B4334" s="125">
        <v>0</v>
      </c>
      <c r="C4334" s="34">
        <v>0</v>
      </c>
      <c r="D4334" s="35">
        <v>0</v>
      </c>
      <c r="E4334" s="36" t="s">
        <v>15</v>
      </c>
      <c r="F4334" s="33">
        <v>4</v>
      </c>
      <c r="G4334" t="str">
        <f t="shared" si="313"/>
        <v>‏81331   חינוך מיוחד - הנהלה</v>
      </c>
      <c r="H4334" t="s">
        <v>1139</v>
      </c>
      <c r="I4334">
        <f t="shared" si="315"/>
        <v>7</v>
      </c>
      <c r="J4334" t="b">
        <f>IF(ISNUMBER(MATCH(D4334,Sheet1!$A$2:$A$976,0)),TRUE,FALSE)</f>
        <v>1</v>
      </c>
    </row>
    <row r="4335" spans="1:10" ht="20.25">
      <c r="A4335">
        <v>4329</v>
      </c>
      <c r="B4335" s="125">
        <v>0</v>
      </c>
      <c r="C4335" s="34">
        <v>0</v>
      </c>
      <c r="D4335" s="35">
        <v>0</v>
      </c>
      <c r="E4335" s="36" t="s">
        <v>16</v>
      </c>
      <c r="F4335" s="33">
        <v>5</v>
      </c>
      <c r="G4335" t="str">
        <f t="shared" si="313"/>
        <v>‏81331   חינוך מיוחד - הנהלה</v>
      </c>
      <c r="H4335" t="s">
        <v>1139</v>
      </c>
      <c r="I4335">
        <f t="shared" si="315"/>
        <v>7</v>
      </c>
      <c r="J4335" t="b">
        <f>IF(ISNUMBER(MATCH(D4335,Sheet1!$A$2:$A$976,0)),TRUE,FALSE)</f>
        <v>1</v>
      </c>
    </row>
    <row r="4336" spans="1:10" ht="20.25">
      <c r="A4336">
        <v>4330</v>
      </c>
      <c r="B4336" s="125">
        <v>0</v>
      </c>
      <c r="C4336" s="34">
        <v>0</v>
      </c>
      <c r="D4336" s="35">
        <v>0</v>
      </c>
      <c r="E4336" s="36" t="s">
        <v>17</v>
      </c>
      <c r="F4336" s="33">
        <v>6</v>
      </c>
      <c r="G4336" t="str">
        <f t="shared" si="313"/>
        <v>‏81331   חינוך מיוחד - הנהלה</v>
      </c>
      <c r="H4336" t="s">
        <v>1139</v>
      </c>
      <c r="I4336">
        <f t="shared" si="315"/>
        <v>7</v>
      </c>
      <c r="J4336" t="b">
        <f>IF(ISNUMBER(MATCH(D4336,Sheet1!$A$2:$A$976,0)),TRUE,FALSE)</f>
        <v>1</v>
      </c>
    </row>
    <row r="4337" spans="1:10" ht="20.25">
      <c r="A4337">
        <v>4331</v>
      </c>
      <c r="B4337" s="125">
        <v>0</v>
      </c>
      <c r="C4337" s="34">
        <v>0</v>
      </c>
      <c r="D4337" s="35">
        <v>0</v>
      </c>
      <c r="E4337" s="36" t="s">
        <v>18</v>
      </c>
      <c r="F4337" s="33">
        <v>7</v>
      </c>
      <c r="G4337" t="str">
        <f t="shared" si="313"/>
        <v>‏81331   חינוך מיוחד - הנהלה</v>
      </c>
      <c r="H4337" t="s">
        <v>1139</v>
      </c>
      <c r="I4337">
        <f t="shared" si="315"/>
        <v>7</v>
      </c>
      <c r="J4337" t="b">
        <f>IF(ISNUMBER(MATCH(D4337,Sheet1!$A$2:$A$976,0)),TRUE,FALSE)</f>
        <v>1</v>
      </c>
    </row>
    <row r="4338" spans="1:10" ht="20.25">
      <c r="A4338">
        <v>4332</v>
      </c>
      <c r="B4338" s="125">
        <v>0</v>
      </c>
      <c r="C4338" s="34">
        <v>0</v>
      </c>
      <c r="D4338" s="35">
        <v>0</v>
      </c>
      <c r="E4338" s="36" t="s">
        <v>19</v>
      </c>
      <c r="F4338" s="33">
        <v>8</v>
      </c>
      <c r="G4338" t="str">
        <f t="shared" si="313"/>
        <v>‏81331   חינוך מיוחד - הנהלה</v>
      </c>
      <c r="H4338" t="s">
        <v>1139</v>
      </c>
      <c r="I4338">
        <f t="shared" si="315"/>
        <v>7</v>
      </c>
      <c r="J4338" t="b">
        <f>IF(ISNUMBER(MATCH(D4338,Sheet1!$A$2:$A$976,0)),TRUE,FALSE)</f>
        <v>1</v>
      </c>
    </row>
    <row r="4339" spans="1:10" ht="20.25">
      <c r="A4339">
        <v>4333</v>
      </c>
      <c r="B4339" s="125">
        <v>0</v>
      </c>
      <c r="C4339" s="34">
        <v>0</v>
      </c>
      <c r="D4339" s="35">
        <v>0</v>
      </c>
      <c r="E4339" s="36" t="s">
        <v>20</v>
      </c>
      <c r="F4339" s="33">
        <v>9</v>
      </c>
      <c r="G4339" t="str">
        <f t="shared" si="313"/>
        <v>‏81331   חינוך מיוחד - הנהלה</v>
      </c>
      <c r="H4339" t="s">
        <v>1139</v>
      </c>
      <c r="I4339">
        <f t="shared" si="315"/>
        <v>7</v>
      </c>
      <c r="J4339" t="b">
        <f>IF(ISNUMBER(MATCH(D4339,Sheet1!$A$2:$A$976,0)),TRUE,FALSE)</f>
        <v>1</v>
      </c>
    </row>
    <row r="4340" spans="1:10" ht="20.25">
      <c r="A4340">
        <v>4334</v>
      </c>
      <c r="B4340" s="125">
        <v>0</v>
      </c>
      <c r="C4340" s="34">
        <v>0</v>
      </c>
      <c r="D4340" s="35">
        <v>0</v>
      </c>
      <c r="E4340" s="36" t="s">
        <v>21</v>
      </c>
      <c r="F4340" s="33">
        <v>99</v>
      </c>
      <c r="G4340" t="str">
        <f t="shared" si="313"/>
        <v>‏81331   חינוך מיוחד - הנהלה</v>
      </c>
      <c r="H4340" t="s">
        <v>1139</v>
      </c>
      <c r="I4340">
        <f t="shared" si="315"/>
        <v>7</v>
      </c>
      <c r="J4340" t="b">
        <f>IF(ISNUMBER(MATCH(D4340,Sheet1!$A$2:$A$976,0)),TRUE,FALSE)</f>
        <v>1</v>
      </c>
    </row>
    <row r="4341" spans="1:10" ht="20.25">
      <c r="A4341">
        <v>4335</v>
      </c>
      <c r="B4341" s="125">
        <v>192700</v>
      </c>
      <c r="C4341" s="37">
        <v>207000</v>
      </c>
      <c r="D4341" s="35">
        <v>209000</v>
      </c>
      <c r="E4341" s="36" t="s">
        <v>22</v>
      </c>
      <c r="F4341" s="33"/>
      <c r="G4341" t="str">
        <f t="shared" si="313"/>
        <v/>
      </c>
      <c r="J4341" t="b">
        <f>IF(ISNUMBER(MATCH(D4341,Sheet1!$A$2:$A$976,0)),TRUE,FALSE)</f>
        <v>1</v>
      </c>
    </row>
    <row r="4342" spans="1:10" ht="20.25">
      <c r="A4342">
        <v>4336</v>
      </c>
      <c r="C4342" s="40">
        <v>2015</v>
      </c>
      <c r="D4342" s="40">
        <v>2016</v>
      </c>
      <c r="F4342" s="39"/>
      <c r="G4342" t="str">
        <f t="shared" si="313"/>
        <v/>
      </c>
      <c r="J4342" t="b">
        <f>IF(ISNUMBER(MATCH(D4342,Sheet1!$A$2:$A$976,0)),TRUE,FALSE)</f>
        <v>0</v>
      </c>
    </row>
    <row r="4343" spans="1:10" ht="20.25">
      <c r="A4343">
        <v>4337</v>
      </c>
      <c r="B4343" s="138"/>
      <c r="C4343" s="38"/>
      <c r="D4343" s="44">
        <v>169</v>
      </c>
      <c r="F4343" s="41"/>
      <c r="G4343" t="str">
        <f t="shared" si="313"/>
        <v/>
      </c>
      <c r="J4343" t="b">
        <f>IF(ISNUMBER(MATCH(D4343,Sheet1!$A$2:$A$976,0)),TRUE,FALSE)</f>
        <v>0</v>
      </c>
    </row>
    <row r="4344" spans="1:10" ht="20.25">
      <c r="A4344">
        <v>4338</v>
      </c>
      <c r="B4344" s="122" t="s">
        <v>579</v>
      </c>
      <c r="C4344" s="28"/>
      <c r="D4344" s="28"/>
      <c r="E4344" s="28"/>
      <c r="F4344" s="28"/>
      <c r="G4344" t="str">
        <f t="shared" si="313"/>
        <v/>
      </c>
      <c r="J4344" t="b">
        <f>IF(ISNUMBER(MATCH(D4344,Sheet1!$A$2:$A$976,0)),TRUE,FALSE)</f>
        <v>1</v>
      </c>
    </row>
    <row r="4345" spans="1:10" ht="21" thickBot="1">
      <c r="A4345">
        <v>4339</v>
      </c>
      <c r="B4345" s="116">
        <v>2014</v>
      </c>
      <c r="C4345" s="7">
        <v>2015</v>
      </c>
      <c r="D4345" s="7">
        <v>2016</v>
      </c>
      <c r="E4345" s="8"/>
      <c r="F4345" s="9"/>
      <c r="G4345" t="str">
        <f t="shared" si="313"/>
        <v/>
      </c>
      <c r="J4345" t="b">
        <f>IF(ISNUMBER(MATCH(D4345,Sheet1!$A$2:$A$976,0)),TRUE,FALSE)</f>
        <v>0</v>
      </c>
    </row>
    <row r="4346" spans="1:10" ht="20.25">
      <c r="A4346">
        <v>4340</v>
      </c>
      <c r="B4346" s="124"/>
      <c r="C4346" s="30"/>
      <c r="D4346" s="31"/>
      <c r="E4346" s="32" t="s">
        <v>498</v>
      </c>
      <c r="F4346" s="33"/>
      <c r="G4346" t="str">
        <f t="shared" si="313"/>
        <v/>
      </c>
      <c r="J4346" t="b">
        <f>IF(ISNUMBER(MATCH(D4346,Sheet1!$A$2:$A$976,0)),TRUE,FALSE)</f>
        <v>1</v>
      </c>
    </row>
    <row r="4347" spans="1:10" ht="20.25">
      <c r="A4347">
        <v>4341</v>
      </c>
      <c r="B4347" s="124"/>
      <c r="C4347" s="30"/>
      <c r="D4347" s="31"/>
      <c r="E4347" s="32" t="s">
        <v>499</v>
      </c>
      <c r="F4347" s="33"/>
      <c r="G4347" t="str">
        <f t="shared" si="313"/>
        <v/>
      </c>
      <c r="J4347" t="b">
        <f>IF(ISNUMBER(MATCH(D4347,Sheet1!$A$2:$A$976,0)),TRUE,FALSE)</f>
        <v>1</v>
      </c>
    </row>
    <row r="4348" spans="1:10" ht="20.25">
      <c r="A4348">
        <v>4342</v>
      </c>
      <c r="B4348" s="124"/>
      <c r="C4348" s="30"/>
      <c r="D4348" s="31"/>
      <c r="E4348" s="32" t="s">
        <v>580</v>
      </c>
      <c r="F4348" s="33"/>
      <c r="G4348" t="str">
        <f t="shared" si="313"/>
        <v/>
      </c>
      <c r="J4348" t="b">
        <f>IF(ISNUMBER(MATCH(D4348,Sheet1!$A$2:$A$976,0)),TRUE,FALSE)</f>
        <v>1</v>
      </c>
    </row>
    <row r="4349" spans="1:10" ht="20.25">
      <c r="A4349">
        <v>4343</v>
      </c>
      <c r="B4349" s="125">
        <v>2383500</v>
      </c>
      <c r="C4349" s="34">
        <v>2399400</v>
      </c>
      <c r="D4349" s="35">
        <v>2426400</v>
      </c>
      <c r="E4349" s="36" t="s">
        <v>12</v>
      </c>
      <c r="F4349" s="33">
        <v>1</v>
      </c>
      <c r="G4349" t="str">
        <f t="shared" si="313"/>
        <v>‏813312  בתי"ס מיוחדים</v>
      </c>
      <c r="H4349" t="s">
        <v>1140</v>
      </c>
      <c r="I4349">
        <f t="shared" ref="I4349:I4358" si="316">FIND(" ",G4349,1)</f>
        <v>8</v>
      </c>
      <c r="J4349" t="b">
        <f>IF(ISNUMBER(MATCH(D4349,Sheet1!$A$2:$A$976,0)),TRUE,FALSE)</f>
        <v>1</v>
      </c>
    </row>
    <row r="4350" spans="1:10" ht="20.25">
      <c r="A4350">
        <v>4344</v>
      </c>
      <c r="B4350" s="125">
        <v>0</v>
      </c>
      <c r="C4350" s="34">
        <v>0</v>
      </c>
      <c r="D4350" s="35">
        <v>0</v>
      </c>
      <c r="E4350" s="36" t="s">
        <v>13</v>
      </c>
      <c r="F4350" s="33">
        <v>2</v>
      </c>
      <c r="G4350" t="str">
        <f t="shared" si="313"/>
        <v>‏813312  בתי"ס מיוחדים</v>
      </c>
      <c r="H4350" t="s">
        <v>1140</v>
      </c>
      <c r="I4350">
        <f t="shared" si="316"/>
        <v>8</v>
      </c>
      <c r="J4350" t="b">
        <f>IF(ISNUMBER(MATCH(D4350,Sheet1!$A$2:$A$976,0)),TRUE,FALSE)</f>
        <v>1</v>
      </c>
    </row>
    <row r="4351" spans="1:10" ht="20.25">
      <c r="A4351">
        <v>4345</v>
      </c>
      <c r="B4351" s="125">
        <v>4200</v>
      </c>
      <c r="C4351" s="34">
        <v>3600</v>
      </c>
      <c r="D4351" s="35">
        <v>3600</v>
      </c>
      <c r="E4351" s="36" t="s">
        <v>14</v>
      </c>
      <c r="F4351" s="33">
        <v>3</v>
      </c>
      <c r="G4351" t="str">
        <f t="shared" si="313"/>
        <v>‏813312  בתי"ס מיוחדים</v>
      </c>
      <c r="H4351" t="s">
        <v>1140</v>
      </c>
      <c r="I4351">
        <f t="shared" si="316"/>
        <v>8</v>
      </c>
      <c r="J4351" t="b">
        <f>IF(ISNUMBER(MATCH(D4351,Sheet1!$A$2:$A$976,0)),TRUE,FALSE)</f>
        <v>1</v>
      </c>
    </row>
    <row r="4352" spans="1:10" ht="20.25">
      <c r="A4352">
        <v>4346</v>
      </c>
      <c r="B4352" s="125">
        <v>255700</v>
      </c>
      <c r="C4352" s="34">
        <v>247000</v>
      </c>
      <c r="D4352" s="35">
        <v>247000</v>
      </c>
      <c r="E4352" s="36" t="s">
        <v>15</v>
      </c>
      <c r="F4352" s="33">
        <v>4</v>
      </c>
      <c r="G4352" t="str">
        <f t="shared" si="313"/>
        <v>‏813312  בתי"ס מיוחדים</v>
      </c>
      <c r="H4352" t="s">
        <v>1140</v>
      </c>
      <c r="I4352">
        <f t="shared" si="316"/>
        <v>8</v>
      </c>
      <c r="J4352" t="b">
        <f>IF(ISNUMBER(MATCH(D4352,Sheet1!$A$2:$A$976,0)),TRUE,FALSE)</f>
        <v>1</v>
      </c>
    </row>
    <row r="4353" spans="1:10" ht="20.25">
      <c r="A4353">
        <v>4347</v>
      </c>
      <c r="B4353" s="125">
        <v>0</v>
      </c>
      <c r="C4353" s="34">
        <v>0</v>
      </c>
      <c r="D4353" s="35">
        <v>0</v>
      </c>
      <c r="E4353" s="36" t="s">
        <v>16</v>
      </c>
      <c r="F4353" s="33">
        <v>5</v>
      </c>
      <c r="G4353" t="str">
        <f t="shared" si="313"/>
        <v>‏813312  בתי"ס מיוחדים</v>
      </c>
      <c r="H4353" t="s">
        <v>1140</v>
      </c>
      <c r="I4353">
        <f t="shared" si="316"/>
        <v>8</v>
      </c>
      <c r="J4353" t="b">
        <f>IF(ISNUMBER(MATCH(D4353,Sheet1!$A$2:$A$976,0)),TRUE,FALSE)</f>
        <v>1</v>
      </c>
    </row>
    <row r="4354" spans="1:10" ht="20.25">
      <c r="A4354">
        <v>4348</v>
      </c>
      <c r="B4354" s="125">
        <v>30900</v>
      </c>
      <c r="C4354" s="34">
        <v>40000</v>
      </c>
      <c r="D4354" s="35">
        <v>40000</v>
      </c>
      <c r="E4354" s="36" t="s">
        <v>17</v>
      </c>
      <c r="F4354" s="33">
        <v>6</v>
      </c>
      <c r="G4354" t="str">
        <f t="shared" si="313"/>
        <v>‏813312  בתי"ס מיוחדים</v>
      </c>
      <c r="H4354" t="s">
        <v>1140</v>
      </c>
      <c r="I4354">
        <f t="shared" si="316"/>
        <v>8</v>
      </c>
      <c r="J4354" t="b">
        <f>IF(ISNUMBER(MATCH(D4354,Sheet1!$A$2:$A$976,0)),TRUE,FALSE)</f>
        <v>1</v>
      </c>
    </row>
    <row r="4355" spans="1:10" ht="20.25">
      <c r="A4355">
        <v>4349</v>
      </c>
      <c r="B4355" s="125">
        <v>486500</v>
      </c>
      <c r="C4355" s="34">
        <v>538000</v>
      </c>
      <c r="D4355" s="35">
        <v>514400</v>
      </c>
      <c r="E4355" s="36" t="s">
        <v>18</v>
      </c>
      <c r="F4355" s="33">
        <v>7</v>
      </c>
      <c r="G4355" t="str">
        <f t="shared" si="313"/>
        <v>‏813312  בתי"ס מיוחדים</v>
      </c>
      <c r="H4355" t="s">
        <v>1140</v>
      </c>
      <c r="I4355">
        <f t="shared" si="316"/>
        <v>8</v>
      </c>
      <c r="J4355" t="b">
        <f>IF(ISNUMBER(MATCH(D4355,Sheet1!$A$2:$A$976,0)),TRUE,FALSE)</f>
        <v>1</v>
      </c>
    </row>
    <row r="4356" spans="1:10" ht="20.25">
      <c r="A4356">
        <v>4350</v>
      </c>
      <c r="B4356" s="125">
        <v>0</v>
      </c>
      <c r="C4356" s="34">
        <v>0</v>
      </c>
      <c r="D4356" s="35">
        <v>0</v>
      </c>
      <c r="E4356" s="36" t="s">
        <v>19</v>
      </c>
      <c r="F4356" s="33">
        <v>8</v>
      </c>
      <c r="G4356" t="str">
        <f t="shared" si="313"/>
        <v>‏813312  בתי"ס מיוחדים</v>
      </c>
      <c r="H4356" t="s">
        <v>1140</v>
      </c>
      <c r="I4356">
        <f t="shared" si="316"/>
        <v>8</v>
      </c>
      <c r="J4356" t="b">
        <f>IF(ISNUMBER(MATCH(D4356,Sheet1!$A$2:$A$976,0)),TRUE,FALSE)</f>
        <v>1</v>
      </c>
    </row>
    <row r="4357" spans="1:10" ht="20.25">
      <c r="A4357">
        <v>4351</v>
      </c>
      <c r="B4357" s="125">
        <v>0</v>
      </c>
      <c r="C4357" s="34">
        <v>0</v>
      </c>
      <c r="D4357" s="35">
        <v>0</v>
      </c>
      <c r="E4357" s="36" t="s">
        <v>20</v>
      </c>
      <c r="F4357" s="33">
        <v>9</v>
      </c>
      <c r="G4357" t="str">
        <f t="shared" si="313"/>
        <v>‏813312  בתי"ס מיוחדים</v>
      </c>
      <c r="H4357" t="s">
        <v>1140</v>
      </c>
      <c r="I4357">
        <f t="shared" si="316"/>
        <v>8</v>
      </c>
      <c r="J4357" t="b">
        <f>IF(ISNUMBER(MATCH(D4357,Sheet1!$A$2:$A$976,0)),TRUE,FALSE)</f>
        <v>1</v>
      </c>
    </row>
    <row r="4358" spans="1:10" ht="20.25">
      <c r="A4358">
        <v>4352</v>
      </c>
      <c r="B4358" s="125">
        <v>0</v>
      </c>
      <c r="C4358" s="34">
        <v>0</v>
      </c>
      <c r="D4358" s="35">
        <v>0</v>
      </c>
      <c r="E4358" s="36" t="s">
        <v>21</v>
      </c>
      <c r="F4358" s="33">
        <v>99</v>
      </c>
      <c r="G4358" t="str">
        <f t="shared" si="313"/>
        <v>‏813312  בתי"ס מיוחדים</v>
      </c>
      <c r="H4358" t="s">
        <v>1140</v>
      </c>
      <c r="I4358">
        <f t="shared" si="316"/>
        <v>8</v>
      </c>
      <c r="J4358" t="b">
        <f>IF(ISNUMBER(MATCH(D4358,Sheet1!$A$2:$A$976,0)),TRUE,FALSE)</f>
        <v>1</v>
      </c>
    </row>
    <row r="4359" spans="1:10" ht="20.25">
      <c r="A4359">
        <v>4353</v>
      </c>
      <c r="B4359" s="125">
        <v>3160800</v>
      </c>
      <c r="C4359" s="37">
        <v>3228000</v>
      </c>
      <c r="D4359" s="157">
        <v>3231400</v>
      </c>
      <c r="E4359" s="36" t="s">
        <v>22</v>
      </c>
      <c r="F4359" s="33"/>
      <c r="G4359" t="str">
        <f t="shared" si="313"/>
        <v/>
      </c>
      <c r="J4359" t="b">
        <f>IF(ISNUMBER(MATCH(D4359,Sheet1!$A$2:$A$976,0)),TRUE,FALSE)</f>
        <v>0</v>
      </c>
    </row>
    <row r="4360" spans="1:10" ht="20.25">
      <c r="A4360">
        <v>4354</v>
      </c>
      <c r="C4360" s="40">
        <v>2015</v>
      </c>
      <c r="D4360" s="40">
        <v>2016</v>
      </c>
      <c r="F4360" s="39"/>
      <c r="G4360" t="str">
        <f t="shared" si="313"/>
        <v/>
      </c>
      <c r="J4360" t="b">
        <f>IF(ISNUMBER(MATCH(D4360,Sheet1!$A$2:$A$976,0)),TRUE,FALSE)</f>
        <v>0</v>
      </c>
    </row>
    <row r="4361" spans="1:10" ht="20.25">
      <c r="A4361">
        <v>4355</v>
      </c>
      <c r="C4361" s="38"/>
      <c r="D4361" s="44">
        <v>170</v>
      </c>
      <c r="F4361" s="41"/>
      <c r="G4361" t="str">
        <f t="shared" si="313"/>
        <v/>
      </c>
      <c r="J4361" t="b">
        <f>IF(ISNUMBER(MATCH(D4361,Sheet1!$A$2:$A$976,0)),TRUE,FALSE)</f>
        <v>0</v>
      </c>
    </row>
    <row r="4362" spans="1:10" ht="20.25">
      <c r="A4362">
        <v>4356</v>
      </c>
      <c r="B4362" s="122" t="s">
        <v>581</v>
      </c>
      <c r="C4362" s="28"/>
      <c r="D4362" s="28"/>
      <c r="E4362" s="28"/>
      <c r="F4362" s="28"/>
      <c r="G4362" t="str">
        <f t="shared" ref="G4362:G4425" si="317">IF(F4362=1,E4361,IF(ISBLANK(F4362),"",G4361))</f>
        <v/>
      </c>
      <c r="J4362" t="b">
        <f>IF(ISNUMBER(MATCH(D4362,Sheet1!$A$2:$A$976,0)),TRUE,FALSE)</f>
        <v>1</v>
      </c>
    </row>
    <row r="4363" spans="1:10" ht="21" thickBot="1">
      <c r="A4363">
        <v>4357</v>
      </c>
      <c r="B4363" s="116">
        <v>2014</v>
      </c>
      <c r="C4363" s="7">
        <v>2015</v>
      </c>
      <c r="D4363" s="7">
        <v>2016</v>
      </c>
      <c r="E4363" s="8"/>
      <c r="F4363" s="9"/>
      <c r="G4363" t="str">
        <f t="shared" si="317"/>
        <v/>
      </c>
      <c r="J4363" t="b">
        <f>IF(ISNUMBER(MATCH(D4363,Sheet1!$A$2:$A$976,0)),TRUE,FALSE)</f>
        <v>0</v>
      </c>
    </row>
    <row r="4364" spans="1:10" ht="20.25">
      <c r="A4364">
        <v>4358</v>
      </c>
      <c r="B4364" s="124"/>
      <c r="C4364" s="30"/>
      <c r="D4364" s="31"/>
      <c r="E4364" s="32" t="s">
        <v>498</v>
      </c>
      <c r="F4364" s="33"/>
      <c r="G4364" t="str">
        <f t="shared" si="317"/>
        <v/>
      </c>
      <c r="J4364" t="b">
        <f>IF(ISNUMBER(MATCH(D4364,Sheet1!$A$2:$A$976,0)),TRUE,FALSE)</f>
        <v>1</v>
      </c>
    </row>
    <row r="4365" spans="1:10" ht="20.25">
      <c r="A4365">
        <v>4359</v>
      </c>
      <c r="B4365" s="124"/>
      <c r="C4365" s="30"/>
      <c r="D4365" s="31"/>
      <c r="E4365" s="32" t="s">
        <v>499</v>
      </c>
      <c r="F4365" s="33"/>
      <c r="G4365" t="str">
        <f t="shared" si="317"/>
        <v/>
      </c>
      <c r="J4365" t="b">
        <f>IF(ISNUMBER(MATCH(D4365,Sheet1!$A$2:$A$976,0)),TRUE,FALSE)</f>
        <v>1</v>
      </c>
    </row>
    <row r="4366" spans="1:10" ht="20.25">
      <c r="A4366">
        <v>4360</v>
      </c>
      <c r="B4366" s="124"/>
      <c r="C4366" s="30"/>
      <c r="D4366" s="31"/>
      <c r="E4366" s="32" t="s">
        <v>582</v>
      </c>
      <c r="F4366" s="33"/>
      <c r="G4366" t="str">
        <f t="shared" si="317"/>
        <v/>
      </c>
      <c r="J4366" t="b">
        <f>IF(ISNUMBER(MATCH(D4366,Sheet1!$A$2:$A$976,0)),TRUE,FALSE)</f>
        <v>1</v>
      </c>
    </row>
    <row r="4367" spans="1:10" ht="20.25">
      <c r="A4367">
        <v>4361</v>
      </c>
      <c r="B4367" s="125">
        <v>0</v>
      </c>
      <c r="C4367" s="34">
        <v>0</v>
      </c>
      <c r="D4367" s="35">
        <v>0</v>
      </c>
      <c r="E4367" s="36" t="s">
        <v>12</v>
      </c>
      <c r="F4367" s="33">
        <v>1</v>
      </c>
      <c r="G4367" t="str">
        <f t="shared" si="317"/>
        <v>‏81339  משתלם בתי"ס מיוחדים</v>
      </c>
      <c r="H4367" t="s">
        <v>1141</v>
      </c>
      <c r="I4367">
        <f t="shared" ref="I4367:I4376" si="318">FIND(" ",G4367,1)</f>
        <v>7</v>
      </c>
      <c r="J4367" t="b">
        <f>IF(ISNUMBER(MATCH(D4367,Sheet1!$A$2:$A$976,0)),TRUE,FALSE)</f>
        <v>1</v>
      </c>
    </row>
    <row r="4368" spans="1:10" ht="20.25">
      <c r="A4368">
        <v>4362</v>
      </c>
      <c r="B4368" s="125">
        <v>0</v>
      </c>
      <c r="C4368" s="34">
        <v>0</v>
      </c>
      <c r="D4368" s="35">
        <v>0</v>
      </c>
      <c r="E4368" s="36" t="s">
        <v>13</v>
      </c>
      <c r="F4368" s="33">
        <v>2</v>
      </c>
      <c r="G4368" t="str">
        <f t="shared" si="317"/>
        <v>‏81339  משתלם בתי"ס מיוחדים</v>
      </c>
      <c r="H4368" t="s">
        <v>1141</v>
      </c>
      <c r="I4368">
        <f t="shared" si="318"/>
        <v>7</v>
      </c>
      <c r="J4368" t="b">
        <f>IF(ISNUMBER(MATCH(D4368,Sheet1!$A$2:$A$976,0)),TRUE,FALSE)</f>
        <v>1</v>
      </c>
    </row>
    <row r="4369" spans="1:10" ht="20.25">
      <c r="A4369">
        <v>4363</v>
      </c>
      <c r="B4369" s="125">
        <v>0</v>
      </c>
      <c r="C4369" s="34">
        <v>0</v>
      </c>
      <c r="D4369" s="35">
        <v>0</v>
      </c>
      <c r="E4369" s="36" t="s">
        <v>14</v>
      </c>
      <c r="F4369" s="33">
        <v>3</v>
      </c>
      <c r="G4369" t="str">
        <f t="shared" si="317"/>
        <v>‏81339  משתלם בתי"ס מיוחדים</v>
      </c>
      <c r="H4369" t="s">
        <v>1141</v>
      </c>
      <c r="I4369">
        <f t="shared" si="318"/>
        <v>7</v>
      </c>
      <c r="J4369" t="b">
        <f>IF(ISNUMBER(MATCH(D4369,Sheet1!$A$2:$A$976,0)),TRUE,FALSE)</f>
        <v>1</v>
      </c>
    </row>
    <row r="4370" spans="1:10" ht="20.25">
      <c r="A4370">
        <v>4364</v>
      </c>
      <c r="B4370" s="125">
        <v>0</v>
      </c>
      <c r="C4370" s="34">
        <v>0</v>
      </c>
      <c r="D4370" s="35">
        <v>0</v>
      </c>
      <c r="E4370" s="36" t="s">
        <v>15</v>
      </c>
      <c r="F4370" s="33">
        <v>4</v>
      </c>
      <c r="G4370" t="str">
        <f t="shared" si="317"/>
        <v>‏81339  משתלם בתי"ס מיוחדים</v>
      </c>
      <c r="H4370" t="s">
        <v>1141</v>
      </c>
      <c r="I4370">
        <f t="shared" si="318"/>
        <v>7</v>
      </c>
      <c r="J4370" t="b">
        <f>IF(ISNUMBER(MATCH(D4370,Sheet1!$A$2:$A$976,0)),TRUE,FALSE)</f>
        <v>1</v>
      </c>
    </row>
    <row r="4371" spans="1:10" ht="20.25">
      <c r="A4371">
        <v>4365</v>
      </c>
      <c r="B4371" s="125">
        <v>0</v>
      </c>
      <c r="C4371" s="34">
        <v>0</v>
      </c>
      <c r="D4371" s="35">
        <v>0</v>
      </c>
      <c r="E4371" s="36" t="s">
        <v>16</v>
      </c>
      <c r="F4371" s="33">
        <v>5</v>
      </c>
      <c r="G4371" t="str">
        <f t="shared" si="317"/>
        <v>‏81339  משתלם בתי"ס מיוחדים</v>
      </c>
      <c r="H4371" t="s">
        <v>1141</v>
      </c>
      <c r="I4371">
        <f t="shared" si="318"/>
        <v>7</v>
      </c>
      <c r="J4371" t="b">
        <f>IF(ISNUMBER(MATCH(D4371,Sheet1!$A$2:$A$976,0)),TRUE,FALSE)</f>
        <v>1</v>
      </c>
    </row>
    <row r="4372" spans="1:10" ht="20.25">
      <c r="A4372">
        <v>4366</v>
      </c>
      <c r="B4372" s="125">
        <v>336500</v>
      </c>
      <c r="C4372" s="34">
        <v>410000</v>
      </c>
      <c r="D4372" s="35">
        <v>410000</v>
      </c>
      <c r="E4372" s="36" t="s">
        <v>17</v>
      </c>
      <c r="F4372" s="33">
        <v>6</v>
      </c>
      <c r="G4372" t="str">
        <f t="shared" si="317"/>
        <v>‏81339  משתלם בתי"ס מיוחדים</v>
      </c>
      <c r="H4372" t="s">
        <v>1141</v>
      </c>
      <c r="I4372">
        <f t="shared" si="318"/>
        <v>7</v>
      </c>
      <c r="J4372" t="b">
        <f>IF(ISNUMBER(MATCH(D4372,Sheet1!$A$2:$A$976,0)),TRUE,FALSE)</f>
        <v>1</v>
      </c>
    </row>
    <row r="4373" spans="1:10" ht="20.25">
      <c r="A4373">
        <v>4367</v>
      </c>
      <c r="B4373" s="125">
        <v>0</v>
      </c>
      <c r="C4373" s="34">
        <v>0</v>
      </c>
      <c r="D4373" s="35">
        <v>0</v>
      </c>
      <c r="E4373" s="36" t="s">
        <v>18</v>
      </c>
      <c r="F4373" s="33">
        <v>7</v>
      </c>
      <c r="G4373" t="str">
        <f t="shared" si="317"/>
        <v>‏81339  משתלם בתי"ס מיוחדים</v>
      </c>
      <c r="H4373" t="s">
        <v>1141</v>
      </c>
      <c r="I4373">
        <f t="shared" si="318"/>
        <v>7</v>
      </c>
      <c r="J4373" t="b">
        <f>IF(ISNUMBER(MATCH(D4373,Sheet1!$A$2:$A$976,0)),TRUE,FALSE)</f>
        <v>1</v>
      </c>
    </row>
    <row r="4374" spans="1:10" ht="20.25">
      <c r="A4374">
        <v>4368</v>
      </c>
      <c r="B4374" s="125">
        <v>82000</v>
      </c>
      <c r="C4374" s="34">
        <v>80000</v>
      </c>
      <c r="D4374" s="35">
        <v>80000</v>
      </c>
      <c r="E4374" s="36" t="s">
        <v>19</v>
      </c>
      <c r="F4374" s="33">
        <v>8</v>
      </c>
      <c r="G4374" t="str">
        <f t="shared" si="317"/>
        <v>‏81339  משתלם בתי"ס מיוחדים</v>
      </c>
      <c r="H4374" t="s">
        <v>1141</v>
      </c>
      <c r="I4374">
        <f t="shared" si="318"/>
        <v>7</v>
      </c>
      <c r="J4374" t="b">
        <f>IF(ISNUMBER(MATCH(D4374,Sheet1!$A$2:$A$976,0)),TRUE,FALSE)</f>
        <v>1</v>
      </c>
    </row>
    <row r="4375" spans="1:10" ht="20.25">
      <c r="A4375">
        <v>4369</v>
      </c>
      <c r="B4375" s="125">
        <v>0</v>
      </c>
      <c r="C4375" s="34">
        <v>0</v>
      </c>
      <c r="D4375" s="35">
        <v>0</v>
      </c>
      <c r="E4375" s="36" t="s">
        <v>20</v>
      </c>
      <c r="F4375" s="33">
        <v>9</v>
      </c>
      <c r="G4375" t="str">
        <f t="shared" si="317"/>
        <v>‏81339  משתלם בתי"ס מיוחדים</v>
      </c>
      <c r="H4375" t="s">
        <v>1141</v>
      </c>
      <c r="I4375">
        <f t="shared" si="318"/>
        <v>7</v>
      </c>
      <c r="J4375" t="b">
        <f>IF(ISNUMBER(MATCH(D4375,Sheet1!$A$2:$A$976,0)),TRUE,FALSE)</f>
        <v>1</v>
      </c>
    </row>
    <row r="4376" spans="1:10" ht="20.25">
      <c r="A4376">
        <v>4370</v>
      </c>
      <c r="B4376" s="125">
        <v>0</v>
      </c>
      <c r="C4376" s="34">
        <v>0</v>
      </c>
      <c r="D4376" s="35">
        <v>0</v>
      </c>
      <c r="E4376" s="36" t="s">
        <v>21</v>
      </c>
      <c r="F4376" s="33">
        <v>99</v>
      </c>
      <c r="G4376" t="str">
        <f t="shared" si="317"/>
        <v>‏81339  משתלם בתי"ס מיוחדים</v>
      </c>
      <c r="H4376" t="s">
        <v>1141</v>
      </c>
      <c r="I4376">
        <f t="shared" si="318"/>
        <v>7</v>
      </c>
      <c r="J4376" t="b">
        <f>IF(ISNUMBER(MATCH(D4376,Sheet1!$A$2:$A$976,0)),TRUE,FALSE)</f>
        <v>1</v>
      </c>
    </row>
    <row r="4377" spans="1:10" ht="20.25">
      <c r="A4377">
        <v>4371</v>
      </c>
      <c r="B4377" s="125">
        <v>418500</v>
      </c>
      <c r="C4377" s="37">
        <v>490000</v>
      </c>
      <c r="D4377" s="157">
        <v>490000</v>
      </c>
      <c r="E4377" s="36" t="s">
        <v>22</v>
      </c>
      <c r="F4377" s="33"/>
      <c r="G4377" t="str">
        <f t="shared" si="317"/>
        <v/>
      </c>
      <c r="J4377" t="b">
        <f>IF(ISNUMBER(MATCH(D4377,Sheet1!$A$2:$A$976,0)),TRUE,FALSE)</f>
        <v>0</v>
      </c>
    </row>
    <row r="4378" spans="1:10" ht="20.25">
      <c r="A4378">
        <v>4372</v>
      </c>
      <c r="C4378" s="40">
        <v>2015</v>
      </c>
      <c r="D4378" s="40">
        <v>2016</v>
      </c>
      <c r="F4378" s="39"/>
      <c r="G4378" t="str">
        <f t="shared" si="317"/>
        <v/>
      </c>
      <c r="J4378" t="b">
        <f>IF(ISNUMBER(MATCH(D4378,Sheet1!$A$2:$A$976,0)),TRUE,FALSE)</f>
        <v>0</v>
      </c>
    </row>
    <row r="4379" spans="1:10" ht="20.25">
      <c r="A4379">
        <v>4373</v>
      </c>
      <c r="C4379" s="38"/>
      <c r="D4379" s="44">
        <v>171</v>
      </c>
      <c r="F4379" s="41"/>
      <c r="G4379" t="str">
        <f t="shared" si="317"/>
        <v/>
      </c>
      <c r="J4379" t="b">
        <f>IF(ISNUMBER(MATCH(D4379,Sheet1!$A$2:$A$976,0)),TRUE,FALSE)</f>
        <v>0</v>
      </c>
    </row>
    <row r="4380" spans="1:10" ht="20.25">
      <c r="A4380">
        <v>4374</v>
      </c>
      <c r="B4380" s="122" t="s">
        <v>583</v>
      </c>
      <c r="C4380" s="28"/>
      <c r="D4380" s="28"/>
      <c r="E4380" s="28"/>
      <c r="F4380" s="28"/>
      <c r="G4380" t="str">
        <f t="shared" si="317"/>
        <v/>
      </c>
      <c r="J4380" t="b">
        <f>IF(ISNUMBER(MATCH(D4380,Sheet1!$A$2:$A$976,0)),TRUE,FALSE)</f>
        <v>1</v>
      </c>
    </row>
    <row r="4381" spans="1:10" ht="21" thickBot="1">
      <c r="A4381">
        <v>4375</v>
      </c>
      <c r="B4381" s="116">
        <v>2014</v>
      </c>
      <c r="C4381" s="7">
        <v>2015</v>
      </c>
      <c r="D4381" s="7">
        <v>2016</v>
      </c>
      <c r="E4381" s="8"/>
      <c r="F4381" s="9"/>
      <c r="G4381" t="str">
        <f t="shared" si="317"/>
        <v/>
      </c>
      <c r="J4381" t="b">
        <f>IF(ISNUMBER(MATCH(D4381,Sheet1!$A$2:$A$976,0)),TRUE,FALSE)</f>
        <v>0</v>
      </c>
    </row>
    <row r="4382" spans="1:10" ht="20.25">
      <c r="A4382">
        <v>4376</v>
      </c>
      <c r="B4382" s="124"/>
      <c r="C4382" s="30"/>
      <c r="D4382" s="31"/>
      <c r="E4382" s="32" t="s">
        <v>498</v>
      </c>
      <c r="F4382" s="33"/>
      <c r="G4382" t="str">
        <f t="shared" si="317"/>
        <v/>
      </c>
      <c r="J4382" t="b">
        <f>IF(ISNUMBER(MATCH(D4382,Sheet1!$A$2:$A$976,0)),TRUE,FALSE)</f>
        <v>1</v>
      </c>
    </row>
    <row r="4383" spans="1:10" ht="20.25">
      <c r="A4383">
        <v>4377</v>
      </c>
      <c r="B4383" s="124"/>
      <c r="C4383" s="30"/>
      <c r="D4383" s="31"/>
      <c r="E4383" s="32" t="s">
        <v>499</v>
      </c>
      <c r="F4383" s="33"/>
      <c r="G4383" t="str">
        <f t="shared" si="317"/>
        <v/>
      </c>
      <c r="J4383" t="b">
        <f>IF(ISNUMBER(MATCH(D4383,Sheet1!$A$2:$A$976,0)),TRUE,FALSE)</f>
        <v>1</v>
      </c>
    </row>
    <row r="4384" spans="1:10" ht="20.25">
      <c r="A4384">
        <v>4378</v>
      </c>
      <c r="B4384" s="124"/>
      <c r="C4384" s="30"/>
      <c r="D4384" s="31"/>
      <c r="E4384" s="32" t="s">
        <v>584</v>
      </c>
      <c r="F4384" s="33"/>
      <c r="G4384" t="str">
        <f t="shared" si="317"/>
        <v/>
      </c>
      <c r="J4384" t="b">
        <f>IF(ISNUMBER(MATCH(D4384,Sheet1!$A$2:$A$976,0)),TRUE,FALSE)</f>
        <v>1</v>
      </c>
    </row>
    <row r="4385" spans="1:10" ht="20.25">
      <c r="A4385">
        <v>4379</v>
      </c>
      <c r="B4385" s="125">
        <v>737700</v>
      </c>
      <c r="C4385" s="34">
        <v>757000</v>
      </c>
      <c r="D4385" s="35">
        <v>765000</v>
      </c>
      <c r="E4385" s="36" t="s">
        <v>12</v>
      </c>
      <c r="F4385" s="33">
        <v>1</v>
      </c>
      <c r="G4385" t="str">
        <f t="shared" si="317"/>
        <v>‏81332  ביה"ס אופקים</v>
      </c>
      <c r="H4385" t="s">
        <v>1142</v>
      </c>
      <c r="I4385">
        <f t="shared" ref="I4385:I4394" si="319">FIND(" ",G4385,1)</f>
        <v>7</v>
      </c>
      <c r="J4385" t="b">
        <f>IF(ISNUMBER(MATCH(D4385,Sheet1!$A$2:$A$976,0)),TRUE,FALSE)</f>
        <v>1</v>
      </c>
    </row>
    <row r="4386" spans="1:10" ht="20.25">
      <c r="A4386">
        <v>4380</v>
      </c>
      <c r="B4386" s="125">
        <v>0</v>
      </c>
      <c r="C4386" s="34">
        <v>0</v>
      </c>
      <c r="D4386" s="35">
        <v>0</v>
      </c>
      <c r="E4386" s="36" t="s">
        <v>13</v>
      </c>
      <c r="F4386" s="33">
        <v>2</v>
      </c>
      <c r="G4386" t="str">
        <f t="shared" si="317"/>
        <v>‏81332  ביה"ס אופקים</v>
      </c>
      <c r="H4386" t="s">
        <v>1142</v>
      </c>
      <c r="I4386">
        <f t="shared" si="319"/>
        <v>7</v>
      </c>
      <c r="J4386" t="b">
        <f>IF(ISNUMBER(MATCH(D4386,Sheet1!$A$2:$A$976,0)),TRUE,FALSE)</f>
        <v>1</v>
      </c>
    </row>
    <row r="4387" spans="1:10" ht="20.25">
      <c r="A4387">
        <v>4381</v>
      </c>
      <c r="B4387" s="125">
        <v>0</v>
      </c>
      <c r="C4387" s="34">
        <v>0</v>
      </c>
      <c r="D4387" s="35">
        <v>0</v>
      </c>
      <c r="E4387" s="36" t="s">
        <v>14</v>
      </c>
      <c r="F4387" s="33">
        <v>3</v>
      </c>
      <c r="G4387" t="str">
        <f t="shared" si="317"/>
        <v>‏81332  ביה"ס אופקים</v>
      </c>
      <c r="H4387" t="s">
        <v>1142</v>
      </c>
      <c r="I4387">
        <f t="shared" si="319"/>
        <v>7</v>
      </c>
      <c r="J4387" t="b">
        <f>IF(ISNUMBER(MATCH(D4387,Sheet1!$A$2:$A$976,0)),TRUE,FALSE)</f>
        <v>1</v>
      </c>
    </row>
    <row r="4388" spans="1:10" ht="20.25">
      <c r="A4388">
        <v>4382</v>
      </c>
      <c r="B4388" s="125">
        <v>106800</v>
      </c>
      <c r="C4388" s="34">
        <v>95000</v>
      </c>
      <c r="D4388" s="35">
        <v>90300</v>
      </c>
      <c r="E4388" s="36" t="s">
        <v>15</v>
      </c>
      <c r="F4388" s="33">
        <v>4</v>
      </c>
      <c r="G4388" t="str">
        <f t="shared" si="317"/>
        <v>‏81332  ביה"ס אופקים</v>
      </c>
      <c r="H4388" t="s">
        <v>1142</v>
      </c>
      <c r="I4388">
        <f t="shared" si="319"/>
        <v>7</v>
      </c>
      <c r="J4388" t="b">
        <f>IF(ISNUMBER(MATCH(D4388,Sheet1!$A$2:$A$976,0)),TRUE,FALSE)</f>
        <v>1</v>
      </c>
    </row>
    <row r="4389" spans="1:10" ht="20.25">
      <c r="A4389">
        <v>4383</v>
      </c>
      <c r="B4389" s="125">
        <v>0</v>
      </c>
      <c r="C4389" s="34">
        <v>0</v>
      </c>
      <c r="D4389" s="35">
        <v>0</v>
      </c>
      <c r="E4389" s="36" t="s">
        <v>16</v>
      </c>
      <c r="F4389" s="33">
        <v>5</v>
      </c>
      <c r="G4389" t="str">
        <f t="shared" si="317"/>
        <v>‏81332  ביה"ס אופקים</v>
      </c>
      <c r="H4389" t="s">
        <v>1142</v>
      </c>
      <c r="I4389">
        <f t="shared" si="319"/>
        <v>7</v>
      </c>
      <c r="J4389" t="b">
        <f>IF(ISNUMBER(MATCH(D4389,Sheet1!$A$2:$A$976,0)),TRUE,FALSE)</f>
        <v>1</v>
      </c>
    </row>
    <row r="4390" spans="1:10" ht="20.25">
      <c r="A4390">
        <v>4384</v>
      </c>
      <c r="B4390" s="125">
        <v>0</v>
      </c>
      <c r="C4390" s="34">
        <v>0</v>
      </c>
      <c r="D4390" s="35">
        <v>0</v>
      </c>
      <c r="E4390" s="36" t="s">
        <v>17</v>
      </c>
      <c r="F4390" s="33">
        <v>6</v>
      </c>
      <c r="G4390" t="str">
        <f t="shared" si="317"/>
        <v>‏81332  ביה"ס אופקים</v>
      </c>
      <c r="H4390" t="s">
        <v>1142</v>
      </c>
      <c r="I4390">
        <f t="shared" si="319"/>
        <v>7</v>
      </c>
      <c r="J4390" t="b">
        <f>IF(ISNUMBER(MATCH(D4390,Sheet1!$A$2:$A$976,0)),TRUE,FALSE)</f>
        <v>1</v>
      </c>
    </row>
    <row r="4391" spans="1:10" ht="20.25">
      <c r="A4391">
        <v>4385</v>
      </c>
      <c r="B4391" s="125">
        <v>70000</v>
      </c>
      <c r="C4391" s="34">
        <v>70000</v>
      </c>
      <c r="D4391" s="35">
        <v>70000</v>
      </c>
      <c r="E4391" s="36" t="s">
        <v>18</v>
      </c>
      <c r="F4391" s="33">
        <v>7</v>
      </c>
      <c r="G4391" t="str">
        <f t="shared" si="317"/>
        <v>‏81332  ביה"ס אופקים</v>
      </c>
      <c r="H4391" t="s">
        <v>1142</v>
      </c>
      <c r="I4391">
        <f t="shared" si="319"/>
        <v>7</v>
      </c>
      <c r="J4391" t="b">
        <f>IF(ISNUMBER(MATCH(D4391,Sheet1!$A$2:$A$976,0)),TRUE,FALSE)</f>
        <v>1</v>
      </c>
    </row>
    <row r="4392" spans="1:10" ht="20.25">
      <c r="A4392">
        <v>4386</v>
      </c>
      <c r="B4392" s="125">
        <v>0</v>
      </c>
      <c r="C4392" s="34">
        <v>0</v>
      </c>
      <c r="D4392" s="35">
        <v>0</v>
      </c>
      <c r="E4392" s="36" t="s">
        <v>19</v>
      </c>
      <c r="F4392" s="33">
        <v>8</v>
      </c>
      <c r="G4392" t="str">
        <f t="shared" si="317"/>
        <v>‏81332  ביה"ס אופקים</v>
      </c>
      <c r="H4392" t="s">
        <v>1142</v>
      </c>
      <c r="I4392">
        <f t="shared" si="319"/>
        <v>7</v>
      </c>
      <c r="J4392" t="b">
        <f>IF(ISNUMBER(MATCH(D4392,Sheet1!$A$2:$A$976,0)),TRUE,FALSE)</f>
        <v>1</v>
      </c>
    </row>
    <row r="4393" spans="1:10" ht="20.25">
      <c r="A4393">
        <v>4387</v>
      </c>
      <c r="B4393" s="125">
        <v>0</v>
      </c>
      <c r="C4393" s="34">
        <v>0</v>
      </c>
      <c r="D4393" s="35">
        <v>0</v>
      </c>
      <c r="E4393" s="36" t="s">
        <v>20</v>
      </c>
      <c r="F4393" s="33">
        <v>9</v>
      </c>
      <c r="G4393" t="str">
        <f t="shared" si="317"/>
        <v>‏81332  ביה"ס אופקים</v>
      </c>
      <c r="H4393" t="s">
        <v>1142</v>
      </c>
      <c r="I4393">
        <f t="shared" si="319"/>
        <v>7</v>
      </c>
      <c r="J4393" t="b">
        <f>IF(ISNUMBER(MATCH(D4393,Sheet1!$A$2:$A$976,0)),TRUE,FALSE)</f>
        <v>1</v>
      </c>
    </row>
    <row r="4394" spans="1:10" ht="20.25">
      <c r="A4394">
        <v>4388</v>
      </c>
      <c r="B4394" s="125">
        <v>0</v>
      </c>
      <c r="C4394" s="34">
        <v>0</v>
      </c>
      <c r="D4394" s="35">
        <v>0</v>
      </c>
      <c r="E4394" s="36" t="s">
        <v>21</v>
      </c>
      <c r="F4394" s="33">
        <v>99</v>
      </c>
      <c r="G4394" t="str">
        <f t="shared" si="317"/>
        <v>‏81332  ביה"ס אופקים</v>
      </c>
      <c r="H4394" t="s">
        <v>1142</v>
      </c>
      <c r="I4394">
        <f t="shared" si="319"/>
        <v>7</v>
      </c>
      <c r="J4394" t="b">
        <f>IF(ISNUMBER(MATCH(D4394,Sheet1!$A$2:$A$976,0)),TRUE,FALSE)</f>
        <v>1</v>
      </c>
    </row>
    <row r="4395" spans="1:10" ht="20.25">
      <c r="A4395">
        <v>4389</v>
      </c>
      <c r="B4395" s="125">
        <v>914500</v>
      </c>
      <c r="C4395" s="37">
        <v>922000</v>
      </c>
      <c r="D4395" s="157">
        <v>925300</v>
      </c>
      <c r="E4395" s="36" t="s">
        <v>22</v>
      </c>
      <c r="F4395" s="33"/>
      <c r="G4395" t="str">
        <f t="shared" si="317"/>
        <v/>
      </c>
      <c r="J4395" t="b">
        <f>IF(ISNUMBER(MATCH(D4395,Sheet1!$A$2:$A$976,0)),TRUE,FALSE)</f>
        <v>0</v>
      </c>
    </row>
    <row r="4396" spans="1:10" ht="20.25">
      <c r="A4396">
        <v>4390</v>
      </c>
      <c r="C4396" s="40">
        <v>2015</v>
      </c>
      <c r="D4396" s="40">
        <v>2016</v>
      </c>
      <c r="F4396" s="39"/>
      <c r="G4396" t="str">
        <f t="shared" si="317"/>
        <v/>
      </c>
      <c r="J4396" t="b">
        <f>IF(ISNUMBER(MATCH(D4396,Sheet1!$A$2:$A$976,0)),TRUE,FALSE)</f>
        <v>0</v>
      </c>
    </row>
    <row r="4397" spans="1:10" ht="20.25">
      <c r="A4397">
        <v>4391</v>
      </c>
      <c r="C4397" s="38"/>
      <c r="D4397" s="44">
        <v>172</v>
      </c>
      <c r="F4397" s="41"/>
      <c r="G4397" t="str">
        <f t="shared" si="317"/>
        <v/>
      </c>
      <c r="J4397" t="b">
        <f>IF(ISNUMBER(MATCH(D4397,Sheet1!$A$2:$A$976,0)),TRUE,FALSE)</f>
        <v>0</v>
      </c>
    </row>
    <row r="4398" spans="1:10" ht="20.25">
      <c r="A4398">
        <v>4392</v>
      </c>
      <c r="B4398" s="122" t="s">
        <v>585</v>
      </c>
      <c r="C4398" s="28"/>
      <c r="D4398" s="28"/>
      <c r="E4398" s="28"/>
      <c r="F4398" s="28"/>
      <c r="G4398" t="str">
        <f t="shared" si="317"/>
        <v/>
      </c>
      <c r="J4398" t="b">
        <f>IF(ISNUMBER(MATCH(D4398,Sheet1!$A$2:$A$976,0)),TRUE,FALSE)</f>
        <v>1</v>
      </c>
    </row>
    <row r="4399" spans="1:10" ht="21" thickBot="1">
      <c r="A4399">
        <v>4393</v>
      </c>
      <c r="B4399" s="116">
        <v>2014</v>
      </c>
      <c r="C4399" s="7">
        <v>2015</v>
      </c>
      <c r="D4399" s="7">
        <v>2016</v>
      </c>
      <c r="E4399" s="8"/>
      <c r="F4399" s="9"/>
      <c r="G4399" t="str">
        <f t="shared" si="317"/>
        <v/>
      </c>
      <c r="J4399" t="b">
        <f>IF(ISNUMBER(MATCH(D4399,Sheet1!$A$2:$A$976,0)),TRUE,FALSE)</f>
        <v>0</v>
      </c>
    </row>
    <row r="4400" spans="1:10" ht="20.25">
      <c r="A4400">
        <v>4394</v>
      </c>
      <c r="B4400" s="124"/>
      <c r="C4400" s="30"/>
      <c r="D4400" s="31"/>
      <c r="E4400" s="32" t="s">
        <v>498</v>
      </c>
      <c r="F4400" s="33"/>
      <c r="G4400" t="str">
        <f t="shared" si="317"/>
        <v/>
      </c>
      <c r="J4400" t="b">
        <f>IF(ISNUMBER(MATCH(D4400,Sheet1!$A$2:$A$976,0)),TRUE,FALSE)</f>
        <v>1</v>
      </c>
    </row>
    <row r="4401" spans="1:10" ht="20.25">
      <c r="A4401">
        <v>4395</v>
      </c>
      <c r="B4401" s="124"/>
      <c r="C4401" s="30"/>
      <c r="D4401" s="31"/>
      <c r="E4401" s="32" t="s">
        <v>499</v>
      </c>
      <c r="F4401" s="33"/>
      <c r="G4401" t="str">
        <f t="shared" si="317"/>
        <v/>
      </c>
      <c r="J4401" t="b">
        <f>IF(ISNUMBER(MATCH(D4401,Sheet1!$A$2:$A$976,0)),TRUE,FALSE)</f>
        <v>1</v>
      </c>
    </row>
    <row r="4402" spans="1:10" ht="20.25">
      <c r="A4402">
        <v>4396</v>
      </c>
      <c r="B4402" s="124"/>
      <c r="C4402" s="30"/>
      <c r="D4402" s="31"/>
      <c r="E4402" s="32" t="s">
        <v>586</v>
      </c>
      <c r="F4402" s="33"/>
      <c r="G4402" t="str">
        <f t="shared" si="317"/>
        <v/>
      </c>
      <c r="J4402" t="b">
        <f>IF(ISNUMBER(MATCH(D4402,Sheet1!$A$2:$A$976,0)),TRUE,FALSE)</f>
        <v>1</v>
      </c>
    </row>
    <row r="4403" spans="1:10" ht="20.25">
      <c r="A4403">
        <v>4397</v>
      </c>
      <c r="B4403" s="125">
        <v>415600</v>
      </c>
      <c r="C4403" s="34">
        <v>343100</v>
      </c>
      <c r="D4403" s="35">
        <v>347100</v>
      </c>
      <c r="E4403" s="36" t="s">
        <v>12</v>
      </c>
      <c r="F4403" s="33">
        <v>1</v>
      </c>
      <c r="G4403" t="str">
        <f t="shared" si="317"/>
        <v>‏813314  מתי"א</v>
      </c>
      <c r="H4403" t="s">
        <v>1143</v>
      </c>
      <c r="I4403">
        <f t="shared" ref="I4403:I4412" si="320">FIND(" ",G4403,1)</f>
        <v>8</v>
      </c>
      <c r="J4403" t="b">
        <f>IF(ISNUMBER(MATCH(D4403,Sheet1!$A$2:$A$976,0)),TRUE,FALSE)</f>
        <v>1</v>
      </c>
    </row>
    <row r="4404" spans="1:10" ht="20.25">
      <c r="A4404">
        <v>4398</v>
      </c>
      <c r="B4404" s="125">
        <v>0</v>
      </c>
      <c r="C4404" s="34">
        <v>0</v>
      </c>
      <c r="D4404" s="35">
        <v>0</v>
      </c>
      <c r="E4404" s="36" t="s">
        <v>13</v>
      </c>
      <c r="F4404" s="33">
        <v>2</v>
      </c>
      <c r="G4404" t="str">
        <f t="shared" si="317"/>
        <v>‏813314  מתי"א</v>
      </c>
      <c r="H4404" t="s">
        <v>1143</v>
      </c>
      <c r="I4404">
        <f t="shared" si="320"/>
        <v>8</v>
      </c>
      <c r="J4404" t="b">
        <f>IF(ISNUMBER(MATCH(D4404,Sheet1!$A$2:$A$976,0)),TRUE,FALSE)</f>
        <v>1</v>
      </c>
    </row>
    <row r="4405" spans="1:10" ht="20.25">
      <c r="A4405">
        <v>4399</v>
      </c>
      <c r="B4405" s="125">
        <v>800</v>
      </c>
      <c r="C4405" s="34">
        <v>900</v>
      </c>
      <c r="D4405" s="35">
        <v>900</v>
      </c>
      <c r="E4405" s="36" t="s">
        <v>14</v>
      </c>
      <c r="F4405" s="33">
        <v>3</v>
      </c>
      <c r="G4405" t="str">
        <f t="shared" si="317"/>
        <v>‏813314  מתי"א</v>
      </c>
      <c r="H4405" t="s">
        <v>1143</v>
      </c>
      <c r="I4405">
        <f t="shared" si="320"/>
        <v>8</v>
      </c>
      <c r="J4405" t="b">
        <f>IF(ISNUMBER(MATCH(D4405,Sheet1!$A$2:$A$976,0)),TRUE,FALSE)</f>
        <v>1</v>
      </c>
    </row>
    <row r="4406" spans="1:10" ht="20.25">
      <c r="A4406">
        <v>4400</v>
      </c>
      <c r="B4406" s="125">
        <v>0</v>
      </c>
      <c r="C4406" s="34">
        <v>0</v>
      </c>
      <c r="D4406" s="35">
        <v>0</v>
      </c>
      <c r="E4406" s="36" t="s">
        <v>15</v>
      </c>
      <c r="F4406" s="33">
        <v>4</v>
      </c>
      <c r="G4406" t="str">
        <f t="shared" si="317"/>
        <v>‏813314  מתי"א</v>
      </c>
      <c r="H4406" t="s">
        <v>1143</v>
      </c>
      <c r="I4406">
        <f t="shared" si="320"/>
        <v>8</v>
      </c>
      <c r="J4406" t="b">
        <f>IF(ISNUMBER(MATCH(D4406,Sheet1!$A$2:$A$976,0)),TRUE,FALSE)</f>
        <v>1</v>
      </c>
    </row>
    <row r="4407" spans="1:10" ht="20.25">
      <c r="A4407">
        <v>4401</v>
      </c>
      <c r="B4407" s="125">
        <v>0</v>
      </c>
      <c r="C4407" s="34">
        <v>0</v>
      </c>
      <c r="D4407" s="35">
        <v>0</v>
      </c>
      <c r="E4407" s="36" t="s">
        <v>16</v>
      </c>
      <c r="F4407" s="33">
        <v>5</v>
      </c>
      <c r="G4407" t="str">
        <f t="shared" si="317"/>
        <v>‏813314  מתי"א</v>
      </c>
      <c r="H4407" t="s">
        <v>1143</v>
      </c>
      <c r="I4407">
        <f t="shared" si="320"/>
        <v>8</v>
      </c>
      <c r="J4407" t="b">
        <f>IF(ISNUMBER(MATCH(D4407,Sheet1!$A$2:$A$976,0)),TRUE,FALSE)</f>
        <v>1</v>
      </c>
    </row>
    <row r="4408" spans="1:10" ht="20.25">
      <c r="A4408">
        <v>4402</v>
      </c>
      <c r="B4408" s="125">
        <v>0</v>
      </c>
      <c r="C4408" s="34">
        <v>0</v>
      </c>
      <c r="D4408" s="35">
        <v>0</v>
      </c>
      <c r="E4408" s="36" t="s">
        <v>17</v>
      </c>
      <c r="F4408" s="33">
        <v>6</v>
      </c>
      <c r="G4408" t="str">
        <f t="shared" si="317"/>
        <v>‏813314  מתי"א</v>
      </c>
      <c r="H4408" t="s">
        <v>1143</v>
      </c>
      <c r="I4408">
        <f t="shared" si="320"/>
        <v>8</v>
      </c>
      <c r="J4408" t="b">
        <f>IF(ISNUMBER(MATCH(D4408,Sheet1!$A$2:$A$976,0)),TRUE,FALSE)</f>
        <v>1</v>
      </c>
    </row>
    <row r="4409" spans="1:10" ht="20.25">
      <c r="A4409">
        <v>4403</v>
      </c>
      <c r="B4409" s="125">
        <v>0</v>
      </c>
      <c r="C4409" s="34">
        <v>0</v>
      </c>
      <c r="D4409" s="35">
        <v>0</v>
      </c>
      <c r="E4409" s="36" t="s">
        <v>18</v>
      </c>
      <c r="F4409" s="33">
        <v>7</v>
      </c>
      <c r="G4409" t="str">
        <f t="shared" si="317"/>
        <v>‏813314  מתי"א</v>
      </c>
      <c r="H4409" t="s">
        <v>1143</v>
      </c>
      <c r="I4409">
        <f t="shared" si="320"/>
        <v>8</v>
      </c>
      <c r="J4409" t="b">
        <f>IF(ISNUMBER(MATCH(D4409,Sheet1!$A$2:$A$976,0)),TRUE,FALSE)</f>
        <v>1</v>
      </c>
    </row>
    <row r="4410" spans="1:10" ht="20.25">
      <c r="A4410">
        <v>4404</v>
      </c>
      <c r="B4410" s="125">
        <v>0</v>
      </c>
      <c r="C4410" s="34">
        <v>0</v>
      </c>
      <c r="D4410" s="35">
        <v>0</v>
      </c>
      <c r="E4410" s="36" t="s">
        <v>19</v>
      </c>
      <c r="F4410" s="33">
        <v>8</v>
      </c>
      <c r="G4410" t="str">
        <f t="shared" si="317"/>
        <v>‏813314  מתי"א</v>
      </c>
      <c r="H4410" t="s">
        <v>1143</v>
      </c>
      <c r="I4410">
        <f t="shared" si="320"/>
        <v>8</v>
      </c>
      <c r="J4410" t="b">
        <f>IF(ISNUMBER(MATCH(D4410,Sheet1!$A$2:$A$976,0)),TRUE,FALSE)</f>
        <v>1</v>
      </c>
    </row>
    <row r="4411" spans="1:10" ht="20.25">
      <c r="A4411">
        <v>4405</v>
      </c>
      <c r="B4411" s="125">
        <v>0</v>
      </c>
      <c r="C4411" s="34">
        <v>0</v>
      </c>
      <c r="D4411" s="35">
        <v>0</v>
      </c>
      <c r="E4411" s="36" t="s">
        <v>20</v>
      </c>
      <c r="F4411" s="33">
        <v>9</v>
      </c>
      <c r="G4411" t="str">
        <f t="shared" si="317"/>
        <v>‏813314  מתי"א</v>
      </c>
      <c r="H4411" t="s">
        <v>1143</v>
      </c>
      <c r="I4411">
        <f t="shared" si="320"/>
        <v>8</v>
      </c>
      <c r="J4411" t="b">
        <f>IF(ISNUMBER(MATCH(D4411,Sheet1!$A$2:$A$976,0)),TRUE,FALSE)</f>
        <v>1</v>
      </c>
    </row>
    <row r="4412" spans="1:10" ht="20.25">
      <c r="A4412">
        <v>4406</v>
      </c>
      <c r="B4412" s="125">
        <v>0</v>
      </c>
      <c r="C4412" s="34">
        <v>0</v>
      </c>
      <c r="D4412" s="35">
        <v>0</v>
      </c>
      <c r="E4412" s="36" t="s">
        <v>21</v>
      </c>
      <c r="F4412" s="33">
        <v>99</v>
      </c>
      <c r="G4412" t="str">
        <f t="shared" si="317"/>
        <v>‏813314  מתי"א</v>
      </c>
      <c r="H4412" t="s">
        <v>1143</v>
      </c>
      <c r="I4412">
        <f t="shared" si="320"/>
        <v>8</v>
      </c>
      <c r="J4412" t="b">
        <f>IF(ISNUMBER(MATCH(D4412,Sheet1!$A$2:$A$976,0)),TRUE,FALSE)</f>
        <v>1</v>
      </c>
    </row>
    <row r="4413" spans="1:10" ht="20.25">
      <c r="A4413">
        <v>4407</v>
      </c>
      <c r="B4413" s="125">
        <v>416400</v>
      </c>
      <c r="C4413" s="37">
        <v>344000</v>
      </c>
      <c r="D4413" s="157">
        <v>348000</v>
      </c>
      <c r="E4413" s="36" t="s">
        <v>22</v>
      </c>
      <c r="F4413" s="33"/>
      <c r="G4413" t="str">
        <f t="shared" si="317"/>
        <v/>
      </c>
      <c r="J4413" t="b">
        <f>IF(ISNUMBER(MATCH(D4413,Sheet1!$A$2:$A$976,0)),TRUE,FALSE)</f>
        <v>0</v>
      </c>
    </row>
    <row r="4414" spans="1:10" ht="20.25">
      <c r="A4414">
        <v>4408</v>
      </c>
      <c r="C4414" s="40">
        <v>2015</v>
      </c>
      <c r="D4414" s="40">
        <v>2016</v>
      </c>
      <c r="F4414" s="39"/>
      <c r="G4414" t="str">
        <f t="shared" si="317"/>
        <v/>
      </c>
      <c r="J4414" t="b">
        <f>IF(ISNUMBER(MATCH(D4414,Sheet1!$A$2:$A$976,0)),TRUE,FALSE)</f>
        <v>0</v>
      </c>
    </row>
    <row r="4415" spans="1:10" ht="20.25">
      <c r="A4415">
        <v>4409</v>
      </c>
      <c r="C4415" s="38"/>
      <c r="D4415" s="44">
        <v>173</v>
      </c>
      <c r="F4415" s="41"/>
      <c r="G4415" t="str">
        <f t="shared" si="317"/>
        <v/>
      </c>
      <c r="J4415" t="b">
        <f>IF(ISNUMBER(MATCH(D4415,Sheet1!$A$2:$A$976,0)),TRUE,FALSE)</f>
        <v>0</v>
      </c>
    </row>
    <row r="4416" spans="1:10" ht="20.25">
      <c r="A4416">
        <v>4410</v>
      </c>
      <c r="B4416" s="122" t="s">
        <v>587</v>
      </c>
      <c r="C4416" s="28"/>
      <c r="D4416" s="28"/>
      <c r="E4416" s="28"/>
      <c r="F4416" s="28"/>
      <c r="G4416" t="str">
        <f t="shared" si="317"/>
        <v/>
      </c>
      <c r="J4416" t="b">
        <f>IF(ISNUMBER(MATCH(D4416,Sheet1!$A$2:$A$976,0)),TRUE,FALSE)</f>
        <v>1</v>
      </c>
    </row>
    <row r="4417" spans="1:10" ht="21" thickBot="1">
      <c r="A4417">
        <v>4411</v>
      </c>
      <c r="B4417" s="116">
        <v>2014</v>
      </c>
      <c r="C4417" s="7">
        <v>2015</v>
      </c>
      <c r="D4417" s="7">
        <v>2016</v>
      </c>
      <c r="E4417" s="8"/>
      <c r="F4417" s="9"/>
      <c r="G4417" t="str">
        <f t="shared" si="317"/>
        <v/>
      </c>
      <c r="J4417" t="b">
        <f>IF(ISNUMBER(MATCH(D4417,Sheet1!$A$2:$A$976,0)),TRUE,FALSE)</f>
        <v>0</v>
      </c>
    </row>
    <row r="4418" spans="1:10" ht="20.25">
      <c r="A4418">
        <v>4412</v>
      </c>
      <c r="B4418" s="124"/>
      <c r="C4418" s="30"/>
      <c r="D4418" s="31"/>
      <c r="E4418" s="32" t="s">
        <v>498</v>
      </c>
      <c r="F4418" s="33"/>
      <c r="G4418" t="str">
        <f t="shared" si="317"/>
        <v/>
      </c>
      <c r="J4418" t="b">
        <f>IF(ISNUMBER(MATCH(D4418,Sheet1!$A$2:$A$976,0)),TRUE,FALSE)</f>
        <v>1</v>
      </c>
    </row>
    <row r="4419" spans="1:10" ht="20.25">
      <c r="A4419">
        <v>4413</v>
      </c>
      <c r="B4419" s="124"/>
      <c r="C4419" s="30"/>
      <c r="D4419" s="31"/>
      <c r="E4419" s="32" t="s">
        <v>499</v>
      </c>
      <c r="F4419" s="33"/>
      <c r="G4419" t="str">
        <f t="shared" si="317"/>
        <v/>
      </c>
      <c r="J4419" t="b">
        <f>IF(ISNUMBER(MATCH(D4419,Sheet1!$A$2:$A$976,0)),TRUE,FALSE)</f>
        <v>1</v>
      </c>
    </row>
    <row r="4420" spans="1:10" ht="20.25">
      <c r="A4420">
        <v>4414</v>
      </c>
      <c r="B4420" s="124"/>
      <c r="C4420" s="30"/>
      <c r="D4420" s="31"/>
      <c r="E4420" s="32" t="s">
        <v>1270</v>
      </c>
      <c r="F4420" s="33"/>
      <c r="G4420" t="str">
        <f t="shared" si="317"/>
        <v/>
      </c>
      <c r="J4420" t="b">
        <f>IF(ISNUMBER(MATCH(D4420,Sheet1!$A$2:$A$976,0)),TRUE,FALSE)</f>
        <v>1</v>
      </c>
    </row>
    <row r="4421" spans="1:10" ht="20.25">
      <c r="A4421">
        <v>4415</v>
      </c>
      <c r="B4421" s="125">
        <v>0</v>
      </c>
      <c r="C4421" s="34">
        <v>0</v>
      </c>
      <c r="D4421" s="35">
        <v>0</v>
      </c>
      <c r="E4421" s="36" t="s">
        <v>12</v>
      </c>
      <c r="F4421" s="33">
        <v>1</v>
      </c>
      <c r="G4421" t="str">
        <f t="shared" si="317"/>
        <v>81333  בי"ס עופר</v>
      </c>
      <c r="H4421">
        <v>81333</v>
      </c>
      <c r="I4421">
        <f t="shared" ref="I4421:I4430" si="321">FIND(" ",G4421,1)</f>
        <v>6</v>
      </c>
      <c r="J4421" t="b">
        <f>IF(ISNUMBER(MATCH(D4421,Sheet1!$A$2:$A$976,0)),TRUE,FALSE)</f>
        <v>1</v>
      </c>
    </row>
    <row r="4422" spans="1:10" ht="20.25">
      <c r="A4422">
        <v>4416</v>
      </c>
      <c r="B4422" s="125">
        <v>0</v>
      </c>
      <c r="C4422" s="34">
        <v>0</v>
      </c>
      <c r="D4422" s="35">
        <v>0</v>
      </c>
      <c r="E4422" s="36" t="s">
        <v>13</v>
      </c>
      <c r="F4422" s="33">
        <v>2</v>
      </c>
      <c r="G4422" t="str">
        <f t="shared" si="317"/>
        <v>81333  בי"ס עופר</v>
      </c>
      <c r="H4422">
        <v>81333</v>
      </c>
      <c r="I4422">
        <f t="shared" si="321"/>
        <v>6</v>
      </c>
      <c r="J4422" t="b">
        <f>IF(ISNUMBER(MATCH(D4422,Sheet1!$A$2:$A$976,0)),TRUE,FALSE)</f>
        <v>1</v>
      </c>
    </row>
    <row r="4423" spans="1:10" ht="20.25">
      <c r="A4423">
        <v>4417</v>
      </c>
      <c r="B4423" s="125">
        <v>0</v>
      </c>
      <c r="C4423" s="34">
        <v>0</v>
      </c>
      <c r="D4423" s="35">
        <v>0</v>
      </c>
      <c r="E4423" s="36" t="s">
        <v>14</v>
      </c>
      <c r="F4423" s="33">
        <v>3</v>
      </c>
      <c r="G4423" t="str">
        <f t="shared" si="317"/>
        <v>81333  בי"ס עופר</v>
      </c>
      <c r="H4423">
        <v>81333</v>
      </c>
      <c r="I4423">
        <f t="shared" si="321"/>
        <v>6</v>
      </c>
      <c r="J4423" t="b">
        <f>IF(ISNUMBER(MATCH(D4423,Sheet1!$A$2:$A$976,0)),TRUE,FALSE)</f>
        <v>1</v>
      </c>
    </row>
    <row r="4424" spans="1:10" ht="20.25">
      <c r="A4424">
        <v>4418</v>
      </c>
      <c r="B4424" s="125">
        <v>194200</v>
      </c>
      <c r="C4424" s="34">
        <v>119300</v>
      </c>
      <c r="D4424" s="35">
        <v>116700</v>
      </c>
      <c r="E4424" s="36" t="s">
        <v>15</v>
      </c>
      <c r="F4424" s="33">
        <v>4</v>
      </c>
      <c r="G4424" t="str">
        <f t="shared" si="317"/>
        <v>81333  בי"ס עופר</v>
      </c>
      <c r="H4424">
        <v>81333</v>
      </c>
      <c r="I4424">
        <f t="shared" si="321"/>
        <v>6</v>
      </c>
      <c r="J4424" t="b">
        <f>IF(ISNUMBER(MATCH(D4424,Sheet1!$A$2:$A$976,0)),TRUE,FALSE)</f>
        <v>1</v>
      </c>
    </row>
    <row r="4425" spans="1:10" ht="20.25">
      <c r="A4425">
        <v>4419</v>
      </c>
      <c r="B4425" s="125">
        <v>0</v>
      </c>
      <c r="C4425" s="34">
        <v>0</v>
      </c>
      <c r="D4425" s="35">
        <v>0</v>
      </c>
      <c r="E4425" s="36" t="s">
        <v>16</v>
      </c>
      <c r="F4425" s="33">
        <v>5</v>
      </c>
      <c r="G4425" t="str">
        <f t="shared" si="317"/>
        <v>81333  בי"ס עופר</v>
      </c>
      <c r="H4425">
        <v>81333</v>
      </c>
      <c r="I4425">
        <f t="shared" si="321"/>
        <v>6</v>
      </c>
      <c r="J4425" t="b">
        <f>IF(ISNUMBER(MATCH(D4425,Sheet1!$A$2:$A$976,0)),TRUE,FALSE)</f>
        <v>1</v>
      </c>
    </row>
    <row r="4426" spans="1:10" ht="20.25">
      <c r="A4426">
        <v>4420</v>
      </c>
      <c r="B4426" s="125">
        <v>0</v>
      </c>
      <c r="C4426" s="34">
        <v>0</v>
      </c>
      <c r="D4426" s="35">
        <v>0</v>
      </c>
      <c r="E4426" s="36" t="s">
        <v>17</v>
      </c>
      <c r="F4426" s="33">
        <v>6</v>
      </c>
      <c r="G4426" t="str">
        <f t="shared" ref="G4426:G4489" si="322">IF(F4426=1,E4425,IF(ISBLANK(F4426),"",G4425))</f>
        <v>81333  בי"ס עופר</v>
      </c>
      <c r="H4426">
        <v>81333</v>
      </c>
      <c r="I4426">
        <f t="shared" si="321"/>
        <v>6</v>
      </c>
      <c r="J4426" t="b">
        <f>IF(ISNUMBER(MATCH(D4426,Sheet1!$A$2:$A$976,0)),TRUE,FALSE)</f>
        <v>1</v>
      </c>
    </row>
    <row r="4427" spans="1:10" ht="20.25">
      <c r="A4427">
        <v>4421</v>
      </c>
      <c r="B4427" s="125">
        <v>93400</v>
      </c>
      <c r="C4427" s="34">
        <v>97300</v>
      </c>
      <c r="D4427" s="35">
        <v>93700</v>
      </c>
      <c r="E4427" s="36" t="s">
        <v>18</v>
      </c>
      <c r="F4427" s="33">
        <v>7</v>
      </c>
      <c r="G4427" t="str">
        <f t="shared" si="322"/>
        <v>81333  בי"ס עופר</v>
      </c>
      <c r="H4427">
        <v>81333</v>
      </c>
      <c r="I4427">
        <f t="shared" si="321"/>
        <v>6</v>
      </c>
      <c r="J4427" t="b">
        <f>IF(ISNUMBER(MATCH(D4427,Sheet1!$A$2:$A$976,0)),TRUE,FALSE)</f>
        <v>1</v>
      </c>
    </row>
    <row r="4428" spans="1:10" ht="20.25">
      <c r="A4428">
        <v>4422</v>
      </c>
      <c r="B4428" s="125">
        <v>0</v>
      </c>
      <c r="C4428" s="34">
        <v>0</v>
      </c>
      <c r="D4428" s="35">
        <v>0</v>
      </c>
      <c r="E4428" s="36" t="s">
        <v>19</v>
      </c>
      <c r="F4428" s="33">
        <v>8</v>
      </c>
      <c r="G4428" t="str">
        <f t="shared" si="322"/>
        <v>81333  בי"ס עופר</v>
      </c>
      <c r="H4428">
        <v>81333</v>
      </c>
      <c r="I4428">
        <f t="shared" si="321"/>
        <v>6</v>
      </c>
      <c r="J4428" t="b">
        <f>IF(ISNUMBER(MATCH(D4428,Sheet1!$A$2:$A$976,0)),TRUE,FALSE)</f>
        <v>1</v>
      </c>
    </row>
    <row r="4429" spans="1:10" ht="20.25">
      <c r="A4429">
        <v>4423</v>
      </c>
      <c r="B4429" s="125">
        <v>0</v>
      </c>
      <c r="C4429" s="34">
        <v>0</v>
      </c>
      <c r="D4429" s="35">
        <v>0</v>
      </c>
      <c r="E4429" s="36" t="s">
        <v>20</v>
      </c>
      <c r="F4429" s="33">
        <v>9</v>
      </c>
      <c r="G4429" t="str">
        <f t="shared" si="322"/>
        <v>81333  בי"ס עופר</v>
      </c>
      <c r="H4429">
        <v>81333</v>
      </c>
      <c r="I4429">
        <f t="shared" si="321"/>
        <v>6</v>
      </c>
      <c r="J4429" t="b">
        <f>IF(ISNUMBER(MATCH(D4429,Sheet1!$A$2:$A$976,0)),TRUE,FALSE)</f>
        <v>1</v>
      </c>
    </row>
    <row r="4430" spans="1:10" ht="20.25">
      <c r="A4430">
        <v>4424</v>
      </c>
      <c r="B4430" s="125">
        <v>0</v>
      </c>
      <c r="C4430" s="34">
        <v>0</v>
      </c>
      <c r="D4430" s="35">
        <v>0</v>
      </c>
      <c r="E4430" s="36" t="s">
        <v>21</v>
      </c>
      <c r="F4430" s="33">
        <v>99</v>
      </c>
      <c r="G4430" t="str">
        <f t="shared" si="322"/>
        <v>81333  בי"ס עופר</v>
      </c>
      <c r="H4430">
        <v>81333</v>
      </c>
      <c r="I4430">
        <f t="shared" si="321"/>
        <v>6</v>
      </c>
      <c r="J4430" t="b">
        <f>IF(ISNUMBER(MATCH(D4430,Sheet1!$A$2:$A$976,0)),TRUE,FALSE)</f>
        <v>1</v>
      </c>
    </row>
    <row r="4431" spans="1:10" ht="20.25">
      <c r="A4431">
        <v>4425</v>
      </c>
      <c r="B4431" s="125">
        <v>287600</v>
      </c>
      <c r="C4431" s="37">
        <v>216600</v>
      </c>
      <c r="D4431" s="157">
        <v>210400</v>
      </c>
      <c r="E4431" s="36" t="s">
        <v>22</v>
      </c>
      <c r="F4431" s="33"/>
      <c r="G4431" t="str">
        <f t="shared" si="322"/>
        <v/>
      </c>
      <c r="J4431" t="b">
        <f>IF(ISNUMBER(MATCH(D4431,Sheet1!$A$2:$A$976,0)),TRUE,FALSE)</f>
        <v>0</v>
      </c>
    </row>
    <row r="4432" spans="1:10" ht="20.25">
      <c r="A4432">
        <v>4426</v>
      </c>
      <c r="C4432" s="40">
        <v>2015</v>
      </c>
      <c r="D4432" s="40">
        <v>2016</v>
      </c>
      <c r="F4432" s="39"/>
      <c r="G4432" t="str">
        <f t="shared" si="322"/>
        <v/>
      </c>
      <c r="J4432" t="b">
        <f>IF(ISNUMBER(MATCH(D4432,Sheet1!$A$2:$A$976,0)),TRUE,FALSE)</f>
        <v>0</v>
      </c>
    </row>
    <row r="4433" spans="1:10" ht="20.25">
      <c r="A4433">
        <v>4427</v>
      </c>
      <c r="C4433" s="38"/>
      <c r="D4433" s="44">
        <v>174</v>
      </c>
      <c r="F4433" s="41"/>
      <c r="G4433" t="str">
        <f t="shared" si="322"/>
        <v/>
      </c>
      <c r="J4433" t="b">
        <f>IF(ISNUMBER(MATCH(D4433,Sheet1!$A$2:$A$976,0)),TRUE,FALSE)</f>
        <v>0</v>
      </c>
    </row>
    <row r="4434" spans="1:10" ht="20.25">
      <c r="A4434">
        <v>4428</v>
      </c>
      <c r="B4434" s="122" t="s">
        <v>589</v>
      </c>
      <c r="C4434" s="28"/>
      <c r="D4434" s="28"/>
      <c r="E4434" s="28"/>
      <c r="F4434" s="28"/>
      <c r="G4434" t="str">
        <f t="shared" si="322"/>
        <v/>
      </c>
      <c r="J4434" t="b">
        <f>IF(ISNUMBER(MATCH(D4434,Sheet1!$A$2:$A$976,0)),TRUE,FALSE)</f>
        <v>1</v>
      </c>
    </row>
    <row r="4435" spans="1:10" ht="21" thickBot="1">
      <c r="A4435">
        <v>4429</v>
      </c>
      <c r="B4435" s="116">
        <v>2014</v>
      </c>
      <c r="C4435" s="7">
        <v>2015</v>
      </c>
      <c r="D4435" s="7">
        <v>2016</v>
      </c>
      <c r="E4435" s="8"/>
      <c r="F4435" s="9"/>
      <c r="G4435" t="str">
        <f t="shared" si="322"/>
        <v/>
      </c>
      <c r="J4435" t="b">
        <f>IF(ISNUMBER(MATCH(D4435,Sheet1!$A$2:$A$976,0)),TRUE,FALSE)</f>
        <v>0</v>
      </c>
    </row>
    <row r="4436" spans="1:10" ht="20.25">
      <c r="A4436">
        <v>4430</v>
      </c>
      <c r="B4436" s="124"/>
      <c r="C4436" s="30"/>
      <c r="D4436" s="31"/>
      <c r="E4436" s="32" t="s">
        <v>498</v>
      </c>
      <c r="F4436" s="33"/>
      <c r="G4436" t="str">
        <f t="shared" si="322"/>
        <v/>
      </c>
      <c r="J4436" t="b">
        <f>IF(ISNUMBER(MATCH(D4436,Sheet1!$A$2:$A$976,0)),TRUE,FALSE)</f>
        <v>1</v>
      </c>
    </row>
    <row r="4437" spans="1:10" ht="20.25">
      <c r="A4437">
        <v>4431</v>
      </c>
      <c r="B4437" s="124"/>
      <c r="C4437" s="30"/>
      <c r="D4437" s="31"/>
      <c r="E4437" s="32" t="s">
        <v>499</v>
      </c>
      <c r="F4437" s="33"/>
      <c r="G4437" t="str">
        <f t="shared" si="322"/>
        <v/>
      </c>
      <c r="J4437" t="b">
        <f>IF(ISNUMBER(MATCH(D4437,Sheet1!$A$2:$A$976,0)),TRUE,FALSE)</f>
        <v>1</v>
      </c>
    </row>
    <row r="4438" spans="1:10" ht="20.25">
      <c r="A4438">
        <v>4432</v>
      </c>
      <c r="B4438" s="124"/>
      <c r="C4438" s="30"/>
      <c r="D4438" s="31"/>
      <c r="E4438" s="32" t="s">
        <v>590</v>
      </c>
      <c r="F4438" s="33"/>
      <c r="G4438" t="str">
        <f t="shared" si="322"/>
        <v/>
      </c>
      <c r="J4438" t="b">
        <f>IF(ISNUMBER(MATCH(D4438,Sheet1!$A$2:$A$976,0)),TRUE,FALSE)</f>
        <v>1</v>
      </c>
    </row>
    <row r="4439" spans="1:10" ht="20.25">
      <c r="A4439">
        <v>4433</v>
      </c>
      <c r="B4439" s="125">
        <v>0</v>
      </c>
      <c r="C4439" s="34">
        <v>0</v>
      </c>
      <c r="D4439" s="35">
        <v>0</v>
      </c>
      <c r="E4439" s="36" t="s">
        <v>12</v>
      </c>
      <c r="F4439" s="33">
        <v>1</v>
      </c>
      <c r="G4439" t="str">
        <f t="shared" si="322"/>
        <v>‏813316 הזנה חינוך מיוחד</v>
      </c>
      <c r="H4439" t="s">
        <v>1144</v>
      </c>
      <c r="I4439">
        <f t="shared" ref="I4439:I4448" si="323">FIND(" ",G4439,1)</f>
        <v>8</v>
      </c>
      <c r="J4439" t="b">
        <f>IF(ISNUMBER(MATCH(D4439,Sheet1!$A$2:$A$976,0)),TRUE,FALSE)</f>
        <v>1</v>
      </c>
    </row>
    <row r="4440" spans="1:10" ht="20.25">
      <c r="A4440">
        <v>4434</v>
      </c>
      <c r="B4440" s="125">
        <v>0</v>
      </c>
      <c r="C4440" s="34">
        <v>0</v>
      </c>
      <c r="D4440" s="35">
        <v>0</v>
      </c>
      <c r="E4440" s="36" t="s">
        <v>13</v>
      </c>
      <c r="F4440" s="33">
        <v>2</v>
      </c>
      <c r="G4440" t="str">
        <f t="shared" si="322"/>
        <v>‏813316 הזנה חינוך מיוחד</v>
      </c>
      <c r="H4440" t="s">
        <v>1144</v>
      </c>
      <c r="I4440">
        <f t="shared" si="323"/>
        <v>8</v>
      </c>
      <c r="J4440" t="b">
        <f>IF(ISNUMBER(MATCH(D4440,Sheet1!$A$2:$A$976,0)),TRUE,FALSE)</f>
        <v>1</v>
      </c>
    </row>
    <row r="4441" spans="1:10" ht="20.25">
      <c r="A4441">
        <v>4435</v>
      </c>
      <c r="B4441" s="125">
        <v>0</v>
      </c>
      <c r="C4441" s="34">
        <v>0</v>
      </c>
      <c r="D4441" s="35">
        <v>0</v>
      </c>
      <c r="E4441" s="36" t="s">
        <v>14</v>
      </c>
      <c r="F4441" s="33">
        <v>3</v>
      </c>
      <c r="G4441" t="str">
        <f t="shared" si="322"/>
        <v>‏813316 הזנה חינוך מיוחד</v>
      </c>
      <c r="H4441" t="s">
        <v>1144</v>
      </c>
      <c r="I4441">
        <f t="shared" si="323"/>
        <v>8</v>
      </c>
      <c r="J4441" t="b">
        <f>IF(ISNUMBER(MATCH(D4441,Sheet1!$A$2:$A$976,0)),TRUE,FALSE)</f>
        <v>1</v>
      </c>
    </row>
    <row r="4442" spans="1:10" ht="20.25">
      <c r="A4442">
        <v>4436</v>
      </c>
      <c r="B4442" s="125">
        <v>0</v>
      </c>
      <c r="C4442" s="34">
        <v>0</v>
      </c>
      <c r="D4442" s="35">
        <v>0</v>
      </c>
      <c r="E4442" s="36" t="s">
        <v>15</v>
      </c>
      <c r="F4442" s="33">
        <v>4</v>
      </c>
      <c r="G4442" t="str">
        <f t="shared" si="322"/>
        <v>‏813316 הזנה חינוך מיוחד</v>
      </c>
      <c r="H4442" t="s">
        <v>1144</v>
      </c>
      <c r="I4442">
        <f t="shared" si="323"/>
        <v>8</v>
      </c>
      <c r="J4442" t="b">
        <f>IF(ISNUMBER(MATCH(D4442,Sheet1!$A$2:$A$976,0)),TRUE,FALSE)</f>
        <v>1</v>
      </c>
    </row>
    <row r="4443" spans="1:10" ht="20.25">
      <c r="A4443">
        <v>4437</v>
      </c>
      <c r="B4443" s="125">
        <v>0</v>
      </c>
      <c r="C4443" s="34">
        <v>0</v>
      </c>
      <c r="D4443" s="35">
        <v>0</v>
      </c>
      <c r="E4443" s="36" t="s">
        <v>16</v>
      </c>
      <c r="F4443" s="33">
        <v>5</v>
      </c>
      <c r="G4443" t="str">
        <f t="shared" si="322"/>
        <v>‏813316 הזנה חינוך מיוחד</v>
      </c>
      <c r="H4443" t="s">
        <v>1144</v>
      </c>
      <c r="I4443">
        <f t="shared" si="323"/>
        <v>8</v>
      </c>
      <c r="J4443" t="b">
        <f>IF(ISNUMBER(MATCH(D4443,Sheet1!$A$2:$A$976,0)),TRUE,FALSE)</f>
        <v>1</v>
      </c>
    </row>
    <row r="4444" spans="1:10" ht="20.25">
      <c r="A4444">
        <v>4438</v>
      </c>
      <c r="B4444" s="125">
        <v>0</v>
      </c>
      <c r="C4444" s="34">
        <v>0</v>
      </c>
      <c r="D4444" s="35">
        <v>0</v>
      </c>
      <c r="E4444" s="36" t="s">
        <v>17</v>
      </c>
      <c r="F4444" s="33">
        <v>6</v>
      </c>
      <c r="G4444" t="str">
        <f t="shared" si="322"/>
        <v>‏813316 הזנה חינוך מיוחד</v>
      </c>
      <c r="H4444" t="s">
        <v>1144</v>
      </c>
      <c r="I4444">
        <f t="shared" si="323"/>
        <v>8</v>
      </c>
      <c r="J4444" t="b">
        <f>IF(ISNUMBER(MATCH(D4444,Sheet1!$A$2:$A$976,0)),TRUE,FALSE)</f>
        <v>1</v>
      </c>
    </row>
    <row r="4445" spans="1:10" ht="20.25">
      <c r="A4445">
        <v>4439</v>
      </c>
      <c r="B4445" s="125">
        <v>2300400</v>
      </c>
      <c r="C4445" s="34">
        <v>2650000</v>
      </c>
      <c r="D4445" s="35">
        <v>2331500</v>
      </c>
      <c r="E4445" s="36" t="s">
        <v>18</v>
      </c>
      <c r="F4445" s="33">
        <v>7</v>
      </c>
      <c r="G4445" t="str">
        <f t="shared" si="322"/>
        <v>‏813316 הזנה חינוך מיוחד</v>
      </c>
      <c r="H4445" t="s">
        <v>1144</v>
      </c>
      <c r="I4445">
        <f t="shared" si="323"/>
        <v>8</v>
      </c>
      <c r="J4445" t="b">
        <f>IF(ISNUMBER(MATCH(D4445,Sheet1!$A$2:$A$976,0)),TRUE,FALSE)</f>
        <v>1</v>
      </c>
    </row>
    <row r="4446" spans="1:10" ht="20.25">
      <c r="A4446">
        <v>4440</v>
      </c>
      <c r="B4446" s="125">
        <v>0</v>
      </c>
      <c r="C4446" s="34">
        <v>0</v>
      </c>
      <c r="D4446" s="35">
        <v>0</v>
      </c>
      <c r="E4446" s="36" t="s">
        <v>19</v>
      </c>
      <c r="F4446" s="33">
        <v>8</v>
      </c>
      <c r="G4446" t="str">
        <f t="shared" si="322"/>
        <v>‏813316 הזנה חינוך מיוחד</v>
      </c>
      <c r="H4446" t="s">
        <v>1144</v>
      </c>
      <c r="I4446">
        <f t="shared" si="323"/>
        <v>8</v>
      </c>
      <c r="J4446" t="b">
        <f>IF(ISNUMBER(MATCH(D4446,Sheet1!$A$2:$A$976,0)),TRUE,FALSE)</f>
        <v>1</v>
      </c>
    </row>
    <row r="4447" spans="1:10" ht="20.25">
      <c r="A4447">
        <v>4441</v>
      </c>
      <c r="B4447" s="125">
        <v>0</v>
      </c>
      <c r="C4447" s="34">
        <v>0</v>
      </c>
      <c r="D4447" s="35">
        <v>0</v>
      </c>
      <c r="E4447" s="36" t="s">
        <v>20</v>
      </c>
      <c r="F4447" s="33">
        <v>9</v>
      </c>
      <c r="G4447" t="str">
        <f t="shared" si="322"/>
        <v>‏813316 הזנה חינוך מיוחד</v>
      </c>
      <c r="H4447" t="s">
        <v>1144</v>
      </c>
      <c r="I4447">
        <f t="shared" si="323"/>
        <v>8</v>
      </c>
      <c r="J4447" t="b">
        <f>IF(ISNUMBER(MATCH(D4447,Sheet1!$A$2:$A$976,0)),TRUE,FALSE)</f>
        <v>1</v>
      </c>
    </row>
    <row r="4448" spans="1:10" ht="20.25">
      <c r="A4448">
        <v>4442</v>
      </c>
      <c r="B4448" s="125">
        <v>0</v>
      </c>
      <c r="C4448" s="34">
        <v>0</v>
      </c>
      <c r="D4448" s="35">
        <v>0</v>
      </c>
      <c r="E4448" s="36" t="s">
        <v>21</v>
      </c>
      <c r="F4448" s="33">
        <v>99</v>
      </c>
      <c r="G4448" t="str">
        <f t="shared" si="322"/>
        <v>‏813316 הזנה חינוך מיוחד</v>
      </c>
      <c r="H4448" t="s">
        <v>1144</v>
      </c>
      <c r="I4448">
        <f t="shared" si="323"/>
        <v>8</v>
      </c>
      <c r="J4448" t="b">
        <f>IF(ISNUMBER(MATCH(D4448,Sheet1!$A$2:$A$976,0)),TRUE,FALSE)</f>
        <v>1</v>
      </c>
    </row>
    <row r="4449" spans="1:10" ht="20.25">
      <c r="A4449">
        <v>4443</v>
      </c>
      <c r="B4449" s="125">
        <v>2300400</v>
      </c>
      <c r="C4449" s="37">
        <v>2650000</v>
      </c>
      <c r="D4449" s="35">
        <v>2331500</v>
      </c>
      <c r="E4449" s="36" t="s">
        <v>22</v>
      </c>
      <c r="F4449" s="33"/>
      <c r="G4449" t="str">
        <f t="shared" si="322"/>
        <v/>
      </c>
      <c r="J4449" t="b">
        <f>IF(ISNUMBER(MATCH(D4449,Sheet1!$A$2:$A$976,0)),TRUE,FALSE)</f>
        <v>1</v>
      </c>
    </row>
    <row r="4450" spans="1:10" ht="20.25">
      <c r="A4450">
        <v>4444</v>
      </c>
      <c r="C4450" s="40">
        <v>2015</v>
      </c>
      <c r="D4450" s="40">
        <v>2016</v>
      </c>
      <c r="F4450" s="39"/>
      <c r="G4450" t="str">
        <f t="shared" si="322"/>
        <v/>
      </c>
      <c r="J4450" t="b">
        <f>IF(ISNUMBER(MATCH(D4450,Sheet1!$A$2:$A$976,0)),TRUE,FALSE)</f>
        <v>0</v>
      </c>
    </row>
    <row r="4451" spans="1:10" ht="20.25">
      <c r="A4451">
        <v>4445</v>
      </c>
      <c r="C4451" s="38"/>
      <c r="D4451" s="44">
        <v>175</v>
      </c>
      <c r="F4451" s="41"/>
      <c r="G4451" t="str">
        <f t="shared" si="322"/>
        <v/>
      </c>
      <c r="J4451" t="b">
        <f>IF(ISNUMBER(MATCH(D4451,Sheet1!$A$2:$A$976,0)),TRUE,FALSE)</f>
        <v>0</v>
      </c>
    </row>
    <row r="4452" spans="1:10" ht="20.25">
      <c r="A4452">
        <v>4446</v>
      </c>
      <c r="B4452" s="122" t="s">
        <v>591</v>
      </c>
      <c r="C4452" s="28"/>
      <c r="D4452" s="28"/>
      <c r="E4452" s="28"/>
      <c r="F4452" s="28"/>
      <c r="G4452" t="str">
        <f t="shared" si="322"/>
        <v/>
      </c>
      <c r="J4452" t="b">
        <f>IF(ISNUMBER(MATCH(D4452,Sheet1!$A$2:$A$976,0)),TRUE,FALSE)</f>
        <v>1</v>
      </c>
    </row>
    <row r="4453" spans="1:10" ht="21" thickBot="1">
      <c r="A4453">
        <v>4447</v>
      </c>
      <c r="B4453" s="116">
        <v>2014</v>
      </c>
      <c r="C4453" s="7">
        <v>2015</v>
      </c>
      <c r="D4453" s="7">
        <v>2016</v>
      </c>
      <c r="E4453" s="8"/>
      <c r="F4453" s="9"/>
      <c r="G4453" t="str">
        <f t="shared" si="322"/>
        <v/>
      </c>
      <c r="J4453" t="b">
        <f>IF(ISNUMBER(MATCH(D4453,Sheet1!$A$2:$A$976,0)),TRUE,FALSE)</f>
        <v>0</v>
      </c>
    </row>
    <row r="4454" spans="1:10" ht="20.25">
      <c r="A4454">
        <v>4448</v>
      </c>
      <c r="B4454" s="124"/>
      <c r="C4454" s="30"/>
      <c r="D4454" s="31"/>
      <c r="E4454" s="32" t="s">
        <v>498</v>
      </c>
      <c r="F4454" s="33"/>
      <c r="G4454" t="str">
        <f t="shared" si="322"/>
        <v/>
      </c>
      <c r="J4454" t="b">
        <f>IF(ISNUMBER(MATCH(D4454,Sheet1!$A$2:$A$976,0)),TRUE,FALSE)</f>
        <v>1</v>
      </c>
    </row>
    <row r="4455" spans="1:10" ht="20.25">
      <c r="A4455">
        <v>4449</v>
      </c>
      <c r="B4455" s="124"/>
      <c r="C4455" s="30"/>
      <c r="D4455" s="31"/>
      <c r="E4455" s="32" t="s">
        <v>499</v>
      </c>
      <c r="F4455" s="33"/>
      <c r="G4455" t="str">
        <f t="shared" si="322"/>
        <v/>
      </c>
      <c r="J4455" t="b">
        <f>IF(ISNUMBER(MATCH(D4455,Sheet1!$A$2:$A$976,0)),TRUE,FALSE)</f>
        <v>1</v>
      </c>
    </row>
    <row r="4456" spans="1:10" ht="20.25">
      <c r="A4456">
        <v>4450</v>
      </c>
      <c r="B4456" s="124"/>
      <c r="C4456" s="30"/>
      <c r="D4456" s="31"/>
      <c r="E4456" s="32" t="s">
        <v>592</v>
      </c>
      <c r="F4456" s="33"/>
      <c r="G4456" t="str">
        <f t="shared" si="322"/>
        <v/>
      </c>
      <c r="J4456" t="b">
        <f>IF(ISNUMBER(MATCH(D4456,Sheet1!$A$2:$A$976,0)),TRUE,FALSE)</f>
        <v>1</v>
      </c>
    </row>
    <row r="4457" spans="1:10" ht="20.25">
      <c r="A4457">
        <v>4451</v>
      </c>
      <c r="B4457" s="125">
        <v>2876600</v>
      </c>
      <c r="C4457" s="34">
        <v>3177400</v>
      </c>
      <c r="D4457" s="35">
        <v>3473400</v>
      </c>
      <c r="E4457" s="36" t="s">
        <v>12</v>
      </c>
      <c r="F4457" s="33">
        <v>1</v>
      </c>
      <c r="G4457" t="str">
        <f t="shared" si="322"/>
        <v>‏81221  המחלקה לחינוך קדם יסודי</v>
      </c>
      <c r="H4457" t="s">
        <v>1145</v>
      </c>
      <c r="I4457">
        <f t="shared" ref="I4457:I4466" si="324">FIND(" ",G4457,1)</f>
        <v>7</v>
      </c>
      <c r="J4457" t="b">
        <f>IF(ISNUMBER(MATCH(D4457,Sheet1!$A$2:$A$976,0)),TRUE,FALSE)</f>
        <v>1</v>
      </c>
    </row>
    <row r="4458" spans="1:10" ht="20.25">
      <c r="A4458">
        <v>4452</v>
      </c>
      <c r="B4458" s="125">
        <v>0</v>
      </c>
      <c r="C4458" s="34">
        <v>0</v>
      </c>
      <c r="D4458" s="35">
        <v>0</v>
      </c>
      <c r="E4458" s="36" t="s">
        <v>13</v>
      </c>
      <c r="F4458" s="33">
        <v>2</v>
      </c>
      <c r="G4458" t="str">
        <f t="shared" si="322"/>
        <v>‏81221  המחלקה לחינוך קדם יסודי</v>
      </c>
      <c r="H4458" t="s">
        <v>1145</v>
      </c>
      <c r="I4458">
        <f t="shared" si="324"/>
        <v>7</v>
      </c>
      <c r="J4458" t="b">
        <f>IF(ISNUMBER(MATCH(D4458,Sheet1!$A$2:$A$976,0)),TRUE,FALSE)</f>
        <v>1</v>
      </c>
    </row>
    <row r="4459" spans="1:10" ht="20.25">
      <c r="A4459">
        <v>4453</v>
      </c>
      <c r="B4459" s="125">
        <v>102500</v>
      </c>
      <c r="C4459" s="34">
        <v>78600</v>
      </c>
      <c r="D4459" s="35">
        <v>78600</v>
      </c>
      <c r="E4459" s="36" t="s">
        <v>14</v>
      </c>
      <c r="F4459" s="33">
        <v>3</v>
      </c>
      <c r="G4459" t="str">
        <f t="shared" si="322"/>
        <v>‏81221  המחלקה לחינוך קדם יסודי</v>
      </c>
      <c r="H4459" t="s">
        <v>1145</v>
      </c>
      <c r="I4459">
        <f t="shared" si="324"/>
        <v>7</v>
      </c>
      <c r="J4459" t="b">
        <f>IF(ISNUMBER(MATCH(D4459,Sheet1!$A$2:$A$976,0)),TRUE,FALSE)</f>
        <v>1</v>
      </c>
    </row>
    <row r="4460" spans="1:10" ht="20.25">
      <c r="A4460">
        <v>4454</v>
      </c>
      <c r="B4460" s="125">
        <v>0</v>
      </c>
      <c r="C4460" s="34">
        <v>0</v>
      </c>
      <c r="D4460" s="35">
        <v>0</v>
      </c>
      <c r="E4460" s="36" t="s">
        <v>15</v>
      </c>
      <c r="F4460" s="33">
        <v>4</v>
      </c>
      <c r="G4460" t="str">
        <f t="shared" si="322"/>
        <v>‏81221  המחלקה לחינוך קדם יסודי</v>
      </c>
      <c r="H4460" t="s">
        <v>1145</v>
      </c>
      <c r="I4460">
        <f t="shared" si="324"/>
        <v>7</v>
      </c>
      <c r="J4460" t="b">
        <f>IF(ISNUMBER(MATCH(D4460,Sheet1!$A$2:$A$976,0)),TRUE,FALSE)</f>
        <v>1</v>
      </c>
    </row>
    <row r="4461" spans="1:10" ht="20.25">
      <c r="A4461">
        <v>4455</v>
      </c>
      <c r="B4461" s="125">
        <v>0</v>
      </c>
      <c r="C4461" s="34">
        <v>0</v>
      </c>
      <c r="D4461" s="35">
        <v>0</v>
      </c>
      <c r="E4461" s="36" t="s">
        <v>16</v>
      </c>
      <c r="F4461" s="33">
        <v>5</v>
      </c>
      <c r="G4461" t="str">
        <f t="shared" si="322"/>
        <v>‏81221  המחלקה לחינוך קדם יסודי</v>
      </c>
      <c r="H4461" t="s">
        <v>1145</v>
      </c>
      <c r="I4461">
        <f t="shared" si="324"/>
        <v>7</v>
      </c>
      <c r="J4461" t="b">
        <f>IF(ISNUMBER(MATCH(D4461,Sheet1!$A$2:$A$976,0)),TRUE,FALSE)</f>
        <v>1</v>
      </c>
    </row>
    <row r="4462" spans="1:10" ht="20.25">
      <c r="A4462">
        <v>4456</v>
      </c>
      <c r="B4462" s="125">
        <v>0</v>
      </c>
      <c r="C4462" s="34">
        <v>0</v>
      </c>
      <c r="D4462" s="35">
        <v>0</v>
      </c>
      <c r="E4462" s="36" t="s">
        <v>17</v>
      </c>
      <c r="F4462" s="33">
        <v>6</v>
      </c>
      <c r="G4462" t="str">
        <f t="shared" si="322"/>
        <v>‏81221  המחלקה לחינוך קדם יסודי</v>
      </c>
      <c r="H4462" t="s">
        <v>1145</v>
      </c>
      <c r="I4462">
        <f t="shared" si="324"/>
        <v>7</v>
      </c>
      <c r="J4462" t="b">
        <f>IF(ISNUMBER(MATCH(D4462,Sheet1!$A$2:$A$976,0)),TRUE,FALSE)</f>
        <v>1</v>
      </c>
    </row>
    <row r="4463" spans="1:10" ht="20.25">
      <c r="A4463">
        <v>4457</v>
      </c>
      <c r="B4463" s="125">
        <v>22600</v>
      </c>
      <c r="C4463" s="34">
        <v>22500</v>
      </c>
      <c r="D4463" s="35">
        <v>21900</v>
      </c>
      <c r="E4463" s="36" t="s">
        <v>18</v>
      </c>
      <c r="F4463" s="33">
        <v>7</v>
      </c>
      <c r="G4463" t="str">
        <f t="shared" si="322"/>
        <v>‏81221  המחלקה לחינוך קדם יסודי</v>
      </c>
      <c r="H4463" t="s">
        <v>1145</v>
      </c>
      <c r="I4463">
        <f t="shared" si="324"/>
        <v>7</v>
      </c>
      <c r="J4463" t="b">
        <f>IF(ISNUMBER(MATCH(D4463,Sheet1!$A$2:$A$976,0)),TRUE,FALSE)</f>
        <v>1</v>
      </c>
    </row>
    <row r="4464" spans="1:10" ht="20.25">
      <c r="A4464">
        <v>4458</v>
      </c>
      <c r="B4464" s="125">
        <v>0</v>
      </c>
      <c r="C4464" s="34">
        <v>0</v>
      </c>
      <c r="D4464" s="35">
        <v>0</v>
      </c>
      <c r="E4464" s="36" t="s">
        <v>19</v>
      </c>
      <c r="F4464" s="33">
        <v>8</v>
      </c>
      <c r="G4464" t="str">
        <f t="shared" si="322"/>
        <v>‏81221  המחלקה לחינוך קדם יסודי</v>
      </c>
      <c r="H4464" t="s">
        <v>1145</v>
      </c>
      <c r="I4464">
        <f t="shared" si="324"/>
        <v>7</v>
      </c>
      <c r="J4464" t="b">
        <f>IF(ISNUMBER(MATCH(D4464,Sheet1!$A$2:$A$976,0)),TRUE,FALSE)</f>
        <v>1</v>
      </c>
    </row>
    <row r="4465" spans="1:10" ht="20.25">
      <c r="A4465">
        <v>4459</v>
      </c>
      <c r="B4465" s="125">
        <v>0</v>
      </c>
      <c r="C4465" s="34">
        <v>0</v>
      </c>
      <c r="D4465" s="35">
        <v>0</v>
      </c>
      <c r="E4465" s="36" t="s">
        <v>20</v>
      </c>
      <c r="F4465" s="33">
        <v>9</v>
      </c>
      <c r="G4465" t="str">
        <f t="shared" si="322"/>
        <v>‏81221  המחלקה לחינוך קדם יסודי</v>
      </c>
      <c r="H4465" t="s">
        <v>1145</v>
      </c>
      <c r="I4465">
        <f t="shared" si="324"/>
        <v>7</v>
      </c>
      <c r="J4465" t="b">
        <f>IF(ISNUMBER(MATCH(D4465,Sheet1!$A$2:$A$976,0)),TRUE,FALSE)</f>
        <v>1</v>
      </c>
    </row>
    <row r="4466" spans="1:10" ht="20.25">
      <c r="A4466">
        <v>4460</v>
      </c>
      <c r="B4466" s="125">
        <v>0</v>
      </c>
      <c r="C4466" s="34">
        <v>0</v>
      </c>
      <c r="D4466" s="35">
        <v>0</v>
      </c>
      <c r="E4466" s="36" t="s">
        <v>21</v>
      </c>
      <c r="F4466" s="33">
        <v>99</v>
      </c>
      <c r="G4466" t="str">
        <f t="shared" si="322"/>
        <v>‏81221  המחלקה לחינוך קדם יסודי</v>
      </c>
      <c r="H4466" t="s">
        <v>1145</v>
      </c>
      <c r="I4466">
        <f t="shared" si="324"/>
        <v>7</v>
      </c>
      <c r="J4466" t="b">
        <f>IF(ISNUMBER(MATCH(D4466,Sheet1!$A$2:$A$976,0)),TRUE,FALSE)</f>
        <v>1</v>
      </c>
    </row>
    <row r="4467" spans="1:10" ht="20.25">
      <c r="A4467">
        <v>4461</v>
      </c>
      <c r="B4467" s="125">
        <v>3001700</v>
      </c>
      <c r="C4467" s="37">
        <v>3278500</v>
      </c>
      <c r="D4467" s="157">
        <v>3573900</v>
      </c>
      <c r="E4467" s="36" t="s">
        <v>22</v>
      </c>
      <c r="F4467" s="33"/>
      <c r="G4467" t="str">
        <f t="shared" si="322"/>
        <v/>
      </c>
      <c r="J4467" t="b">
        <f>IF(ISNUMBER(MATCH(D4467,Sheet1!$A$2:$A$976,0)),TRUE,FALSE)</f>
        <v>0</v>
      </c>
    </row>
    <row r="4468" spans="1:10" ht="20.25">
      <c r="A4468">
        <v>4462</v>
      </c>
      <c r="C4468" s="40">
        <v>2015</v>
      </c>
      <c r="D4468" s="40">
        <v>2016</v>
      </c>
      <c r="F4468" s="39"/>
      <c r="G4468" t="str">
        <f t="shared" si="322"/>
        <v/>
      </c>
      <c r="J4468" t="b">
        <f>IF(ISNUMBER(MATCH(D4468,Sheet1!$A$2:$A$976,0)),TRUE,FALSE)</f>
        <v>0</v>
      </c>
    </row>
    <row r="4469" spans="1:10" ht="20.25">
      <c r="A4469">
        <v>4463</v>
      </c>
      <c r="C4469" s="38"/>
      <c r="D4469" s="44">
        <v>176</v>
      </c>
      <c r="F4469" s="41"/>
      <c r="G4469" t="str">
        <f t="shared" si="322"/>
        <v/>
      </c>
      <c r="J4469" t="b">
        <f>IF(ISNUMBER(MATCH(D4469,Sheet1!$A$2:$A$976,0)),TRUE,FALSE)</f>
        <v>0</v>
      </c>
    </row>
    <row r="4470" spans="1:10" ht="20.25">
      <c r="A4470">
        <v>4464</v>
      </c>
      <c r="B4470" s="122" t="s">
        <v>593</v>
      </c>
      <c r="C4470" s="28"/>
      <c r="D4470" s="28"/>
      <c r="E4470" s="28"/>
      <c r="F4470" s="28"/>
      <c r="G4470" t="str">
        <f t="shared" si="322"/>
        <v/>
      </c>
      <c r="J4470" t="b">
        <f>IF(ISNUMBER(MATCH(D4470,Sheet1!$A$2:$A$976,0)),TRUE,FALSE)</f>
        <v>1</v>
      </c>
    </row>
    <row r="4471" spans="1:10" ht="21" thickBot="1">
      <c r="A4471">
        <v>4465</v>
      </c>
      <c r="B4471" s="116">
        <v>2014</v>
      </c>
      <c r="C4471" s="7">
        <v>2015</v>
      </c>
      <c r="D4471" s="7">
        <v>2016</v>
      </c>
      <c r="E4471" s="8"/>
      <c r="F4471" s="9"/>
      <c r="G4471" t="str">
        <f t="shared" si="322"/>
        <v/>
      </c>
      <c r="J4471" t="b">
        <f>IF(ISNUMBER(MATCH(D4471,Sheet1!$A$2:$A$976,0)),TRUE,FALSE)</f>
        <v>0</v>
      </c>
    </row>
    <row r="4472" spans="1:10" ht="20.25">
      <c r="A4472">
        <v>4466</v>
      </c>
      <c r="B4472" s="124"/>
      <c r="C4472" s="30"/>
      <c r="D4472" s="31"/>
      <c r="E4472" s="32" t="s">
        <v>498</v>
      </c>
      <c r="F4472" s="33"/>
      <c r="G4472" t="str">
        <f t="shared" si="322"/>
        <v/>
      </c>
      <c r="J4472" t="b">
        <f>IF(ISNUMBER(MATCH(D4472,Sheet1!$A$2:$A$976,0)),TRUE,FALSE)</f>
        <v>1</v>
      </c>
    </row>
    <row r="4473" spans="1:10" ht="20.25">
      <c r="A4473">
        <v>4467</v>
      </c>
      <c r="B4473" s="124"/>
      <c r="C4473" s="30"/>
      <c r="D4473" s="31"/>
      <c r="E4473" s="32" t="s">
        <v>499</v>
      </c>
      <c r="F4473" s="33"/>
      <c r="G4473" t="str">
        <f t="shared" si="322"/>
        <v/>
      </c>
      <c r="J4473" t="b">
        <f>IF(ISNUMBER(MATCH(D4473,Sheet1!$A$2:$A$976,0)),TRUE,FALSE)</f>
        <v>1</v>
      </c>
    </row>
    <row r="4474" spans="1:10" ht="20.25">
      <c r="A4474">
        <v>4468</v>
      </c>
      <c r="B4474" s="124"/>
      <c r="C4474" s="30"/>
      <c r="D4474" s="31"/>
      <c r="E4474" s="32" t="s">
        <v>594</v>
      </c>
      <c r="F4474" s="33"/>
      <c r="G4474" t="str">
        <f t="shared" si="322"/>
        <v/>
      </c>
      <c r="J4474" t="b">
        <f>IF(ISNUMBER(MATCH(D4474,Sheet1!$A$2:$A$976,0)),TRUE,FALSE)</f>
        <v>1</v>
      </c>
    </row>
    <row r="4475" spans="1:10" ht="20.25">
      <c r="A4475">
        <v>4469</v>
      </c>
      <c r="B4475" s="125">
        <v>0</v>
      </c>
      <c r="C4475" s="34">
        <v>0</v>
      </c>
      <c r="D4475" s="35">
        <v>0</v>
      </c>
      <c r="E4475" s="36" t="s">
        <v>12</v>
      </c>
      <c r="F4475" s="33">
        <v>1</v>
      </c>
      <c r="G4475" t="str">
        <f t="shared" si="322"/>
        <v>‏812229  משתלם גני ילדים</v>
      </c>
      <c r="H4475" t="s">
        <v>1146</v>
      </c>
      <c r="I4475">
        <f t="shared" ref="I4475:I4484" si="325">FIND(" ",G4475,1)</f>
        <v>8</v>
      </c>
      <c r="J4475" t="b">
        <f>IF(ISNUMBER(MATCH(D4475,Sheet1!$A$2:$A$976,0)),TRUE,FALSE)</f>
        <v>1</v>
      </c>
    </row>
    <row r="4476" spans="1:10" ht="20.25">
      <c r="A4476">
        <v>4470</v>
      </c>
      <c r="B4476" s="125">
        <v>0</v>
      </c>
      <c r="C4476" s="34">
        <v>0</v>
      </c>
      <c r="D4476" s="35">
        <v>0</v>
      </c>
      <c r="E4476" s="36" t="s">
        <v>13</v>
      </c>
      <c r="F4476" s="33">
        <v>2</v>
      </c>
      <c r="G4476" t="str">
        <f t="shared" si="322"/>
        <v>‏812229  משתלם גני ילדים</v>
      </c>
      <c r="H4476" t="s">
        <v>1146</v>
      </c>
      <c r="I4476">
        <f t="shared" si="325"/>
        <v>8</v>
      </c>
      <c r="J4476" t="b">
        <f>IF(ISNUMBER(MATCH(D4476,Sheet1!$A$2:$A$976,0)),TRUE,FALSE)</f>
        <v>1</v>
      </c>
    </row>
    <row r="4477" spans="1:10" ht="20.25">
      <c r="A4477">
        <v>4471</v>
      </c>
      <c r="B4477" s="125">
        <v>0</v>
      </c>
      <c r="C4477" s="34">
        <v>0</v>
      </c>
      <c r="D4477" s="35">
        <v>0</v>
      </c>
      <c r="E4477" s="36" t="s">
        <v>14</v>
      </c>
      <c r="F4477" s="33">
        <v>3</v>
      </c>
      <c r="G4477" t="str">
        <f t="shared" si="322"/>
        <v>‏812229  משתלם גני ילדים</v>
      </c>
      <c r="H4477" t="s">
        <v>1146</v>
      </c>
      <c r="I4477">
        <f t="shared" si="325"/>
        <v>8</v>
      </c>
      <c r="J4477" t="b">
        <f>IF(ISNUMBER(MATCH(D4477,Sheet1!$A$2:$A$976,0)),TRUE,FALSE)</f>
        <v>1</v>
      </c>
    </row>
    <row r="4478" spans="1:10" ht="20.25">
      <c r="A4478">
        <v>4472</v>
      </c>
      <c r="B4478" s="125">
        <v>0</v>
      </c>
      <c r="C4478" s="34">
        <v>0</v>
      </c>
      <c r="D4478" s="35">
        <v>0</v>
      </c>
      <c r="E4478" s="36" t="s">
        <v>15</v>
      </c>
      <c r="F4478" s="33">
        <v>4</v>
      </c>
      <c r="G4478" t="str">
        <f t="shared" si="322"/>
        <v>‏812229  משתלם גני ילדים</v>
      </c>
      <c r="H4478" t="s">
        <v>1146</v>
      </c>
      <c r="I4478">
        <f t="shared" si="325"/>
        <v>8</v>
      </c>
      <c r="J4478" t="b">
        <f>IF(ISNUMBER(MATCH(D4478,Sheet1!$A$2:$A$976,0)),TRUE,FALSE)</f>
        <v>1</v>
      </c>
    </row>
    <row r="4479" spans="1:10" ht="20.25">
      <c r="A4479">
        <v>4473</v>
      </c>
      <c r="B4479" s="125">
        <v>0</v>
      </c>
      <c r="C4479" s="34">
        <v>0</v>
      </c>
      <c r="D4479" s="35">
        <v>0</v>
      </c>
      <c r="E4479" s="36" t="s">
        <v>16</v>
      </c>
      <c r="F4479" s="33">
        <v>5</v>
      </c>
      <c r="G4479" t="str">
        <f t="shared" si="322"/>
        <v>‏812229  משתלם גני ילדים</v>
      </c>
      <c r="H4479" t="s">
        <v>1146</v>
      </c>
      <c r="I4479">
        <f t="shared" si="325"/>
        <v>8</v>
      </c>
      <c r="J4479" t="b">
        <f>IF(ISNUMBER(MATCH(D4479,Sheet1!$A$2:$A$976,0)),TRUE,FALSE)</f>
        <v>1</v>
      </c>
    </row>
    <row r="4480" spans="1:10" ht="20.25">
      <c r="A4480">
        <v>4474</v>
      </c>
      <c r="B4480" s="125">
        <v>128200</v>
      </c>
      <c r="C4480" s="34">
        <v>300000</v>
      </c>
      <c r="D4480" s="35">
        <v>300000</v>
      </c>
      <c r="E4480" s="36" t="s">
        <v>17</v>
      </c>
      <c r="F4480" s="33">
        <v>6</v>
      </c>
      <c r="G4480" t="str">
        <f t="shared" si="322"/>
        <v>‏812229  משתלם גני ילדים</v>
      </c>
      <c r="H4480" t="s">
        <v>1146</v>
      </c>
      <c r="I4480">
        <f t="shared" si="325"/>
        <v>8</v>
      </c>
      <c r="J4480" t="b">
        <f>IF(ISNUMBER(MATCH(D4480,Sheet1!$A$2:$A$976,0)),TRUE,FALSE)</f>
        <v>1</v>
      </c>
    </row>
    <row r="4481" spans="1:10" ht="20.25">
      <c r="A4481">
        <v>4475</v>
      </c>
      <c r="B4481" s="125">
        <v>0</v>
      </c>
      <c r="C4481" s="34">
        <v>0</v>
      </c>
      <c r="D4481" s="35">
        <v>0</v>
      </c>
      <c r="E4481" s="36" t="s">
        <v>18</v>
      </c>
      <c r="F4481" s="33">
        <v>7</v>
      </c>
      <c r="G4481" t="str">
        <f t="shared" si="322"/>
        <v>‏812229  משתלם גני ילדים</v>
      </c>
      <c r="H4481" t="s">
        <v>1146</v>
      </c>
      <c r="I4481">
        <f t="shared" si="325"/>
        <v>8</v>
      </c>
      <c r="J4481" t="b">
        <f>IF(ISNUMBER(MATCH(D4481,Sheet1!$A$2:$A$976,0)),TRUE,FALSE)</f>
        <v>1</v>
      </c>
    </row>
    <row r="4482" spans="1:10" ht="20.25">
      <c r="A4482">
        <v>4476</v>
      </c>
      <c r="B4482" s="125">
        <v>0</v>
      </c>
      <c r="C4482" s="34">
        <v>0</v>
      </c>
      <c r="D4482" s="35">
        <v>0</v>
      </c>
      <c r="E4482" s="36" t="s">
        <v>19</v>
      </c>
      <c r="F4482" s="33">
        <v>8</v>
      </c>
      <c r="G4482" t="str">
        <f t="shared" si="322"/>
        <v>‏812229  משתלם גני ילדים</v>
      </c>
      <c r="H4482" t="s">
        <v>1146</v>
      </c>
      <c r="I4482">
        <f t="shared" si="325"/>
        <v>8</v>
      </c>
      <c r="J4482" t="b">
        <f>IF(ISNUMBER(MATCH(D4482,Sheet1!$A$2:$A$976,0)),TRUE,FALSE)</f>
        <v>1</v>
      </c>
    </row>
    <row r="4483" spans="1:10" ht="20.25">
      <c r="A4483">
        <v>4477</v>
      </c>
      <c r="B4483" s="125">
        <v>0</v>
      </c>
      <c r="C4483" s="34">
        <v>0</v>
      </c>
      <c r="D4483" s="35">
        <v>0</v>
      </c>
      <c r="E4483" s="36" t="s">
        <v>20</v>
      </c>
      <c r="F4483" s="33">
        <v>9</v>
      </c>
      <c r="G4483" t="str">
        <f t="shared" si="322"/>
        <v>‏812229  משתלם גני ילדים</v>
      </c>
      <c r="H4483" t="s">
        <v>1146</v>
      </c>
      <c r="I4483">
        <f t="shared" si="325"/>
        <v>8</v>
      </c>
      <c r="J4483" t="b">
        <f>IF(ISNUMBER(MATCH(D4483,Sheet1!$A$2:$A$976,0)),TRUE,FALSE)</f>
        <v>1</v>
      </c>
    </row>
    <row r="4484" spans="1:10" ht="20.25">
      <c r="A4484">
        <v>4478</v>
      </c>
      <c r="B4484" s="125">
        <v>0</v>
      </c>
      <c r="C4484" s="34">
        <v>0</v>
      </c>
      <c r="D4484" s="35">
        <v>0</v>
      </c>
      <c r="E4484" s="36" t="s">
        <v>21</v>
      </c>
      <c r="F4484" s="33">
        <v>99</v>
      </c>
      <c r="G4484" t="str">
        <f t="shared" si="322"/>
        <v>‏812229  משתלם גני ילדים</v>
      </c>
      <c r="H4484" t="s">
        <v>1146</v>
      </c>
      <c r="I4484">
        <f t="shared" si="325"/>
        <v>8</v>
      </c>
      <c r="J4484" t="b">
        <f>IF(ISNUMBER(MATCH(D4484,Sheet1!$A$2:$A$976,0)),TRUE,FALSE)</f>
        <v>1</v>
      </c>
    </row>
    <row r="4485" spans="1:10" ht="20.25">
      <c r="A4485">
        <v>4479</v>
      </c>
      <c r="B4485" s="125">
        <v>128200</v>
      </c>
      <c r="C4485" s="37">
        <v>300000</v>
      </c>
      <c r="D4485" s="35">
        <v>300000</v>
      </c>
      <c r="E4485" s="36" t="s">
        <v>22</v>
      </c>
      <c r="F4485" s="33"/>
      <c r="G4485" t="str">
        <f t="shared" si="322"/>
        <v/>
      </c>
      <c r="J4485" t="b">
        <f>IF(ISNUMBER(MATCH(D4485,Sheet1!$A$2:$A$976,0)),TRUE,FALSE)</f>
        <v>1</v>
      </c>
    </row>
    <row r="4486" spans="1:10" ht="20.25">
      <c r="A4486">
        <v>4480</v>
      </c>
      <c r="C4486" s="40">
        <v>2015</v>
      </c>
      <c r="D4486" s="40">
        <v>2016</v>
      </c>
      <c r="F4486" s="39"/>
      <c r="G4486" t="str">
        <f t="shared" si="322"/>
        <v/>
      </c>
      <c r="J4486" t="b">
        <f>IF(ISNUMBER(MATCH(D4486,Sheet1!$A$2:$A$976,0)),TRUE,FALSE)</f>
        <v>0</v>
      </c>
    </row>
    <row r="4487" spans="1:10" ht="20.25">
      <c r="A4487">
        <v>4481</v>
      </c>
      <c r="C4487" s="38"/>
      <c r="D4487" s="44">
        <v>177</v>
      </c>
      <c r="F4487" s="41"/>
      <c r="G4487" t="str">
        <f t="shared" si="322"/>
        <v/>
      </c>
      <c r="J4487" t="b">
        <f>IF(ISNUMBER(MATCH(D4487,Sheet1!$A$2:$A$976,0)),TRUE,FALSE)</f>
        <v>0</v>
      </c>
    </row>
    <row r="4488" spans="1:10" ht="20.25">
      <c r="A4488">
        <v>4482</v>
      </c>
      <c r="B4488" s="122" t="s">
        <v>595</v>
      </c>
      <c r="C4488" s="28"/>
      <c r="D4488" s="28"/>
      <c r="E4488" s="28"/>
      <c r="F4488" s="28"/>
      <c r="G4488" t="str">
        <f t="shared" si="322"/>
        <v/>
      </c>
      <c r="J4488" t="b">
        <f>IF(ISNUMBER(MATCH(D4488,Sheet1!$A$2:$A$976,0)),TRUE,FALSE)</f>
        <v>1</v>
      </c>
    </row>
    <row r="4489" spans="1:10" ht="21" thickBot="1">
      <c r="A4489">
        <v>4483</v>
      </c>
      <c r="B4489" s="116">
        <v>2014</v>
      </c>
      <c r="C4489" s="7">
        <v>2015</v>
      </c>
      <c r="D4489" s="7">
        <v>2016</v>
      </c>
      <c r="E4489" s="8"/>
      <c r="F4489" s="9"/>
      <c r="G4489" t="str">
        <f t="shared" si="322"/>
        <v/>
      </c>
      <c r="J4489" t="b">
        <f>IF(ISNUMBER(MATCH(D4489,Sheet1!$A$2:$A$976,0)),TRUE,FALSE)</f>
        <v>0</v>
      </c>
    </row>
    <row r="4490" spans="1:10" ht="20.25">
      <c r="A4490">
        <v>4484</v>
      </c>
      <c r="B4490" s="124"/>
      <c r="C4490" s="30"/>
      <c r="D4490" s="31"/>
      <c r="E4490" s="32" t="s">
        <v>498</v>
      </c>
      <c r="F4490" s="33"/>
      <c r="G4490" t="str">
        <f t="shared" ref="G4490:G4553" si="326">IF(F4490=1,E4489,IF(ISBLANK(F4490),"",G4489))</f>
        <v/>
      </c>
      <c r="J4490" t="b">
        <f>IF(ISNUMBER(MATCH(D4490,Sheet1!$A$2:$A$976,0)),TRUE,FALSE)</f>
        <v>1</v>
      </c>
    </row>
    <row r="4491" spans="1:10" ht="20.25">
      <c r="A4491">
        <v>4485</v>
      </c>
      <c r="B4491" s="124"/>
      <c r="C4491" s="30"/>
      <c r="D4491" s="31"/>
      <c r="E4491" s="32" t="s">
        <v>499</v>
      </c>
      <c r="F4491" s="33"/>
      <c r="G4491" t="str">
        <f t="shared" si="326"/>
        <v/>
      </c>
      <c r="J4491" t="b">
        <f>IF(ISNUMBER(MATCH(D4491,Sheet1!$A$2:$A$976,0)),TRUE,FALSE)</f>
        <v>1</v>
      </c>
    </row>
    <row r="4492" spans="1:10" ht="20.25">
      <c r="A4492">
        <v>4486</v>
      </c>
      <c r="B4492" s="124"/>
      <c r="C4492" s="30"/>
      <c r="D4492" s="31"/>
      <c r="E4492" s="32" t="s">
        <v>596</v>
      </c>
      <c r="F4492" s="33"/>
      <c r="G4492" t="str">
        <f t="shared" si="326"/>
        <v/>
      </c>
      <c r="J4492" t="b">
        <f>IF(ISNUMBER(MATCH(D4492,Sheet1!$A$2:$A$976,0)),TRUE,FALSE)</f>
        <v>1</v>
      </c>
    </row>
    <row r="4493" spans="1:10" ht="20.25">
      <c r="A4493">
        <v>4487</v>
      </c>
      <c r="B4493" s="125">
        <v>35879000</v>
      </c>
      <c r="C4493" s="34">
        <v>39159300</v>
      </c>
      <c r="D4493" s="35">
        <v>43783300</v>
      </c>
      <c r="E4493" s="36" t="s">
        <v>12</v>
      </c>
      <c r="F4493" s="33">
        <v>1</v>
      </c>
      <c r="G4493" t="str">
        <f t="shared" si="326"/>
        <v>‏81222  גני ילדים</v>
      </c>
      <c r="H4493" t="s">
        <v>1147</v>
      </c>
      <c r="I4493">
        <f t="shared" ref="I4493:I4502" si="327">FIND(" ",G4493,1)</f>
        <v>7</v>
      </c>
      <c r="J4493" t="b">
        <f>IF(ISNUMBER(MATCH(D4493,Sheet1!$A$2:$A$976,0)),TRUE,FALSE)</f>
        <v>1</v>
      </c>
    </row>
    <row r="4494" spans="1:10" ht="20.25">
      <c r="A4494">
        <v>4488</v>
      </c>
      <c r="B4494" s="125">
        <v>0</v>
      </c>
      <c r="C4494" s="34">
        <v>0</v>
      </c>
      <c r="D4494" s="35">
        <v>0</v>
      </c>
      <c r="E4494" s="36" t="s">
        <v>13</v>
      </c>
      <c r="F4494" s="33">
        <v>2</v>
      </c>
      <c r="G4494" t="str">
        <f t="shared" si="326"/>
        <v>‏81222  גני ילדים</v>
      </c>
      <c r="H4494" t="s">
        <v>1147</v>
      </c>
      <c r="I4494">
        <f t="shared" si="327"/>
        <v>7</v>
      </c>
      <c r="J4494" t="b">
        <f>IF(ISNUMBER(MATCH(D4494,Sheet1!$A$2:$A$976,0)),TRUE,FALSE)</f>
        <v>1</v>
      </c>
    </row>
    <row r="4495" spans="1:10" ht="20.25">
      <c r="A4495">
        <v>4489</v>
      </c>
      <c r="B4495" s="125">
        <v>13800</v>
      </c>
      <c r="C4495" s="34">
        <v>22700</v>
      </c>
      <c r="D4495" s="35">
        <v>22700</v>
      </c>
      <c r="E4495" s="36" t="s">
        <v>14</v>
      </c>
      <c r="F4495" s="33">
        <v>3</v>
      </c>
      <c r="G4495" t="str">
        <f t="shared" si="326"/>
        <v>‏81222  גני ילדים</v>
      </c>
      <c r="H4495" t="s">
        <v>1147</v>
      </c>
      <c r="I4495">
        <f t="shared" si="327"/>
        <v>7</v>
      </c>
      <c r="J4495" t="b">
        <f>IF(ISNUMBER(MATCH(D4495,Sheet1!$A$2:$A$976,0)),TRUE,FALSE)</f>
        <v>1</v>
      </c>
    </row>
    <row r="4496" spans="1:10" ht="20.25">
      <c r="A4496">
        <v>4490</v>
      </c>
      <c r="B4496" s="125">
        <v>2458500</v>
      </c>
      <c r="C4496" s="34">
        <v>2434000</v>
      </c>
      <c r="D4496" s="35">
        <v>2434000</v>
      </c>
      <c r="E4496" s="36" t="s">
        <v>15</v>
      </c>
      <c r="F4496" s="33">
        <v>4</v>
      </c>
      <c r="G4496" t="str">
        <f t="shared" si="326"/>
        <v>‏81222  גני ילדים</v>
      </c>
      <c r="H4496" t="s">
        <v>1147</v>
      </c>
      <c r="I4496">
        <f t="shared" si="327"/>
        <v>7</v>
      </c>
      <c r="J4496" t="b">
        <f>IF(ISNUMBER(MATCH(D4496,Sheet1!$A$2:$A$976,0)),TRUE,FALSE)</f>
        <v>1</v>
      </c>
    </row>
    <row r="4497" spans="1:10" ht="20.25">
      <c r="A4497">
        <v>4491</v>
      </c>
      <c r="B4497" s="125">
        <v>402100</v>
      </c>
      <c r="C4497" s="34">
        <v>430000</v>
      </c>
      <c r="D4497" s="35">
        <v>430000</v>
      </c>
      <c r="E4497" s="36" t="s">
        <v>16</v>
      </c>
      <c r="F4497" s="33">
        <v>5</v>
      </c>
      <c r="G4497" t="str">
        <f t="shared" si="326"/>
        <v>‏81222  גני ילדים</v>
      </c>
      <c r="H4497" t="s">
        <v>1147</v>
      </c>
      <c r="I4497">
        <f t="shared" si="327"/>
        <v>7</v>
      </c>
      <c r="J4497" t="b">
        <f>IF(ISNUMBER(MATCH(D4497,Sheet1!$A$2:$A$976,0)),TRUE,FALSE)</f>
        <v>1</v>
      </c>
    </row>
    <row r="4498" spans="1:10" ht="20.25">
      <c r="A4498">
        <v>4492</v>
      </c>
      <c r="B4498" s="125">
        <v>137700</v>
      </c>
      <c r="C4498" s="34">
        <v>129000</v>
      </c>
      <c r="D4498" s="35">
        <v>129000</v>
      </c>
      <c r="E4498" s="36" t="s">
        <v>17</v>
      </c>
      <c r="F4498" s="33">
        <v>6</v>
      </c>
      <c r="G4498" t="str">
        <f t="shared" si="326"/>
        <v>‏81222  גני ילדים</v>
      </c>
      <c r="H4498" t="s">
        <v>1147</v>
      </c>
      <c r="I4498">
        <f t="shared" si="327"/>
        <v>7</v>
      </c>
      <c r="J4498" t="b">
        <f>IF(ISNUMBER(MATCH(D4498,Sheet1!$A$2:$A$976,0)),TRUE,FALSE)</f>
        <v>1</v>
      </c>
    </row>
    <row r="4499" spans="1:10" ht="20.25">
      <c r="A4499">
        <v>4493</v>
      </c>
      <c r="B4499" s="125">
        <v>39108000</v>
      </c>
      <c r="C4499" s="34">
        <v>34923000</v>
      </c>
      <c r="D4499" s="35">
        <v>33840000</v>
      </c>
      <c r="E4499" s="36" t="s">
        <v>18</v>
      </c>
      <c r="F4499" s="33">
        <v>7</v>
      </c>
      <c r="G4499" t="str">
        <f t="shared" si="326"/>
        <v>‏81222  גני ילדים</v>
      </c>
      <c r="H4499" t="s">
        <v>1147</v>
      </c>
      <c r="I4499">
        <f t="shared" si="327"/>
        <v>7</v>
      </c>
      <c r="J4499" t="b">
        <f>IF(ISNUMBER(MATCH(D4499,Sheet1!$A$2:$A$976,0)),TRUE,FALSE)</f>
        <v>1</v>
      </c>
    </row>
    <row r="4500" spans="1:10" ht="20.25">
      <c r="A4500">
        <v>4494</v>
      </c>
      <c r="B4500" s="125">
        <v>0</v>
      </c>
      <c r="C4500" s="34">
        <v>0</v>
      </c>
      <c r="D4500" s="35">
        <v>0</v>
      </c>
      <c r="E4500" s="36" t="s">
        <v>19</v>
      </c>
      <c r="F4500" s="33">
        <v>8</v>
      </c>
      <c r="G4500" t="str">
        <f t="shared" si="326"/>
        <v>‏81222  גני ילדים</v>
      </c>
      <c r="H4500" t="s">
        <v>1147</v>
      </c>
      <c r="I4500">
        <f t="shared" si="327"/>
        <v>7</v>
      </c>
      <c r="J4500" t="b">
        <f>IF(ISNUMBER(MATCH(D4500,Sheet1!$A$2:$A$976,0)),TRUE,FALSE)</f>
        <v>1</v>
      </c>
    </row>
    <row r="4501" spans="1:10" ht="20.25">
      <c r="A4501">
        <v>4495</v>
      </c>
      <c r="B4501" s="125">
        <v>0</v>
      </c>
      <c r="C4501" s="34">
        <v>0</v>
      </c>
      <c r="D4501" s="35">
        <v>0</v>
      </c>
      <c r="E4501" s="36" t="s">
        <v>20</v>
      </c>
      <c r="F4501" s="33">
        <v>9</v>
      </c>
      <c r="G4501" t="str">
        <f t="shared" si="326"/>
        <v>‏81222  גני ילדים</v>
      </c>
      <c r="H4501" t="s">
        <v>1147</v>
      </c>
      <c r="I4501">
        <f t="shared" si="327"/>
        <v>7</v>
      </c>
      <c r="J4501" t="b">
        <f>IF(ISNUMBER(MATCH(D4501,Sheet1!$A$2:$A$976,0)),TRUE,FALSE)</f>
        <v>1</v>
      </c>
    </row>
    <row r="4502" spans="1:10" ht="20.25">
      <c r="A4502">
        <v>4496</v>
      </c>
      <c r="B4502" s="125">
        <v>0</v>
      </c>
      <c r="C4502" s="34">
        <v>0</v>
      </c>
      <c r="D4502" s="35">
        <v>0</v>
      </c>
      <c r="E4502" s="36" t="s">
        <v>21</v>
      </c>
      <c r="F4502" s="33">
        <v>99</v>
      </c>
      <c r="G4502" t="str">
        <f t="shared" si="326"/>
        <v>‏81222  גני ילדים</v>
      </c>
      <c r="H4502" t="s">
        <v>1147</v>
      </c>
      <c r="I4502">
        <f t="shared" si="327"/>
        <v>7</v>
      </c>
      <c r="J4502" t="b">
        <f>IF(ISNUMBER(MATCH(D4502,Sheet1!$A$2:$A$976,0)),TRUE,FALSE)</f>
        <v>1</v>
      </c>
    </row>
    <row r="4503" spans="1:10" ht="20.25">
      <c r="A4503">
        <v>4497</v>
      </c>
      <c r="B4503" s="125">
        <v>77999100</v>
      </c>
      <c r="C4503" s="37">
        <v>77098000</v>
      </c>
      <c r="D4503" s="157">
        <v>80639000</v>
      </c>
      <c r="E4503" s="36" t="s">
        <v>22</v>
      </c>
      <c r="F4503" s="33"/>
      <c r="G4503" t="str">
        <f t="shared" si="326"/>
        <v/>
      </c>
      <c r="J4503" t="b">
        <f>IF(ISNUMBER(MATCH(D4503,Sheet1!$A$2:$A$976,0)),TRUE,FALSE)</f>
        <v>0</v>
      </c>
    </row>
    <row r="4504" spans="1:10" ht="20.25">
      <c r="A4504">
        <v>4498</v>
      </c>
      <c r="C4504" s="40">
        <v>2015</v>
      </c>
      <c r="D4504" s="40">
        <v>2016</v>
      </c>
      <c r="F4504" s="39"/>
      <c r="G4504" t="str">
        <f t="shared" si="326"/>
        <v/>
      </c>
      <c r="J4504" t="b">
        <f>IF(ISNUMBER(MATCH(D4504,Sheet1!$A$2:$A$976,0)),TRUE,FALSE)</f>
        <v>0</v>
      </c>
    </row>
    <row r="4505" spans="1:10" ht="20.25">
      <c r="A4505">
        <v>4499</v>
      </c>
      <c r="C4505" s="38"/>
      <c r="D4505" s="44">
        <v>178</v>
      </c>
      <c r="F4505" s="41"/>
      <c r="G4505" t="str">
        <f t="shared" si="326"/>
        <v/>
      </c>
      <c r="J4505" t="b">
        <f>IF(ISNUMBER(MATCH(D4505,Sheet1!$A$2:$A$976,0)),TRUE,FALSE)</f>
        <v>0</v>
      </c>
    </row>
    <row r="4506" spans="1:10" ht="20.25">
      <c r="A4506">
        <v>4500</v>
      </c>
      <c r="B4506" s="122" t="s">
        <v>597</v>
      </c>
      <c r="C4506" s="28"/>
      <c r="D4506" s="28"/>
      <c r="E4506" s="28"/>
      <c r="F4506" s="28"/>
      <c r="G4506" t="str">
        <f t="shared" si="326"/>
        <v/>
      </c>
      <c r="J4506" t="b">
        <f>IF(ISNUMBER(MATCH(D4506,Sheet1!$A$2:$A$976,0)),TRUE,FALSE)</f>
        <v>1</v>
      </c>
    </row>
    <row r="4507" spans="1:10" ht="21" thickBot="1">
      <c r="A4507">
        <v>4501</v>
      </c>
      <c r="B4507" s="116">
        <v>2014</v>
      </c>
      <c r="C4507" s="7">
        <v>2015</v>
      </c>
      <c r="D4507" s="7">
        <v>2016</v>
      </c>
      <c r="E4507" s="8"/>
      <c r="F4507" s="9"/>
      <c r="G4507" t="str">
        <f t="shared" si="326"/>
        <v/>
      </c>
      <c r="J4507" t="b">
        <f>IF(ISNUMBER(MATCH(D4507,Sheet1!$A$2:$A$976,0)),TRUE,FALSE)</f>
        <v>0</v>
      </c>
    </row>
    <row r="4508" spans="1:10" ht="20.25">
      <c r="A4508">
        <v>4502</v>
      </c>
      <c r="B4508" s="124"/>
      <c r="C4508" s="30"/>
      <c r="D4508" s="31"/>
      <c r="E4508" s="32" t="s">
        <v>498</v>
      </c>
      <c r="F4508" s="33"/>
      <c r="G4508" t="str">
        <f t="shared" si="326"/>
        <v/>
      </c>
      <c r="J4508" t="b">
        <f>IF(ISNUMBER(MATCH(D4508,Sheet1!$A$2:$A$976,0)),TRUE,FALSE)</f>
        <v>1</v>
      </c>
    </row>
    <row r="4509" spans="1:10" ht="20.25">
      <c r="A4509">
        <v>4503</v>
      </c>
      <c r="B4509" s="124"/>
      <c r="C4509" s="30"/>
      <c r="D4509" s="31"/>
      <c r="E4509" s="32" t="s">
        <v>499</v>
      </c>
      <c r="F4509" s="33"/>
      <c r="G4509" t="str">
        <f t="shared" si="326"/>
        <v/>
      </c>
      <c r="J4509" t="b">
        <f>IF(ISNUMBER(MATCH(D4509,Sheet1!$A$2:$A$976,0)),TRUE,FALSE)</f>
        <v>1</v>
      </c>
    </row>
    <row r="4510" spans="1:10" ht="20.25">
      <c r="A4510">
        <v>4504</v>
      </c>
      <c r="B4510" s="124"/>
      <c r="C4510" s="30"/>
      <c r="D4510" s="31"/>
      <c r="E4510" s="32" t="s">
        <v>598</v>
      </c>
      <c r="F4510" s="33"/>
      <c r="G4510" t="str">
        <f t="shared" si="326"/>
        <v/>
      </c>
      <c r="J4510" t="b">
        <f>IF(ISNUMBER(MATCH(D4510,Sheet1!$A$2:$A$976,0)),TRUE,FALSE)</f>
        <v>1</v>
      </c>
    </row>
    <row r="4511" spans="1:10" ht="20.25">
      <c r="A4511">
        <v>4505</v>
      </c>
      <c r="B4511" s="125">
        <v>0</v>
      </c>
      <c r="C4511" s="34">
        <v>0</v>
      </c>
      <c r="D4511" s="35">
        <v>0</v>
      </c>
      <c r="E4511" s="36" t="s">
        <v>12</v>
      </c>
      <c r="F4511" s="33">
        <v>1</v>
      </c>
      <c r="G4511" t="str">
        <f t="shared" si="326"/>
        <v>‏812221 גן הילד</v>
      </c>
      <c r="H4511" t="s">
        <v>1148</v>
      </c>
      <c r="I4511">
        <f t="shared" ref="I4511:I4520" si="328">FIND(" ",G4511,1)</f>
        <v>8</v>
      </c>
      <c r="J4511" t="b">
        <f>IF(ISNUMBER(MATCH(D4511,Sheet1!$A$2:$A$976,0)),TRUE,FALSE)</f>
        <v>1</v>
      </c>
    </row>
    <row r="4512" spans="1:10" ht="20.25">
      <c r="A4512">
        <v>4506</v>
      </c>
      <c r="B4512" s="125">
        <v>0</v>
      </c>
      <c r="C4512" s="34">
        <v>0</v>
      </c>
      <c r="D4512" s="35">
        <v>0</v>
      </c>
      <c r="E4512" s="36" t="s">
        <v>13</v>
      </c>
      <c r="F4512" s="33">
        <v>2</v>
      </c>
      <c r="G4512" t="str">
        <f t="shared" si="326"/>
        <v>‏812221 גן הילד</v>
      </c>
      <c r="H4512" t="s">
        <v>1148</v>
      </c>
      <c r="I4512">
        <f t="shared" si="328"/>
        <v>8</v>
      </c>
      <c r="J4512" t="b">
        <f>IF(ISNUMBER(MATCH(D4512,Sheet1!$A$2:$A$976,0)),TRUE,FALSE)</f>
        <v>1</v>
      </c>
    </row>
    <row r="4513" spans="1:10" ht="20.25">
      <c r="A4513">
        <v>4507</v>
      </c>
      <c r="B4513" s="125">
        <v>0</v>
      </c>
      <c r="C4513" s="34">
        <v>0</v>
      </c>
      <c r="D4513" s="35">
        <v>0</v>
      </c>
      <c r="E4513" s="36" t="s">
        <v>14</v>
      </c>
      <c r="F4513" s="33">
        <v>3</v>
      </c>
      <c r="G4513" t="str">
        <f t="shared" si="326"/>
        <v>‏812221 גן הילד</v>
      </c>
      <c r="H4513" t="s">
        <v>1148</v>
      </c>
      <c r="I4513">
        <f t="shared" si="328"/>
        <v>8</v>
      </c>
      <c r="J4513" t="b">
        <f>IF(ISNUMBER(MATCH(D4513,Sheet1!$A$2:$A$976,0)),TRUE,FALSE)</f>
        <v>1</v>
      </c>
    </row>
    <row r="4514" spans="1:10" ht="20.25">
      <c r="A4514">
        <v>4508</v>
      </c>
      <c r="B4514" s="125">
        <v>5000</v>
      </c>
      <c r="C4514" s="34">
        <v>5000</v>
      </c>
      <c r="D4514" s="35">
        <v>5000</v>
      </c>
      <c r="E4514" s="36" t="s">
        <v>15</v>
      </c>
      <c r="F4514" s="33">
        <v>4</v>
      </c>
      <c r="G4514" t="str">
        <f t="shared" si="326"/>
        <v>‏812221 גן הילד</v>
      </c>
      <c r="H4514" t="s">
        <v>1148</v>
      </c>
      <c r="I4514">
        <f t="shared" si="328"/>
        <v>8</v>
      </c>
      <c r="J4514" t="b">
        <f>IF(ISNUMBER(MATCH(D4514,Sheet1!$A$2:$A$976,0)),TRUE,FALSE)</f>
        <v>1</v>
      </c>
    </row>
    <row r="4515" spans="1:10" ht="20.25">
      <c r="A4515">
        <v>4509</v>
      </c>
      <c r="B4515" s="125">
        <v>5000</v>
      </c>
      <c r="C4515" s="34">
        <v>5000</v>
      </c>
      <c r="D4515" s="35">
        <v>5000</v>
      </c>
      <c r="E4515" s="36" t="s">
        <v>16</v>
      </c>
      <c r="F4515" s="33">
        <v>5</v>
      </c>
      <c r="G4515" t="str">
        <f t="shared" si="326"/>
        <v>‏812221 גן הילד</v>
      </c>
      <c r="H4515" t="s">
        <v>1148</v>
      </c>
      <c r="I4515">
        <f t="shared" si="328"/>
        <v>8</v>
      </c>
      <c r="J4515" t="b">
        <f>IF(ISNUMBER(MATCH(D4515,Sheet1!$A$2:$A$976,0)),TRUE,FALSE)</f>
        <v>1</v>
      </c>
    </row>
    <row r="4516" spans="1:10" ht="20.25">
      <c r="A4516">
        <v>4510</v>
      </c>
      <c r="B4516" s="125">
        <v>0</v>
      </c>
      <c r="C4516" s="34">
        <v>0</v>
      </c>
      <c r="D4516" s="35">
        <v>0</v>
      </c>
      <c r="E4516" s="36" t="s">
        <v>17</v>
      </c>
      <c r="F4516" s="33">
        <v>6</v>
      </c>
      <c r="G4516" t="str">
        <f t="shared" si="326"/>
        <v>‏812221 גן הילד</v>
      </c>
      <c r="H4516" t="s">
        <v>1148</v>
      </c>
      <c r="I4516">
        <f t="shared" si="328"/>
        <v>8</v>
      </c>
      <c r="J4516" t="b">
        <f>IF(ISNUMBER(MATCH(D4516,Sheet1!$A$2:$A$976,0)),TRUE,FALSE)</f>
        <v>1</v>
      </c>
    </row>
    <row r="4517" spans="1:10" ht="20.25">
      <c r="A4517">
        <v>4511</v>
      </c>
      <c r="B4517" s="125">
        <v>30000</v>
      </c>
      <c r="C4517" s="34">
        <v>30000</v>
      </c>
      <c r="D4517" s="35">
        <v>28900</v>
      </c>
      <c r="E4517" s="36" t="s">
        <v>18</v>
      </c>
      <c r="F4517" s="33">
        <v>7</v>
      </c>
      <c r="G4517" t="str">
        <f t="shared" si="326"/>
        <v>‏812221 גן הילד</v>
      </c>
      <c r="H4517" t="s">
        <v>1148</v>
      </c>
      <c r="I4517">
        <f t="shared" si="328"/>
        <v>8</v>
      </c>
      <c r="J4517" t="b">
        <f>IF(ISNUMBER(MATCH(D4517,Sheet1!$A$2:$A$976,0)),TRUE,FALSE)</f>
        <v>1</v>
      </c>
    </row>
    <row r="4518" spans="1:10" ht="20.25">
      <c r="A4518">
        <v>4512</v>
      </c>
      <c r="B4518" s="125">
        <v>0</v>
      </c>
      <c r="C4518" s="34">
        <v>0</v>
      </c>
      <c r="D4518" s="35">
        <v>0</v>
      </c>
      <c r="E4518" s="36" t="s">
        <v>19</v>
      </c>
      <c r="F4518" s="33">
        <v>8</v>
      </c>
      <c r="G4518" t="str">
        <f t="shared" si="326"/>
        <v>‏812221 גן הילד</v>
      </c>
      <c r="H4518" t="s">
        <v>1148</v>
      </c>
      <c r="I4518">
        <f t="shared" si="328"/>
        <v>8</v>
      </c>
      <c r="J4518" t="b">
        <f>IF(ISNUMBER(MATCH(D4518,Sheet1!$A$2:$A$976,0)),TRUE,FALSE)</f>
        <v>1</v>
      </c>
    </row>
    <row r="4519" spans="1:10" ht="20.25">
      <c r="A4519">
        <v>4513</v>
      </c>
      <c r="B4519" s="125">
        <v>0</v>
      </c>
      <c r="C4519" s="34">
        <v>0</v>
      </c>
      <c r="D4519" s="35">
        <v>0</v>
      </c>
      <c r="E4519" s="36" t="s">
        <v>20</v>
      </c>
      <c r="F4519" s="33">
        <v>9</v>
      </c>
      <c r="G4519" t="str">
        <f t="shared" si="326"/>
        <v>‏812221 גן הילד</v>
      </c>
      <c r="H4519" t="s">
        <v>1148</v>
      </c>
      <c r="I4519">
        <f t="shared" si="328"/>
        <v>8</v>
      </c>
      <c r="J4519" t="b">
        <f>IF(ISNUMBER(MATCH(D4519,Sheet1!$A$2:$A$976,0)),TRUE,FALSE)</f>
        <v>1</v>
      </c>
    </row>
    <row r="4520" spans="1:10" ht="20.25">
      <c r="A4520">
        <v>4514</v>
      </c>
      <c r="B4520" s="125">
        <v>0</v>
      </c>
      <c r="C4520" s="34">
        <v>0</v>
      </c>
      <c r="D4520" s="35">
        <v>0</v>
      </c>
      <c r="E4520" s="36" t="s">
        <v>21</v>
      </c>
      <c r="F4520" s="33">
        <v>99</v>
      </c>
      <c r="G4520" t="str">
        <f t="shared" si="326"/>
        <v>‏812221 גן הילד</v>
      </c>
      <c r="H4520" t="s">
        <v>1148</v>
      </c>
      <c r="I4520">
        <f t="shared" si="328"/>
        <v>8</v>
      </c>
      <c r="J4520" t="b">
        <f>IF(ISNUMBER(MATCH(D4520,Sheet1!$A$2:$A$976,0)),TRUE,FALSE)</f>
        <v>1</v>
      </c>
    </row>
    <row r="4521" spans="1:10" ht="20.25">
      <c r="A4521">
        <v>4515</v>
      </c>
      <c r="B4521" s="125">
        <v>40000</v>
      </c>
      <c r="C4521" s="37">
        <v>40000</v>
      </c>
      <c r="D4521" s="35">
        <v>38900</v>
      </c>
      <c r="E4521" s="36" t="s">
        <v>22</v>
      </c>
      <c r="F4521" s="33"/>
      <c r="G4521" t="str">
        <f t="shared" si="326"/>
        <v/>
      </c>
      <c r="J4521" t="b">
        <f>IF(ISNUMBER(MATCH(D4521,Sheet1!$A$2:$A$976,0)),TRUE,FALSE)</f>
        <v>1</v>
      </c>
    </row>
    <row r="4522" spans="1:10" ht="20.25">
      <c r="A4522">
        <v>4516</v>
      </c>
      <c r="C4522" s="40">
        <v>2015</v>
      </c>
      <c r="D4522" s="40">
        <v>2016</v>
      </c>
      <c r="F4522" s="39"/>
      <c r="G4522" t="str">
        <f t="shared" si="326"/>
        <v/>
      </c>
      <c r="J4522" t="b">
        <f>IF(ISNUMBER(MATCH(D4522,Sheet1!$A$2:$A$976,0)),TRUE,FALSE)</f>
        <v>0</v>
      </c>
    </row>
    <row r="4523" spans="1:10" ht="20.25">
      <c r="A4523">
        <v>4517</v>
      </c>
      <c r="C4523" s="38"/>
      <c r="D4523" s="44">
        <v>179</v>
      </c>
      <c r="F4523" s="41"/>
      <c r="G4523" t="str">
        <f t="shared" si="326"/>
        <v/>
      </c>
      <c r="J4523" t="b">
        <f>IF(ISNUMBER(MATCH(D4523,Sheet1!$A$2:$A$976,0)),TRUE,FALSE)</f>
        <v>0</v>
      </c>
    </row>
    <row r="4524" spans="1:10" ht="20.25">
      <c r="A4524">
        <v>4518</v>
      </c>
      <c r="B4524" s="122" t="s">
        <v>599</v>
      </c>
      <c r="C4524" s="28"/>
      <c r="D4524" s="28"/>
      <c r="E4524" s="28"/>
      <c r="F4524" s="28"/>
      <c r="G4524" t="str">
        <f t="shared" si="326"/>
        <v/>
      </c>
      <c r="J4524" t="b">
        <f>IF(ISNUMBER(MATCH(D4524,Sheet1!$A$2:$A$976,0)),TRUE,FALSE)</f>
        <v>1</v>
      </c>
    </row>
    <row r="4525" spans="1:10" ht="21" thickBot="1">
      <c r="A4525">
        <v>4519</v>
      </c>
      <c r="B4525" s="116">
        <v>2014</v>
      </c>
      <c r="C4525" s="7">
        <v>2015</v>
      </c>
      <c r="D4525" s="7">
        <v>2016</v>
      </c>
      <c r="E4525" s="8"/>
      <c r="F4525" s="9"/>
      <c r="G4525" t="str">
        <f t="shared" si="326"/>
        <v/>
      </c>
      <c r="J4525" t="b">
        <f>IF(ISNUMBER(MATCH(D4525,Sheet1!$A$2:$A$976,0)),TRUE,FALSE)</f>
        <v>0</v>
      </c>
    </row>
    <row r="4526" spans="1:10" ht="20.25">
      <c r="A4526">
        <v>4520</v>
      </c>
      <c r="B4526" s="124"/>
      <c r="C4526" s="30"/>
      <c r="D4526" s="31"/>
      <c r="E4526" s="32" t="s">
        <v>498</v>
      </c>
      <c r="F4526" s="33"/>
      <c r="G4526" t="str">
        <f t="shared" si="326"/>
        <v/>
      </c>
      <c r="J4526" t="b">
        <f>IF(ISNUMBER(MATCH(D4526,Sheet1!$A$2:$A$976,0)),TRUE,FALSE)</f>
        <v>1</v>
      </c>
    </row>
    <row r="4527" spans="1:10" ht="20.25">
      <c r="A4527">
        <v>4521</v>
      </c>
      <c r="B4527" s="124"/>
      <c r="C4527" s="30"/>
      <c r="D4527" s="31"/>
      <c r="E4527" s="32" t="s">
        <v>499</v>
      </c>
      <c r="F4527" s="33"/>
      <c r="G4527" t="str">
        <f t="shared" si="326"/>
        <v/>
      </c>
      <c r="J4527" t="b">
        <f>IF(ISNUMBER(MATCH(D4527,Sheet1!$A$2:$A$976,0)),TRUE,FALSE)</f>
        <v>1</v>
      </c>
    </row>
    <row r="4528" spans="1:10" ht="20.25">
      <c r="A4528">
        <v>4522</v>
      </c>
      <c r="B4528" s="124"/>
      <c r="C4528" s="30"/>
      <c r="D4528" s="31"/>
      <c r="E4528" s="32" t="s">
        <v>600</v>
      </c>
      <c r="F4528" s="33"/>
      <c r="G4528" t="str">
        <f t="shared" si="326"/>
        <v/>
      </c>
      <c r="J4528" t="b">
        <f>IF(ISNUMBER(MATCH(D4528,Sheet1!$A$2:$A$976,0)),TRUE,FALSE)</f>
        <v>1</v>
      </c>
    </row>
    <row r="4529" spans="1:10" ht="20.25">
      <c r="A4529">
        <v>4523</v>
      </c>
      <c r="B4529" s="125">
        <v>0</v>
      </c>
      <c r="C4529" s="34">
        <v>0</v>
      </c>
      <c r="D4529" s="35">
        <v>180000</v>
      </c>
      <c r="E4529" s="36" t="s">
        <v>12</v>
      </c>
      <c r="F4529" s="33">
        <v>1</v>
      </c>
      <c r="G4529" t="str">
        <f t="shared" si="326"/>
        <v>‏812222 הורים במרכז</v>
      </c>
      <c r="H4529" t="s">
        <v>1149</v>
      </c>
      <c r="I4529">
        <f t="shared" ref="I4529:I4538" si="329">FIND(" ",G4529,1)</f>
        <v>8</v>
      </c>
      <c r="J4529" t="b">
        <f>IF(ISNUMBER(MATCH(D4529,Sheet1!$A$2:$A$976,0)),TRUE,FALSE)</f>
        <v>1</v>
      </c>
    </row>
    <row r="4530" spans="1:10" ht="20.25">
      <c r="A4530">
        <v>4524</v>
      </c>
      <c r="B4530" s="125">
        <v>0</v>
      </c>
      <c r="C4530" s="34">
        <v>0</v>
      </c>
      <c r="D4530" s="35">
        <v>0</v>
      </c>
      <c r="E4530" s="36" t="s">
        <v>13</v>
      </c>
      <c r="F4530" s="33">
        <v>2</v>
      </c>
      <c r="G4530" t="str">
        <f t="shared" si="326"/>
        <v>‏812222 הורים במרכז</v>
      </c>
      <c r="H4530" t="s">
        <v>1149</v>
      </c>
      <c r="I4530">
        <f t="shared" si="329"/>
        <v>8</v>
      </c>
      <c r="J4530" t="b">
        <f>IF(ISNUMBER(MATCH(D4530,Sheet1!$A$2:$A$976,0)),TRUE,FALSE)</f>
        <v>1</v>
      </c>
    </row>
    <row r="4531" spans="1:10" ht="20.25">
      <c r="A4531">
        <v>4525</v>
      </c>
      <c r="B4531" s="125">
        <v>0</v>
      </c>
      <c r="C4531" s="34">
        <v>0</v>
      </c>
      <c r="D4531" s="35">
        <v>0</v>
      </c>
      <c r="E4531" s="36" t="s">
        <v>14</v>
      </c>
      <c r="F4531" s="33">
        <v>3</v>
      </c>
      <c r="G4531" t="str">
        <f t="shared" si="326"/>
        <v>‏812222 הורים במרכז</v>
      </c>
      <c r="H4531" t="s">
        <v>1149</v>
      </c>
      <c r="I4531">
        <f t="shared" si="329"/>
        <v>8</v>
      </c>
      <c r="J4531" t="b">
        <f>IF(ISNUMBER(MATCH(D4531,Sheet1!$A$2:$A$976,0)),TRUE,FALSE)</f>
        <v>1</v>
      </c>
    </row>
    <row r="4532" spans="1:10" ht="20.25">
      <c r="A4532">
        <v>4526</v>
      </c>
      <c r="B4532" s="125">
        <v>0</v>
      </c>
      <c r="C4532" s="34">
        <v>0</v>
      </c>
      <c r="D4532" s="35">
        <v>0</v>
      </c>
      <c r="E4532" s="36" t="s">
        <v>15</v>
      </c>
      <c r="F4532" s="33">
        <v>4</v>
      </c>
      <c r="G4532" t="str">
        <f t="shared" si="326"/>
        <v>‏812222 הורים במרכז</v>
      </c>
      <c r="H4532" t="s">
        <v>1149</v>
      </c>
      <c r="I4532">
        <f t="shared" si="329"/>
        <v>8</v>
      </c>
      <c r="J4532" t="b">
        <f>IF(ISNUMBER(MATCH(D4532,Sheet1!$A$2:$A$976,0)),TRUE,FALSE)</f>
        <v>1</v>
      </c>
    </row>
    <row r="4533" spans="1:10" ht="20.25">
      <c r="A4533">
        <v>4527</v>
      </c>
      <c r="B4533" s="125">
        <v>0</v>
      </c>
      <c r="C4533" s="34">
        <v>0</v>
      </c>
      <c r="D4533" s="35">
        <v>0</v>
      </c>
      <c r="E4533" s="36" t="s">
        <v>16</v>
      </c>
      <c r="F4533" s="33">
        <v>5</v>
      </c>
      <c r="G4533" t="str">
        <f t="shared" si="326"/>
        <v>‏812222 הורים במרכז</v>
      </c>
      <c r="H4533" t="s">
        <v>1149</v>
      </c>
      <c r="I4533">
        <f t="shared" si="329"/>
        <v>8</v>
      </c>
      <c r="J4533" t="b">
        <f>IF(ISNUMBER(MATCH(D4533,Sheet1!$A$2:$A$976,0)),TRUE,FALSE)</f>
        <v>1</v>
      </c>
    </row>
    <row r="4534" spans="1:10" ht="20.25">
      <c r="A4534">
        <v>4528</v>
      </c>
      <c r="B4534" s="125">
        <v>0</v>
      </c>
      <c r="C4534" s="34">
        <v>0</v>
      </c>
      <c r="D4534" s="35">
        <v>0</v>
      </c>
      <c r="E4534" s="36" t="s">
        <v>17</v>
      </c>
      <c r="F4534" s="33">
        <v>6</v>
      </c>
      <c r="G4534" t="str">
        <f t="shared" si="326"/>
        <v>‏812222 הורים במרכז</v>
      </c>
      <c r="H4534" t="s">
        <v>1149</v>
      </c>
      <c r="I4534">
        <f t="shared" si="329"/>
        <v>8</v>
      </c>
      <c r="J4534" t="b">
        <f>IF(ISNUMBER(MATCH(D4534,Sheet1!$A$2:$A$976,0)),TRUE,FALSE)</f>
        <v>1</v>
      </c>
    </row>
    <row r="4535" spans="1:10" ht="20.25">
      <c r="A4535">
        <v>4529</v>
      </c>
      <c r="B4535" s="125">
        <v>0</v>
      </c>
      <c r="C4535" s="34">
        <v>400000</v>
      </c>
      <c r="D4535" s="35">
        <v>388600</v>
      </c>
      <c r="E4535" s="36" t="s">
        <v>18</v>
      </c>
      <c r="F4535" s="33">
        <v>7</v>
      </c>
      <c r="G4535" t="str">
        <f t="shared" si="326"/>
        <v>‏812222 הורים במרכז</v>
      </c>
      <c r="H4535" t="s">
        <v>1149</v>
      </c>
      <c r="I4535">
        <f t="shared" si="329"/>
        <v>8</v>
      </c>
      <c r="J4535" t="b">
        <f>IF(ISNUMBER(MATCH(D4535,Sheet1!$A$2:$A$976,0)),TRUE,FALSE)</f>
        <v>1</v>
      </c>
    </row>
    <row r="4536" spans="1:10" ht="20.25">
      <c r="A4536">
        <v>4530</v>
      </c>
      <c r="B4536" s="125">
        <v>0</v>
      </c>
      <c r="C4536" s="34">
        <v>0</v>
      </c>
      <c r="D4536" s="35">
        <v>0</v>
      </c>
      <c r="E4536" s="36" t="s">
        <v>19</v>
      </c>
      <c r="F4536" s="33">
        <v>8</v>
      </c>
      <c r="G4536" t="str">
        <f t="shared" si="326"/>
        <v>‏812222 הורים במרכז</v>
      </c>
      <c r="H4536" t="s">
        <v>1149</v>
      </c>
      <c r="I4536">
        <f t="shared" si="329"/>
        <v>8</v>
      </c>
      <c r="J4536" t="b">
        <f>IF(ISNUMBER(MATCH(D4536,Sheet1!$A$2:$A$976,0)),TRUE,FALSE)</f>
        <v>1</v>
      </c>
    </row>
    <row r="4537" spans="1:10" ht="20.25">
      <c r="A4537">
        <v>4531</v>
      </c>
      <c r="B4537" s="125">
        <v>0</v>
      </c>
      <c r="C4537" s="34">
        <v>0</v>
      </c>
      <c r="D4537" s="35">
        <v>0</v>
      </c>
      <c r="E4537" s="36" t="s">
        <v>20</v>
      </c>
      <c r="F4537" s="33">
        <v>9</v>
      </c>
      <c r="G4537" t="str">
        <f t="shared" si="326"/>
        <v>‏812222 הורים במרכז</v>
      </c>
      <c r="H4537" t="s">
        <v>1149</v>
      </c>
      <c r="I4537">
        <f t="shared" si="329"/>
        <v>8</v>
      </c>
      <c r="J4537" t="b">
        <f>IF(ISNUMBER(MATCH(D4537,Sheet1!$A$2:$A$976,0)),TRUE,FALSE)</f>
        <v>1</v>
      </c>
    </row>
    <row r="4538" spans="1:10" ht="20.25">
      <c r="A4538">
        <v>4532</v>
      </c>
      <c r="B4538" s="125">
        <v>0</v>
      </c>
      <c r="C4538" s="34">
        <v>0</v>
      </c>
      <c r="D4538" s="35">
        <v>0</v>
      </c>
      <c r="E4538" s="36" t="s">
        <v>21</v>
      </c>
      <c r="F4538" s="33">
        <v>99</v>
      </c>
      <c r="G4538" t="str">
        <f t="shared" si="326"/>
        <v>‏812222 הורים במרכז</v>
      </c>
      <c r="H4538" t="s">
        <v>1149</v>
      </c>
      <c r="I4538">
        <f t="shared" si="329"/>
        <v>8</v>
      </c>
      <c r="J4538" t="b">
        <f>IF(ISNUMBER(MATCH(D4538,Sheet1!$A$2:$A$976,0)),TRUE,FALSE)</f>
        <v>1</v>
      </c>
    </row>
    <row r="4539" spans="1:10" ht="20.25">
      <c r="A4539">
        <v>4533</v>
      </c>
      <c r="B4539" s="125">
        <v>0</v>
      </c>
      <c r="C4539" s="37">
        <v>400000</v>
      </c>
      <c r="D4539" s="157">
        <v>568600</v>
      </c>
      <c r="E4539" s="36" t="s">
        <v>22</v>
      </c>
      <c r="F4539" s="33"/>
      <c r="G4539" t="str">
        <f t="shared" si="326"/>
        <v/>
      </c>
      <c r="J4539" t="b">
        <f>IF(ISNUMBER(MATCH(D4539,Sheet1!$A$2:$A$976,0)),TRUE,FALSE)</f>
        <v>0</v>
      </c>
    </row>
    <row r="4540" spans="1:10" ht="20.25">
      <c r="A4540">
        <v>4534</v>
      </c>
      <c r="C4540" s="40">
        <v>2015</v>
      </c>
      <c r="D4540" s="40">
        <v>2016</v>
      </c>
      <c r="F4540" s="39"/>
      <c r="G4540" t="str">
        <f t="shared" si="326"/>
        <v/>
      </c>
      <c r="J4540" t="b">
        <f>IF(ISNUMBER(MATCH(D4540,Sheet1!$A$2:$A$976,0)),TRUE,FALSE)</f>
        <v>0</v>
      </c>
    </row>
    <row r="4541" spans="1:10" ht="20.25">
      <c r="A4541">
        <v>4535</v>
      </c>
      <c r="C4541" s="38"/>
      <c r="D4541" s="44">
        <v>180</v>
      </c>
      <c r="F4541" s="41"/>
      <c r="G4541" t="str">
        <f t="shared" si="326"/>
        <v/>
      </c>
      <c r="J4541" t="b">
        <f>IF(ISNUMBER(MATCH(D4541,Sheet1!$A$2:$A$976,0)),TRUE,FALSE)</f>
        <v>0</v>
      </c>
    </row>
    <row r="4542" spans="1:10" ht="20.25">
      <c r="A4542">
        <v>4536</v>
      </c>
      <c r="B4542" s="122" t="s">
        <v>601</v>
      </c>
      <c r="C4542" s="28"/>
      <c r="D4542" s="28"/>
      <c r="E4542" s="28"/>
      <c r="F4542" s="28"/>
      <c r="G4542" t="str">
        <f t="shared" si="326"/>
        <v/>
      </c>
      <c r="J4542" t="b">
        <f>IF(ISNUMBER(MATCH(D4542,Sheet1!$A$2:$A$976,0)),TRUE,FALSE)</f>
        <v>1</v>
      </c>
    </row>
    <row r="4543" spans="1:10" ht="21" thickBot="1">
      <c r="A4543">
        <v>4537</v>
      </c>
      <c r="B4543" s="116">
        <v>2014</v>
      </c>
      <c r="C4543" s="7">
        <v>2015</v>
      </c>
      <c r="D4543" s="7">
        <v>2016</v>
      </c>
      <c r="E4543" s="8"/>
      <c r="F4543" s="9"/>
      <c r="G4543" t="str">
        <f t="shared" si="326"/>
        <v/>
      </c>
      <c r="J4543" t="b">
        <f>IF(ISNUMBER(MATCH(D4543,Sheet1!$A$2:$A$976,0)),TRUE,FALSE)</f>
        <v>0</v>
      </c>
    </row>
    <row r="4544" spans="1:10" ht="20.25">
      <c r="A4544">
        <v>4538</v>
      </c>
      <c r="B4544" s="124"/>
      <c r="C4544" s="30"/>
      <c r="D4544" s="31"/>
      <c r="E4544" s="32" t="s">
        <v>498</v>
      </c>
      <c r="F4544" s="33"/>
      <c r="G4544" t="str">
        <f t="shared" si="326"/>
        <v/>
      </c>
      <c r="J4544" t="b">
        <f>IF(ISNUMBER(MATCH(D4544,Sheet1!$A$2:$A$976,0)),TRUE,FALSE)</f>
        <v>1</v>
      </c>
    </row>
    <row r="4545" spans="1:10" ht="20.25">
      <c r="A4545">
        <v>4539</v>
      </c>
      <c r="B4545" s="124"/>
      <c r="C4545" s="30"/>
      <c r="D4545" s="31"/>
      <c r="E4545" s="32" t="s">
        <v>499</v>
      </c>
      <c r="F4545" s="33"/>
      <c r="G4545" t="str">
        <f t="shared" si="326"/>
        <v/>
      </c>
      <c r="J4545" t="b">
        <f>IF(ISNUMBER(MATCH(D4545,Sheet1!$A$2:$A$976,0)),TRUE,FALSE)</f>
        <v>1</v>
      </c>
    </row>
    <row r="4546" spans="1:10" ht="20.25">
      <c r="A4546">
        <v>4540</v>
      </c>
      <c r="B4546" s="124"/>
      <c r="C4546" s="30"/>
      <c r="D4546" s="31"/>
      <c r="E4546" s="32" t="s">
        <v>602</v>
      </c>
      <c r="F4546" s="33"/>
      <c r="G4546" t="str">
        <f t="shared" si="326"/>
        <v/>
      </c>
      <c r="J4546" t="b">
        <f>IF(ISNUMBER(MATCH(D4546,Sheet1!$A$2:$A$976,0)),TRUE,FALSE)</f>
        <v>1</v>
      </c>
    </row>
    <row r="4547" spans="1:10" ht="20.25">
      <c r="A4547">
        <v>4541</v>
      </c>
      <c r="B4547" s="125">
        <v>0</v>
      </c>
      <c r="C4547" s="34">
        <v>0</v>
      </c>
      <c r="D4547" s="35">
        <v>0</v>
      </c>
      <c r="E4547" s="36" t="s">
        <v>12</v>
      </c>
      <c r="F4547" s="33">
        <v>1</v>
      </c>
      <c r="G4547" t="str">
        <f t="shared" si="326"/>
        <v>‏812223 איתור וליווי בגיל הרך</v>
      </c>
      <c r="H4547" t="s">
        <v>1150</v>
      </c>
      <c r="I4547">
        <f t="shared" ref="I4547:I4556" si="330">FIND(" ",G4547,1)</f>
        <v>8</v>
      </c>
      <c r="J4547" t="b">
        <f>IF(ISNUMBER(MATCH(D4547,Sheet1!$A$2:$A$976,0)),TRUE,FALSE)</f>
        <v>1</v>
      </c>
    </row>
    <row r="4548" spans="1:10" ht="20.25">
      <c r="A4548">
        <v>4542</v>
      </c>
      <c r="B4548" s="125">
        <v>0</v>
      </c>
      <c r="C4548" s="34">
        <v>0</v>
      </c>
      <c r="D4548" s="35">
        <v>0</v>
      </c>
      <c r="E4548" s="36" t="s">
        <v>13</v>
      </c>
      <c r="F4548" s="33">
        <v>2</v>
      </c>
      <c r="G4548" t="str">
        <f t="shared" si="326"/>
        <v>‏812223 איתור וליווי בגיל הרך</v>
      </c>
      <c r="H4548" t="s">
        <v>1150</v>
      </c>
      <c r="I4548">
        <f t="shared" si="330"/>
        <v>8</v>
      </c>
      <c r="J4548" t="b">
        <f>IF(ISNUMBER(MATCH(D4548,Sheet1!$A$2:$A$976,0)),TRUE,FALSE)</f>
        <v>1</v>
      </c>
    </row>
    <row r="4549" spans="1:10" ht="20.25">
      <c r="A4549">
        <v>4543</v>
      </c>
      <c r="B4549" s="125">
        <v>0</v>
      </c>
      <c r="C4549" s="34">
        <v>0</v>
      </c>
      <c r="D4549" s="35">
        <v>0</v>
      </c>
      <c r="E4549" s="36" t="s">
        <v>14</v>
      </c>
      <c r="F4549" s="33">
        <v>3</v>
      </c>
      <c r="G4549" t="str">
        <f t="shared" si="326"/>
        <v>‏812223 איתור וליווי בגיל הרך</v>
      </c>
      <c r="H4549" t="s">
        <v>1150</v>
      </c>
      <c r="I4549">
        <f t="shared" si="330"/>
        <v>8</v>
      </c>
      <c r="J4549" t="b">
        <f>IF(ISNUMBER(MATCH(D4549,Sheet1!$A$2:$A$976,0)),TRUE,FALSE)</f>
        <v>1</v>
      </c>
    </row>
    <row r="4550" spans="1:10" ht="20.25">
      <c r="A4550">
        <v>4544</v>
      </c>
      <c r="B4550" s="125">
        <v>0</v>
      </c>
      <c r="C4550" s="34">
        <v>0</v>
      </c>
      <c r="D4550" s="35">
        <v>0</v>
      </c>
      <c r="E4550" s="36" t="s">
        <v>15</v>
      </c>
      <c r="F4550" s="33">
        <v>4</v>
      </c>
      <c r="G4550" t="str">
        <f t="shared" si="326"/>
        <v>‏812223 איתור וליווי בגיל הרך</v>
      </c>
      <c r="H4550" t="s">
        <v>1150</v>
      </c>
      <c r="I4550">
        <f t="shared" si="330"/>
        <v>8</v>
      </c>
      <c r="J4550" t="b">
        <f>IF(ISNUMBER(MATCH(D4550,Sheet1!$A$2:$A$976,0)),TRUE,FALSE)</f>
        <v>1</v>
      </c>
    </row>
    <row r="4551" spans="1:10" ht="20.25">
      <c r="A4551">
        <v>4545</v>
      </c>
      <c r="B4551" s="125">
        <v>0</v>
      </c>
      <c r="C4551" s="34">
        <v>0</v>
      </c>
      <c r="D4551" s="35">
        <v>0</v>
      </c>
      <c r="E4551" s="36" t="s">
        <v>16</v>
      </c>
      <c r="F4551" s="33">
        <v>5</v>
      </c>
      <c r="G4551" t="str">
        <f t="shared" si="326"/>
        <v>‏812223 איתור וליווי בגיל הרך</v>
      </c>
      <c r="H4551" t="s">
        <v>1150</v>
      </c>
      <c r="I4551">
        <f t="shared" si="330"/>
        <v>8</v>
      </c>
      <c r="J4551" t="b">
        <f>IF(ISNUMBER(MATCH(D4551,Sheet1!$A$2:$A$976,0)),TRUE,FALSE)</f>
        <v>1</v>
      </c>
    </row>
    <row r="4552" spans="1:10" ht="20.25">
      <c r="A4552">
        <v>4546</v>
      </c>
      <c r="B4552" s="125">
        <v>0</v>
      </c>
      <c r="C4552" s="34">
        <v>0</v>
      </c>
      <c r="D4552" s="35">
        <v>0</v>
      </c>
      <c r="E4552" s="36" t="s">
        <v>17</v>
      </c>
      <c r="F4552" s="33">
        <v>6</v>
      </c>
      <c r="G4552" t="str">
        <f t="shared" si="326"/>
        <v>‏812223 איתור וליווי בגיל הרך</v>
      </c>
      <c r="H4552" t="s">
        <v>1150</v>
      </c>
      <c r="I4552">
        <f t="shared" si="330"/>
        <v>8</v>
      </c>
      <c r="J4552" t="b">
        <f>IF(ISNUMBER(MATCH(D4552,Sheet1!$A$2:$A$976,0)),TRUE,FALSE)</f>
        <v>1</v>
      </c>
    </row>
    <row r="4553" spans="1:10" ht="20.25">
      <c r="A4553">
        <v>4547</v>
      </c>
      <c r="B4553" s="125">
        <v>1280000</v>
      </c>
      <c r="C4553" s="34">
        <v>1430000</v>
      </c>
      <c r="D4553" s="35">
        <v>1389200</v>
      </c>
      <c r="E4553" s="36" t="s">
        <v>18</v>
      </c>
      <c r="F4553" s="33">
        <v>7</v>
      </c>
      <c r="G4553" t="str">
        <f t="shared" si="326"/>
        <v>‏812223 איתור וליווי בגיל הרך</v>
      </c>
      <c r="H4553" t="s">
        <v>1150</v>
      </c>
      <c r="I4553">
        <f t="shared" si="330"/>
        <v>8</v>
      </c>
      <c r="J4553" t="b">
        <f>IF(ISNUMBER(MATCH(D4553,Sheet1!$A$2:$A$976,0)),TRUE,FALSE)</f>
        <v>1</v>
      </c>
    </row>
    <row r="4554" spans="1:10" ht="20.25">
      <c r="A4554">
        <v>4548</v>
      </c>
      <c r="B4554" s="125">
        <v>0</v>
      </c>
      <c r="C4554" s="34">
        <v>0</v>
      </c>
      <c r="D4554" s="35">
        <v>0</v>
      </c>
      <c r="E4554" s="36" t="s">
        <v>19</v>
      </c>
      <c r="F4554" s="33">
        <v>8</v>
      </c>
      <c r="G4554" t="str">
        <f t="shared" ref="G4554:G4617" si="331">IF(F4554=1,E4553,IF(ISBLANK(F4554),"",G4553))</f>
        <v>‏812223 איתור וליווי בגיל הרך</v>
      </c>
      <c r="H4554" t="s">
        <v>1150</v>
      </c>
      <c r="I4554">
        <f t="shared" si="330"/>
        <v>8</v>
      </c>
      <c r="J4554" t="b">
        <f>IF(ISNUMBER(MATCH(D4554,Sheet1!$A$2:$A$976,0)),TRUE,FALSE)</f>
        <v>1</v>
      </c>
    </row>
    <row r="4555" spans="1:10" ht="20.25">
      <c r="A4555">
        <v>4549</v>
      </c>
      <c r="B4555" s="125">
        <v>0</v>
      </c>
      <c r="C4555" s="34">
        <v>0</v>
      </c>
      <c r="D4555" s="35">
        <v>0</v>
      </c>
      <c r="E4555" s="36" t="s">
        <v>20</v>
      </c>
      <c r="F4555" s="33">
        <v>9</v>
      </c>
      <c r="G4555" t="str">
        <f t="shared" si="331"/>
        <v>‏812223 איתור וליווי בגיל הרך</v>
      </c>
      <c r="H4555" t="s">
        <v>1150</v>
      </c>
      <c r="I4555">
        <f t="shared" si="330"/>
        <v>8</v>
      </c>
      <c r="J4555" t="b">
        <f>IF(ISNUMBER(MATCH(D4555,Sheet1!$A$2:$A$976,0)),TRUE,FALSE)</f>
        <v>1</v>
      </c>
    </row>
    <row r="4556" spans="1:10" ht="20.25">
      <c r="A4556">
        <v>4550</v>
      </c>
      <c r="B4556" s="125">
        <v>0</v>
      </c>
      <c r="C4556" s="34">
        <v>0</v>
      </c>
      <c r="D4556" s="35">
        <v>0</v>
      </c>
      <c r="E4556" s="36" t="s">
        <v>21</v>
      </c>
      <c r="F4556" s="33">
        <v>99</v>
      </c>
      <c r="G4556" t="str">
        <f t="shared" si="331"/>
        <v>‏812223 איתור וליווי בגיל הרך</v>
      </c>
      <c r="H4556" t="s">
        <v>1150</v>
      </c>
      <c r="I4556">
        <f t="shared" si="330"/>
        <v>8</v>
      </c>
      <c r="J4556" t="b">
        <f>IF(ISNUMBER(MATCH(D4556,Sheet1!$A$2:$A$976,0)),TRUE,FALSE)</f>
        <v>1</v>
      </c>
    </row>
    <row r="4557" spans="1:10" ht="20.25">
      <c r="A4557">
        <v>4551</v>
      </c>
      <c r="B4557" s="125">
        <v>1280000</v>
      </c>
      <c r="C4557" s="37">
        <v>1430000</v>
      </c>
      <c r="D4557" s="35">
        <v>1389200</v>
      </c>
      <c r="E4557" s="36" t="s">
        <v>22</v>
      </c>
      <c r="F4557" s="33"/>
      <c r="G4557" t="str">
        <f t="shared" si="331"/>
        <v/>
      </c>
      <c r="J4557" t="b">
        <f>IF(ISNUMBER(MATCH(D4557,Sheet1!$A$2:$A$976,0)),TRUE,FALSE)</f>
        <v>1</v>
      </c>
    </row>
    <row r="4558" spans="1:10" ht="20.25">
      <c r="A4558">
        <v>4552</v>
      </c>
      <c r="C4558" s="40">
        <v>2015</v>
      </c>
      <c r="D4558" s="40">
        <v>2016</v>
      </c>
      <c r="F4558" s="39"/>
      <c r="G4558" t="str">
        <f t="shared" si="331"/>
        <v/>
      </c>
      <c r="J4558" t="b">
        <f>IF(ISNUMBER(MATCH(D4558,Sheet1!$A$2:$A$976,0)),TRUE,FALSE)</f>
        <v>0</v>
      </c>
    </row>
    <row r="4559" spans="1:10" ht="20.25">
      <c r="A4559">
        <v>4553</v>
      </c>
      <c r="C4559" s="38"/>
      <c r="D4559" s="44">
        <v>181</v>
      </c>
      <c r="F4559" s="41"/>
      <c r="G4559" t="str">
        <f t="shared" si="331"/>
        <v/>
      </c>
      <c r="J4559" t="b">
        <f>IF(ISNUMBER(MATCH(D4559,Sheet1!$A$2:$A$976,0)),TRUE,FALSE)</f>
        <v>0</v>
      </c>
    </row>
    <row r="4560" spans="1:10" ht="20.25">
      <c r="A4560">
        <v>4554</v>
      </c>
      <c r="B4560" s="122" t="s">
        <v>603</v>
      </c>
      <c r="C4560" s="28"/>
      <c r="D4560" s="28"/>
      <c r="E4560" s="28"/>
      <c r="F4560" s="28"/>
      <c r="G4560" t="str">
        <f t="shared" si="331"/>
        <v/>
      </c>
      <c r="J4560" t="b">
        <f>IF(ISNUMBER(MATCH(D4560,Sheet1!$A$2:$A$976,0)),TRUE,FALSE)</f>
        <v>1</v>
      </c>
    </row>
    <row r="4561" spans="1:10" ht="21" thickBot="1">
      <c r="A4561">
        <v>4555</v>
      </c>
      <c r="B4561" s="116">
        <v>2014</v>
      </c>
      <c r="C4561" s="7">
        <v>2015</v>
      </c>
      <c r="D4561" s="7">
        <v>2016</v>
      </c>
      <c r="E4561" s="8"/>
      <c r="F4561" s="9"/>
      <c r="G4561" t="str">
        <f t="shared" si="331"/>
        <v/>
      </c>
      <c r="J4561" t="b">
        <f>IF(ISNUMBER(MATCH(D4561,Sheet1!$A$2:$A$976,0)),TRUE,FALSE)</f>
        <v>0</v>
      </c>
    </row>
    <row r="4562" spans="1:10" ht="20.25">
      <c r="A4562">
        <v>4556</v>
      </c>
      <c r="B4562" s="124"/>
      <c r="C4562" s="30"/>
      <c r="D4562" s="31"/>
      <c r="E4562" s="32" t="s">
        <v>498</v>
      </c>
      <c r="F4562" s="33"/>
      <c r="G4562" t="str">
        <f t="shared" si="331"/>
        <v/>
      </c>
      <c r="J4562" t="b">
        <f>IF(ISNUMBER(MATCH(D4562,Sheet1!$A$2:$A$976,0)),TRUE,FALSE)</f>
        <v>1</v>
      </c>
    </row>
    <row r="4563" spans="1:10" ht="20.25">
      <c r="A4563">
        <v>4557</v>
      </c>
      <c r="B4563" s="124"/>
      <c r="C4563" s="30"/>
      <c r="D4563" s="31"/>
      <c r="E4563" s="32" t="s">
        <v>499</v>
      </c>
      <c r="F4563" s="33"/>
      <c r="G4563" t="str">
        <f t="shared" si="331"/>
        <v/>
      </c>
      <c r="J4563" t="b">
        <f>IF(ISNUMBER(MATCH(D4563,Sheet1!$A$2:$A$976,0)),TRUE,FALSE)</f>
        <v>1</v>
      </c>
    </row>
    <row r="4564" spans="1:10" ht="20.25">
      <c r="A4564">
        <v>4558</v>
      </c>
      <c r="B4564" s="124"/>
      <c r="C4564" s="30"/>
      <c r="D4564" s="31"/>
      <c r="E4564" s="32" t="s">
        <v>604</v>
      </c>
      <c r="F4564" s="33"/>
      <c r="G4564" t="str">
        <f t="shared" si="331"/>
        <v/>
      </c>
      <c r="J4564" t="b">
        <f>IF(ISNUMBER(MATCH(D4564,Sheet1!$A$2:$A$976,0)),TRUE,FALSE)</f>
        <v>1</v>
      </c>
    </row>
    <row r="4565" spans="1:10" ht="20.25">
      <c r="A4565">
        <v>4559</v>
      </c>
      <c r="B4565" s="125">
        <v>2386300</v>
      </c>
      <c r="C4565" s="34">
        <v>2660200</v>
      </c>
      <c r="D4565" s="35">
        <v>2691200</v>
      </c>
      <c r="E4565" s="36" t="s">
        <v>12</v>
      </c>
      <c r="F4565" s="33">
        <v>1</v>
      </c>
      <c r="G4565" t="str">
        <f t="shared" si="331"/>
        <v>‏81321  המחלקה לחינוך יסודי</v>
      </c>
      <c r="H4565" t="s">
        <v>1151</v>
      </c>
      <c r="I4565">
        <f t="shared" ref="I4565:I4574" si="332">FIND(" ",G4565,1)</f>
        <v>7</v>
      </c>
      <c r="J4565" t="b">
        <f>IF(ISNUMBER(MATCH(D4565,Sheet1!$A$2:$A$976,0)),TRUE,FALSE)</f>
        <v>1</v>
      </c>
    </row>
    <row r="4566" spans="1:10" ht="20.25">
      <c r="A4566">
        <v>4560</v>
      </c>
      <c r="B4566" s="125">
        <v>0</v>
      </c>
      <c r="C4566" s="34">
        <v>0</v>
      </c>
      <c r="D4566" s="35">
        <v>0</v>
      </c>
      <c r="E4566" s="36" t="s">
        <v>13</v>
      </c>
      <c r="F4566" s="33">
        <v>2</v>
      </c>
      <c r="G4566" t="str">
        <f t="shared" si="331"/>
        <v>‏81321  המחלקה לחינוך יסודי</v>
      </c>
      <c r="H4566" t="s">
        <v>1151</v>
      </c>
      <c r="I4566">
        <f t="shared" si="332"/>
        <v>7</v>
      </c>
      <c r="J4566" t="b">
        <f>IF(ISNUMBER(MATCH(D4566,Sheet1!$A$2:$A$976,0)),TRUE,FALSE)</f>
        <v>1</v>
      </c>
    </row>
    <row r="4567" spans="1:10" ht="20.25">
      <c r="A4567">
        <v>4561</v>
      </c>
      <c r="B4567" s="125">
        <v>122900</v>
      </c>
      <c r="C4567" s="34">
        <v>95800</v>
      </c>
      <c r="D4567" s="35">
        <v>95800</v>
      </c>
      <c r="E4567" s="36" t="s">
        <v>14</v>
      </c>
      <c r="F4567" s="33">
        <v>3</v>
      </c>
      <c r="G4567" t="str">
        <f t="shared" si="331"/>
        <v>‏81321  המחלקה לחינוך יסודי</v>
      </c>
      <c r="H4567" t="s">
        <v>1151</v>
      </c>
      <c r="I4567">
        <f t="shared" si="332"/>
        <v>7</v>
      </c>
      <c r="J4567" t="b">
        <f>IF(ISNUMBER(MATCH(D4567,Sheet1!$A$2:$A$976,0)),TRUE,FALSE)</f>
        <v>1</v>
      </c>
    </row>
    <row r="4568" spans="1:10" ht="20.25">
      <c r="A4568">
        <v>4562</v>
      </c>
      <c r="B4568" s="125">
        <v>0</v>
      </c>
      <c r="C4568" s="34">
        <v>0</v>
      </c>
      <c r="D4568" s="35">
        <v>0</v>
      </c>
      <c r="E4568" s="36" t="s">
        <v>15</v>
      </c>
      <c r="F4568" s="33">
        <v>4</v>
      </c>
      <c r="G4568" t="str">
        <f t="shared" si="331"/>
        <v>‏81321  המחלקה לחינוך יסודי</v>
      </c>
      <c r="H4568" t="s">
        <v>1151</v>
      </c>
      <c r="I4568">
        <f t="shared" si="332"/>
        <v>7</v>
      </c>
      <c r="J4568" t="b">
        <f>IF(ISNUMBER(MATCH(D4568,Sheet1!$A$2:$A$976,0)),TRUE,FALSE)</f>
        <v>1</v>
      </c>
    </row>
    <row r="4569" spans="1:10" ht="20.25">
      <c r="A4569">
        <v>4563</v>
      </c>
      <c r="B4569" s="125">
        <v>0</v>
      </c>
      <c r="C4569" s="34">
        <v>0</v>
      </c>
      <c r="D4569" s="35">
        <v>0</v>
      </c>
      <c r="E4569" s="36" t="s">
        <v>16</v>
      </c>
      <c r="F4569" s="33">
        <v>5</v>
      </c>
      <c r="G4569" t="str">
        <f t="shared" si="331"/>
        <v>‏81321  המחלקה לחינוך יסודי</v>
      </c>
      <c r="H4569" t="s">
        <v>1151</v>
      </c>
      <c r="I4569">
        <f t="shared" si="332"/>
        <v>7</v>
      </c>
      <c r="J4569" t="b">
        <f>IF(ISNUMBER(MATCH(D4569,Sheet1!$A$2:$A$976,0)),TRUE,FALSE)</f>
        <v>1</v>
      </c>
    </row>
    <row r="4570" spans="1:10" ht="20.25">
      <c r="A4570">
        <v>4564</v>
      </c>
      <c r="B4570" s="125">
        <v>0</v>
      </c>
      <c r="C4570" s="34">
        <v>0</v>
      </c>
      <c r="D4570" s="35">
        <v>0</v>
      </c>
      <c r="E4570" s="36" t="s">
        <v>17</v>
      </c>
      <c r="F4570" s="33">
        <v>6</v>
      </c>
      <c r="G4570" t="str">
        <f t="shared" si="331"/>
        <v>‏81321  המחלקה לחינוך יסודי</v>
      </c>
      <c r="H4570" t="s">
        <v>1151</v>
      </c>
      <c r="I4570">
        <f t="shared" si="332"/>
        <v>7</v>
      </c>
      <c r="J4570" t="b">
        <f>IF(ISNUMBER(MATCH(D4570,Sheet1!$A$2:$A$976,0)),TRUE,FALSE)</f>
        <v>1</v>
      </c>
    </row>
    <row r="4571" spans="1:10" ht="20.25">
      <c r="A4571">
        <v>4565</v>
      </c>
      <c r="B4571" s="125">
        <v>32800</v>
      </c>
      <c r="C4571" s="34">
        <v>30000</v>
      </c>
      <c r="D4571" s="35">
        <v>29100</v>
      </c>
      <c r="E4571" s="36" t="s">
        <v>18</v>
      </c>
      <c r="F4571" s="33">
        <v>7</v>
      </c>
      <c r="G4571" t="str">
        <f t="shared" si="331"/>
        <v>‏81321  המחלקה לחינוך יסודי</v>
      </c>
      <c r="H4571" t="s">
        <v>1151</v>
      </c>
      <c r="I4571">
        <f t="shared" si="332"/>
        <v>7</v>
      </c>
      <c r="J4571" t="b">
        <f>IF(ISNUMBER(MATCH(D4571,Sheet1!$A$2:$A$976,0)),TRUE,FALSE)</f>
        <v>1</v>
      </c>
    </row>
    <row r="4572" spans="1:10" ht="20.25">
      <c r="A4572">
        <v>4566</v>
      </c>
      <c r="B4572" s="125">
        <v>0</v>
      </c>
      <c r="C4572" s="34">
        <v>0</v>
      </c>
      <c r="D4572" s="35">
        <v>0</v>
      </c>
      <c r="E4572" s="36" t="s">
        <v>19</v>
      </c>
      <c r="F4572" s="33">
        <v>8</v>
      </c>
      <c r="G4572" t="str">
        <f t="shared" si="331"/>
        <v>‏81321  המחלקה לחינוך יסודי</v>
      </c>
      <c r="H4572" t="s">
        <v>1151</v>
      </c>
      <c r="I4572">
        <f t="shared" si="332"/>
        <v>7</v>
      </c>
      <c r="J4572" t="b">
        <f>IF(ISNUMBER(MATCH(D4572,Sheet1!$A$2:$A$976,0)),TRUE,FALSE)</f>
        <v>1</v>
      </c>
    </row>
    <row r="4573" spans="1:10" ht="20.25">
      <c r="A4573">
        <v>4567</v>
      </c>
      <c r="B4573" s="125">
        <v>0</v>
      </c>
      <c r="C4573" s="34">
        <v>0</v>
      </c>
      <c r="D4573" s="35">
        <v>0</v>
      </c>
      <c r="E4573" s="36" t="s">
        <v>20</v>
      </c>
      <c r="F4573" s="33">
        <v>9</v>
      </c>
      <c r="G4573" t="str">
        <f t="shared" si="331"/>
        <v>‏81321  המחלקה לחינוך יסודי</v>
      </c>
      <c r="H4573" t="s">
        <v>1151</v>
      </c>
      <c r="I4573">
        <f t="shared" si="332"/>
        <v>7</v>
      </c>
      <c r="J4573" t="b">
        <f>IF(ISNUMBER(MATCH(D4573,Sheet1!$A$2:$A$976,0)),TRUE,FALSE)</f>
        <v>1</v>
      </c>
    </row>
    <row r="4574" spans="1:10" ht="20.25">
      <c r="A4574">
        <v>4568</v>
      </c>
      <c r="B4574" s="125">
        <v>0</v>
      </c>
      <c r="C4574" s="34">
        <v>0</v>
      </c>
      <c r="D4574" s="35">
        <v>0</v>
      </c>
      <c r="E4574" s="36" t="s">
        <v>21</v>
      </c>
      <c r="F4574" s="33">
        <v>99</v>
      </c>
      <c r="G4574" t="str">
        <f t="shared" si="331"/>
        <v>‏81321  המחלקה לחינוך יסודי</v>
      </c>
      <c r="H4574" t="s">
        <v>1151</v>
      </c>
      <c r="I4574">
        <f t="shared" si="332"/>
        <v>7</v>
      </c>
      <c r="J4574" t="b">
        <f>IF(ISNUMBER(MATCH(D4574,Sheet1!$A$2:$A$976,0)),TRUE,FALSE)</f>
        <v>1</v>
      </c>
    </row>
    <row r="4575" spans="1:10" ht="20.25">
      <c r="A4575">
        <v>4569</v>
      </c>
      <c r="B4575" s="125">
        <v>2542000</v>
      </c>
      <c r="C4575" s="37">
        <v>2786000</v>
      </c>
      <c r="D4575" s="157">
        <v>2816100</v>
      </c>
      <c r="E4575" s="36" t="s">
        <v>22</v>
      </c>
      <c r="F4575" s="33"/>
      <c r="G4575" t="str">
        <f t="shared" si="331"/>
        <v/>
      </c>
      <c r="J4575" t="b">
        <f>IF(ISNUMBER(MATCH(D4575,Sheet1!$A$2:$A$976,0)),TRUE,FALSE)</f>
        <v>0</v>
      </c>
    </row>
    <row r="4576" spans="1:10" ht="20.25">
      <c r="A4576">
        <v>4570</v>
      </c>
      <c r="C4576" s="40">
        <v>2015</v>
      </c>
      <c r="D4576" s="40">
        <v>2016</v>
      </c>
      <c r="F4576" s="39"/>
      <c r="G4576" t="str">
        <f t="shared" si="331"/>
        <v/>
      </c>
      <c r="J4576" t="b">
        <f>IF(ISNUMBER(MATCH(D4576,Sheet1!$A$2:$A$976,0)),TRUE,FALSE)</f>
        <v>0</v>
      </c>
    </row>
    <row r="4577" spans="1:10" ht="20.25">
      <c r="A4577">
        <v>4571</v>
      </c>
      <c r="C4577" s="38"/>
      <c r="D4577" s="44">
        <v>182</v>
      </c>
      <c r="F4577" s="41"/>
      <c r="G4577" t="str">
        <f t="shared" si="331"/>
        <v/>
      </c>
      <c r="J4577" t="b">
        <f>IF(ISNUMBER(MATCH(D4577,Sheet1!$A$2:$A$976,0)),TRUE,FALSE)</f>
        <v>0</v>
      </c>
    </row>
    <row r="4578" spans="1:10" ht="20.25">
      <c r="A4578">
        <v>4572</v>
      </c>
      <c r="B4578" s="122" t="s">
        <v>605</v>
      </c>
      <c r="C4578" s="28"/>
      <c r="D4578" s="28"/>
      <c r="E4578" s="28"/>
      <c r="F4578" s="28"/>
      <c r="G4578" t="str">
        <f t="shared" si="331"/>
        <v/>
      </c>
      <c r="J4578" t="b">
        <f>IF(ISNUMBER(MATCH(D4578,Sheet1!$A$2:$A$976,0)),TRUE,FALSE)</f>
        <v>1</v>
      </c>
    </row>
    <row r="4579" spans="1:10" ht="21" thickBot="1">
      <c r="A4579">
        <v>4573</v>
      </c>
      <c r="B4579" s="116">
        <v>2014</v>
      </c>
      <c r="C4579" s="7">
        <v>2015</v>
      </c>
      <c r="D4579" s="7">
        <v>2016</v>
      </c>
      <c r="E4579" s="8"/>
      <c r="F4579" s="9"/>
      <c r="G4579" t="str">
        <f t="shared" si="331"/>
        <v/>
      </c>
      <c r="J4579" t="b">
        <f>IF(ISNUMBER(MATCH(D4579,Sheet1!$A$2:$A$976,0)),TRUE,FALSE)</f>
        <v>0</v>
      </c>
    </row>
    <row r="4580" spans="1:10" ht="20.25">
      <c r="A4580">
        <v>4574</v>
      </c>
      <c r="B4580" s="124"/>
      <c r="C4580" s="30"/>
      <c r="D4580" s="31"/>
      <c r="E4580" s="32" t="s">
        <v>498</v>
      </c>
      <c r="F4580" s="33"/>
      <c r="G4580" t="str">
        <f t="shared" si="331"/>
        <v/>
      </c>
      <c r="J4580" t="b">
        <f>IF(ISNUMBER(MATCH(D4580,Sheet1!$A$2:$A$976,0)),TRUE,FALSE)</f>
        <v>1</v>
      </c>
    </row>
    <row r="4581" spans="1:10" ht="20.25">
      <c r="A4581">
        <v>4575</v>
      </c>
      <c r="B4581" s="124"/>
      <c r="C4581" s="30"/>
      <c r="D4581" s="31"/>
      <c r="E4581" s="32" t="s">
        <v>499</v>
      </c>
      <c r="F4581" s="33"/>
      <c r="G4581" t="str">
        <f t="shared" si="331"/>
        <v/>
      </c>
      <c r="J4581" t="b">
        <f>IF(ISNUMBER(MATCH(D4581,Sheet1!$A$2:$A$976,0)),TRUE,FALSE)</f>
        <v>1</v>
      </c>
    </row>
    <row r="4582" spans="1:10" ht="20.25">
      <c r="A4582">
        <v>4576</v>
      </c>
      <c r="B4582" s="124"/>
      <c r="C4582" s="30"/>
      <c r="D4582" s="31"/>
      <c r="E4582" s="32" t="s">
        <v>606</v>
      </c>
      <c r="F4582" s="33"/>
      <c r="G4582" t="str">
        <f t="shared" si="331"/>
        <v/>
      </c>
      <c r="J4582" t="b">
        <f>IF(ISNUMBER(MATCH(D4582,Sheet1!$A$2:$A$976,0)),TRUE,FALSE)</f>
        <v>1</v>
      </c>
    </row>
    <row r="4583" spans="1:10" ht="20.25">
      <c r="A4583">
        <v>4577</v>
      </c>
      <c r="B4583" s="125">
        <v>0</v>
      </c>
      <c r="C4583" s="34">
        <v>0</v>
      </c>
      <c r="D4583" s="35">
        <v>0</v>
      </c>
      <c r="E4583" s="36" t="s">
        <v>12</v>
      </c>
      <c r="F4583" s="33">
        <v>1</v>
      </c>
      <c r="G4583" t="str">
        <f t="shared" si="331"/>
        <v>‏81329  משתלם חינוך יסודי</v>
      </c>
      <c r="H4583" t="s">
        <v>1152</v>
      </c>
      <c r="I4583">
        <f t="shared" ref="I4583:I4592" si="333">FIND(" ",G4583,1)</f>
        <v>7</v>
      </c>
      <c r="J4583" t="b">
        <f>IF(ISNUMBER(MATCH(D4583,Sheet1!$A$2:$A$976,0)),TRUE,FALSE)</f>
        <v>1</v>
      </c>
    </row>
    <row r="4584" spans="1:10" ht="20.25">
      <c r="A4584">
        <v>4578</v>
      </c>
      <c r="B4584" s="125">
        <v>449400</v>
      </c>
      <c r="C4584" s="34">
        <v>84400</v>
      </c>
      <c r="D4584" s="35">
        <v>84400</v>
      </c>
      <c r="E4584" s="36" t="s">
        <v>13</v>
      </c>
      <c r="F4584" s="33">
        <v>2</v>
      </c>
      <c r="G4584" t="str">
        <f t="shared" si="331"/>
        <v>‏81329  משתלם חינוך יסודי</v>
      </c>
      <c r="H4584" t="s">
        <v>1152</v>
      </c>
      <c r="I4584">
        <f t="shared" si="333"/>
        <v>7</v>
      </c>
      <c r="J4584" t="b">
        <f>IF(ISNUMBER(MATCH(D4584,Sheet1!$A$2:$A$976,0)),TRUE,FALSE)</f>
        <v>1</v>
      </c>
    </row>
    <row r="4585" spans="1:10" ht="20.25">
      <c r="A4585">
        <v>4579</v>
      </c>
      <c r="B4585" s="125">
        <v>48900</v>
      </c>
      <c r="C4585" s="34">
        <v>15600</v>
      </c>
      <c r="D4585" s="35">
        <v>15600</v>
      </c>
      <c r="E4585" s="36" t="s">
        <v>14</v>
      </c>
      <c r="F4585" s="33">
        <v>3</v>
      </c>
      <c r="G4585" t="str">
        <f t="shared" si="331"/>
        <v>‏81329  משתלם חינוך יסודי</v>
      </c>
      <c r="H4585" t="s">
        <v>1152</v>
      </c>
      <c r="I4585">
        <f t="shared" si="333"/>
        <v>7</v>
      </c>
      <c r="J4585" t="b">
        <f>IF(ISNUMBER(MATCH(D4585,Sheet1!$A$2:$A$976,0)),TRUE,FALSE)</f>
        <v>1</v>
      </c>
    </row>
    <row r="4586" spans="1:10" ht="20.25">
      <c r="A4586">
        <v>4580</v>
      </c>
      <c r="B4586" s="125">
        <v>0</v>
      </c>
      <c r="C4586" s="34">
        <v>0</v>
      </c>
      <c r="D4586" s="35">
        <v>0</v>
      </c>
      <c r="E4586" s="36" t="s">
        <v>15</v>
      </c>
      <c r="F4586" s="33">
        <v>4</v>
      </c>
      <c r="G4586" t="str">
        <f t="shared" si="331"/>
        <v>‏81329  משתלם חינוך יסודי</v>
      </c>
      <c r="H4586" t="s">
        <v>1152</v>
      </c>
      <c r="I4586">
        <f t="shared" si="333"/>
        <v>7</v>
      </c>
      <c r="J4586" t="b">
        <f>IF(ISNUMBER(MATCH(D4586,Sheet1!$A$2:$A$976,0)),TRUE,FALSE)</f>
        <v>1</v>
      </c>
    </row>
    <row r="4587" spans="1:10" ht="20.25">
      <c r="A4587">
        <v>4581</v>
      </c>
      <c r="B4587" s="125">
        <v>0</v>
      </c>
      <c r="C4587" s="34">
        <v>0</v>
      </c>
      <c r="D4587" s="35">
        <v>0</v>
      </c>
      <c r="E4587" s="36" t="s">
        <v>16</v>
      </c>
      <c r="F4587" s="33">
        <v>5</v>
      </c>
      <c r="G4587" t="str">
        <f t="shared" si="331"/>
        <v>‏81329  משתלם חינוך יסודי</v>
      </c>
      <c r="H4587" t="s">
        <v>1152</v>
      </c>
      <c r="I4587">
        <f t="shared" si="333"/>
        <v>7</v>
      </c>
      <c r="J4587" t="b">
        <f>IF(ISNUMBER(MATCH(D4587,Sheet1!$A$2:$A$976,0)),TRUE,FALSE)</f>
        <v>1</v>
      </c>
    </row>
    <row r="4588" spans="1:10" ht="20.25">
      <c r="A4588">
        <v>4582</v>
      </c>
      <c r="B4588" s="125">
        <v>2796900</v>
      </c>
      <c r="C4588" s="34">
        <v>3381000</v>
      </c>
      <c r="D4588" s="35">
        <v>3381000</v>
      </c>
      <c r="E4588" s="36" t="s">
        <v>17</v>
      </c>
      <c r="F4588" s="33">
        <v>6</v>
      </c>
      <c r="G4588" t="str">
        <f t="shared" si="331"/>
        <v>‏81329  משתלם חינוך יסודי</v>
      </c>
      <c r="H4588" t="s">
        <v>1152</v>
      </c>
      <c r="I4588">
        <f t="shared" si="333"/>
        <v>7</v>
      </c>
      <c r="J4588" t="b">
        <f>IF(ISNUMBER(MATCH(D4588,Sheet1!$A$2:$A$976,0)),TRUE,FALSE)</f>
        <v>1</v>
      </c>
    </row>
    <row r="4589" spans="1:10" ht="20.25">
      <c r="A4589">
        <v>4583</v>
      </c>
      <c r="B4589" s="125">
        <v>0</v>
      </c>
      <c r="C4589" s="34">
        <v>0</v>
      </c>
      <c r="D4589" s="35">
        <v>0</v>
      </c>
      <c r="E4589" s="36" t="s">
        <v>18</v>
      </c>
      <c r="F4589" s="33">
        <v>7</v>
      </c>
      <c r="G4589" t="str">
        <f t="shared" si="331"/>
        <v>‏81329  משתלם חינוך יסודי</v>
      </c>
      <c r="H4589" t="s">
        <v>1152</v>
      </c>
      <c r="I4589">
        <f t="shared" si="333"/>
        <v>7</v>
      </c>
      <c r="J4589" t="b">
        <f>IF(ISNUMBER(MATCH(D4589,Sheet1!$A$2:$A$976,0)),TRUE,FALSE)</f>
        <v>1</v>
      </c>
    </row>
    <row r="4590" spans="1:10" ht="20.25">
      <c r="A4590">
        <v>4584</v>
      </c>
      <c r="B4590" s="125">
        <v>0</v>
      </c>
      <c r="C4590" s="34">
        <v>0</v>
      </c>
      <c r="D4590" s="35">
        <v>0</v>
      </c>
      <c r="E4590" s="36" t="s">
        <v>19</v>
      </c>
      <c r="F4590" s="33">
        <v>8</v>
      </c>
      <c r="G4590" t="str">
        <f t="shared" si="331"/>
        <v>‏81329  משתלם חינוך יסודי</v>
      </c>
      <c r="H4590" t="s">
        <v>1152</v>
      </c>
      <c r="I4590">
        <f t="shared" si="333"/>
        <v>7</v>
      </c>
      <c r="J4590" t="b">
        <f>IF(ISNUMBER(MATCH(D4590,Sheet1!$A$2:$A$976,0)),TRUE,FALSE)</f>
        <v>1</v>
      </c>
    </row>
    <row r="4591" spans="1:10" ht="20.25">
      <c r="A4591">
        <v>4585</v>
      </c>
      <c r="B4591" s="125">
        <v>0</v>
      </c>
      <c r="C4591" s="34">
        <v>0</v>
      </c>
      <c r="D4591" s="35">
        <v>0</v>
      </c>
      <c r="E4591" s="36" t="s">
        <v>20</v>
      </c>
      <c r="F4591" s="33">
        <v>9</v>
      </c>
      <c r="G4591" t="str">
        <f t="shared" si="331"/>
        <v>‏81329  משתלם חינוך יסודי</v>
      </c>
      <c r="H4591" t="s">
        <v>1152</v>
      </c>
      <c r="I4591">
        <f t="shared" si="333"/>
        <v>7</v>
      </c>
      <c r="J4591" t="b">
        <f>IF(ISNUMBER(MATCH(D4591,Sheet1!$A$2:$A$976,0)),TRUE,FALSE)</f>
        <v>1</v>
      </c>
    </row>
    <row r="4592" spans="1:10" ht="20.25">
      <c r="A4592">
        <v>4586</v>
      </c>
      <c r="B4592" s="125">
        <v>0</v>
      </c>
      <c r="C4592" s="34">
        <v>0</v>
      </c>
      <c r="D4592" s="35">
        <v>0</v>
      </c>
      <c r="E4592" s="36" t="s">
        <v>21</v>
      </c>
      <c r="F4592" s="33">
        <v>99</v>
      </c>
      <c r="G4592" t="str">
        <f t="shared" si="331"/>
        <v>‏81329  משתלם חינוך יסודי</v>
      </c>
      <c r="H4592" t="s">
        <v>1152</v>
      </c>
      <c r="I4592">
        <f t="shared" si="333"/>
        <v>7</v>
      </c>
      <c r="J4592" t="b">
        <f>IF(ISNUMBER(MATCH(D4592,Sheet1!$A$2:$A$976,0)),TRUE,FALSE)</f>
        <v>1</v>
      </c>
    </row>
    <row r="4593" spans="1:10" ht="20.25">
      <c r="A4593">
        <v>4587</v>
      </c>
      <c r="B4593" s="125">
        <v>3295200</v>
      </c>
      <c r="C4593" s="37">
        <v>3481000</v>
      </c>
      <c r="D4593" s="157">
        <v>3481000</v>
      </c>
      <c r="E4593" s="36" t="s">
        <v>22</v>
      </c>
      <c r="F4593" s="33"/>
      <c r="G4593" t="str">
        <f t="shared" si="331"/>
        <v/>
      </c>
      <c r="J4593" t="b">
        <f>IF(ISNUMBER(MATCH(D4593,Sheet1!$A$2:$A$976,0)),TRUE,FALSE)</f>
        <v>0</v>
      </c>
    </row>
    <row r="4594" spans="1:10" ht="20.25">
      <c r="A4594">
        <v>4588</v>
      </c>
      <c r="C4594" s="40">
        <v>2015</v>
      </c>
      <c r="D4594" s="40">
        <v>2016</v>
      </c>
      <c r="F4594" s="39"/>
      <c r="G4594" t="str">
        <f t="shared" si="331"/>
        <v/>
      </c>
      <c r="J4594" t="b">
        <f>IF(ISNUMBER(MATCH(D4594,Sheet1!$A$2:$A$976,0)),TRUE,FALSE)</f>
        <v>0</v>
      </c>
    </row>
    <row r="4595" spans="1:10" ht="20.25">
      <c r="A4595">
        <v>4589</v>
      </c>
      <c r="C4595" s="38"/>
      <c r="D4595" s="44">
        <v>183</v>
      </c>
      <c r="F4595" s="41"/>
      <c r="G4595" t="str">
        <f t="shared" si="331"/>
        <v/>
      </c>
      <c r="J4595" t="b">
        <f>IF(ISNUMBER(MATCH(D4595,Sheet1!$A$2:$A$976,0)),TRUE,FALSE)</f>
        <v>0</v>
      </c>
    </row>
    <row r="4596" spans="1:10" ht="20.25">
      <c r="A4596">
        <v>4590</v>
      </c>
      <c r="B4596" s="122" t="s">
        <v>607</v>
      </c>
      <c r="C4596" s="28"/>
      <c r="D4596" s="28"/>
      <c r="E4596" s="28"/>
      <c r="F4596" s="28"/>
      <c r="G4596" t="str">
        <f t="shared" si="331"/>
        <v/>
      </c>
      <c r="J4596" t="b">
        <f>IF(ISNUMBER(MATCH(D4596,Sheet1!$A$2:$A$976,0)),TRUE,FALSE)</f>
        <v>1</v>
      </c>
    </row>
    <row r="4597" spans="1:10" ht="21" thickBot="1">
      <c r="A4597">
        <v>4591</v>
      </c>
      <c r="B4597" s="116">
        <v>2014</v>
      </c>
      <c r="C4597" s="7">
        <v>2015</v>
      </c>
      <c r="D4597" s="7">
        <v>2016</v>
      </c>
      <c r="E4597" s="8"/>
      <c r="F4597" s="9"/>
      <c r="G4597" t="str">
        <f t="shared" si="331"/>
        <v/>
      </c>
      <c r="J4597" t="b">
        <f>IF(ISNUMBER(MATCH(D4597,Sheet1!$A$2:$A$976,0)),TRUE,FALSE)</f>
        <v>0</v>
      </c>
    </row>
    <row r="4598" spans="1:10" ht="20.25">
      <c r="A4598">
        <v>4592</v>
      </c>
      <c r="B4598" s="124"/>
      <c r="C4598" s="30"/>
      <c r="D4598" s="31"/>
      <c r="E4598" s="32" t="s">
        <v>498</v>
      </c>
      <c r="F4598" s="33"/>
      <c r="G4598" t="str">
        <f t="shared" si="331"/>
        <v/>
      </c>
      <c r="J4598" t="b">
        <f>IF(ISNUMBER(MATCH(D4598,Sheet1!$A$2:$A$976,0)),TRUE,FALSE)</f>
        <v>1</v>
      </c>
    </row>
    <row r="4599" spans="1:10" ht="20.25">
      <c r="A4599">
        <v>4593</v>
      </c>
      <c r="B4599" s="124"/>
      <c r="C4599" s="30"/>
      <c r="D4599" s="31"/>
      <c r="E4599" s="32" t="s">
        <v>499</v>
      </c>
      <c r="F4599" s="33"/>
      <c r="G4599" t="str">
        <f t="shared" si="331"/>
        <v/>
      </c>
      <c r="J4599" t="b">
        <f>IF(ISNUMBER(MATCH(D4599,Sheet1!$A$2:$A$976,0)),TRUE,FALSE)</f>
        <v>1</v>
      </c>
    </row>
    <row r="4600" spans="1:10" ht="20.25">
      <c r="A4600">
        <v>4594</v>
      </c>
      <c r="B4600" s="124"/>
      <c r="C4600" s="30"/>
      <c r="D4600" s="31"/>
      <c r="E4600" s="32" t="s">
        <v>608</v>
      </c>
      <c r="F4600" s="33"/>
      <c r="G4600" t="str">
        <f t="shared" si="331"/>
        <v/>
      </c>
      <c r="J4600" t="b">
        <f>IF(ISNUMBER(MATCH(D4600,Sheet1!$A$2:$A$976,0)),TRUE,FALSE)</f>
        <v>1</v>
      </c>
    </row>
    <row r="4601" spans="1:10" ht="20.25">
      <c r="A4601">
        <v>4595</v>
      </c>
      <c r="B4601" s="125">
        <v>531200</v>
      </c>
      <c r="C4601" s="34">
        <v>593000</v>
      </c>
      <c r="D4601" s="35">
        <v>534000</v>
      </c>
      <c r="E4601" s="36" t="s">
        <v>12</v>
      </c>
      <c r="F4601" s="33">
        <v>1</v>
      </c>
      <c r="G4601" t="str">
        <f t="shared" si="331"/>
        <v>‏81112 היחידה לועדות השמה</v>
      </c>
      <c r="H4601" t="s">
        <v>1153</v>
      </c>
      <c r="I4601">
        <f t="shared" ref="I4601:I4610" si="334">FIND(" ",G4601,1)</f>
        <v>7</v>
      </c>
      <c r="J4601" t="b">
        <f>IF(ISNUMBER(MATCH(D4601,Sheet1!$A$2:$A$976,0)),TRUE,FALSE)</f>
        <v>1</v>
      </c>
    </row>
    <row r="4602" spans="1:10" ht="20.25">
      <c r="A4602">
        <v>4596</v>
      </c>
      <c r="B4602" s="125">
        <v>0</v>
      </c>
      <c r="C4602" s="34">
        <v>0</v>
      </c>
      <c r="D4602" s="35">
        <v>0</v>
      </c>
      <c r="E4602" s="36" t="s">
        <v>13</v>
      </c>
      <c r="F4602" s="33">
        <v>2</v>
      </c>
      <c r="G4602" t="str">
        <f t="shared" si="331"/>
        <v>‏81112 היחידה לועדות השמה</v>
      </c>
      <c r="H4602" t="s">
        <v>1153</v>
      </c>
      <c r="I4602">
        <f t="shared" si="334"/>
        <v>7</v>
      </c>
      <c r="J4602" t="b">
        <f>IF(ISNUMBER(MATCH(D4602,Sheet1!$A$2:$A$976,0)),TRUE,FALSE)</f>
        <v>1</v>
      </c>
    </row>
    <row r="4603" spans="1:10" ht="20.25">
      <c r="A4603">
        <v>4597</v>
      </c>
      <c r="B4603" s="125">
        <v>8600</v>
      </c>
      <c r="C4603" s="34">
        <v>10000</v>
      </c>
      <c r="D4603" s="35">
        <v>10000</v>
      </c>
      <c r="E4603" s="36" t="s">
        <v>14</v>
      </c>
      <c r="F4603" s="33">
        <v>3</v>
      </c>
      <c r="G4603" t="str">
        <f t="shared" si="331"/>
        <v>‏81112 היחידה לועדות השמה</v>
      </c>
      <c r="H4603" t="s">
        <v>1153</v>
      </c>
      <c r="I4603">
        <f t="shared" si="334"/>
        <v>7</v>
      </c>
      <c r="J4603" t="b">
        <f>IF(ISNUMBER(MATCH(D4603,Sheet1!$A$2:$A$976,0)),TRUE,FALSE)</f>
        <v>1</v>
      </c>
    </row>
    <row r="4604" spans="1:10" ht="20.25">
      <c r="A4604">
        <v>4598</v>
      </c>
      <c r="B4604" s="125">
        <v>0</v>
      </c>
      <c r="C4604" s="34">
        <v>0</v>
      </c>
      <c r="D4604" s="35">
        <v>0</v>
      </c>
      <c r="E4604" s="36" t="s">
        <v>15</v>
      </c>
      <c r="F4604" s="33">
        <v>4</v>
      </c>
      <c r="G4604" t="str">
        <f t="shared" si="331"/>
        <v>‏81112 היחידה לועדות השמה</v>
      </c>
      <c r="H4604" t="s">
        <v>1153</v>
      </c>
      <c r="I4604">
        <f t="shared" si="334"/>
        <v>7</v>
      </c>
      <c r="J4604" t="b">
        <f>IF(ISNUMBER(MATCH(D4604,Sheet1!$A$2:$A$976,0)),TRUE,FALSE)</f>
        <v>1</v>
      </c>
    </row>
    <row r="4605" spans="1:10" ht="20.25">
      <c r="A4605">
        <v>4599</v>
      </c>
      <c r="B4605" s="125">
        <v>0</v>
      </c>
      <c r="C4605" s="34">
        <v>0</v>
      </c>
      <c r="D4605" s="35">
        <v>0</v>
      </c>
      <c r="E4605" s="36" t="s">
        <v>16</v>
      </c>
      <c r="F4605" s="33">
        <v>5</v>
      </c>
      <c r="G4605" t="str">
        <f t="shared" si="331"/>
        <v>‏81112 היחידה לועדות השמה</v>
      </c>
      <c r="H4605" t="s">
        <v>1153</v>
      </c>
      <c r="I4605">
        <f t="shared" si="334"/>
        <v>7</v>
      </c>
      <c r="J4605" t="b">
        <f>IF(ISNUMBER(MATCH(D4605,Sheet1!$A$2:$A$976,0)),TRUE,FALSE)</f>
        <v>1</v>
      </c>
    </row>
    <row r="4606" spans="1:10" ht="20.25">
      <c r="A4606">
        <v>4600</v>
      </c>
      <c r="B4606" s="125">
        <v>0</v>
      </c>
      <c r="C4606" s="34">
        <v>4000</v>
      </c>
      <c r="D4606" s="35">
        <v>4000</v>
      </c>
      <c r="E4606" s="36" t="s">
        <v>17</v>
      </c>
      <c r="F4606" s="33">
        <v>6</v>
      </c>
      <c r="G4606" t="str">
        <f t="shared" si="331"/>
        <v>‏81112 היחידה לועדות השמה</v>
      </c>
      <c r="H4606" t="s">
        <v>1153</v>
      </c>
      <c r="I4606">
        <f t="shared" si="334"/>
        <v>7</v>
      </c>
      <c r="J4606" t="b">
        <f>IF(ISNUMBER(MATCH(D4606,Sheet1!$A$2:$A$976,0)),TRUE,FALSE)</f>
        <v>1</v>
      </c>
    </row>
    <row r="4607" spans="1:10" ht="20.25">
      <c r="A4607">
        <v>4601</v>
      </c>
      <c r="B4607" s="125">
        <v>7600</v>
      </c>
      <c r="C4607" s="34">
        <v>8200</v>
      </c>
      <c r="D4607" s="35">
        <v>7900</v>
      </c>
      <c r="E4607" s="36" t="s">
        <v>18</v>
      </c>
      <c r="F4607" s="33">
        <v>7</v>
      </c>
      <c r="G4607" t="str">
        <f t="shared" si="331"/>
        <v>‏81112 היחידה לועדות השמה</v>
      </c>
      <c r="H4607" t="s">
        <v>1153</v>
      </c>
      <c r="I4607">
        <f t="shared" si="334"/>
        <v>7</v>
      </c>
      <c r="J4607" t="b">
        <f>IF(ISNUMBER(MATCH(D4607,Sheet1!$A$2:$A$976,0)),TRUE,FALSE)</f>
        <v>1</v>
      </c>
    </row>
    <row r="4608" spans="1:10" ht="20.25">
      <c r="A4608">
        <v>4602</v>
      </c>
      <c r="B4608" s="125">
        <v>0</v>
      </c>
      <c r="C4608" s="34">
        <v>0</v>
      </c>
      <c r="D4608" s="35">
        <v>0</v>
      </c>
      <c r="E4608" s="36" t="s">
        <v>19</v>
      </c>
      <c r="F4608" s="33">
        <v>8</v>
      </c>
      <c r="G4608" t="str">
        <f t="shared" si="331"/>
        <v>‏81112 היחידה לועדות השמה</v>
      </c>
      <c r="H4608" t="s">
        <v>1153</v>
      </c>
      <c r="I4608">
        <f t="shared" si="334"/>
        <v>7</v>
      </c>
      <c r="J4608" t="b">
        <f>IF(ISNUMBER(MATCH(D4608,Sheet1!$A$2:$A$976,0)),TRUE,FALSE)</f>
        <v>1</v>
      </c>
    </row>
    <row r="4609" spans="1:10" ht="20.25">
      <c r="A4609">
        <v>4603</v>
      </c>
      <c r="B4609" s="125">
        <v>0</v>
      </c>
      <c r="C4609" s="34">
        <v>0</v>
      </c>
      <c r="D4609" s="35">
        <v>0</v>
      </c>
      <c r="E4609" s="36" t="s">
        <v>20</v>
      </c>
      <c r="F4609" s="33">
        <v>9</v>
      </c>
      <c r="G4609" t="str">
        <f t="shared" si="331"/>
        <v>‏81112 היחידה לועדות השמה</v>
      </c>
      <c r="H4609" t="s">
        <v>1153</v>
      </c>
      <c r="I4609">
        <f t="shared" si="334"/>
        <v>7</v>
      </c>
      <c r="J4609" t="b">
        <f>IF(ISNUMBER(MATCH(D4609,Sheet1!$A$2:$A$976,0)),TRUE,FALSE)</f>
        <v>1</v>
      </c>
    </row>
    <row r="4610" spans="1:10" ht="20.25">
      <c r="A4610">
        <v>4604</v>
      </c>
      <c r="B4610" s="125">
        <v>0</v>
      </c>
      <c r="C4610" s="34">
        <v>0</v>
      </c>
      <c r="D4610" s="35">
        <v>0</v>
      </c>
      <c r="E4610" s="36" t="s">
        <v>21</v>
      </c>
      <c r="F4610" s="33">
        <v>99</v>
      </c>
      <c r="G4610" t="str">
        <f t="shared" si="331"/>
        <v>‏81112 היחידה לועדות השמה</v>
      </c>
      <c r="H4610" t="s">
        <v>1153</v>
      </c>
      <c r="I4610">
        <f t="shared" si="334"/>
        <v>7</v>
      </c>
      <c r="J4610" t="b">
        <f>IF(ISNUMBER(MATCH(D4610,Sheet1!$A$2:$A$976,0)),TRUE,FALSE)</f>
        <v>1</v>
      </c>
    </row>
    <row r="4611" spans="1:10" ht="20.25">
      <c r="A4611">
        <v>4605</v>
      </c>
      <c r="B4611" s="125">
        <v>547400</v>
      </c>
      <c r="C4611" s="37">
        <v>615200</v>
      </c>
      <c r="D4611" s="157">
        <v>555900</v>
      </c>
      <c r="E4611" s="36" t="s">
        <v>22</v>
      </c>
      <c r="F4611" s="33"/>
      <c r="G4611" t="str">
        <f t="shared" si="331"/>
        <v/>
      </c>
      <c r="J4611" t="b">
        <f>IF(ISNUMBER(MATCH(D4611,Sheet1!$A$2:$A$976,0)),TRUE,FALSE)</f>
        <v>0</v>
      </c>
    </row>
    <row r="4612" spans="1:10" ht="20.25">
      <c r="A4612">
        <v>4606</v>
      </c>
      <c r="C4612" s="40">
        <v>2015</v>
      </c>
      <c r="D4612" s="40">
        <v>2016</v>
      </c>
      <c r="F4612" s="39"/>
      <c r="G4612" t="str">
        <f t="shared" si="331"/>
        <v/>
      </c>
      <c r="J4612" t="b">
        <f>IF(ISNUMBER(MATCH(D4612,Sheet1!$A$2:$A$976,0)),TRUE,FALSE)</f>
        <v>0</v>
      </c>
    </row>
    <row r="4613" spans="1:10" ht="20.25">
      <c r="A4613">
        <v>4607</v>
      </c>
      <c r="C4613" s="38"/>
      <c r="D4613" s="44">
        <v>184</v>
      </c>
      <c r="F4613" s="41"/>
      <c r="G4613" t="str">
        <f t="shared" si="331"/>
        <v/>
      </c>
      <c r="J4613" t="b">
        <f>IF(ISNUMBER(MATCH(D4613,Sheet1!$A$2:$A$976,0)),TRUE,FALSE)</f>
        <v>0</v>
      </c>
    </row>
    <row r="4614" spans="1:10" ht="20.25">
      <c r="A4614">
        <v>4608</v>
      </c>
      <c r="B4614" s="122" t="s">
        <v>609</v>
      </c>
      <c r="C4614" s="28"/>
      <c r="D4614" s="28"/>
      <c r="E4614" s="28"/>
      <c r="F4614" s="28"/>
      <c r="G4614" t="str">
        <f t="shared" si="331"/>
        <v/>
      </c>
      <c r="J4614" t="b">
        <f>IF(ISNUMBER(MATCH(D4614,Sheet1!$A$2:$A$976,0)),TRUE,FALSE)</f>
        <v>1</v>
      </c>
    </row>
    <row r="4615" spans="1:10" ht="21" thickBot="1">
      <c r="A4615">
        <v>4609</v>
      </c>
      <c r="B4615" s="116">
        <v>2014</v>
      </c>
      <c r="C4615" s="7">
        <v>2015</v>
      </c>
      <c r="D4615" s="7">
        <v>2016</v>
      </c>
      <c r="E4615" s="8"/>
      <c r="F4615" s="9"/>
      <c r="G4615" t="str">
        <f t="shared" si="331"/>
        <v/>
      </c>
      <c r="J4615" t="b">
        <f>IF(ISNUMBER(MATCH(D4615,Sheet1!$A$2:$A$976,0)),TRUE,FALSE)</f>
        <v>0</v>
      </c>
    </row>
    <row r="4616" spans="1:10" ht="20.25">
      <c r="A4616">
        <v>4610</v>
      </c>
      <c r="B4616" s="124"/>
      <c r="C4616" s="30"/>
      <c r="D4616" s="31"/>
      <c r="E4616" s="32" t="s">
        <v>498</v>
      </c>
      <c r="F4616" s="33"/>
      <c r="G4616" t="str">
        <f t="shared" si="331"/>
        <v/>
      </c>
      <c r="J4616" t="b">
        <f>IF(ISNUMBER(MATCH(D4616,Sheet1!$A$2:$A$976,0)),TRUE,FALSE)</f>
        <v>1</v>
      </c>
    </row>
    <row r="4617" spans="1:10" ht="20.25">
      <c r="A4617">
        <v>4611</v>
      </c>
      <c r="B4617" s="124"/>
      <c r="C4617" s="30"/>
      <c r="D4617" s="31"/>
      <c r="E4617" s="32" t="s">
        <v>499</v>
      </c>
      <c r="F4617" s="33"/>
      <c r="G4617" t="str">
        <f t="shared" si="331"/>
        <v/>
      </c>
      <c r="J4617" t="b">
        <f>IF(ISNUMBER(MATCH(D4617,Sheet1!$A$2:$A$976,0)),TRUE,FALSE)</f>
        <v>1</v>
      </c>
    </row>
    <row r="4618" spans="1:10" ht="20.25">
      <c r="A4618">
        <v>4612</v>
      </c>
      <c r="B4618" s="124"/>
      <c r="C4618" s="30"/>
      <c r="D4618" s="31"/>
      <c r="E4618" s="32" t="s">
        <v>610</v>
      </c>
      <c r="F4618" s="33"/>
      <c r="G4618" t="str">
        <f t="shared" ref="G4618:G4681" si="335">IF(F4618=1,E4617,IF(ISBLANK(F4618),"",G4617))</f>
        <v/>
      </c>
      <c r="J4618" t="b">
        <f>IF(ISNUMBER(MATCH(D4618,Sheet1!$A$2:$A$976,0)),TRUE,FALSE)</f>
        <v>1</v>
      </c>
    </row>
    <row r="4619" spans="1:10" ht="20.25">
      <c r="A4619">
        <v>4613</v>
      </c>
      <c r="B4619" s="125">
        <v>5273600</v>
      </c>
      <c r="C4619" s="34">
        <v>5749100</v>
      </c>
      <c r="D4619" s="35">
        <v>5813100</v>
      </c>
      <c r="E4619" s="36" t="s">
        <v>12</v>
      </c>
      <c r="F4619" s="33">
        <v>1</v>
      </c>
      <c r="G4619" t="str">
        <f t="shared" si="335"/>
        <v>‏813220  בתי ספר יסודיים</v>
      </c>
      <c r="H4619" t="s">
        <v>1154</v>
      </c>
      <c r="I4619">
        <f t="shared" ref="I4619:I4628" si="336">FIND(" ",G4619,1)</f>
        <v>8</v>
      </c>
      <c r="J4619" t="b">
        <f>IF(ISNUMBER(MATCH(D4619,Sheet1!$A$2:$A$976,0)),TRUE,FALSE)</f>
        <v>1</v>
      </c>
    </row>
    <row r="4620" spans="1:10" ht="20.25">
      <c r="A4620">
        <v>4614</v>
      </c>
      <c r="B4620" s="125">
        <v>0</v>
      </c>
      <c r="C4620" s="34">
        <v>0</v>
      </c>
      <c r="D4620" s="35">
        <v>0</v>
      </c>
      <c r="E4620" s="36" t="s">
        <v>13</v>
      </c>
      <c r="F4620" s="33">
        <v>2</v>
      </c>
      <c r="G4620" t="str">
        <f t="shared" si="335"/>
        <v>‏813220  בתי ספר יסודיים</v>
      </c>
      <c r="H4620" t="s">
        <v>1154</v>
      </c>
      <c r="I4620">
        <f t="shared" si="336"/>
        <v>8</v>
      </c>
      <c r="J4620" t="b">
        <f>IF(ISNUMBER(MATCH(D4620,Sheet1!$A$2:$A$976,0)),TRUE,FALSE)</f>
        <v>1</v>
      </c>
    </row>
    <row r="4621" spans="1:10" ht="20.25">
      <c r="A4621">
        <v>4615</v>
      </c>
      <c r="B4621" s="125">
        <v>11700</v>
      </c>
      <c r="C4621" s="34">
        <v>14900</v>
      </c>
      <c r="D4621" s="35">
        <v>14900</v>
      </c>
      <c r="E4621" s="36" t="s">
        <v>14</v>
      </c>
      <c r="F4621" s="33">
        <v>3</v>
      </c>
      <c r="G4621" t="str">
        <f t="shared" si="335"/>
        <v>‏813220  בתי ספר יסודיים</v>
      </c>
      <c r="H4621" t="s">
        <v>1154</v>
      </c>
      <c r="I4621">
        <f t="shared" si="336"/>
        <v>8</v>
      </c>
      <c r="J4621" t="b">
        <f>IF(ISNUMBER(MATCH(D4621,Sheet1!$A$2:$A$976,0)),TRUE,FALSE)</f>
        <v>1</v>
      </c>
    </row>
    <row r="4622" spans="1:10" ht="20.25">
      <c r="A4622">
        <v>4616</v>
      </c>
      <c r="B4622" s="125">
        <v>294000</v>
      </c>
      <c r="C4622" s="34">
        <v>190000</v>
      </c>
      <c r="D4622" s="35">
        <v>190000</v>
      </c>
      <c r="E4622" s="36" t="s">
        <v>15</v>
      </c>
      <c r="F4622" s="33">
        <v>4</v>
      </c>
      <c r="G4622" t="str">
        <f t="shared" si="335"/>
        <v>‏813220  בתי ספר יסודיים</v>
      </c>
      <c r="H4622" t="s">
        <v>1154</v>
      </c>
      <c r="I4622">
        <f t="shared" si="336"/>
        <v>8</v>
      </c>
      <c r="J4622" t="b">
        <f>IF(ISNUMBER(MATCH(D4622,Sheet1!$A$2:$A$976,0)),TRUE,FALSE)</f>
        <v>1</v>
      </c>
    </row>
    <row r="4623" spans="1:10" ht="20.25">
      <c r="A4623">
        <v>4617</v>
      </c>
      <c r="B4623" s="125">
        <v>0</v>
      </c>
      <c r="C4623" s="34">
        <v>0</v>
      </c>
      <c r="D4623" s="35">
        <v>0</v>
      </c>
      <c r="E4623" s="36" t="s">
        <v>16</v>
      </c>
      <c r="F4623" s="33">
        <v>5</v>
      </c>
      <c r="G4623" t="str">
        <f t="shared" si="335"/>
        <v>‏813220  בתי ספר יסודיים</v>
      </c>
      <c r="H4623" t="s">
        <v>1154</v>
      </c>
      <c r="I4623">
        <f t="shared" si="336"/>
        <v>8</v>
      </c>
      <c r="J4623" t="b">
        <f>IF(ISNUMBER(MATCH(D4623,Sheet1!$A$2:$A$976,0)),TRUE,FALSE)</f>
        <v>1</v>
      </c>
    </row>
    <row r="4624" spans="1:10" ht="20.25">
      <c r="A4624">
        <v>4618</v>
      </c>
      <c r="B4624" s="125">
        <v>0</v>
      </c>
      <c r="C4624" s="34">
        <v>0</v>
      </c>
      <c r="D4624" s="35">
        <v>0</v>
      </c>
      <c r="E4624" s="36" t="s">
        <v>17</v>
      </c>
      <c r="F4624" s="33">
        <v>6</v>
      </c>
      <c r="G4624" t="str">
        <f t="shared" si="335"/>
        <v>‏813220  בתי ספר יסודיים</v>
      </c>
      <c r="H4624" t="s">
        <v>1154</v>
      </c>
      <c r="I4624">
        <f t="shared" si="336"/>
        <v>8</v>
      </c>
      <c r="J4624" t="b">
        <f>IF(ISNUMBER(MATCH(D4624,Sheet1!$A$2:$A$976,0)),TRUE,FALSE)</f>
        <v>1</v>
      </c>
    </row>
    <row r="4625" spans="1:19" ht="20.25">
      <c r="A4625">
        <v>4619</v>
      </c>
      <c r="B4625" s="125">
        <v>647900</v>
      </c>
      <c r="C4625" s="34">
        <v>756000</v>
      </c>
      <c r="D4625" s="35">
        <v>729000</v>
      </c>
      <c r="E4625" s="36" t="s">
        <v>18</v>
      </c>
      <c r="F4625" s="33">
        <v>7</v>
      </c>
      <c r="G4625" t="str">
        <f t="shared" si="335"/>
        <v>‏813220  בתי ספר יסודיים</v>
      </c>
      <c r="H4625" t="s">
        <v>1154</v>
      </c>
      <c r="I4625">
        <f t="shared" si="336"/>
        <v>8</v>
      </c>
      <c r="J4625" t="b">
        <f>IF(ISNUMBER(MATCH(D4625,Sheet1!$A$2:$A$976,0)),TRUE,FALSE)</f>
        <v>1</v>
      </c>
    </row>
    <row r="4626" spans="1:19" ht="20.25">
      <c r="A4626">
        <v>4620</v>
      </c>
      <c r="B4626" s="125">
        <v>0</v>
      </c>
      <c r="C4626" s="34">
        <v>0</v>
      </c>
      <c r="D4626" s="35">
        <v>0</v>
      </c>
      <c r="E4626" s="36" t="s">
        <v>19</v>
      </c>
      <c r="F4626" s="33">
        <v>8</v>
      </c>
      <c r="G4626" t="str">
        <f t="shared" si="335"/>
        <v>‏813220  בתי ספר יסודיים</v>
      </c>
      <c r="H4626" t="s">
        <v>1154</v>
      </c>
      <c r="I4626">
        <f t="shared" si="336"/>
        <v>8</v>
      </c>
      <c r="J4626" t="b">
        <f>IF(ISNUMBER(MATCH(D4626,Sheet1!$A$2:$A$976,0)),TRUE,FALSE)</f>
        <v>1</v>
      </c>
    </row>
    <row r="4627" spans="1:19" ht="20.25">
      <c r="A4627">
        <v>4621</v>
      </c>
      <c r="B4627" s="125">
        <v>0</v>
      </c>
      <c r="C4627" s="34">
        <v>0</v>
      </c>
      <c r="D4627" s="35">
        <v>0</v>
      </c>
      <c r="E4627" s="36" t="s">
        <v>20</v>
      </c>
      <c r="F4627" s="33">
        <v>9</v>
      </c>
      <c r="G4627" t="str">
        <f t="shared" si="335"/>
        <v>‏813220  בתי ספר יסודיים</v>
      </c>
      <c r="H4627" t="s">
        <v>1154</v>
      </c>
      <c r="I4627">
        <f t="shared" si="336"/>
        <v>8</v>
      </c>
      <c r="J4627" t="b">
        <f>IF(ISNUMBER(MATCH(D4627,Sheet1!$A$2:$A$976,0)),TRUE,FALSE)</f>
        <v>1</v>
      </c>
    </row>
    <row r="4628" spans="1:19" ht="20.25">
      <c r="A4628">
        <v>4622</v>
      </c>
      <c r="B4628" s="125">
        <v>0</v>
      </c>
      <c r="C4628" s="34">
        <v>0</v>
      </c>
      <c r="D4628" s="35">
        <v>0</v>
      </c>
      <c r="E4628" s="36" t="s">
        <v>21</v>
      </c>
      <c r="F4628" s="33">
        <v>99</v>
      </c>
      <c r="G4628" t="str">
        <f t="shared" si="335"/>
        <v>‏813220  בתי ספר יסודיים</v>
      </c>
      <c r="H4628" t="s">
        <v>1154</v>
      </c>
      <c r="I4628">
        <f t="shared" si="336"/>
        <v>8</v>
      </c>
      <c r="J4628" t="b">
        <f>IF(ISNUMBER(MATCH(D4628,Sheet1!$A$2:$A$976,0)),TRUE,FALSE)</f>
        <v>1</v>
      </c>
    </row>
    <row r="4629" spans="1:19" ht="20.25">
      <c r="A4629">
        <v>4623</v>
      </c>
      <c r="B4629" s="125">
        <v>6227200</v>
      </c>
      <c r="C4629" s="37">
        <v>6710000</v>
      </c>
      <c r="D4629" s="157">
        <v>6747000</v>
      </c>
      <c r="E4629" s="36" t="s">
        <v>22</v>
      </c>
      <c r="F4629" s="33"/>
      <c r="G4629" t="str">
        <f t="shared" si="335"/>
        <v/>
      </c>
      <c r="J4629" t="b">
        <f>IF(ISNUMBER(MATCH(D4629,Sheet1!$A$2:$A$976,0)),TRUE,FALSE)</f>
        <v>0</v>
      </c>
    </row>
    <row r="4630" spans="1:19" ht="20.25">
      <c r="A4630">
        <v>4624</v>
      </c>
      <c r="C4630" s="40">
        <v>2015</v>
      </c>
      <c r="D4630" s="40">
        <v>2016</v>
      </c>
      <c r="F4630" s="39"/>
      <c r="G4630" t="str">
        <f t="shared" si="335"/>
        <v/>
      </c>
      <c r="J4630" t="b">
        <f>IF(ISNUMBER(MATCH(D4630,Sheet1!$A$2:$A$976,0)),TRUE,FALSE)</f>
        <v>0</v>
      </c>
    </row>
    <row r="4631" spans="1:19" ht="20.25">
      <c r="A4631">
        <v>4625</v>
      </c>
      <c r="C4631" s="38"/>
      <c r="D4631" s="44">
        <v>185</v>
      </c>
      <c r="F4631" s="41"/>
      <c r="G4631" t="str">
        <f t="shared" si="335"/>
        <v/>
      </c>
      <c r="J4631" t="b">
        <f>IF(ISNUMBER(MATCH(D4631,Sheet1!$A$2:$A$976,0)),TRUE,FALSE)</f>
        <v>0</v>
      </c>
    </row>
    <row r="4632" spans="1:19" ht="20.25">
      <c r="A4632">
        <v>4626</v>
      </c>
      <c r="B4632" s="122" t="s">
        <v>611</v>
      </c>
      <c r="C4632" s="28"/>
      <c r="D4632" s="28"/>
      <c r="E4632" s="28"/>
      <c r="F4632" s="28"/>
      <c r="G4632" t="str">
        <f t="shared" si="335"/>
        <v/>
      </c>
      <c r="J4632" t="b">
        <f>IF(ISNUMBER(MATCH(D4632,Sheet1!$A$2:$A$976,0)),TRUE,FALSE)</f>
        <v>1</v>
      </c>
    </row>
    <row r="4633" spans="1:19" ht="21" thickBot="1">
      <c r="A4633">
        <v>4627</v>
      </c>
      <c r="B4633" s="116">
        <v>2014</v>
      </c>
      <c r="C4633" s="7">
        <v>2015</v>
      </c>
      <c r="D4633" s="7">
        <v>2016</v>
      </c>
      <c r="E4633" s="8"/>
      <c r="F4633" s="9"/>
      <c r="G4633" t="str">
        <f t="shared" si="335"/>
        <v/>
      </c>
      <c r="J4633" t="b">
        <f>IF(ISNUMBER(MATCH(D4633,Sheet1!$A$2:$A$976,0)),TRUE,FALSE)</f>
        <v>0</v>
      </c>
    </row>
    <row r="4634" spans="1:19" ht="20.25">
      <c r="A4634">
        <v>4628</v>
      </c>
      <c r="B4634" s="124"/>
      <c r="C4634" s="30"/>
      <c r="D4634" s="31"/>
      <c r="E4634" s="32" t="s">
        <v>498</v>
      </c>
      <c r="F4634" s="33"/>
      <c r="G4634" t="str">
        <f t="shared" si="335"/>
        <v/>
      </c>
      <c r="J4634" t="b">
        <f>IF(ISNUMBER(MATCH(D4634,Sheet1!$A$2:$A$976,0)),TRUE,FALSE)</f>
        <v>1</v>
      </c>
    </row>
    <row r="4635" spans="1:19" ht="20.25">
      <c r="A4635">
        <v>4629</v>
      </c>
      <c r="B4635" s="124"/>
      <c r="C4635" s="30"/>
      <c r="D4635" s="31"/>
      <c r="E4635" s="32" t="s">
        <v>499</v>
      </c>
      <c r="F4635" s="33"/>
      <c r="G4635" t="str">
        <f t="shared" si="335"/>
        <v/>
      </c>
      <c r="J4635" t="b">
        <f>IF(ISNUMBER(MATCH(D4635,Sheet1!$A$2:$A$976,0)),TRUE,FALSE)</f>
        <v>1</v>
      </c>
    </row>
    <row r="4636" spans="1:19" ht="20.25">
      <c r="A4636">
        <v>4630</v>
      </c>
      <c r="B4636" s="124"/>
      <c r="C4636" s="30"/>
      <c r="D4636" s="31"/>
      <c r="E4636" s="32" t="s">
        <v>612</v>
      </c>
      <c r="F4636" s="33"/>
      <c r="G4636" t="str">
        <f t="shared" si="335"/>
        <v/>
      </c>
      <c r="J4636" t="b">
        <f>IF(ISNUMBER(MATCH(D4636,Sheet1!$A$2:$A$976,0)),TRUE,FALSE)</f>
        <v>1</v>
      </c>
    </row>
    <row r="4637" spans="1:19" ht="20.25">
      <c r="A4637">
        <v>4631</v>
      </c>
      <c r="B4637" s="124"/>
      <c r="C4637" s="30"/>
      <c r="D4637" s="31"/>
      <c r="E4637" s="32" t="s">
        <v>846</v>
      </c>
      <c r="F4637" s="33"/>
      <c r="G4637" t="str">
        <f t="shared" si="335"/>
        <v/>
      </c>
      <c r="J4637" t="b">
        <f>IF(ISNUMBER(MATCH(D4637,Sheet1!$A$2:$A$976,0)),TRUE,FALSE)</f>
        <v>1</v>
      </c>
    </row>
    <row r="4638" spans="1:19" ht="20.25">
      <c r="A4638">
        <v>4632</v>
      </c>
      <c r="B4638" s="125">
        <v>29427200</v>
      </c>
      <c r="C4638" s="34">
        <v>29739100</v>
      </c>
      <c r="D4638" s="35">
        <v>28369100</v>
      </c>
      <c r="E4638" s="36" t="s">
        <v>12</v>
      </c>
      <c r="F4638" s="33">
        <v>1</v>
      </c>
      <c r="G4638" t="str">
        <f t="shared" si="335"/>
        <v xml:space="preserve">‏813221-66‏ בתי"ס יסודיים‏  נ י ה ו ל   ע צ מ י </v>
      </c>
      <c r="H4638" t="s">
        <v>1155</v>
      </c>
      <c r="I4638">
        <f t="shared" ref="I4638:I4647" si="337">FIND(" ",G4638,1)</f>
        <v>12</v>
      </c>
      <c r="J4638" t="b">
        <f>IF(ISNUMBER(MATCH(D4638,Sheet1!$A$2:$A$976,0)),TRUE,FALSE)</f>
        <v>1</v>
      </c>
      <c r="O4638" t="s">
        <v>1158</v>
      </c>
      <c r="P4638" t="s">
        <v>1159</v>
      </c>
      <c r="Q4638" t="s">
        <v>1160</v>
      </c>
      <c r="R4638" t="s">
        <v>1161</v>
      </c>
      <c r="S4638" t="s">
        <v>1156</v>
      </c>
    </row>
    <row r="4639" spans="1:19" ht="20.25">
      <c r="A4639">
        <v>4633</v>
      </c>
      <c r="B4639" s="125">
        <v>0</v>
      </c>
      <c r="C4639" s="34">
        <v>0</v>
      </c>
      <c r="D4639" s="35">
        <v>0</v>
      </c>
      <c r="E4639" s="36" t="s">
        <v>13</v>
      </c>
      <c r="F4639" s="33">
        <v>2</v>
      </c>
      <c r="G4639" t="str">
        <f t="shared" si="335"/>
        <v xml:space="preserve">‏813221-66‏ בתי"ס יסודיים‏  נ י ה ו ל   ע צ מ י </v>
      </c>
      <c r="H4639" t="s">
        <v>1155</v>
      </c>
      <c r="I4639">
        <f t="shared" si="337"/>
        <v>12</v>
      </c>
      <c r="J4639" t="b">
        <f>IF(ISNUMBER(MATCH(D4639,Sheet1!$A$2:$A$976,0)),TRUE,FALSE)</f>
        <v>1</v>
      </c>
      <c r="O4639" t="s">
        <v>1158</v>
      </c>
      <c r="P4639" t="s">
        <v>1159</v>
      </c>
      <c r="Q4639" t="s">
        <v>1160</v>
      </c>
      <c r="R4639" t="s">
        <v>1161</v>
      </c>
      <c r="S4639" t="s">
        <v>1156</v>
      </c>
    </row>
    <row r="4640" spans="1:19" ht="20.25">
      <c r="A4640">
        <v>4634</v>
      </c>
      <c r="B4640" s="125">
        <v>39600</v>
      </c>
      <c r="C4640" s="34">
        <v>22900</v>
      </c>
      <c r="D4640" s="35">
        <v>22900</v>
      </c>
      <c r="E4640" s="36" t="s">
        <v>14</v>
      </c>
      <c r="F4640" s="33">
        <v>3</v>
      </c>
      <c r="G4640" t="str">
        <f t="shared" si="335"/>
        <v xml:space="preserve">‏813221-66‏ בתי"ס יסודיים‏  נ י ה ו ל   ע צ מ י </v>
      </c>
      <c r="H4640" t="s">
        <v>1155</v>
      </c>
      <c r="I4640">
        <f t="shared" si="337"/>
        <v>12</v>
      </c>
      <c r="J4640" t="b">
        <f>IF(ISNUMBER(MATCH(D4640,Sheet1!$A$2:$A$976,0)),TRUE,FALSE)</f>
        <v>1</v>
      </c>
      <c r="O4640" t="s">
        <v>1158</v>
      </c>
      <c r="P4640" t="s">
        <v>1159</v>
      </c>
      <c r="Q4640" t="s">
        <v>1160</v>
      </c>
      <c r="R4640" t="s">
        <v>1161</v>
      </c>
      <c r="S4640" t="s">
        <v>1156</v>
      </c>
    </row>
    <row r="4641" spans="1:19" ht="20.25">
      <c r="A4641">
        <v>4635</v>
      </c>
      <c r="B4641" s="125">
        <v>4900000</v>
      </c>
      <c r="C4641" s="34">
        <v>4686900</v>
      </c>
      <c r="D4641" s="35">
        <v>4560300</v>
      </c>
      <c r="E4641" s="36" t="s">
        <v>15</v>
      </c>
      <c r="F4641" s="33">
        <v>4</v>
      </c>
      <c r="G4641" t="str">
        <f t="shared" si="335"/>
        <v xml:space="preserve">‏813221-66‏ בתי"ס יסודיים‏  נ י ה ו ל   ע צ מ י </v>
      </c>
      <c r="H4641" t="s">
        <v>1155</v>
      </c>
      <c r="I4641">
        <f t="shared" si="337"/>
        <v>12</v>
      </c>
      <c r="J4641" t="b">
        <f>IF(ISNUMBER(MATCH(D4641,Sheet1!$A$2:$A$976,0)),TRUE,FALSE)</f>
        <v>1</v>
      </c>
      <c r="O4641" t="s">
        <v>1158</v>
      </c>
      <c r="P4641" t="s">
        <v>1159</v>
      </c>
      <c r="Q4641" t="s">
        <v>1160</v>
      </c>
      <c r="R4641" t="s">
        <v>1161</v>
      </c>
      <c r="S4641" t="s">
        <v>1156</v>
      </c>
    </row>
    <row r="4642" spans="1:19" ht="20.25">
      <c r="A4642">
        <v>4636</v>
      </c>
      <c r="B4642" s="125">
        <v>2749000</v>
      </c>
      <c r="C4642" s="34">
        <v>2998400</v>
      </c>
      <c r="D4642" s="35">
        <v>2908400</v>
      </c>
      <c r="E4642" s="36" t="s">
        <v>16</v>
      </c>
      <c r="F4642" s="33">
        <v>5</v>
      </c>
      <c r="G4642" t="str">
        <f t="shared" si="335"/>
        <v xml:space="preserve">‏813221-66‏ בתי"ס יסודיים‏  נ י ה ו ל   ע צ מ י </v>
      </c>
      <c r="H4642" t="s">
        <v>1155</v>
      </c>
      <c r="I4642">
        <f t="shared" si="337"/>
        <v>12</v>
      </c>
      <c r="J4642" t="b">
        <f>IF(ISNUMBER(MATCH(D4642,Sheet1!$A$2:$A$976,0)),TRUE,FALSE)</f>
        <v>1</v>
      </c>
      <c r="O4642" t="s">
        <v>1158</v>
      </c>
      <c r="P4642" t="s">
        <v>1159</v>
      </c>
      <c r="Q4642" t="s">
        <v>1160</v>
      </c>
      <c r="R4642" t="s">
        <v>1161</v>
      </c>
      <c r="S4642" t="s">
        <v>1156</v>
      </c>
    </row>
    <row r="4643" spans="1:19" ht="20.25">
      <c r="A4643">
        <v>4637</v>
      </c>
      <c r="B4643" s="125">
        <v>1316000</v>
      </c>
      <c r="C4643" s="34">
        <v>1366000</v>
      </c>
      <c r="D4643" s="35">
        <v>1325000</v>
      </c>
      <c r="E4643" s="36" t="s">
        <v>17</v>
      </c>
      <c r="F4643" s="33">
        <v>6</v>
      </c>
      <c r="G4643" t="str">
        <f t="shared" si="335"/>
        <v xml:space="preserve">‏813221-66‏ בתי"ס יסודיים‏  נ י ה ו ל   ע צ מ י </v>
      </c>
      <c r="H4643" t="s">
        <v>1155</v>
      </c>
      <c r="I4643">
        <f t="shared" si="337"/>
        <v>12</v>
      </c>
      <c r="J4643" t="b">
        <f>IF(ISNUMBER(MATCH(D4643,Sheet1!$A$2:$A$976,0)),TRUE,FALSE)</f>
        <v>1</v>
      </c>
      <c r="O4643" t="s">
        <v>1158</v>
      </c>
      <c r="P4643" t="s">
        <v>1159</v>
      </c>
      <c r="Q4643" t="s">
        <v>1160</v>
      </c>
      <c r="R4643" t="s">
        <v>1161</v>
      </c>
      <c r="S4643" t="s">
        <v>1156</v>
      </c>
    </row>
    <row r="4644" spans="1:19" ht="20.25">
      <c r="A4644">
        <v>4638</v>
      </c>
      <c r="B4644" s="125">
        <v>179500</v>
      </c>
      <c r="C4644" s="34">
        <v>167800</v>
      </c>
      <c r="D4644" s="35">
        <v>163100</v>
      </c>
      <c r="E4644" s="36" t="s">
        <v>18</v>
      </c>
      <c r="F4644" s="33">
        <v>7</v>
      </c>
      <c r="G4644" t="str">
        <f t="shared" si="335"/>
        <v xml:space="preserve">‏813221-66‏ בתי"ס יסודיים‏  נ י ה ו ל   ע צ מ י </v>
      </c>
      <c r="H4644" t="s">
        <v>1155</v>
      </c>
      <c r="I4644">
        <f t="shared" si="337"/>
        <v>12</v>
      </c>
      <c r="J4644" t="b">
        <f>IF(ISNUMBER(MATCH(D4644,Sheet1!$A$2:$A$976,0)),TRUE,FALSE)</f>
        <v>1</v>
      </c>
      <c r="O4644" t="s">
        <v>1158</v>
      </c>
      <c r="P4644" t="s">
        <v>1159</v>
      </c>
      <c r="Q4644" t="s">
        <v>1160</v>
      </c>
      <c r="R4644" t="s">
        <v>1161</v>
      </c>
      <c r="S4644" t="s">
        <v>1156</v>
      </c>
    </row>
    <row r="4645" spans="1:19" ht="20.25">
      <c r="A4645">
        <v>4639</v>
      </c>
      <c r="B4645" s="125">
        <v>680000</v>
      </c>
      <c r="C4645" s="34">
        <v>726800</v>
      </c>
      <c r="D4645" s="35">
        <v>705000</v>
      </c>
      <c r="E4645" s="36" t="s">
        <v>19</v>
      </c>
      <c r="F4645" s="33">
        <v>8</v>
      </c>
      <c r="G4645" t="str">
        <f t="shared" si="335"/>
        <v xml:space="preserve">‏813221-66‏ בתי"ס יסודיים‏  נ י ה ו ל   ע צ מ י </v>
      </c>
      <c r="H4645" t="s">
        <v>1155</v>
      </c>
      <c r="I4645">
        <f t="shared" si="337"/>
        <v>12</v>
      </c>
      <c r="J4645" t="b">
        <f>IF(ISNUMBER(MATCH(D4645,Sheet1!$A$2:$A$976,0)),TRUE,FALSE)</f>
        <v>1</v>
      </c>
      <c r="O4645" t="s">
        <v>1158</v>
      </c>
      <c r="P4645" t="s">
        <v>1159</v>
      </c>
      <c r="Q4645" t="s">
        <v>1160</v>
      </c>
      <c r="R4645" t="s">
        <v>1161</v>
      </c>
      <c r="S4645" t="s">
        <v>1156</v>
      </c>
    </row>
    <row r="4646" spans="1:19" ht="20.25">
      <c r="A4646">
        <v>4640</v>
      </c>
      <c r="B4646" s="125">
        <v>0</v>
      </c>
      <c r="C4646" s="34">
        <v>0</v>
      </c>
      <c r="D4646" s="35">
        <v>0</v>
      </c>
      <c r="E4646" s="36" t="s">
        <v>20</v>
      </c>
      <c r="F4646" s="33">
        <v>9</v>
      </c>
      <c r="G4646" t="str">
        <f t="shared" si="335"/>
        <v xml:space="preserve">‏813221-66‏ בתי"ס יסודיים‏  נ י ה ו ל   ע צ מ י </v>
      </c>
      <c r="H4646" t="s">
        <v>1155</v>
      </c>
      <c r="I4646">
        <f t="shared" si="337"/>
        <v>12</v>
      </c>
      <c r="J4646" t="b">
        <f>IF(ISNUMBER(MATCH(D4646,Sheet1!$A$2:$A$976,0)),TRUE,FALSE)</f>
        <v>1</v>
      </c>
      <c r="O4646" t="s">
        <v>1158</v>
      </c>
      <c r="P4646" t="s">
        <v>1159</v>
      </c>
      <c r="Q4646" t="s">
        <v>1160</v>
      </c>
      <c r="R4646" t="s">
        <v>1161</v>
      </c>
      <c r="S4646" t="s">
        <v>1156</v>
      </c>
    </row>
    <row r="4647" spans="1:19" ht="20.25">
      <c r="A4647">
        <v>4641</v>
      </c>
      <c r="B4647" s="125">
        <v>0</v>
      </c>
      <c r="C4647" s="34">
        <v>0</v>
      </c>
      <c r="D4647" s="35">
        <v>0</v>
      </c>
      <c r="E4647" s="36" t="s">
        <v>21</v>
      </c>
      <c r="F4647" s="33">
        <v>99</v>
      </c>
      <c r="G4647" t="str">
        <f t="shared" si="335"/>
        <v xml:space="preserve">‏813221-66‏ בתי"ס יסודיים‏  נ י ה ו ל   ע צ מ י </v>
      </c>
      <c r="H4647" t="s">
        <v>1155</v>
      </c>
      <c r="I4647">
        <f t="shared" si="337"/>
        <v>12</v>
      </c>
      <c r="J4647" t="b">
        <f>IF(ISNUMBER(MATCH(D4647,Sheet1!$A$2:$A$976,0)),TRUE,FALSE)</f>
        <v>1</v>
      </c>
      <c r="O4647" t="s">
        <v>1158</v>
      </c>
      <c r="P4647" t="s">
        <v>1159</v>
      </c>
      <c r="Q4647" t="s">
        <v>1160</v>
      </c>
      <c r="R4647" t="s">
        <v>1161</v>
      </c>
      <c r="S4647" t="s">
        <v>1156</v>
      </c>
    </row>
    <row r="4648" spans="1:19" ht="20.25">
      <c r="A4648">
        <v>4642</v>
      </c>
      <c r="B4648" s="125">
        <v>39291300</v>
      </c>
      <c r="C4648" s="37">
        <v>39707900</v>
      </c>
      <c r="D4648" s="157">
        <v>38053800</v>
      </c>
      <c r="E4648" s="36" t="s">
        <v>22</v>
      </c>
      <c r="F4648" s="33"/>
      <c r="G4648" t="str">
        <f t="shared" si="335"/>
        <v/>
      </c>
      <c r="J4648" t="b">
        <f>IF(ISNUMBER(MATCH(D4648,Sheet1!$A$2:$A$976,0)),TRUE,FALSE)</f>
        <v>0</v>
      </c>
    </row>
    <row r="4649" spans="1:19" ht="20.25">
      <c r="A4649">
        <v>4643</v>
      </c>
      <c r="C4649" s="40">
        <v>2015</v>
      </c>
      <c r="D4649" s="40">
        <v>2016</v>
      </c>
      <c r="F4649" s="39"/>
      <c r="G4649" t="str">
        <f t="shared" si="335"/>
        <v/>
      </c>
      <c r="J4649" t="b">
        <f>IF(ISNUMBER(MATCH(D4649,Sheet1!$A$2:$A$976,0)),TRUE,FALSE)</f>
        <v>0</v>
      </c>
    </row>
    <row r="4650" spans="1:19" ht="20.25">
      <c r="A4650">
        <v>4644</v>
      </c>
      <c r="C4650" s="38"/>
      <c r="D4650" s="44">
        <v>186</v>
      </c>
      <c r="F4650" s="41"/>
      <c r="G4650" t="str">
        <f t="shared" si="335"/>
        <v/>
      </c>
      <c r="J4650" t="b">
        <f>IF(ISNUMBER(MATCH(D4650,Sheet1!$A$2:$A$976,0)),TRUE,FALSE)</f>
        <v>0</v>
      </c>
    </row>
    <row r="4651" spans="1:19" ht="20.25">
      <c r="A4651">
        <v>4645</v>
      </c>
      <c r="B4651" s="122" t="s">
        <v>613</v>
      </c>
      <c r="C4651" s="28"/>
      <c r="D4651" s="28"/>
      <c r="E4651" s="28"/>
      <c r="F4651" s="28"/>
      <c r="G4651" t="str">
        <f t="shared" si="335"/>
        <v/>
      </c>
      <c r="J4651" t="b">
        <f>IF(ISNUMBER(MATCH(D4651,Sheet1!$A$2:$A$976,0)),TRUE,FALSE)</f>
        <v>1</v>
      </c>
    </row>
    <row r="4652" spans="1:19" ht="21" thickBot="1">
      <c r="A4652">
        <v>4646</v>
      </c>
      <c r="B4652" s="116">
        <v>2014</v>
      </c>
      <c r="C4652" s="7">
        <v>2015</v>
      </c>
      <c r="D4652" s="7">
        <v>2016</v>
      </c>
      <c r="E4652" s="8"/>
      <c r="F4652" s="9"/>
      <c r="G4652" t="str">
        <f t="shared" si="335"/>
        <v/>
      </c>
      <c r="J4652" t="b">
        <f>IF(ISNUMBER(MATCH(D4652,Sheet1!$A$2:$A$976,0)),TRUE,FALSE)</f>
        <v>0</v>
      </c>
    </row>
    <row r="4653" spans="1:19" ht="20.25">
      <c r="A4653">
        <v>4647</v>
      </c>
      <c r="B4653" s="124"/>
      <c r="C4653" s="30"/>
      <c r="D4653" s="31"/>
      <c r="E4653" s="32" t="s">
        <v>498</v>
      </c>
      <c r="F4653" s="33"/>
      <c r="G4653" t="str">
        <f t="shared" si="335"/>
        <v/>
      </c>
      <c r="J4653" t="b">
        <f>IF(ISNUMBER(MATCH(D4653,Sheet1!$A$2:$A$976,0)),TRUE,FALSE)</f>
        <v>1</v>
      </c>
    </row>
    <row r="4654" spans="1:19" ht="20.25">
      <c r="A4654">
        <v>4648</v>
      </c>
      <c r="B4654" s="124"/>
      <c r="C4654" s="30"/>
      <c r="D4654" s="31"/>
      <c r="E4654" s="32" t="s">
        <v>499</v>
      </c>
      <c r="F4654" s="33"/>
      <c r="G4654" t="str">
        <f t="shared" si="335"/>
        <v/>
      </c>
      <c r="J4654" t="b">
        <f>IF(ISNUMBER(MATCH(D4654,Sheet1!$A$2:$A$976,0)),TRUE,FALSE)</f>
        <v>1</v>
      </c>
    </row>
    <row r="4655" spans="1:19" ht="20.25">
      <c r="A4655">
        <v>4649</v>
      </c>
      <c r="B4655" s="124"/>
      <c r="C4655" s="30"/>
      <c r="D4655" s="31"/>
      <c r="E4655" s="32" t="s">
        <v>614</v>
      </c>
      <c r="F4655" s="33"/>
      <c r="G4655" t="str">
        <f t="shared" si="335"/>
        <v/>
      </c>
      <c r="J4655" t="b">
        <f>IF(ISNUMBER(MATCH(D4655,Sheet1!$A$2:$A$976,0)),TRUE,FALSE)</f>
        <v>1</v>
      </c>
    </row>
    <row r="4656" spans="1:19" ht="20.25">
      <c r="A4656">
        <v>4650</v>
      </c>
      <c r="B4656" s="124"/>
      <c r="C4656" s="30"/>
      <c r="D4656" s="31"/>
      <c r="E4656" s="32" t="s">
        <v>847</v>
      </c>
      <c r="F4656" s="33"/>
      <c r="G4656" t="str">
        <f t="shared" si="335"/>
        <v/>
      </c>
      <c r="J4656" t="b">
        <f>IF(ISNUMBER(MATCH(D4656,Sheet1!$A$2:$A$976,0)),TRUE,FALSE)</f>
        <v>1</v>
      </c>
    </row>
    <row r="4657" spans="1:10" ht="20.25">
      <c r="A4657">
        <v>4651</v>
      </c>
      <c r="B4657" s="125"/>
      <c r="C4657" s="34">
        <v>0</v>
      </c>
      <c r="D4657" s="35">
        <v>0</v>
      </c>
      <c r="E4657" s="36" t="s">
        <v>12</v>
      </c>
      <c r="F4657" s="33">
        <v>1</v>
      </c>
      <c r="G4657" t="str">
        <f t="shared" si="335"/>
        <v>‏819  משתלם  בתי"ס בניהול עצמי</v>
      </c>
      <c r="H4657" t="s">
        <v>1162</v>
      </c>
      <c r="I4657">
        <f t="shared" ref="I4657:I4666" si="338">FIND(" ",G4657,1)</f>
        <v>5</v>
      </c>
      <c r="J4657" t="b">
        <f>IF(ISNUMBER(MATCH(D4657,Sheet1!$A$2:$A$976,0)),TRUE,FALSE)</f>
        <v>1</v>
      </c>
    </row>
    <row r="4658" spans="1:10" ht="20.25">
      <c r="A4658">
        <v>4652</v>
      </c>
      <c r="B4658" s="125">
        <v>1469100</v>
      </c>
      <c r="C4658" s="34">
        <v>1286000</v>
      </c>
      <c r="D4658" s="35">
        <v>1286000</v>
      </c>
      <c r="E4658" s="36" t="s">
        <v>13</v>
      </c>
      <c r="F4658" s="33">
        <v>2</v>
      </c>
      <c r="G4658" t="str">
        <f t="shared" si="335"/>
        <v>‏819  משתלם  בתי"ס בניהול עצמי</v>
      </c>
      <c r="H4658" t="s">
        <v>1162</v>
      </c>
      <c r="I4658">
        <f t="shared" si="338"/>
        <v>5</v>
      </c>
      <c r="J4658" t="b">
        <f>IF(ISNUMBER(MATCH(D4658,Sheet1!$A$2:$A$976,0)),TRUE,FALSE)</f>
        <v>1</v>
      </c>
    </row>
    <row r="4659" spans="1:10" ht="20.25">
      <c r="A4659">
        <v>4653</v>
      </c>
      <c r="B4659" s="125"/>
      <c r="C4659" s="34">
        <v>0</v>
      </c>
      <c r="D4659" s="35">
        <v>0</v>
      </c>
      <c r="E4659" s="36" t="s">
        <v>14</v>
      </c>
      <c r="F4659" s="33">
        <v>3</v>
      </c>
      <c r="G4659" t="str">
        <f t="shared" si="335"/>
        <v>‏819  משתלם  בתי"ס בניהול עצמי</v>
      </c>
      <c r="H4659" t="s">
        <v>1162</v>
      </c>
      <c r="I4659">
        <f t="shared" si="338"/>
        <v>5</v>
      </c>
      <c r="J4659" t="b">
        <f>IF(ISNUMBER(MATCH(D4659,Sheet1!$A$2:$A$976,0)),TRUE,FALSE)</f>
        <v>1</v>
      </c>
    </row>
    <row r="4660" spans="1:10" ht="20.25">
      <c r="A4660">
        <v>4654</v>
      </c>
      <c r="B4660" s="125">
        <v>0</v>
      </c>
      <c r="C4660" s="34">
        <v>0</v>
      </c>
      <c r="D4660" s="35">
        <v>0</v>
      </c>
      <c r="E4660" s="36" t="s">
        <v>15</v>
      </c>
      <c r="F4660" s="33">
        <v>4</v>
      </c>
      <c r="G4660" t="str">
        <f t="shared" si="335"/>
        <v>‏819  משתלם  בתי"ס בניהול עצמי</v>
      </c>
      <c r="H4660" t="s">
        <v>1162</v>
      </c>
      <c r="I4660">
        <f t="shared" si="338"/>
        <v>5</v>
      </c>
      <c r="J4660" t="b">
        <f>IF(ISNUMBER(MATCH(D4660,Sheet1!$A$2:$A$976,0)),TRUE,FALSE)</f>
        <v>1</v>
      </c>
    </row>
    <row r="4661" spans="1:10" ht="20.25">
      <c r="A4661">
        <v>4655</v>
      </c>
      <c r="B4661" s="125">
        <v>0</v>
      </c>
      <c r="C4661" s="34">
        <v>0</v>
      </c>
      <c r="D4661" s="35">
        <v>0</v>
      </c>
      <c r="E4661" s="36" t="s">
        <v>16</v>
      </c>
      <c r="F4661" s="33">
        <v>5</v>
      </c>
      <c r="G4661" t="str">
        <f t="shared" si="335"/>
        <v>‏819  משתלם  בתי"ס בניהול עצמי</v>
      </c>
      <c r="H4661" t="s">
        <v>1162</v>
      </c>
      <c r="I4661">
        <f t="shared" si="338"/>
        <v>5</v>
      </c>
      <c r="J4661" t="b">
        <f>IF(ISNUMBER(MATCH(D4661,Sheet1!$A$2:$A$976,0)),TRUE,FALSE)</f>
        <v>1</v>
      </c>
    </row>
    <row r="4662" spans="1:10" ht="20.25">
      <c r="A4662">
        <v>4656</v>
      </c>
      <c r="B4662" s="125">
        <v>84400</v>
      </c>
      <c r="C4662" s="34">
        <v>77000</v>
      </c>
      <c r="D4662" s="35">
        <v>77000</v>
      </c>
      <c r="E4662" s="36" t="s">
        <v>17</v>
      </c>
      <c r="F4662" s="33">
        <v>6</v>
      </c>
      <c r="G4662" t="str">
        <f t="shared" si="335"/>
        <v>‏819  משתלם  בתי"ס בניהול עצמי</v>
      </c>
      <c r="H4662" t="s">
        <v>1162</v>
      </c>
      <c r="I4662">
        <f t="shared" si="338"/>
        <v>5</v>
      </c>
      <c r="J4662" t="b">
        <f>IF(ISNUMBER(MATCH(D4662,Sheet1!$A$2:$A$976,0)),TRUE,FALSE)</f>
        <v>1</v>
      </c>
    </row>
    <row r="4663" spans="1:10" ht="20.25">
      <c r="A4663">
        <v>4657</v>
      </c>
      <c r="B4663" s="125">
        <v>0</v>
      </c>
      <c r="C4663" s="34">
        <v>0</v>
      </c>
      <c r="D4663" s="35">
        <v>0</v>
      </c>
      <c r="E4663" s="36" t="s">
        <v>18</v>
      </c>
      <c r="F4663" s="33">
        <v>7</v>
      </c>
      <c r="G4663" t="str">
        <f t="shared" si="335"/>
        <v>‏819  משתלם  בתי"ס בניהול עצמי</v>
      </c>
      <c r="H4663" t="s">
        <v>1162</v>
      </c>
      <c r="I4663">
        <f t="shared" si="338"/>
        <v>5</v>
      </c>
      <c r="J4663" t="b">
        <f>IF(ISNUMBER(MATCH(D4663,Sheet1!$A$2:$A$976,0)),TRUE,FALSE)</f>
        <v>1</v>
      </c>
    </row>
    <row r="4664" spans="1:10" ht="20.25">
      <c r="A4664">
        <v>4658</v>
      </c>
      <c r="B4664" s="125">
        <v>0</v>
      </c>
      <c r="C4664" s="34">
        <v>0</v>
      </c>
      <c r="D4664" s="35">
        <v>0</v>
      </c>
      <c r="E4664" s="36" t="s">
        <v>19</v>
      </c>
      <c r="F4664" s="33">
        <v>8</v>
      </c>
      <c r="G4664" t="str">
        <f t="shared" si="335"/>
        <v>‏819  משתלם  בתי"ס בניהול עצמי</v>
      </c>
      <c r="H4664" t="s">
        <v>1162</v>
      </c>
      <c r="I4664">
        <f t="shared" si="338"/>
        <v>5</v>
      </c>
      <c r="J4664" t="b">
        <f>IF(ISNUMBER(MATCH(D4664,Sheet1!$A$2:$A$976,0)),TRUE,FALSE)</f>
        <v>1</v>
      </c>
    </row>
    <row r="4665" spans="1:10" ht="20.25">
      <c r="A4665">
        <v>4659</v>
      </c>
      <c r="B4665" s="125">
        <v>0</v>
      </c>
      <c r="C4665" s="34">
        <v>0</v>
      </c>
      <c r="D4665" s="35">
        <v>0</v>
      </c>
      <c r="E4665" s="36" t="s">
        <v>20</v>
      </c>
      <c r="F4665" s="33">
        <v>9</v>
      </c>
      <c r="G4665" t="str">
        <f t="shared" si="335"/>
        <v>‏819  משתלם  בתי"ס בניהול עצמי</v>
      </c>
      <c r="H4665" t="s">
        <v>1162</v>
      </c>
      <c r="I4665">
        <f t="shared" si="338"/>
        <v>5</v>
      </c>
      <c r="J4665" t="b">
        <f>IF(ISNUMBER(MATCH(D4665,Sheet1!$A$2:$A$976,0)),TRUE,FALSE)</f>
        <v>1</v>
      </c>
    </row>
    <row r="4666" spans="1:10" ht="20.25">
      <c r="A4666">
        <v>4660</v>
      </c>
      <c r="B4666" s="125">
        <v>0</v>
      </c>
      <c r="C4666" s="34">
        <v>0</v>
      </c>
      <c r="D4666" s="35">
        <v>0</v>
      </c>
      <c r="E4666" s="36" t="s">
        <v>21</v>
      </c>
      <c r="F4666" s="33">
        <v>99</v>
      </c>
      <c r="G4666" t="str">
        <f t="shared" si="335"/>
        <v>‏819  משתלם  בתי"ס בניהול עצמי</v>
      </c>
      <c r="H4666" t="s">
        <v>1162</v>
      </c>
      <c r="I4666">
        <f t="shared" si="338"/>
        <v>5</v>
      </c>
      <c r="J4666" t="b">
        <f>IF(ISNUMBER(MATCH(D4666,Sheet1!$A$2:$A$976,0)),TRUE,FALSE)</f>
        <v>1</v>
      </c>
    </row>
    <row r="4667" spans="1:10" ht="20.25">
      <c r="A4667">
        <v>4661</v>
      </c>
      <c r="B4667" s="125">
        <v>1553500</v>
      </c>
      <c r="C4667" s="37">
        <v>1363000</v>
      </c>
      <c r="D4667" s="157">
        <v>1363000</v>
      </c>
      <c r="E4667" s="36" t="s">
        <v>22</v>
      </c>
      <c r="F4667" s="33"/>
      <c r="G4667" t="str">
        <f t="shared" si="335"/>
        <v/>
      </c>
      <c r="J4667" t="b">
        <f>IF(ISNUMBER(MATCH(D4667,Sheet1!$A$2:$A$976,0)),TRUE,FALSE)</f>
        <v>0</v>
      </c>
    </row>
    <row r="4668" spans="1:10" ht="20.25">
      <c r="A4668">
        <v>4662</v>
      </c>
      <c r="C4668" s="40">
        <v>2015</v>
      </c>
      <c r="D4668" s="40">
        <v>2016</v>
      </c>
      <c r="F4668" s="39"/>
      <c r="G4668" t="str">
        <f t="shared" si="335"/>
        <v/>
      </c>
      <c r="J4668" t="b">
        <f>IF(ISNUMBER(MATCH(D4668,Sheet1!$A$2:$A$976,0)),TRUE,FALSE)</f>
        <v>0</v>
      </c>
    </row>
    <row r="4669" spans="1:10" ht="20.25">
      <c r="A4669">
        <v>4663</v>
      </c>
      <c r="C4669" s="38"/>
      <c r="D4669" s="44">
        <v>187</v>
      </c>
      <c r="F4669" s="41"/>
      <c r="G4669" t="str">
        <f t="shared" si="335"/>
        <v/>
      </c>
      <c r="J4669" t="b">
        <f>IF(ISNUMBER(MATCH(D4669,Sheet1!$A$2:$A$976,0)),TRUE,FALSE)</f>
        <v>0</v>
      </c>
    </row>
    <row r="4670" spans="1:10" ht="20.25">
      <c r="A4670">
        <v>4664</v>
      </c>
      <c r="B4670" s="122" t="s">
        <v>615</v>
      </c>
      <c r="C4670" s="28"/>
      <c r="D4670" s="28"/>
      <c r="E4670" s="28"/>
      <c r="F4670" s="28"/>
      <c r="G4670" t="str">
        <f t="shared" si="335"/>
        <v/>
      </c>
      <c r="J4670" t="b">
        <f>IF(ISNUMBER(MATCH(D4670,Sheet1!$A$2:$A$976,0)),TRUE,FALSE)</f>
        <v>1</v>
      </c>
    </row>
    <row r="4671" spans="1:10" ht="21" thickBot="1">
      <c r="A4671">
        <v>4665</v>
      </c>
      <c r="B4671" s="116">
        <v>2014</v>
      </c>
      <c r="C4671" s="7">
        <v>2015</v>
      </c>
      <c r="D4671" s="7">
        <v>2016</v>
      </c>
      <c r="E4671" s="8"/>
      <c r="F4671" s="9"/>
      <c r="G4671" t="str">
        <f t="shared" si="335"/>
        <v/>
      </c>
      <c r="J4671" t="b">
        <f>IF(ISNUMBER(MATCH(D4671,Sheet1!$A$2:$A$976,0)),TRUE,FALSE)</f>
        <v>0</v>
      </c>
    </row>
    <row r="4672" spans="1:10" ht="20.25">
      <c r="A4672">
        <v>4666</v>
      </c>
      <c r="B4672" s="124"/>
      <c r="C4672" s="30"/>
      <c r="D4672" s="31"/>
      <c r="E4672" s="32" t="s">
        <v>498</v>
      </c>
      <c r="F4672" s="33"/>
      <c r="G4672" t="str">
        <f t="shared" si="335"/>
        <v/>
      </c>
      <c r="J4672" t="b">
        <f>IF(ISNUMBER(MATCH(D4672,Sheet1!$A$2:$A$976,0)),TRUE,FALSE)</f>
        <v>1</v>
      </c>
    </row>
    <row r="4673" spans="1:10" ht="20.25">
      <c r="A4673">
        <v>4667</v>
      </c>
      <c r="B4673" s="124"/>
      <c r="C4673" s="30"/>
      <c r="D4673" s="31"/>
      <c r="E4673" s="32" t="s">
        <v>499</v>
      </c>
      <c r="F4673" s="33"/>
      <c r="G4673" t="str">
        <f t="shared" si="335"/>
        <v/>
      </c>
      <c r="J4673" t="b">
        <f>IF(ISNUMBER(MATCH(D4673,Sheet1!$A$2:$A$976,0)),TRUE,FALSE)</f>
        <v>1</v>
      </c>
    </row>
    <row r="4674" spans="1:10" ht="20.25">
      <c r="A4674">
        <v>4668</v>
      </c>
      <c r="B4674" s="124"/>
      <c r="C4674" s="30"/>
      <c r="D4674" s="31"/>
      <c r="E4674" s="32" t="s">
        <v>616</v>
      </c>
      <c r="F4674" s="33"/>
      <c r="G4674" t="str">
        <f t="shared" si="335"/>
        <v/>
      </c>
      <c r="J4674" t="b">
        <f>IF(ISNUMBER(MATCH(D4674,Sheet1!$A$2:$A$976,0)),TRUE,FALSE)</f>
        <v>1</v>
      </c>
    </row>
    <row r="4675" spans="1:10" ht="20.25">
      <c r="A4675">
        <v>4669</v>
      </c>
      <c r="B4675" s="125"/>
      <c r="C4675" s="34">
        <v>0</v>
      </c>
      <c r="D4675" s="35">
        <v>0</v>
      </c>
      <c r="E4675" s="36" t="s">
        <v>12</v>
      </c>
      <c r="F4675" s="33">
        <v>1</v>
      </c>
      <c r="G4675" t="str">
        <f t="shared" si="335"/>
        <v>‏81849  משתלם בתי"ס משולבים</v>
      </c>
      <c r="H4675" t="s">
        <v>1163</v>
      </c>
      <c r="I4675">
        <f t="shared" ref="I4675:I4684" si="339">FIND(" ",G4675,1)</f>
        <v>7</v>
      </c>
      <c r="J4675" t="b">
        <f>IF(ISNUMBER(MATCH(D4675,Sheet1!$A$2:$A$976,0)),TRUE,FALSE)</f>
        <v>1</v>
      </c>
    </row>
    <row r="4676" spans="1:10" ht="20.25">
      <c r="A4676">
        <v>4670</v>
      </c>
      <c r="B4676" s="125">
        <v>455900</v>
      </c>
      <c r="C4676" s="34">
        <v>350000</v>
      </c>
      <c r="D4676" s="35">
        <v>350000</v>
      </c>
      <c r="E4676" s="36" t="s">
        <v>13</v>
      </c>
      <c r="F4676" s="33">
        <v>2</v>
      </c>
      <c r="G4676" t="str">
        <f t="shared" si="335"/>
        <v>‏81849  משתלם בתי"ס משולבים</v>
      </c>
      <c r="H4676" t="s">
        <v>1163</v>
      </c>
      <c r="I4676">
        <f t="shared" si="339"/>
        <v>7</v>
      </c>
      <c r="J4676" t="b">
        <f>IF(ISNUMBER(MATCH(D4676,Sheet1!$A$2:$A$976,0)),TRUE,FALSE)</f>
        <v>1</v>
      </c>
    </row>
    <row r="4677" spans="1:10" ht="20.25">
      <c r="A4677">
        <v>4671</v>
      </c>
      <c r="B4677" s="125">
        <v>0</v>
      </c>
      <c r="C4677" s="34">
        <v>0</v>
      </c>
      <c r="D4677" s="35">
        <v>0</v>
      </c>
      <c r="E4677" s="36" t="s">
        <v>14</v>
      </c>
      <c r="F4677" s="33">
        <v>3</v>
      </c>
      <c r="G4677" t="str">
        <f t="shared" si="335"/>
        <v>‏81849  משתלם בתי"ס משולבים</v>
      </c>
      <c r="H4677" t="s">
        <v>1163</v>
      </c>
      <c r="I4677">
        <f t="shared" si="339"/>
        <v>7</v>
      </c>
      <c r="J4677" t="b">
        <f>IF(ISNUMBER(MATCH(D4677,Sheet1!$A$2:$A$976,0)),TRUE,FALSE)</f>
        <v>1</v>
      </c>
    </row>
    <row r="4678" spans="1:10" ht="20.25">
      <c r="A4678">
        <v>4672</v>
      </c>
      <c r="B4678" s="125">
        <v>0</v>
      </c>
      <c r="C4678" s="34">
        <v>0</v>
      </c>
      <c r="D4678" s="35">
        <v>0</v>
      </c>
      <c r="E4678" s="36" t="s">
        <v>15</v>
      </c>
      <c r="F4678" s="33">
        <v>4</v>
      </c>
      <c r="G4678" t="str">
        <f t="shared" si="335"/>
        <v>‏81849  משתלם בתי"ס משולבים</v>
      </c>
      <c r="H4678" t="s">
        <v>1163</v>
      </c>
      <c r="I4678">
        <f t="shared" si="339"/>
        <v>7</v>
      </c>
      <c r="J4678" t="b">
        <f>IF(ISNUMBER(MATCH(D4678,Sheet1!$A$2:$A$976,0)),TRUE,FALSE)</f>
        <v>1</v>
      </c>
    </row>
    <row r="4679" spans="1:10" ht="20.25">
      <c r="A4679">
        <v>4673</v>
      </c>
      <c r="B4679" s="125">
        <v>0</v>
      </c>
      <c r="C4679" s="34">
        <v>0</v>
      </c>
      <c r="D4679" s="35">
        <v>0</v>
      </c>
      <c r="E4679" s="36" t="s">
        <v>16</v>
      </c>
      <c r="F4679" s="33">
        <v>5</v>
      </c>
      <c r="G4679" t="str">
        <f t="shared" si="335"/>
        <v>‏81849  משתלם בתי"ס משולבים</v>
      </c>
      <c r="H4679" t="s">
        <v>1163</v>
      </c>
      <c r="I4679">
        <f t="shared" si="339"/>
        <v>7</v>
      </c>
      <c r="J4679" t="b">
        <f>IF(ISNUMBER(MATCH(D4679,Sheet1!$A$2:$A$976,0)),TRUE,FALSE)</f>
        <v>1</v>
      </c>
    </row>
    <row r="4680" spans="1:10" ht="20.25">
      <c r="A4680">
        <v>4674</v>
      </c>
      <c r="B4680" s="125">
        <v>7500</v>
      </c>
      <c r="C4680" s="34">
        <v>140000</v>
      </c>
      <c r="D4680" s="35">
        <v>140000</v>
      </c>
      <c r="E4680" s="36" t="s">
        <v>17</v>
      </c>
      <c r="F4680" s="33">
        <v>6</v>
      </c>
      <c r="G4680" t="str">
        <f t="shared" si="335"/>
        <v>‏81849  משתלם בתי"ס משולבים</v>
      </c>
      <c r="H4680" t="s">
        <v>1163</v>
      </c>
      <c r="I4680">
        <f t="shared" si="339"/>
        <v>7</v>
      </c>
      <c r="J4680" t="b">
        <f>IF(ISNUMBER(MATCH(D4680,Sheet1!$A$2:$A$976,0)),TRUE,FALSE)</f>
        <v>1</v>
      </c>
    </row>
    <row r="4681" spans="1:10" ht="20.25">
      <c r="A4681">
        <v>4675</v>
      </c>
      <c r="B4681" s="125">
        <v>0</v>
      </c>
      <c r="C4681" s="34">
        <v>0</v>
      </c>
      <c r="D4681" s="35">
        <v>0</v>
      </c>
      <c r="E4681" s="36" t="s">
        <v>18</v>
      </c>
      <c r="F4681" s="33">
        <v>7</v>
      </c>
      <c r="G4681" t="str">
        <f t="shared" si="335"/>
        <v>‏81849  משתלם בתי"ס משולבים</v>
      </c>
      <c r="H4681" t="s">
        <v>1163</v>
      </c>
      <c r="I4681">
        <f t="shared" si="339"/>
        <v>7</v>
      </c>
      <c r="J4681" t="b">
        <f>IF(ISNUMBER(MATCH(D4681,Sheet1!$A$2:$A$976,0)),TRUE,FALSE)</f>
        <v>1</v>
      </c>
    </row>
    <row r="4682" spans="1:10" ht="20.25">
      <c r="A4682">
        <v>4676</v>
      </c>
      <c r="B4682" s="125">
        <v>0</v>
      </c>
      <c r="C4682" s="34">
        <v>0</v>
      </c>
      <c r="D4682" s="35">
        <v>0</v>
      </c>
      <c r="E4682" s="36" t="s">
        <v>19</v>
      </c>
      <c r="F4682" s="33">
        <v>8</v>
      </c>
      <c r="G4682" t="str">
        <f t="shared" ref="G4682:G4745" si="340">IF(F4682=1,E4681,IF(ISBLANK(F4682),"",G4681))</f>
        <v>‏81849  משתלם בתי"ס משולבים</v>
      </c>
      <c r="H4682" t="s">
        <v>1163</v>
      </c>
      <c r="I4682">
        <f t="shared" si="339"/>
        <v>7</v>
      </c>
      <c r="J4682" t="b">
        <f>IF(ISNUMBER(MATCH(D4682,Sheet1!$A$2:$A$976,0)),TRUE,FALSE)</f>
        <v>1</v>
      </c>
    </row>
    <row r="4683" spans="1:10" ht="20.25">
      <c r="A4683">
        <v>4677</v>
      </c>
      <c r="B4683" s="125">
        <v>0</v>
      </c>
      <c r="C4683" s="34">
        <v>0</v>
      </c>
      <c r="D4683" s="35">
        <v>0</v>
      </c>
      <c r="E4683" s="36" t="s">
        <v>20</v>
      </c>
      <c r="F4683" s="33">
        <v>9</v>
      </c>
      <c r="G4683" t="str">
        <f t="shared" si="340"/>
        <v>‏81849  משתלם בתי"ס משולבים</v>
      </c>
      <c r="H4683" t="s">
        <v>1163</v>
      </c>
      <c r="I4683">
        <f t="shared" si="339"/>
        <v>7</v>
      </c>
      <c r="J4683" t="b">
        <f>IF(ISNUMBER(MATCH(D4683,Sheet1!$A$2:$A$976,0)),TRUE,FALSE)</f>
        <v>1</v>
      </c>
    </row>
    <row r="4684" spans="1:10" ht="20.25">
      <c r="A4684">
        <v>4678</v>
      </c>
      <c r="B4684" s="125">
        <v>0</v>
      </c>
      <c r="C4684" s="34">
        <v>0</v>
      </c>
      <c r="D4684" s="35">
        <v>0</v>
      </c>
      <c r="E4684" s="36" t="s">
        <v>21</v>
      </c>
      <c r="F4684" s="33">
        <v>99</v>
      </c>
      <c r="G4684" t="str">
        <f t="shared" si="340"/>
        <v>‏81849  משתלם בתי"ס משולבים</v>
      </c>
      <c r="H4684" t="s">
        <v>1163</v>
      </c>
      <c r="I4684">
        <f t="shared" si="339"/>
        <v>7</v>
      </c>
      <c r="J4684" t="b">
        <f>IF(ISNUMBER(MATCH(D4684,Sheet1!$A$2:$A$976,0)),TRUE,FALSE)</f>
        <v>1</v>
      </c>
    </row>
    <row r="4685" spans="1:10" ht="20.25">
      <c r="A4685">
        <v>4679</v>
      </c>
      <c r="B4685" s="125">
        <v>463400</v>
      </c>
      <c r="C4685" s="37">
        <v>490000</v>
      </c>
      <c r="D4685" s="157">
        <v>490000</v>
      </c>
      <c r="E4685" s="36" t="s">
        <v>22</v>
      </c>
      <c r="F4685" s="33"/>
      <c r="G4685" t="str">
        <f t="shared" si="340"/>
        <v/>
      </c>
      <c r="J4685" t="b">
        <f>IF(ISNUMBER(MATCH(D4685,Sheet1!$A$2:$A$976,0)),TRUE,FALSE)</f>
        <v>0</v>
      </c>
    </row>
    <row r="4686" spans="1:10" ht="20.25">
      <c r="A4686">
        <v>4680</v>
      </c>
      <c r="C4686" s="40">
        <v>2015</v>
      </c>
      <c r="D4686" s="40">
        <v>2016</v>
      </c>
      <c r="F4686" s="39"/>
      <c r="G4686" t="str">
        <f t="shared" si="340"/>
        <v/>
      </c>
      <c r="J4686" t="b">
        <f>IF(ISNUMBER(MATCH(D4686,Sheet1!$A$2:$A$976,0)),TRUE,FALSE)</f>
        <v>0</v>
      </c>
    </row>
    <row r="4687" spans="1:10" ht="20.25">
      <c r="A4687">
        <v>4681</v>
      </c>
      <c r="C4687" s="38"/>
      <c r="D4687" s="44">
        <v>188</v>
      </c>
      <c r="F4687" s="41"/>
      <c r="G4687" t="str">
        <f t="shared" si="340"/>
        <v/>
      </c>
      <c r="J4687" t="b">
        <f>IF(ISNUMBER(MATCH(D4687,Sheet1!$A$2:$A$976,0)),TRUE,FALSE)</f>
        <v>0</v>
      </c>
    </row>
    <row r="4688" spans="1:10" ht="20.25">
      <c r="A4688">
        <v>4682</v>
      </c>
      <c r="B4688" s="122" t="s">
        <v>617</v>
      </c>
      <c r="C4688" s="28"/>
      <c r="D4688" s="28"/>
      <c r="E4688" s="28"/>
      <c r="F4688" s="28"/>
      <c r="G4688" t="str">
        <f t="shared" si="340"/>
        <v/>
      </c>
      <c r="J4688" t="b">
        <f>IF(ISNUMBER(MATCH(D4688,Sheet1!$A$2:$A$976,0)),TRUE,FALSE)</f>
        <v>1</v>
      </c>
    </row>
    <row r="4689" spans="1:10" ht="21" thickBot="1">
      <c r="A4689">
        <v>4683</v>
      </c>
      <c r="B4689" s="116">
        <v>2014</v>
      </c>
      <c r="C4689" s="7">
        <v>2015</v>
      </c>
      <c r="D4689" s="7">
        <v>2016</v>
      </c>
      <c r="E4689" s="8"/>
      <c r="F4689" s="9"/>
      <c r="G4689" t="str">
        <f t="shared" si="340"/>
        <v/>
      </c>
      <c r="J4689" t="b">
        <f>IF(ISNUMBER(MATCH(D4689,Sheet1!$A$2:$A$976,0)),TRUE,FALSE)</f>
        <v>0</v>
      </c>
    </row>
    <row r="4690" spans="1:10" ht="20.25">
      <c r="A4690">
        <v>4684</v>
      </c>
      <c r="B4690" s="124"/>
      <c r="C4690" s="30"/>
      <c r="D4690" s="31"/>
      <c r="E4690" s="32" t="s">
        <v>498</v>
      </c>
      <c r="F4690" s="33"/>
      <c r="G4690" t="str">
        <f t="shared" si="340"/>
        <v/>
      </c>
      <c r="J4690" t="b">
        <f>IF(ISNUMBER(MATCH(D4690,Sheet1!$A$2:$A$976,0)),TRUE,FALSE)</f>
        <v>1</v>
      </c>
    </row>
    <row r="4691" spans="1:10" ht="20.25">
      <c r="A4691">
        <v>4685</v>
      </c>
      <c r="B4691" s="124"/>
      <c r="C4691" s="30"/>
      <c r="D4691" s="31"/>
      <c r="E4691" s="32" t="s">
        <v>499</v>
      </c>
      <c r="F4691" s="33"/>
      <c r="G4691" t="str">
        <f t="shared" si="340"/>
        <v/>
      </c>
      <c r="J4691" t="b">
        <f>IF(ISNUMBER(MATCH(D4691,Sheet1!$A$2:$A$976,0)),TRUE,FALSE)</f>
        <v>1</v>
      </c>
    </row>
    <row r="4692" spans="1:10" ht="20.25">
      <c r="A4692">
        <v>4686</v>
      </c>
      <c r="B4692" s="124"/>
      <c r="C4692" s="30"/>
      <c r="D4692" s="31"/>
      <c r="E4692" s="32" t="s">
        <v>618</v>
      </c>
      <c r="F4692" s="33"/>
      <c r="G4692" t="str">
        <f t="shared" si="340"/>
        <v/>
      </c>
      <c r="J4692" t="b">
        <f>IF(ISNUMBER(MATCH(D4692,Sheet1!$A$2:$A$976,0)),TRUE,FALSE)</f>
        <v>1</v>
      </c>
    </row>
    <row r="4693" spans="1:10" ht="20.25">
      <c r="A4693">
        <v>4687</v>
      </c>
      <c r="B4693" s="125">
        <v>0</v>
      </c>
      <c r="C4693" s="34">
        <v>0</v>
      </c>
      <c r="D4693" s="35">
        <v>0</v>
      </c>
      <c r="E4693" s="36" t="s">
        <v>12</v>
      </c>
      <c r="F4693" s="33">
        <v>1</v>
      </c>
      <c r="G4693" t="str">
        <f t="shared" si="340"/>
        <v>‏812255 סל תרבות</v>
      </c>
      <c r="H4693" t="s">
        <v>1164</v>
      </c>
      <c r="I4693">
        <f t="shared" ref="I4693:I4702" si="341">FIND(" ",G4693,1)</f>
        <v>8</v>
      </c>
      <c r="J4693" t="b">
        <f>IF(ISNUMBER(MATCH(D4693,Sheet1!$A$2:$A$976,0)),TRUE,FALSE)</f>
        <v>1</v>
      </c>
    </row>
    <row r="4694" spans="1:10" ht="20.25">
      <c r="A4694">
        <v>4688</v>
      </c>
      <c r="B4694" s="125">
        <v>0</v>
      </c>
      <c r="C4694" s="34">
        <v>0</v>
      </c>
      <c r="D4694" s="35">
        <v>0</v>
      </c>
      <c r="E4694" s="36" t="s">
        <v>13</v>
      </c>
      <c r="F4694" s="33">
        <v>2</v>
      </c>
      <c r="G4694" t="str">
        <f t="shared" si="340"/>
        <v>‏812255 סל תרבות</v>
      </c>
      <c r="H4694" t="s">
        <v>1164</v>
      </c>
      <c r="I4694">
        <f t="shared" si="341"/>
        <v>8</v>
      </c>
      <c r="J4694" t="b">
        <f>IF(ISNUMBER(MATCH(D4694,Sheet1!$A$2:$A$976,0)),TRUE,FALSE)</f>
        <v>1</v>
      </c>
    </row>
    <row r="4695" spans="1:10" ht="20.25">
      <c r="A4695">
        <v>4689</v>
      </c>
      <c r="B4695" s="125">
        <v>0</v>
      </c>
      <c r="C4695" s="34">
        <v>0</v>
      </c>
      <c r="D4695" s="35">
        <v>0</v>
      </c>
      <c r="E4695" s="36" t="s">
        <v>14</v>
      </c>
      <c r="F4695" s="33">
        <v>3</v>
      </c>
      <c r="G4695" t="str">
        <f t="shared" si="340"/>
        <v>‏812255 סל תרבות</v>
      </c>
      <c r="H4695" t="s">
        <v>1164</v>
      </c>
      <c r="I4695">
        <f t="shared" si="341"/>
        <v>8</v>
      </c>
      <c r="J4695" t="b">
        <f>IF(ISNUMBER(MATCH(D4695,Sheet1!$A$2:$A$976,0)),TRUE,FALSE)</f>
        <v>1</v>
      </c>
    </row>
    <row r="4696" spans="1:10" ht="20.25">
      <c r="A4696">
        <v>4690</v>
      </c>
      <c r="B4696" s="125">
        <v>0</v>
      </c>
      <c r="C4696" s="34">
        <v>0</v>
      </c>
      <c r="D4696" s="35">
        <v>0</v>
      </c>
      <c r="E4696" s="36" t="s">
        <v>15</v>
      </c>
      <c r="F4696" s="33">
        <v>4</v>
      </c>
      <c r="G4696" t="str">
        <f t="shared" si="340"/>
        <v>‏812255 סל תרבות</v>
      </c>
      <c r="H4696" t="s">
        <v>1164</v>
      </c>
      <c r="I4696">
        <f t="shared" si="341"/>
        <v>8</v>
      </c>
      <c r="J4696" t="b">
        <f>IF(ISNUMBER(MATCH(D4696,Sheet1!$A$2:$A$976,0)),TRUE,FALSE)</f>
        <v>1</v>
      </c>
    </row>
    <row r="4697" spans="1:10" ht="20.25">
      <c r="A4697">
        <v>4691</v>
      </c>
      <c r="B4697" s="125">
        <v>0</v>
      </c>
      <c r="C4697" s="34">
        <v>0</v>
      </c>
      <c r="D4697" s="35">
        <v>0</v>
      </c>
      <c r="E4697" s="36" t="s">
        <v>16</v>
      </c>
      <c r="F4697" s="33">
        <v>5</v>
      </c>
      <c r="G4697" t="str">
        <f t="shared" si="340"/>
        <v>‏812255 סל תרבות</v>
      </c>
      <c r="H4697" t="s">
        <v>1164</v>
      </c>
      <c r="I4697">
        <f t="shared" si="341"/>
        <v>8</v>
      </c>
      <c r="J4697" t="b">
        <f>IF(ISNUMBER(MATCH(D4697,Sheet1!$A$2:$A$976,0)),TRUE,FALSE)</f>
        <v>1</v>
      </c>
    </row>
    <row r="4698" spans="1:10" ht="20.25">
      <c r="A4698">
        <v>4692</v>
      </c>
      <c r="B4698" s="125">
        <v>0</v>
      </c>
      <c r="C4698" s="34">
        <v>0</v>
      </c>
      <c r="D4698" s="35">
        <v>0</v>
      </c>
      <c r="E4698" s="36" t="s">
        <v>17</v>
      </c>
      <c r="F4698" s="33">
        <v>6</v>
      </c>
      <c r="G4698" t="str">
        <f t="shared" si="340"/>
        <v>‏812255 סל תרבות</v>
      </c>
      <c r="H4698" t="s">
        <v>1164</v>
      </c>
      <c r="I4698">
        <f t="shared" si="341"/>
        <v>8</v>
      </c>
      <c r="J4698" t="b">
        <f>IF(ISNUMBER(MATCH(D4698,Sheet1!$A$2:$A$976,0)),TRUE,FALSE)</f>
        <v>1</v>
      </c>
    </row>
    <row r="4699" spans="1:10" ht="20.25">
      <c r="A4699">
        <v>4693</v>
      </c>
      <c r="B4699" s="125">
        <v>2606100</v>
      </c>
      <c r="C4699" s="34">
        <v>2199000</v>
      </c>
      <c r="D4699" s="35">
        <v>2136200</v>
      </c>
      <c r="E4699" s="36" t="s">
        <v>18</v>
      </c>
      <c r="F4699" s="33">
        <v>7</v>
      </c>
      <c r="G4699" t="str">
        <f t="shared" si="340"/>
        <v>‏812255 סל תרבות</v>
      </c>
      <c r="H4699" t="s">
        <v>1164</v>
      </c>
      <c r="I4699">
        <f t="shared" si="341"/>
        <v>8</v>
      </c>
      <c r="J4699" t="b">
        <f>IF(ISNUMBER(MATCH(D4699,Sheet1!$A$2:$A$976,0)),TRUE,FALSE)</f>
        <v>1</v>
      </c>
    </row>
    <row r="4700" spans="1:10" ht="20.25">
      <c r="A4700">
        <v>4694</v>
      </c>
      <c r="B4700" s="125">
        <v>0</v>
      </c>
      <c r="C4700" s="34">
        <v>0</v>
      </c>
      <c r="D4700" s="35">
        <v>0</v>
      </c>
      <c r="E4700" s="36" t="s">
        <v>19</v>
      </c>
      <c r="F4700" s="33">
        <v>8</v>
      </c>
      <c r="G4700" t="str">
        <f t="shared" si="340"/>
        <v>‏812255 סל תרבות</v>
      </c>
      <c r="H4700" t="s">
        <v>1164</v>
      </c>
      <c r="I4700">
        <f t="shared" si="341"/>
        <v>8</v>
      </c>
      <c r="J4700" t="b">
        <f>IF(ISNUMBER(MATCH(D4700,Sheet1!$A$2:$A$976,0)),TRUE,FALSE)</f>
        <v>1</v>
      </c>
    </row>
    <row r="4701" spans="1:10" ht="20.25">
      <c r="A4701">
        <v>4695</v>
      </c>
      <c r="B4701" s="125">
        <v>0</v>
      </c>
      <c r="C4701" s="34">
        <v>0</v>
      </c>
      <c r="D4701" s="35">
        <v>0</v>
      </c>
      <c r="E4701" s="36" t="s">
        <v>20</v>
      </c>
      <c r="F4701" s="33">
        <v>9</v>
      </c>
      <c r="G4701" t="str">
        <f t="shared" si="340"/>
        <v>‏812255 סל תרבות</v>
      </c>
      <c r="H4701" t="s">
        <v>1164</v>
      </c>
      <c r="I4701">
        <f t="shared" si="341"/>
        <v>8</v>
      </c>
      <c r="J4701" t="b">
        <f>IF(ISNUMBER(MATCH(D4701,Sheet1!$A$2:$A$976,0)),TRUE,FALSE)</f>
        <v>1</v>
      </c>
    </row>
    <row r="4702" spans="1:10" ht="20.25">
      <c r="A4702">
        <v>4696</v>
      </c>
      <c r="B4702" s="125">
        <v>0</v>
      </c>
      <c r="C4702" s="34">
        <v>0</v>
      </c>
      <c r="D4702" s="35">
        <v>0</v>
      </c>
      <c r="E4702" s="36" t="s">
        <v>21</v>
      </c>
      <c r="F4702" s="33">
        <v>99</v>
      </c>
      <c r="G4702" t="str">
        <f t="shared" si="340"/>
        <v>‏812255 סל תרבות</v>
      </c>
      <c r="H4702" t="s">
        <v>1164</v>
      </c>
      <c r="I4702">
        <f t="shared" si="341"/>
        <v>8</v>
      </c>
      <c r="J4702" t="b">
        <f>IF(ISNUMBER(MATCH(D4702,Sheet1!$A$2:$A$976,0)),TRUE,FALSE)</f>
        <v>1</v>
      </c>
    </row>
    <row r="4703" spans="1:10" ht="20.25">
      <c r="A4703">
        <v>4697</v>
      </c>
      <c r="B4703" s="125">
        <v>2606100</v>
      </c>
      <c r="C4703" s="37">
        <v>2199000</v>
      </c>
      <c r="D4703" s="35">
        <v>2136200</v>
      </c>
      <c r="E4703" s="36" t="s">
        <v>22</v>
      </c>
      <c r="F4703" s="33"/>
      <c r="G4703" t="str">
        <f t="shared" si="340"/>
        <v/>
      </c>
      <c r="J4703" t="b">
        <f>IF(ISNUMBER(MATCH(D4703,Sheet1!$A$2:$A$976,0)),TRUE,FALSE)</f>
        <v>1</v>
      </c>
    </row>
    <row r="4704" spans="1:10" ht="20.25">
      <c r="A4704">
        <v>4698</v>
      </c>
      <c r="C4704" s="40">
        <v>2015</v>
      </c>
      <c r="D4704" s="40">
        <v>2016</v>
      </c>
      <c r="F4704" s="39"/>
      <c r="G4704" t="str">
        <f t="shared" si="340"/>
        <v/>
      </c>
      <c r="J4704" t="b">
        <f>IF(ISNUMBER(MATCH(D4704,Sheet1!$A$2:$A$976,0)),TRUE,FALSE)</f>
        <v>0</v>
      </c>
    </row>
    <row r="4705" spans="1:10" ht="20.25">
      <c r="A4705">
        <v>4699</v>
      </c>
      <c r="C4705" s="38"/>
      <c r="D4705" s="44">
        <v>189</v>
      </c>
      <c r="F4705" s="41"/>
      <c r="G4705" t="str">
        <f t="shared" si="340"/>
        <v/>
      </c>
      <c r="J4705" t="b">
        <f>IF(ISNUMBER(MATCH(D4705,Sheet1!$A$2:$A$976,0)),TRUE,FALSE)</f>
        <v>0</v>
      </c>
    </row>
    <row r="4706" spans="1:10" ht="20.25">
      <c r="A4706">
        <v>4700</v>
      </c>
      <c r="B4706" s="122" t="s">
        <v>619</v>
      </c>
      <c r="C4706" s="28"/>
      <c r="D4706" s="28"/>
      <c r="E4706" s="28"/>
      <c r="F4706" s="28"/>
      <c r="G4706" t="str">
        <f t="shared" si="340"/>
        <v/>
      </c>
      <c r="J4706" t="b">
        <f>IF(ISNUMBER(MATCH(D4706,Sheet1!$A$2:$A$976,0)),TRUE,FALSE)</f>
        <v>1</v>
      </c>
    </row>
    <row r="4707" spans="1:10" ht="21" thickBot="1">
      <c r="A4707">
        <v>4701</v>
      </c>
      <c r="B4707" s="116">
        <v>2014</v>
      </c>
      <c r="C4707" s="7">
        <v>2015</v>
      </c>
      <c r="D4707" s="7">
        <v>2016</v>
      </c>
      <c r="E4707" s="8"/>
      <c r="F4707" s="9"/>
      <c r="G4707" t="str">
        <f t="shared" si="340"/>
        <v/>
      </c>
      <c r="J4707" t="b">
        <f>IF(ISNUMBER(MATCH(D4707,Sheet1!$A$2:$A$976,0)),TRUE,FALSE)</f>
        <v>0</v>
      </c>
    </row>
    <row r="4708" spans="1:10" ht="20.25">
      <c r="A4708">
        <v>4702</v>
      </c>
      <c r="B4708" s="124"/>
      <c r="C4708" s="30"/>
      <c r="D4708" s="31"/>
      <c r="E4708" s="32" t="s">
        <v>498</v>
      </c>
      <c r="F4708" s="33"/>
      <c r="G4708" t="str">
        <f t="shared" si="340"/>
        <v/>
      </c>
      <c r="J4708" t="b">
        <f>IF(ISNUMBER(MATCH(D4708,Sheet1!$A$2:$A$976,0)),TRUE,FALSE)</f>
        <v>1</v>
      </c>
    </row>
    <row r="4709" spans="1:10" ht="20.25">
      <c r="A4709">
        <v>4703</v>
      </c>
      <c r="B4709" s="124"/>
      <c r="C4709" s="30"/>
      <c r="D4709" s="31"/>
      <c r="E4709" s="32" t="s">
        <v>499</v>
      </c>
      <c r="F4709" s="33"/>
      <c r="G4709" t="str">
        <f t="shared" si="340"/>
        <v/>
      </c>
      <c r="J4709" t="b">
        <f>IF(ISNUMBER(MATCH(D4709,Sheet1!$A$2:$A$976,0)),TRUE,FALSE)</f>
        <v>1</v>
      </c>
    </row>
    <row r="4710" spans="1:10" ht="20.25">
      <c r="A4710">
        <v>4704</v>
      </c>
      <c r="B4710" s="124"/>
      <c r="C4710" s="30"/>
      <c r="D4710" s="31"/>
      <c r="E4710" s="32" t="s">
        <v>620</v>
      </c>
      <c r="F4710" s="33"/>
      <c r="G4710" t="str">
        <f t="shared" si="340"/>
        <v/>
      </c>
      <c r="J4710" t="b">
        <f>IF(ISNUMBER(MATCH(D4710,Sheet1!$A$2:$A$976,0)),TRUE,FALSE)</f>
        <v>1</v>
      </c>
    </row>
    <row r="4711" spans="1:10" ht="20.25">
      <c r="A4711">
        <v>4705</v>
      </c>
      <c r="B4711" s="125">
        <v>0</v>
      </c>
      <c r="C4711" s="34">
        <v>0</v>
      </c>
      <c r="D4711" s="35">
        <v>0</v>
      </c>
      <c r="E4711" s="36" t="s">
        <v>12</v>
      </c>
      <c r="F4711" s="33">
        <v>1</v>
      </c>
      <c r="G4711" t="str">
        <f t="shared" si="340"/>
        <v>‏81738  פעולות חברה</v>
      </c>
      <c r="H4711" t="s">
        <v>1165</v>
      </c>
      <c r="I4711">
        <f t="shared" ref="I4711:I4720" si="342">FIND(" ",G4711,1)</f>
        <v>7</v>
      </c>
      <c r="J4711" t="b">
        <f>IF(ISNUMBER(MATCH(D4711,Sheet1!$A$2:$A$976,0)),TRUE,FALSE)</f>
        <v>1</v>
      </c>
    </row>
    <row r="4712" spans="1:10" ht="20.25">
      <c r="A4712">
        <v>4706</v>
      </c>
      <c r="B4712" s="125">
        <v>0</v>
      </c>
      <c r="C4712" s="34">
        <v>0</v>
      </c>
      <c r="D4712" s="35">
        <v>0</v>
      </c>
      <c r="E4712" s="36" t="s">
        <v>13</v>
      </c>
      <c r="F4712" s="33">
        <v>2</v>
      </c>
      <c r="G4712" t="str">
        <f t="shared" si="340"/>
        <v>‏81738  פעולות חברה</v>
      </c>
      <c r="H4712" t="s">
        <v>1165</v>
      </c>
      <c r="I4712">
        <f t="shared" si="342"/>
        <v>7</v>
      </c>
      <c r="J4712" t="b">
        <f>IF(ISNUMBER(MATCH(D4712,Sheet1!$A$2:$A$976,0)),TRUE,FALSE)</f>
        <v>1</v>
      </c>
    </row>
    <row r="4713" spans="1:10" ht="20.25">
      <c r="A4713">
        <v>4707</v>
      </c>
      <c r="B4713" s="125">
        <v>0</v>
      </c>
      <c r="C4713" s="34">
        <v>0</v>
      </c>
      <c r="D4713" s="35">
        <v>0</v>
      </c>
      <c r="E4713" s="36" t="s">
        <v>14</v>
      </c>
      <c r="F4713" s="33">
        <v>3</v>
      </c>
      <c r="G4713" t="str">
        <f t="shared" si="340"/>
        <v>‏81738  פעולות חברה</v>
      </c>
      <c r="H4713" t="s">
        <v>1165</v>
      </c>
      <c r="I4713">
        <f t="shared" si="342"/>
        <v>7</v>
      </c>
      <c r="J4713" t="b">
        <f>IF(ISNUMBER(MATCH(D4713,Sheet1!$A$2:$A$976,0)),TRUE,FALSE)</f>
        <v>1</v>
      </c>
    </row>
    <row r="4714" spans="1:10" ht="20.25">
      <c r="A4714">
        <v>4708</v>
      </c>
      <c r="B4714" s="125">
        <v>0</v>
      </c>
      <c r="C4714" s="34">
        <v>0</v>
      </c>
      <c r="D4714" s="35">
        <v>0</v>
      </c>
      <c r="E4714" s="36" t="s">
        <v>15</v>
      </c>
      <c r="F4714" s="33">
        <v>4</v>
      </c>
      <c r="G4714" t="str">
        <f t="shared" si="340"/>
        <v>‏81738  פעולות חברה</v>
      </c>
      <c r="H4714" t="s">
        <v>1165</v>
      </c>
      <c r="I4714">
        <f t="shared" si="342"/>
        <v>7</v>
      </c>
      <c r="J4714" t="b">
        <f>IF(ISNUMBER(MATCH(D4714,Sheet1!$A$2:$A$976,0)),TRUE,FALSE)</f>
        <v>1</v>
      </c>
    </row>
    <row r="4715" spans="1:10" ht="20.25">
      <c r="A4715">
        <v>4709</v>
      </c>
      <c r="B4715" s="125">
        <v>0</v>
      </c>
      <c r="C4715" s="34">
        <v>0</v>
      </c>
      <c r="D4715" s="35">
        <v>0</v>
      </c>
      <c r="E4715" s="36" t="s">
        <v>16</v>
      </c>
      <c r="F4715" s="33">
        <v>5</v>
      </c>
      <c r="G4715" t="str">
        <f t="shared" si="340"/>
        <v>‏81738  פעולות חברה</v>
      </c>
      <c r="H4715" t="s">
        <v>1165</v>
      </c>
      <c r="I4715">
        <f t="shared" si="342"/>
        <v>7</v>
      </c>
      <c r="J4715" t="b">
        <f>IF(ISNUMBER(MATCH(D4715,Sheet1!$A$2:$A$976,0)),TRUE,FALSE)</f>
        <v>1</v>
      </c>
    </row>
    <row r="4716" spans="1:10" ht="20.25">
      <c r="A4716">
        <v>4710</v>
      </c>
      <c r="B4716" s="125">
        <v>0</v>
      </c>
      <c r="C4716" s="34">
        <v>0</v>
      </c>
      <c r="D4716" s="35">
        <v>0</v>
      </c>
      <c r="E4716" s="36" t="s">
        <v>17</v>
      </c>
      <c r="F4716" s="33">
        <v>6</v>
      </c>
      <c r="G4716" t="str">
        <f t="shared" si="340"/>
        <v>‏81738  פעולות חברה</v>
      </c>
      <c r="H4716" t="s">
        <v>1165</v>
      </c>
      <c r="I4716">
        <f t="shared" si="342"/>
        <v>7</v>
      </c>
      <c r="J4716" t="b">
        <f>IF(ISNUMBER(MATCH(D4716,Sheet1!$A$2:$A$976,0)),TRUE,FALSE)</f>
        <v>1</v>
      </c>
    </row>
    <row r="4717" spans="1:10" ht="20.25">
      <c r="A4717">
        <v>4711</v>
      </c>
      <c r="B4717" s="125">
        <v>1232700</v>
      </c>
      <c r="C4717" s="34">
        <v>1595000</v>
      </c>
      <c r="D4717" s="35">
        <v>1394000</v>
      </c>
      <c r="E4717" s="36" t="s">
        <v>18</v>
      </c>
      <c r="F4717" s="33">
        <v>7</v>
      </c>
      <c r="G4717" t="str">
        <f t="shared" si="340"/>
        <v>‏81738  פעולות חברה</v>
      </c>
      <c r="H4717" t="s">
        <v>1165</v>
      </c>
      <c r="I4717">
        <f t="shared" si="342"/>
        <v>7</v>
      </c>
      <c r="J4717" t="b">
        <f>IF(ISNUMBER(MATCH(D4717,Sheet1!$A$2:$A$976,0)),TRUE,FALSE)</f>
        <v>1</v>
      </c>
    </row>
    <row r="4718" spans="1:10" ht="20.25">
      <c r="A4718">
        <v>4712</v>
      </c>
      <c r="B4718" s="125">
        <v>0</v>
      </c>
      <c r="C4718" s="34">
        <v>0</v>
      </c>
      <c r="D4718" s="35">
        <v>0</v>
      </c>
      <c r="E4718" s="36" t="s">
        <v>19</v>
      </c>
      <c r="F4718" s="33">
        <v>8</v>
      </c>
      <c r="G4718" t="str">
        <f t="shared" si="340"/>
        <v>‏81738  פעולות חברה</v>
      </c>
      <c r="H4718" t="s">
        <v>1165</v>
      </c>
      <c r="I4718">
        <f t="shared" si="342"/>
        <v>7</v>
      </c>
      <c r="J4718" t="b">
        <f>IF(ISNUMBER(MATCH(D4718,Sheet1!$A$2:$A$976,0)),TRUE,FALSE)</f>
        <v>1</v>
      </c>
    </row>
    <row r="4719" spans="1:10" ht="20.25">
      <c r="A4719">
        <v>4713</v>
      </c>
      <c r="B4719" s="125">
        <v>0</v>
      </c>
      <c r="C4719" s="34">
        <v>0</v>
      </c>
      <c r="D4719" s="35">
        <v>0</v>
      </c>
      <c r="E4719" s="36" t="s">
        <v>20</v>
      </c>
      <c r="F4719" s="33">
        <v>9</v>
      </c>
      <c r="G4719" t="str">
        <f t="shared" si="340"/>
        <v>‏81738  פעולות חברה</v>
      </c>
      <c r="H4719" t="s">
        <v>1165</v>
      </c>
      <c r="I4719">
        <f t="shared" si="342"/>
        <v>7</v>
      </c>
      <c r="J4719" t="b">
        <f>IF(ISNUMBER(MATCH(D4719,Sheet1!$A$2:$A$976,0)),TRUE,FALSE)</f>
        <v>1</v>
      </c>
    </row>
    <row r="4720" spans="1:10" ht="20.25">
      <c r="A4720">
        <v>4714</v>
      </c>
      <c r="B4720" s="125">
        <v>0</v>
      </c>
      <c r="C4720" s="34">
        <v>0</v>
      </c>
      <c r="D4720" s="35">
        <v>0</v>
      </c>
      <c r="E4720" s="36" t="s">
        <v>21</v>
      </c>
      <c r="F4720" s="33">
        <v>99</v>
      </c>
      <c r="G4720" t="str">
        <f t="shared" si="340"/>
        <v>‏81738  פעולות חברה</v>
      </c>
      <c r="H4720" t="s">
        <v>1165</v>
      </c>
      <c r="I4720">
        <f t="shared" si="342"/>
        <v>7</v>
      </c>
      <c r="J4720" t="b">
        <f>IF(ISNUMBER(MATCH(D4720,Sheet1!$A$2:$A$976,0)),TRUE,FALSE)</f>
        <v>1</v>
      </c>
    </row>
    <row r="4721" spans="1:10" ht="20.25">
      <c r="A4721">
        <v>4715</v>
      </c>
      <c r="B4721" s="125">
        <v>1232700</v>
      </c>
      <c r="C4721" s="37">
        <v>1595000</v>
      </c>
      <c r="D4721" s="35">
        <v>1394000</v>
      </c>
      <c r="E4721" s="36" t="s">
        <v>22</v>
      </c>
      <c r="F4721" s="33"/>
      <c r="G4721" t="str">
        <f t="shared" si="340"/>
        <v/>
      </c>
      <c r="J4721" t="b">
        <f>IF(ISNUMBER(MATCH(D4721,Sheet1!$A$2:$A$976,0)),TRUE,FALSE)</f>
        <v>1</v>
      </c>
    </row>
    <row r="4722" spans="1:10" ht="20.25">
      <c r="A4722">
        <v>4716</v>
      </c>
      <c r="C4722" s="40">
        <v>2015</v>
      </c>
      <c r="D4722" s="40">
        <v>2016</v>
      </c>
      <c r="F4722" s="39"/>
      <c r="G4722" t="str">
        <f t="shared" si="340"/>
        <v/>
      </c>
      <c r="J4722" t="b">
        <f>IF(ISNUMBER(MATCH(D4722,Sheet1!$A$2:$A$976,0)),TRUE,FALSE)</f>
        <v>0</v>
      </c>
    </row>
    <row r="4723" spans="1:10" ht="20.25">
      <c r="A4723">
        <v>4717</v>
      </c>
      <c r="C4723" s="38"/>
      <c r="D4723" s="44">
        <v>190</v>
      </c>
      <c r="F4723" s="41"/>
      <c r="G4723" t="str">
        <f t="shared" si="340"/>
        <v/>
      </c>
      <c r="J4723" t="b">
        <f>IF(ISNUMBER(MATCH(D4723,Sheet1!$A$2:$A$976,0)),TRUE,FALSE)</f>
        <v>0</v>
      </c>
    </row>
    <row r="4724" spans="1:10" ht="20.25">
      <c r="A4724">
        <v>4718</v>
      </c>
      <c r="B4724" s="122" t="s">
        <v>621</v>
      </c>
      <c r="C4724" s="28"/>
      <c r="D4724" s="28"/>
      <c r="E4724" s="28"/>
      <c r="F4724" s="28"/>
      <c r="G4724" t="str">
        <f t="shared" si="340"/>
        <v/>
      </c>
      <c r="J4724" t="b">
        <f>IF(ISNUMBER(MATCH(D4724,Sheet1!$A$2:$A$976,0)),TRUE,FALSE)</f>
        <v>1</v>
      </c>
    </row>
    <row r="4725" spans="1:10" ht="21" thickBot="1">
      <c r="A4725">
        <v>4719</v>
      </c>
      <c r="B4725" s="116">
        <v>2014</v>
      </c>
      <c r="C4725" s="7">
        <v>2015</v>
      </c>
      <c r="D4725" s="7">
        <v>2016</v>
      </c>
      <c r="E4725" s="8"/>
      <c r="F4725" s="9"/>
      <c r="G4725" t="str">
        <f t="shared" si="340"/>
        <v/>
      </c>
      <c r="J4725" t="b">
        <f>IF(ISNUMBER(MATCH(D4725,Sheet1!$A$2:$A$976,0)),TRUE,FALSE)</f>
        <v>0</v>
      </c>
    </row>
    <row r="4726" spans="1:10" ht="20.25">
      <c r="A4726">
        <v>4720</v>
      </c>
      <c r="B4726" s="124"/>
      <c r="C4726" s="30"/>
      <c r="D4726" s="31"/>
      <c r="E4726" s="32" t="s">
        <v>498</v>
      </c>
      <c r="F4726" s="33"/>
      <c r="G4726" t="str">
        <f t="shared" si="340"/>
        <v/>
      </c>
      <c r="J4726" t="b">
        <f>IF(ISNUMBER(MATCH(D4726,Sheet1!$A$2:$A$976,0)),TRUE,FALSE)</f>
        <v>1</v>
      </c>
    </row>
    <row r="4727" spans="1:10" ht="20.25">
      <c r="A4727">
        <v>4721</v>
      </c>
      <c r="B4727" s="124"/>
      <c r="C4727" s="30"/>
      <c r="D4727" s="31"/>
      <c r="E4727" s="32" t="s">
        <v>499</v>
      </c>
      <c r="F4727" s="33"/>
      <c r="G4727" t="str">
        <f t="shared" si="340"/>
        <v/>
      </c>
      <c r="J4727" t="b">
        <f>IF(ISNUMBER(MATCH(D4727,Sheet1!$A$2:$A$976,0)),TRUE,FALSE)</f>
        <v>1</v>
      </c>
    </row>
    <row r="4728" spans="1:10" ht="20.25">
      <c r="A4728">
        <v>4722</v>
      </c>
      <c r="B4728" s="124"/>
      <c r="C4728" s="30"/>
      <c r="D4728" s="31"/>
      <c r="E4728" s="32" t="s">
        <v>622</v>
      </c>
      <c r="F4728" s="33"/>
      <c r="G4728" t="str">
        <f t="shared" si="340"/>
        <v/>
      </c>
      <c r="J4728" t="b">
        <f>IF(ISNUMBER(MATCH(D4728,Sheet1!$A$2:$A$976,0)),TRUE,FALSE)</f>
        <v>1</v>
      </c>
    </row>
    <row r="4729" spans="1:10" ht="20.25">
      <c r="A4729">
        <v>4723</v>
      </c>
      <c r="B4729" s="125">
        <v>0</v>
      </c>
      <c r="C4729" s="34">
        <v>0</v>
      </c>
      <c r="D4729" s="35">
        <v>0</v>
      </c>
      <c r="E4729" s="36" t="s">
        <v>12</v>
      </c>
      <c r="F4729" s="33">
        <v>1</v>
      </c>
      <c r="G4729" t="str">
        <f t="shared" si="340"/>
        <v>‏813270 בתי"ס יחודיים</v>
      </c>
      <c r="H4729" t="s">
        <v>1166</v>
      </c>
      <c r="I4729">
        <f t="shared" ref="I4729:I4738" si="343">FIND(" ",G4729,1)</f>
        <v>8</v>
      </c>
      <c r="J4729" t="b">
        <f>IF(ISNUMBER(MATCH(D4729,Sheet1!$A$2:$A$976,0)),TRUE,FALSE)</f>
        <v>1</v>
      </c>
    </row>
    <row r="4730" spans="1:10" ht="20.25">
      <c r="A4730">
        <v>4724</v>
      </c>
      <c r="B4730" s="125">
        <v>0</v>
      </c>
      <c r="C4730" s="34">
        <v>0</v>
      </c>
      <c r="D4730" s="35">
        <v>0</v>
      </c>
      <c r="E4730" s="36" t="s">
        <v>13</v>
      </c>
      <c r="F4730" s="33">
        <v>2</v>
      </c>
      <c r="G4730" t="str">
        <f t="shared" si="340"/>
        <v>‏813270 בתי"ס יחודיים</v>
      </c>
      <c r="H4730" t="s">
        <v>1166</v>
      </c>
      <c r="I4730">
        <f t="shared" si="343"/>
        <v>8</v>
      </c>
      <c r="J4730" t="b">
        <f>IF(ISNUMBER(MATCH(D4730,Sheet1!$A$2:$A$976,0)),TRUE,FALSE)</f>
        <v>1</v>
      </c>
    </row>
    <row r="4731" spans="1:10" ht="20.25">
      <c r="A4731">
        <v>4725</v>
      </c>
      <c r="B4731" s="125">
        <v>0</v>
      </c>
      <c r="C4731" s="34">
        <v>0</v>
      </c>
      <c r="D4731" s="35">
        <v>0</v>
      </c>
      <c r="E4731" s="36" t="s">
        <v>14</v>
      </c>
      <c r="F4731" s="33">
        <v>3</v>
      </c>
      <c r="G4731" t="str">
        <f t="shared" si="340"/>
        <v>‏813270 בתי"ס יחודיים</v>
      </c>
      <c r="H4731" t="s">
        <v>1166</v>
      </c>
      <c r="I4731">
        <f t="shared" si="343"/>
        <v>8</v>
      </c>
      <c r="J4731" t="b">
        <f>IF(ISNUMBER(MATCH(D4731,Sheet1!$A$2:$A$976,0)),TRUE,FALSE)</f>
        <v>1</v>
      </c>
    </row>
    <row r="4732" spans="1:10" ht="20.25">
      <c r="A4732">
        <v>4726</v>
      </c>
      <c r="B4732" s="125">
        <v>0</v>
      </c>
      <c r="C4732" s="34">
        <v>0</v>
      </c>
      <c r="D4732" s="35">
        <v>0</v>
      </c>
      <c r="E4732" s="36" t="s">
        <v>15</v>
      </c>
      <c r="F4732" s="33">
        <v>4</v>
      </c>
      <c r="G4732" t="str">
        <f t="shared" si="340"/>
        <v>‏813270 בתי"ס יחודיים</v>
      </c>
      <c r="H4732" t="s">
        <v>1166</v>
      </c>
      <c r="I4732">
        <f t="shared" si="343"/>
        <v>8</v>
      </c>
      <c r="J4732" t="b">
        <f>IF(ISNUMBER(MATCH(D4732,Sheet1!$A$2:$A$976,0)),TRUE,FALSE)</f>
        <v>1</v>
      </c>
    </row>
    <row r="4733" spans="1:10" ht="20.25">
      <c r="A4733">
        <v>4727</v>
      </c>
      <c r="B4733" s="125">
        <v>0</v>
      </c>
      <c r="C4733" s="34">
        <v>0</v>
      </c>
      <c r="D4733" s="35">
        <v>0</v>
      </c>
      <c r="E4733" s="36" t="s">
        <v>16</v>
      </c>
      <c r="F4733" s="33">
        <v>5</v>
      </c>
      <c r="G4733" t="str">
        <f t="shared" si="340"/>
        <v>‏813270 בתי"ס יחודיים</v>
      </c>
      <c r="H4733" t="s">
        <v>1166</v>
      </c>
      <c r="I4733">
        <f t="shared" si="343"/>
        <v>8</v>
      </c>
      <c r="J4733" t="b">
        <f>IF(ISNUMBER(MATCH(D4733,Sheet1!$A$2:$A$976,0)),TRUE,FALSE)</f>
        <v>1</v>
      </c>
    </row>
    <row r="4734" spans="1:10" ht="20.25">
      <c r="A4734">
        <v>4728</v>
      </c>
      <c r="B4734" s="125">
        <v>0</v>
      </c>
      <c r="C4734" s="34">
        <v>0</v>
      </c>
      <c r="D4734" s="35">
        <v>0</v>
      </c>
      <c r="E4734" s="36" t="s">
        <v>17</v>
      </c>
      <c r="F4734" s="33">
        <v>6</v>
      </c>
      <c r="G4734" t="str">
        <f t="shared" si="340"/>
        <v>‏813270 בתי"ס יחודיים</v>
      </c>
      <c r="H4734" t="s">
        <v>1166</v>
      </c>
      <c r="I4734">
        <f t="shared" si="343"/>
        <v>8</v>
      </c>
      <c r="J4734" t="b">
        <f>IF(ISNUMBER(MATCH(D4734,Sheet1!$A$2:$A$976,0)),TRUE,FALSE)</f>
        <v>1</v>
      </c>
    </row>
    <row r="4735" spans="1:10" ht="20.25">
      <c r="A4735">
        <v>4729</v>
      </c>
      <c r="B4735" s="125">
        <v>0</v>
      </c>
      <c r="C4735" s="34">
        <v>250000</v>
      </c>
      <c r="D4735" s="35">
        <v>242900</v>
      </c>
      <c r="E4735" s="36" t="s">
        <v>18</v>
      </c>
      <c r="F4735" s="33">
        <v>7</v>
      </c>
      <c r="G4735" t="str">
        <f t="shared" si="340"/>
        <v>‏813270 בתי"ס יחודיים</v>
      </c>
      <c r="H4735" t="s">
        <v>1166</v>
      </c>
      <c r="I4735">
        <f t="shared" si="343"/>
        <v>8</v>
      </c>
      <c r="J4735" t="b">
        <f>IF(ISNUMBER(MATCH(D4735,Sheet1!$A$2:$A$976,0)),TRUE,FALSE)</f>
        <v>1</v>
      </c>
    </row>
    <row r="4736" spans="1:10" ht="20.25">
      <c r="A4736">
        <v>4730</v>
      </c>
      <c r="B4736" s="125">
        <v>0</v>
      </c>
      <c r="C4736" s="34">
        <v>0</v>
      </c>
      <c r="D4736" s="35">
        <v>0</v>
      </c>
      <c r="E4736" s="36" t="s">
        <v>19</v>
      </c>
      <c r="F4736" s="33">
        <v>8</v>
      </c>
      <c r="G4736" t="str">
        <f t="shared" si="340"/>
        <v>‏813270 בתי"ס יחודיים</v>
      </c>
      <c r="H4736" t="s">
        <v>1166</v>
      </c>
      <c r="I4736">
        <f t="shared" si="343"/>
        <v>8</v>
      </c>
      <c r="J4736" t="b">
        <f>IF(ISNUMBER(MATCH(D4736,Sheet1!$A$2:$A$976,0)),TRUE,FALSE)</f>
        <v>1</v>
      </c>
    </row>
    <row r="4737" spans="1:10" ht="20.25">
      <c r="A4737">
        <v>4731</v>
      </c>
      <c r="B4737" s="125">
        <v>0</v>
      </c>
      <c r="C4737" s="34">
        <v>0</v>
      </c>
      <c r="D4737" s="35">
        <v>0</v>
      </c>
      <c r="E4737" s="36" t="s">
        <v>20</v>
      </c>
      <c r="F4737" s="33">
        <v>9</v>
      </c>
      <c r="G4737" t="str">
        <f t="shared" si="340"/>
        <v>‏813270 בתי"ס יחודיים</v>
      </c>
      <c r="H4737" t="s">
        <v>1166</v>
      </c>
      <c r="I4737">
        <f t="shared" si="343"/>
        <v>8</v>
      </c>
      <c r="J4737" t="b">
        <f>IF(ISNUMBER(MATCH(D4737,Sheet1!$A$2:$A$976,0)),TRUE,FALSE)</f>
        <v>1</v>
      </c>
    </row>
    <row r="4738" spans="1:10" ht="20.25">
      <c r="A4738">
        <v>4732</v>
      </c>
      <c r="B4738" s="125">
        <v>0</v>
      </c>
      <c r="C4738" s="34">
        <v>0</v>
      </c>
      <c r="D4738" s="35">
        <v>0</v>
      </c>
      <c r="E4738" s="36" t="s">
        <v>21</v>
      </c>
      <c r="F4738" s="33">
        <v>99</v>
      </c>
      <c r="G4738" t="str">
        <f t="shared" si="340"/>
        <v>‏813270 בתי"ס יחודיים</v>
      </c>
      <c r="H4738" t="s">
        <v>1166</v>
      </c>
      <c r="I4738">
        <f t="shared" si="343"/>
        <v>8</v>
      </c>
      <c r="J4738" t="b">
        <f>IF(ISNUMBER(MATCH(D4738,Sheet1!$A$2:$A$976,0)),TRUE,FALSE)</f>
        <v>1</v>
      </c>
    </row>
    <row r="4739" spans="1:10" ht="20.25">
      <c r="A4739">
        <v>4733</v>
      </c>
      <c r="B4739" s="125">
        <v>0</v>
      </c>
      <c r="C4739" s="37">
        <v>250000</v>
      </c>
      <c r="D4739" s="35">
        <v>242900</v>
      </c>
      <c r="E4739" s="36" t="s">
        <v>22</v>
      </c>
      <c r="F4739" s="33"/>
      <c r="G4739" t="str">
        <f t="shared" si="340"/>
        <v/>
      </c>
      <c r="J4739" t="b">
        <f>IF(ISNUMBER(MATCH(D4739,Sheet1!$A$2:$A$976,0)),TRUE,FALSE)</f>
        <v>1</v>
      </c>
    </row>
    <row r="4740" spans="1:10" ht="20.25">
      <c r="A4740">
        <v>4734</v>
      </c>
      <c r="C4740" s="40">
        <v>2015</v>
      </c>
      <c r="D4740" s="40">
        <v>2016</v>
      </c>
      <c r="F4740" s="39"/>
      <c r="G4740" t="str">
        <f t="shared" si="340"/>
        <v/>
      </c>
      <c r="J4740" t="b">
        <f>IF(ISNUMBER(MATCH(D4740,Sheet1!$A$2:$A$976,0)),TRUE,FALSE)</f>
        <v>0</v>
      </c>
    </row>
    <row r="4741" spans="1:10" ht="20.25">
      <c r="A4741">
        <v>4735</v>
      </c>
      <c r="C4741" s="38"/>
      <c r="D4741" s="44">
        <v>191</v>
      </c>
      <c r="F4741" s="41"/>
      <c r="G4741" t="str">
        <f t="shared" si="340"/>
        <v/>
      </c>
      <c r="J4741" t="b">
        <f>IF(ISNUMBER(MATCH(D4741,Sheet1!$A$2:$A$976,0)),TRUE,FALSE)</f>
        <v>0</v>
      </c>
    </row>
    <row r="4742" spans="1:10" ht="20.25">
      <c r="A4742">
        <v>4736</v>
      </c>
      <c r="B4742" s="122" t="s">
        <v>623</v>
      </c>
      <c r="C4742" s="28"/>
      <c r="D4742" s="28"/>
      <c r="E4742" s="28"/>
      <c r="F4742" s="28"/>
      <c r="G4742" t="str">
        <f t="shared" si="340"/>
        <v/>
      </c>
      <c r="J4742" t="b">
        <f>IF(ISNUMBER(MATCH(D4742,Sheet1!$A$2:$A$976,0)),TRUE,FALSE)</f>
        <v>1</v>
      </c>
    </row>
    <row r="4743" spans="1:10" ht="21" thickBot="1">
      <c r="A4743">
        <v>4737</v>
      </c>
      <c r="B4743" s="116">
        <v>2014</v>
      </c>
      <c r="C4743" s="7">
        <v>2015</v>
      </c>
      <c r="D4743" s="7">
        <v>2016</v>
      </c>
      <c r="E4743" s="8"/>
      <c r="F4743" s="9"/>
      <c r="G4743" t="str">
        <f t="shared" si="340"/>
        <v/>
      </c>
      <c r="J4743" t="b">
        <f>IF(ISNUMBER(MATCH(D4743,Sheet1!$A$2:$A$976,0)),TRUE,FALSE)</f>
        <v>0</v>
      </c>
    </row>
    <row r="4744" spans="1:10" ht="20.25">
      <c r="A4744">
        <v>4738</v>
      </c>
      <c r="B4744" s="124"/>
      <c r="C4744" s="30"/>
      <c r="D4744" s="31"/>
      <c r="E4744" s="32" t="s">
        <v>498</v>
      </c>
      <c r="F4744" s="33"/>
      <c r="G4744" t="str">
        <f t="shared" si="340"/>
        <v/>
      </c>
      <c r="J4744" t="b">
        <f>IF(ISNUMBER(MATCH(D4744,Sheet1!$A$2:$A$976,0)),TRUE,FALSE)</f>
        <v>1</v>
      </c>
    </row>
    <row r="4745" spans="1:10" ht="20.25">
      <c r="A4745">
        <v>4739</v>
      </c>
      <c r="B4745" s="124"/>
      <c r="C4745" s="30"/>
      <c r="D4745" s="31"/>
      <c r="E4745" s="32" t="s">
        <v>499</v>
      </c>
      <c r="F4745" s="33"/>
      <c r="G4745" t="str">
        <f t="shared" si="340"/>
        <v/>
      </c>
      <c r="J4745" t="b">
        <f>IF(ISNUMBER(MATCH(D4745,Sheet1!$A$2:$A$976,0)),TRUE,FALSE)</f>
        <v>1</v>
      </c>
    </row>
    <row r="4746" spans="1:10" ht="20.25">
      <c r="A4746">
        <v>4740</v>
      </c>
      <c r="B4746" s="124"/>
      <c r="C4746" s="30"/>
      <c r="D4746" s="31"/>
      <c r="E4746" s="32" t="s">
        <v>624</v>
      </c>
      <c r="F4746" s="33"/>
      <c r="G4746" t="str">
        <f t="shared" ref="G4746:G4809" si="344">IF(F4746=1,E4745,IF(ISBLANK(F4746),"",G4745))</f>
        <v/>
      </c>
      <c r="J4746" t="b">
        <f>IF(ISNUMBER(MATCH(D4746,Sheet1!$A$2:$A$976,0)),TRUE,FALSE)</f>
        <v>1</v>
      </c>
    </row>
    <row r="4747" spans="1:10" ht="20.25">
      <c r="A4747">
        <v>4741</v>
      </c>
      <c r="B4747" s="125">
        <v>0</v>
      </c>
      <c r="C4747" s="34">
        <v>0</v>
      </c>
      <c r="D4747" s="35">
        <v>0</v>
      </c>
      <c r="E4747" s="36" t="s">
        <v>12</v>
      </c>
      <c r="F4747" s="33">
        <v>1</v>
      </c>
      <c r="G4747" t="str">
        <f t="shared" si="344"/>
        <v>‏811703  בי"ס להורים</v>
      </c>
      <c r="H4747" t="s">
        <v>1167</v>
      </c>
      <c r="I4747">
        <f t="shared" ref="I4747:I4756" si="345">FIND(" ",G4747,1)</f>
        <v>8</v>
      </c>
      <c r="J4747" t="b">
        <f>IF(ISNUMBER(MATCH(D4747,Sheet1!$A$2:$A$976,0)),TRUE,FALSE)</f>
        <v>1</v>
      </c>
    </row>
    <row r="4748" spans="1:10" ht="20.25">
      <c r="A4748">
        <v>4742</v>
      </c>
      <c r="B4748" s="125">
        <v>0</v>
      </c>
      <c r="C4748" s="34">
        <v>0</v>
      </c>
      <c r="D4748" s="35">
        <v>0</v>
      </c>
      <c r="E4748" s="36" t="s">
        <v>13</v>
      </c>
      <c r="F4748" s="33">
        <v>2</v>
      </c>
      <c r="G4748" t="str">
        <f t="shared" si="344"/>
        <v>‏811703  בי"ס להורים</v>
      </c>
      <c r="H4748" t="s">
        <v>1167</v>
      </c>
      <c r="I4748">
        <f t="shared" si="345"/>
        <v>8</v>
      </c>
      <c r="J4748" t="b">
        <f>IF(ISNUMBER(MATCH(D4748,Sheet1!$A$2:$A$976,0)),TRUE,FALSE)</f>
        <v>1</v>
      </c>
    </row>
    <row r="4749" spans="1:10" ht="20.25">
      <c r="A4749">
        <v>4743</v>
      </c>
      <c r="B4749" s="125">
        <v>0</v>
      </c>
      <c r="C4749" s="34">
        <v>0</v>
      </c>
      <c r="D4749" s="35">
        <v>0</v>
      </c>
      <c r="E4749" s="36" t="s">
        <v>14</v>
      </c>
      <c r="F4749" s="33">
        <v>3</v>
      </c>
      <c r="G4749" t="str">
        <f t="shared" si="344"/>
        <v>‏811703  בי"ס להורים</v>
      </c>
      <c r="H4749" t="s">
        <v>1167</v>
      </c>
      <c r="I4749">
        <f t="shared" si="345"/>
        <v>8</v>
      </c>
      <c r="J4749" t="b">
        <f>IF(ISNUMBER(MATCH(D4749,Sheet1!$A$2:$A$976,0)),TRUE,FALSE)</f>
        <v>1</v>
      </c>
    </row>
    <row r="4750" spans="1:10" ht="20.25">
      <c r="A4750">
        <v>4744</v>
      </c>
      <c r="B4750" s="125">
        <v>0</v>
      </c>
      <c r="C4750" s="34">
        <v>0</v>
      </c>
      <c r="D4750" s="35">
        <v>0</v>
      </c>
      <c r="E4750" s="36" t="s">
        <v>15</v>
      </c>
      <c r="F4750" s="33">
        <v>4</v>
      </c>
      <c r="G4750" t="str">
        <f t="shared" si="344"/>
        <v>‏811703  בי"ס להורים</v>
      </c>
      <c r="H4750" t="s">
        <v>1167</v>
      </c>
      <c r="I4750">
        <f t="shared" si="345"/>
        <v>8</v>
      </c>
      <c r="J4750" t="b">
        <f>IF(ISNUMBER(MATCH(D4750,Sheet1!$A$2:$A$976,0)),TRUE,FALSE)</f>
        <v>1</v>
      </c>
    </row>
    <row r="4751" spans="1:10" ht="20.25">
      <c r="A4751">
        <v>4745</v>
      </c>
      <c r="B4751" s="125">
        <v>0</v>
      </c>
      <c r="C4751" s="34">
        <v>0</v>
      </c>
      <c r="D4751" s="35">
        <v>0</v>
      </c>
      <c r="E4751" s="36" t="s">
        <v>16</v>
      </c>
      <c r="F4751" s="33">
        <v>5</v>
      </c>
      <c r="G4751" t="str">
        <f t="shared" si="344"/>
        <v>‏811703  בי"ס להורים</v>
      </c>
      <c r="H4751" t="s">
        <v>1167</v>
      </c>
      <c r="I4751">
        <f t="shared" si="345"/>
        <v>8</v>
      </c>
      <c r="J4751" t="b">
        <f>IF(ISNUMBER(MATCH(D4751,Sheet1!$A$2:$A$976,0)),TRUE,FALSE)</f>
        <v>1</v>
      </c>
    </row>
    <row r="4752" spans="1:10" ht="20.25">
      <c r="A4752">
        <v>4746</v>
      </c>
      <c r="B4752" s="125">
        <v>0</v>
      </c>
      <c r="C4752" s="34">
        <v>0</v>
      </c>
      <c r="D4752" s="35">
        <v>0</v>
      </c>
      <c r="E4752" s="36" t="s">
        <v>17</v>
      </c>
      <c r="F4752" s="33">
        <v>6</v>
      </c>
      <c r="G4752" t="str">
        <f t="shared" si="344"/>
        <v>‏811703  בי"ס להורים</v>
      </c>
      <c r="H4752" t="s">
        <v>1167</v>
      </c>
      <c r="I4752">
        <f t="shared" si="345"/>
        <v>8</v>
      </c>
      <c r="J4752" t="b">
        <f>IF(ISNUMBER(MATCH(D4752,Sheet1!$A$2:$A$976,0)),TRUE,FALSE)</f>
        <v>1</v>
      </c>
    </row>
    <row r="4753" spans="1:10" ht="20.25">
      <c r="A4753">
        <v>4747</v>
      </c>
      <c r="B4753" s="125">
        <v>863800</v>
      </c>
      <c r="C4753" s="34">
        <v>1100000</v>
      </c>
      <c r="D4753" s="35">
        <v>1068600</v>
      </c>
      <c r="E4753" s="36" t="s">
        <v>18</v>
      </c>
      <c r="F4753" s="33">
        <v>7</v>
      </c>
      <c r="G4753" t="str">
        <f t="shared" si="344"/>
        <v>‏811703  בי"ס להורים</v>
      </c>
      <c r="H4753" t="s">
        <v>1167</v>
      </c>
      <c r="I4753">
        <f t="shared" si="345"/>
        <v>8</v>
      </c>
      <c r="J4753" t="b">
        <f>IF(ISNUMBER(MATCH(D4753,Sheet1!$A$2:$A$976,0)),TRUE,FALSE)</f>
        <v>1</v>
      </c>
    </row>
    <row r="4754" spans="1:10" ht="20.25">
      <c r="A4754">
        <v>4748</v>
      </c>
      <c r="B4754" s="125">
        <v>0</v>
      </c>
      <c r="C4754" s="34">
        <v>0</v>
      </c>
      <c r="D4754" s="35">
        <v>0</v>
      </c>
      <c r="E4754" s="36" t="s">
        <v>19</v>
      </c>
      <c r="F4754" s="33">
        <v>8</v>
      </c>
      <c r="G4754" t="str">
        <f t="shared" si="344"/>
        <v>‏811703  בי"ס להורים</v>
      </c>
      <c r="H4754" t="s">
        <v>1167</v>
      </c>
      <c r="I4754">
        <f t="shared" si="345"/>
        <v>8</v>
      </c>
      <c r="J4754" t="b">
        <f>IF(ISNUMBER(MATCH(D4754,Sheet1!$A$2:$A$976,0)),TRUE,FALSE)</f>
        <v>1</v>
      </c>
    </row>
    <row r="4755" spans="1:10" ht="20.25">
      <c r="A4755">
        <v>4749</v>
      </c>
      <c r="B4755" s="125">
        <v>0</v>
      </c>
      <c r="C4755" s="34">
        <v>0</v>
      </c>
      <c r="D4755" s="35">
        <v>0</v>
      </c>
      <c r="E4755" s="36" t="s">
        <v>20</v>
      </c>
      <c r="F4755" s="33">
        <v>9</v>
      </c>
      <c r="G4755" t="str">
        <f t="shared" si="344"/>
        <v>‏811703  בי"ס להורים</v>
      </c>
      <c r="H4755" t="s">
        <v>1167</v>
      </c>
      <c r="I4755">
        <f t="shared" si="345"/>
        <v>8</v>
      </c>
      <c r="J4755" t="b">
        <f>IF(ISNUMBER(MATCH(D4755,Sheet1!$A$2:$A$976,0)),TRUE,FALSE)</f>
        <v>1</v>
      </c>
    </row>
    <row r="4756" spans="1:10" ht="20.25">
      <c r="A4756">
        <v>4750</v>
      </c>
      <c r="B4756" s="125">
        <v>0</v>
      </c>
      <c r="C4756" s="34">
        <v>0</v>
      </c>
      <c r="D4756" s="35">
        <v>0</v>
      </c>
      <c r="E4756" s="36" t="s">
        <v>21</v>
      </c>
      <c r="F4756" s="33">
        <v>99</v>
      </c>
      <c r="G4756" t="str">
        <f t="shared" si="344"/>
        <v>‏811703  בי"ס להורים</v>
      </c>
      <c r="H4756" t="s">
        <v>1167</v>
      </c>
      <c r="I4756">
        <f t="shared" si="345"/>
        <v>8</v>
      </c>
      <c r="J4756" t="b">
        <f>IF(ISNUMBER(MATCH(D4756,Sheet1!$A$2:$A$976,0)),TRUE,FALSE)</f>
        <v>1</v>
      </c>
    </row>
    <row r="4757" spans="1:10" ht="20.25">
      <c r="A4757">
        <v>4751</v>
      </c>
      <c r="B4757" s="125">
        <v>863800</v>
      </c>
      <c r="C4757" s="37">
        <v>1100000</v>
      </c>
      <c r="D4757" s="35">
        <v>1068600</v>
      </c>
      <c r="E4757" s="36" t="s">
        <v>22</v>
      </c>
      <c r="F4757" s="33"/>
      <c r="G4757" t="str">
        <f t="shared" si="344"/>
        <v/>
      </c>
      <c r="J4757" t="b">
        <f>IF(ISNUMBER(MATCH(D4757,Sheet1!$A$2:$A$976,0)),TRUE,FALSE)</f>
        <v>1</v>
      </c>
    </row>
    <row r="4758" spans="1:10" ht="20.25">
      <c r="A4758">
        <v>4752</v>
      </c>
      <c r="C4758" s="40">
        <v>2015</v>
      </c>
      <c r="D4758" s="40">
        <v>2016</v>
      </c>
      <c r="F4758" s="39"/>
      <c r="G4758" t="str">
        <f t="shared" si="344"/>
        <v/>
      </c>
      <c r="J4758" t="b">
        <f>IF(ISNUMBER(MATCH(D4758,Sheet1!$A$2:$A$976,0)),TRUE,FALSE)</f>
        <v>0</v>
      </c>
    </row>
    <row r="4759" spans="1:10" ht="20.25">
      <c r="A4759">
        <v>4753</v>
      </c>
      <c r="C4759" s="38"/>
      <c r="D4759" s="44">
        <v>192</v>
      </c>
      <c r="F4759" s="41"/>
      <c r="G4759" t="str">
        <f t="shared" si="344"/>
        <v/>
      </c>
      <c r="J4759" t="b">
        <f>IF(ISNUMBER(MATCH(D4759,Sheet1!$A$2:$A$976,0)),TRUE,FALSE)</f>
        <v>0</v>
      </c>
    </row>
    <row r="4760" spans="1:10" ht="20.25">
      <c r="A4760">
        <v>4754</v>
      </c>
      <c r="B4760" s="122" t="s">
        <v>625</v>
      </c>
      <c r="C4760" s="28"/>
      <c r="D4760" s="28"/>
      <c r="E4760" s="28"/>
      <c r="F4760" s="28"/>
      <c r="G4760" t="str">
        <f t="shared" si="344"/>
        <v/>
      </c>
      <c r="J4760" t="b">
        <f>IF(ISNUMBER(MATCH(D4760,Sheet1!$A$2:$A$976,0)),TRUE,FALSE)</f>
        <v>1</v>
      </c>
    </row>
    <row r="4761" spans="1:10" ht="21" thickBot="1">
      <c r="A4761">
        <v>4755</v>
      </c>
      <c r="B4761" s="116">
        <v>2014</v>
      </c>
      <c r="C4761" s="7">
        <v>2015</v>
      </c>
      <c r="D4761" s="7">
        <v>2016</v>
      </c>
      <c r="E4761" s="8"/>
      <c r="F4761" s="9"/>
      <c r="G4761" t="str">
        <f t="shared" si="344"/>
        <v/>
      </c>
      <c r="J4761" t="b">
        <f>IF(ISNUMBER(MATCH(D4761,Sheet1!$A$2:$A$976,0)),TRUE,FALSE)</f>
        <v>0</v>
      </c>
    </row>
    <row r="4762" spans="1:10" ht="20.25">
      <c r="A4762">
        <v>4756</v>
      </c>
      <c r="B4762" s="124"/>
      <c r="C4762" s="30"/>
      <c r="D4762" s="31"/>
      <c r="E4762" s="32" t="s">
        <v>498</v>
      </c>
      <c r="F4762" s="33"/>
      <c r="G4762" t="str">
        <f t="shared" si="344"/>
        <v/>
      </c>
      <c r="J4762" t="b">
        <f>IF(ISNUMBER(MATCH(D4762,Sheet1!$A$2:$A$976,0)),TRUE,FALSE)</f>
        <v>1</v>
      </c>
    </row>
    <row r="4763" spans="1:10" ht="20.25">
      <c r="A4763">
        <v>4757</v>
      </c>
      <c r="B4763" s="124"/>
      <c r="C4763" s="30"/>
      <c r="D4763" s="31"/>
      <c r="E4763" s="32" t="s">
        <v>499</v>
      </c>
      <c r="F4763" s="33"/>
      <c r="G4763" t="str">
        <f t="shared" si="344"/>
        <v/>
      </c>
      <c r="J4763" t="b">
        <f>IF(ISNUMBER(MATCH(D4763,Sheet1!$A$2:$A$976,0)),TRUE,FALSE)</f>
        <v>1</v>
      </c>
    </row>
    <row r="4764" spans="1:10" ht="20.25">
      <c r="A4764">
        <v>4758</v>
      </c>
      <c r="B4764" s="124"/>
      <c r="C4764" s="30"/>
      <c r="D4764" s="31"/>
      <c r="E4764" s="32" t="s">
        <v>626</v>
      </c>
      <c r="F4764" s="33"/>
      <c r="G4764" t="str">
        <f t="shared" si="344"/>
        <v/>
      </c>
      <c r="J4764" t="b">
        <f>IF(ISNUMBER(MATCH(D4764,Sheet1!$A$2:$A$976,0)),TRUE,FALSE)</f>
        <v>1</v>
      </c>
    </row>
    <row r="4765" spans="1:10" ht="20.25">
      <c r="A4765">
        <v>4759</v>
      </c>
      <c r="B4765" s="125">
        <v>0</v>
      </c>
      <c r="C4765" s="34">
        <v>0</v>
      </c>
      <c r="D4765" s="35">
        <v>0</v>
      </c>
      <c r="E4765" s="36" t="s">
        <v>12</v>
      </c>
      <c r="F4765" s="33">
        <v>1</v>
      </c>
      <c r="G4765" t="str">
        <f t="shared" si="344"/>
        <v>‏8181  בתי תלמיד -חינוך משלים</v>
      </c>
      <c r="H4765" t="s">
        <v>1168</v>
      </c>
      <c r="I4765">
        <f t="shared" ref="I4765:I4774" si="346">FIND(" ",G4765,1)</f>
        <v>6</v>
      </c>
      <c r="J4765" t="b">
        <f>IF(ISNUMBER(MATCH(D4765,Sheet1!$A$2:$A$976,0)),TRUE,FALSE)</f>
        <v>1</v>
      </c>
    </row>
    <row r="4766" spans="1:10" ht="20.25">
      <c r="A4766">
        <v>4760</v>
      </c>
      <c r="B4766" s="125">
        <v>0</v>
      </c>
      <c r="C4766" s="34">
        <v>0</v>
      </c>
      <c r="D4766" s="35">
        <v>0</v>
      </c>
      <c r="E4766" s="36" t="s">
        <v>13</v>
      </c>
      <c r="F4766" s="33">
        <v>2</v>
      </c>
      <c r="G4766" t="str">
        <f t="shared" si="344"/>
        <v>‏8181  בתי תלמיד -חינוך משלים</v>
      </c>
      <c r="H4766" t="s">
        <v>1168</v>
      </c>
      <c r="I4766">
        <f t="shared" si="346"/>
        <v>6</v>
      </c>
      <c r="J4766" t="b">
        <f>IF(ISNUMBER(MATCH(D4766,Sheet1!$A$2:$A$976,0)),TRUE,FALSE)</f>
        <v>1</v>
      </c>
    </row>
    <row r="4767" spans="1:10" ht="20.25">
      <c r="A4767">
        <v>4761</v>
      </c>
      <c r="B4767" s="125">
        <v>0</v>
      </c>
      <c r="C4767" s="34">
        <v>0</v>
      </c>
      <c r="D4767" s="35">
        <v>0</v>
      </c>
      <c r="E4767" s="36" t="s">
        <v>14</v>
      </c>
      <c r="F4767" s="33">
        <v>3</v>
      </c>
      <c r="G4767" t="str">
        <f t="shared" si="344"/>
        <v>‏8181  בתי תלמיד -חינוך משלים</v>
      </c>
      <c r="H4767" t="s">
        <v>1168</v>
      </c>
      <c r="I4767">
        <f t="shared" si="346"/>
        <v>6</v>
      </c>
      <c r="J4767" t="b">
        <f>IF(ISNUMBER(MATCH(D4767,Sheet1!$A$2:$A$976,0)),TRUE,FALSE)</f>
        <v>1</v>
      </c>
    </row>
    <row r="4768" spans="1:10" ht="20.25">
      <c r="A4768">
        <v>4762</v>
      </c>
      <c r="B4768" s="125">
        <v>0</v>
      </c>
      <c r="C4768" s="34">
        <v>0</v>
      </c>
      <c r="D4768" s="35">
        <v>0</v>
      </c>
      <c r="E4768" s="36" t="s">
        <v>15</v>
      </c>
      <c r="F4768" s="33">
        <v>4</v>
      </c>
      <c r="G4768" t="str">
        <f t="shared" si="344"/>
        <v>‏8181  בתי תלמיד -חינוך משלים</v>
      </c>
      <c r="H4768" t="s">
        <v>1168</v>
      </c>
      <c r="I4768">
        <f t="shared" si="346"/>
        <v>6</v>
      </c>
      <c r="J4768" t="b">
        <f>IF(ISNUMBER(MATCH(D4768,Sheet1!$A$2:$A$976,0)),TRUE,FALSE)</f>
        <v>1</v>
      </c>
    </row>
    <row r="4769" spans="1:10" ht="20.25">
      <c r="A4769">
        <v>4763</v>
      </c>
      <c r="B4769" s="125">
        <v>0</v>
      </c>
      <c r="C4769" s="34">
        <v>0</v>
      </c>
      <c r="D4769" s="35">
        <v>0</v>
      </c>
      <c r="E4769" s="36" t="s">
        <v>16</v>
      </c>
      <c r="F4769" s="33">
        <v>5</v>
      </c>
      <c r="G4769" t="str">
        <f t="shared" si="344"/>
        <v>‏8181  בתי תלמיד -חינוך משלים</v>
      </c>
      <c r="H4769" t="s">
        <v>1168</v>
      </c>
      <c r="I4769">
        <f t="shared" si="346"/>
        <v>6</v>
      </c>
      <c r="J4769" t="b">
        <f>IF(ISNUMBER(MATCH(D4769,Sheet1!$A$2:$A$976,0)),TRUE,FALSE)</f>
        <v>1</v>
      </c>
    </row>
    <row r="4770" spans="1:10" ht="20.25">
      <c r="A4770">
        <v>4764</v>
      </c>
      <c r="B4770" s="125">
        <v>0</v>
      </c>
      <c r="C4770" s="34">
        <v>0</v>
      </c>
      <c r="D4770" s="35">
        <v>0</v>
      </c>
      <c r="E4770" s="36" t="s">
        <v>17</v>
      </c>
      <c r="F4770" s="33">
        <v>6</v>
      </c>
      <c r="G4770" t="str">
        <f t="shared" si="344"/>
        <v>‏8181  בתי תלמיד -חינוך משלים</v>
      </c>
      <c r="H4770" t="s">
        <v>1168</v>
      </c>
      <c r="I4770">
        <f t="shared" si="346"/>
        <v>6</v>
      </c>
      <c r="J4770" t="b">
        <f>IF(ISNUMBER(MATCH(D4770,Sheet1!$A$2:$A$976,0)),TRUE,FALSE)</f>
        <v>1</v>
      </c>
    </row>
    <row r="4771" spans="1:10" ht="20.25">
      <c r="A4771">
        <v>4765</v>
      </c>
      <c r="B4771" s="125">
        <v>400000</v>
      </c>
      <c r="C4771" s="34">
        <v>400000</v>
      </c>
      <c r="D4771" s="35">
        <v>388600</v>
      </c>
      <c r="E4771" s="36" t="s">
        <v>18</v>
      </c>
      <c r="F4771" s="33">
        <v>7</v>
      </c>
      <c r="G4771" t="str">
        <f t="shared" si="344"/>
        <v>‏8181  בתי תלמיד -חינוך משלים</v>
      </c>
      <c r="H4771" t="s">
        <v>1168</v>
      </c>
      <c r="I4771">
        <f t="shared" si="346"/>
        <v>6</v>
      </c>
      <c r="J4771" t="b">
        <f>IF(ISNUMBER(MATCH(D4771,Sheet1!$A$2:$A$976,0)),TRUE,FALSE)</f>
        <v>1</v>
      </c>
    </row>
    <row r="4772" spans="1:10" ht="20.25">
      <c r="A4772">
        <v>4766</v>
      </c>
      <c r="B4772" s="125">
        <v>0</v>
      </c>
      <c r="C4772" s="34">
        <v>0</v>
      </c>
      <c r="D4772" s="35">
        <v>0</v>
      </c>
      <c r="E4772" s="36" t="s">
        <v>19</v>
      </c>
      <c r="F4772" s="33">
        <v>8</v>
      </c>
      <c r="G4772" t="str">
        <f t="shared" si="344"/>
        <v>‏8181  בתי תלמיד -חינוך משלים</v>
      </c>
      <c r="H4772" t="s">
        <v>1168</v>
      </c>
      <c r="I4772">
        <f t="shared" si="346"/>
        <v>6</v>
      </c>
      <c r="J4772" t="b">
        <f>IF(ISNUMBER(MATCH(D4772,Sheet1!$A$2:$A$976,0)),TRUE,FALSE)</f>
        <v>1</v>
      </c>
    </row>
    <row r="4773" spans="1:10" ht="20.25">
      <c r="A4773">
        <v>4767</v>
      </c>
      <c r="B4773" s="125">
        <v>0</v>
      </c>
      <c r="C4773" s="34">
        <v>0</v>
      </c>
      <c r="D4773" s="35">
        <v>0</v>
      </c>
      <c r="E4773" s="36" t="s">
        <v>20</v>
      </c>
      <c r="F4773" s="33">
        <v>9</v>
      </c>
      <c r="G4773" t="str">
        <f t="shared" si="344"/>
        <v>‏8181  בתי תלמיד -חינוך משלים</v>
      </c>
      <c r="H4773" t="s">
        <v>1168</v>
      </c>
      <c r="I4773">
        <f t="shared" si="346"/>
        <v>6</v>
      </c>
      <c r="J4773" t="b">
        <f>IF(ISNUMBER(MATCH(D4773,Sheet1!$A$2:$A$976,0)),TRUE,FALSE)</f>
        <v>1</v>
      </c>
    </row>
    <row r="4774" spans="1:10" ht="20.25">
      <c r="A4774">
        <v>4768</v>
      </c>
      <c r="B4774" s="125">
        <v>0</v>
      </c>
      <c r="C4774" s="34">
        <v>0</v>
      </c>
      <c r="D4774" s="35">
        <v>0</v>
      </c>
      <c r="E4774" s="36" t="s">
        <v>21</v>
      </c>
      <c r="F4774" s="33">
        <v>99</v>
      </c>
      <c r="G4774" t="str">
        <f t="shared" si="344"/>
        <v>‏8181  בתי תלמיד -חינוך משלים</v>
      </c>
      <c r="H4774" t="s">
        <v>1168</v>
      </c>
      <c r="I4774">
        <f t="shared" si="346"/>
        <v>6</v>
      </c>
      <c r="J4774" t="b">
        <f>IF(ISNUMBER(MATCH(D4774,Sheet1!$A$2:$A$976,0)),TRUE,FALSE)</f>
        <v>1</v>
      </c>
    </row>
    <row r="4775" spans="1:10" ht="20.25">
      <c r="A4775">
        <v>4769</v>
      </c>
      <c r="B4775" s="125">
        <v>400000</v>
      </c>
      <c r="C4775" s="37">
        <v>400000</v>
      </c>
      <c r="D4775" s="35">
        <v>388600</v>
      </c>
      <c r="E4775" s="36" t="s">
        <v>22</v>
      </c>
      <c r="F4775" s="33"/>
      <c r="G4775" t="str">
        <f t="shared" si="344"/>
        <v/>
      </c>
      <c r="J4775" t="b">
        <f>IF(ISNUMBER(MATCH(D4775,Sheet1!$A$2:$A$976,0)),TRUE,FALSE)</f>
        <v>1</v>
      </c>
    </row>
    <row r="4776" spans="1:10" ht="20.25">
      <c r="A4776">
        <v>4770</v>
      </c>
      <c r="C4776" s="40">
        <v>2015</v>
      </c>
      <c r="D4776" s="40">
        <v>2016</v>
      </c>
      <c r="F4776" s="39"/>
      <c r="G4776" t="str">
        <f t="shared" si="344"/>
        <v/>
      </c>
      <c r="J4776" t="b">
        <f>IF(ISNUMBER(MATCH(D4776,Sheet1!$A$2:$A$976,0)),TRUE,FALSE)</f>
        <v>0</v>
      </c>
    </row>
    <row r="4777" spans="1:10" ht="20.25">
      <c r="A4777">
        <v>4771</v>
      </c>
      <c r="C4777" s="38"/>
      <c r="D4777" s="44">
        <v>193</v>
      </c>
      <c r="F4777" s="41"/>
      <c r="G4777" t="str">
        <f t="shared" si="344"/>
        <v/>
      </c>
      <c r="J4777" t="b">
        <f>IF(ISNUMBER(MATCH(D4777,Sheet1!$A$2:$A$976,0)),TRUE,FALSE)</f>
        <v>0</v>
      </c>
    </row>
    <row r="4778" spans="1:10" ht="20.25">
      <c r="A4778">
        <v>4772</v>
      </c>
      <c r="B4778" s="122" t="s">
        <v>627</v>
      </c>
      <c r="C4778" s="28"/>
      <c r="D4778" s="28"/>
      <c r="E4778" s="28"/>
      <c r="F4778" s="28"/>
      <c r="G4778" t="str">
        <f t="shared" si="344"/>
        <v/>
      </c>
      <c r="J4778" t="b">
        <f>IF(ISNUMBER(MATCH(D4778,Sheet1!$A$2:$A$976,0)),TRUE,FALSE)</f>
        <v>1</v>
      </c>
    </row>
    <row r="4779" spans="1:10" ht="21" thickBot="1">
      <c r="A4779">
        <v>4773</v>
      </c>
      <c r="B4779" s="116">
        <v>2014</v>
      </c>
      <c r="C4779" s="7">
        <v>2015</v>
      </c>
      <c r="D4779" s="7">
        <v>2016</v>
      </c>
      <c r="E4779" s="8"/>
      <c r="F4779" s="9"/>
      <c r="G4779" t="str">
        <f t="shared" si="344"/>
        <v/>
      </c>
      <c r="J4779" t="b">
        <f>IF(ISNUMBER(MATCH(D4779,Sheet1!$A$2:$A$976,0)),TRUE,FALSE)</f>
        <v>0</v>
      </c>
    </row>
    <row r="4780" spans="1:10" ht="20.25">
      <c r="A4780">
        <v>4774</v>
      </c>
      <c r="B4780" s="124"/>
      <c r="C4780" s="30"/>
      <c r="D4780" s="31"/>
      <c r="E4780" s="32" t="s">
        <v>498</v>
      </c>
      <c r="F4780" s="33"/>
      <c r="G4780" t="str">
        <f t="shared" si="344"/>
        <v/>
      </c>
      <c r="J4780" t="b">
        <f>IF(ISNUMBER(MATCH(D4780,Sheet1!$A$2:$A$976,0)),TRUE,FALSE)</f>
        <v>1</v>
      </c>
    </row>
    <row r="4781" spans="1:10" ht="20.25">
      <c r="A4781">
        <v>4775</v>
      </c>
      <c r="B4781" s="124"/>
      <c r="C4781" s="30"/>
      <c r="D4781" s="31"/>
      <c r="E4781" s="32" t="s">
        <v>499</v>
      </c>
      <c r="F4781" s="33"/>
      <c r="G4781" t="str">
        <f t="shared" si="344"/>
        <v/>
      </c>
      <c r="J4781" t="b">
        <f>IF(ISNUMBER(MATCH(D4781,Sheet1!$A$2:$A$976,0)),TRUE,FALSE)</f>
        <v>1</v>
      </c>
    </row>
    <row r="4782" spans="1:10" ht="20.25">
      <c r="A4782">
        <v>4776</v>
      </c>
      <c r="B4782" s="124"/>
      <c r="C4782" s="30"/>
      <c r="D4782" s="31"/>
      <c r="E4782" s="32" t="s">
        <v>628</v>
      </c>
      <c r="F4782" s="33"/>
      <c r="G4782" t="str">
        <f t="shared" si="344"/>
        <v/>
      </c>
      <c r="J4782" t="b">
        <f>IF(ISNUMBER(MATCH(D4782,Sheet1!$A$2:$A$976,0)),TRUE,FALSE)</f>
        <v>1</v>
      </c>
    </row>
    <row r="4783" spans="1:10" ht="20.25">
      <c r="A4783">
        <v>4777</v>
      </c>
      <c r="B4783" s="125">
        <v>0</v>
      </c>
      <c r="C4783" s="34">
        <v>0</v>
      </c>
      <c r="D4783" s="35">
        <v>0</v>
      </c>
      <c r="E4783" s="36" t="s">
        <v>12</v>
      </c>
      <c r="F4783" s="33">
        <v>1</v>
      </c>
      <c r="G4783" t="str">
        <f t="shared" si="344"/>
        <v>‏813271 מפעל הזנה יוח"א</v>
      </c>
      <c r="H4783" t="s">
        <v>1169</v>
      </c>
      <c r="I4783">
        <f t="shared" ref="I4783:I4792" si="347">FIND(" ",G4783,1)</f>
        <v>8</v>
      </c>
      <c r="J4783" t="b">
        <f>IF(ISNUMBER(MATCH(D4783,Sheet1!$A$2:$A$976,0)),TRUE,FALSE)</f>
        <v>1</v>
      </c>
    </row>
    <row r="4784" spans="1:10" ht="20.25">
      <c r="A4784">
        <v>4778</v>
      </c>
      <c r="B4784" s="125">
        <v>0</v>
      </c>
      <c r="C4784" s="34">
        <v>0</v>
      </c>
      <c r="D4784" s="35">
        <v>0</v>
      </c>
      <c r="E4784" s="36" t="s">
        <v>13</v>
      </c>
      <c r="F4784" s="33">
        <v>2</v>
      </c>
      <c r="G4784" t="str">
        <f t="shared" si="344"/>
        <v>‏813271 מפעל הזנה יוח"א</v>
      </c>
      <c r="H4784" t="s">
        <v>1169</v>
      </c>
      <c r="I4784">
        <f t="shared" si="347"/>
        <v>8</v>
      </c>
      <c r="J4784" t="b">
        <f>IF(ISNUMBER(MATCH(D4784,Sheet1!$A$2:$A$976,0)),TRUE,FALSE)</f>
        <v>1</v>
      </c>
    </row>
    <row r="4785" spans="1:10" ht="20.25">
      <c r="A4785">
        <v>4779</v>
      </c>
      <c r="B4785" s="125">
        <v>0</v>
      </c>
      <c r="C4785" s="34">
        <v>0</v>
      </c>
      <c r="D4785" s="35">
        <v>0</v>
      </c>
      <c r="E4785" s="36" t="s">
        <v>14</v>
      </c>
      <c r="F4785" s="33">
        <v>3</v>
      </c>
      <c r="G4785" t="str">
        <f t="shared" si="344"/>
        <v>‏813271 מפעל הזנה יוח"א</v>
      </c>
      <c r="H4785" t="s">
        <v>1169</v>
      </c>
      <c r="I4785">
        <f t="shared" si="347"/>
        <v>8</v>
      </c>
      <c r="J4785" t="b">
        <f>IF(ISNUMBER(MATCH(D4785,Sheet1!$A$2:$A$976,0)),TRUE,FALSE)</f>
        <v>1</v>
      </c>
    </row>
    <row r="4786" spans="1:10" ht="20.25">
      <c r="A4786">
        <v>4780</v>
      </c>
      <c r="B4786" s="125">
        <v>0</v>
      </c>
      <c r="C4786" s="34">
        <v>0</v>
      </c>
      <c r="D4786" s="35">
        <v>0</v>
      </c>
      <c r="E4786" s="36" t="s">
        <v>15</v>
      </c>
      <c r="F4786" s="33">
        <v>4</v>
      </c>
      <c r="G4786" t="str">
        <f t="shared" si="344"/>
        <v>‏813271 מפעל הזנה יוח"א</v>
      </c>
      <c r="H4786" t="s">
        <v>1169</v>
      </c>
      <c r="I4786">
        <f t="shared" si="347"/>
        <v>8</v>
      </c>
      <c r="J4786" t="b">
        <f>IF(ISNUMBER(MATCH(D4786,Sheet1!$A$2:$A$976,0)),TRUE,FALSE)</f>
        <v>1</v>
      </c>
    </row>
    <row r="4787" spans="1:10" ht="20.25">
      <c r="A4787">
        <v>4781</v>
      </c>
      <c r="B4787" s="125">
        <v>0</v>
      </c>
      <c r="C4787" s="34">
        <v>0</v>
      </c>
      <c r="D4787" s="35">
        <v>0</v>
      </c>
      <c r="E4787" s="36" t="s">
        <v>16</v>
      </c>
      <c r="F4787" s="33">
        <v>5</v>
      </c>
      <c r="G4787" t="str">
        <f t="shared" si="344"/>
        <v>‏813271 מפעל הזנה יוח"א</v>
      </c>
      <c r="H4787" t="s">
        <v>1169</v>
      </c>
      <c r="I4787">
        <f t="shared" si="347"/>
        <v>8</v>
      </c>
      <c r="J4787" t="b">
        <f>IF(ISNUMBER(MATCH(D4787,Sheet1!$A$2:$A$976,0)),TRUE,FALSE)</f>
        <v>1</v>
      </c>
    </row>
    <row r="4788" spans="1:10" ht="20.25">
      <c r="A4788">
        <v>4782</v>
      </c>
      <c r="B4788" s="125">
        <v>0</v>
      </c>
      <c r="C4788" s="34">
        <v>0</v>
      </c>
      <c r="D4788" s="35">
        <v>0</v>
      </c>
      <c r="E4788" s="36" t="s">
        <v>17</v>
      </c>
      <c r="F4788" s="33">
        <v>6</v>
      </c>
      <c r="G4788" t="str">
        <f t="shared" si="344"/>
        <v>‏813271 מפעל הזנה יוח"א</v>
      </c>
      <c r="H4788" t="s">
        <v>1169</v>
      </c>
      <c r="I4788">
        <f t="shared" si="347"/>
        <v>8</v>
      </c>
      <c r="J4788" t="b">
        <f>IF(ISNUMBER(MATCH(D4788,Sheet1!$A$2:$A$976,0)),TRUE,FALSE)</f>
        <v>1</v>
      </c>
    </row>
    <row r="4789" spans="1:10" ht="20.25">
      <c r="A4789">
        <v>4783</v>
      </c>
      <c r="B4789" s="125">
        <v>1943700</v>
      </c>
      <c r="C4789" s="34">
        <v>2200000</v>
      </c>
      <c r="D4789" s="35">
        <v>2137200</v>
      </c>
      <c r="E4789" s="36" t="s">
        <v>18</v>
      </c>
      <c r="F4789" s="33">
        <v>7</v>
      </c>
      <c r="G4789" t="str">
        <f t="shared" si="344"/>
        <v>‏813271 מפעל הזנה יוח"א</v>
      </c>
      <c r="H4789" t="s">
        <v>1169</v>
      </c>
      <c r="I4789">
        <f t="shared" si="347"/>
        <v>8</v>
      </c>
      <c r="J4789" t="b">
        <f>IF(ISNUMBER(MATCH(D4789,Sheet1!$A$2:$A$976,0)),TRUE,FALSE)</f>
        <v>1</v>
      </c>
    </row>
    <row r="4790" spans="1:10" ht="20.25">
      <c r="A4790">
        <v>4784</v>
      </c>
      <c r="B4790" s="125">
        <v>0</v>
      </c>
      <c r="C4790" s="34">
        <v>0</v>
      </c>
      <c r="D4790" s="35">
        <v>0</v>
      </c>
      <c r="E4790" s="36" t="s">
        <v>19</v>
      </c>
      <c r="F4790" s="33">
        <v>8</v>
      </c>
      <c r="G4790" t="str">
        <f t="shared" si="344"/>
        <v>‏813271 מפעל הזנה יוח"א</v>
      </c>
      <c r="H4790" t="s">
        <v>1169</v>
      </c>
      <c r="I4790">
        <f t="shared" si="347"/>
        <v>8</v>
      </c>
      <c r="J4790" t="b">
        <f>IF(ISNUMBER(MATCH(D4790,Sheet1!$A$2:$A$976,0)),TRUE,FALSE)</f>
        <v>1</v>
      </c>
    </row>
    <row r="4791" spans="1:10" ht="20.25">
      <c r="A4791">
        <v>4785</v>
      </c>
      <c r="B4791" s="125">
        <v>0</v>
      </c>
      <c r="C4791" s="34">
        <v>0</v>
      </c>
      <c r="D4791" s="35">
        <v>0</v>
      </c>
      <c r="E4791" s="36" t="s">
        <v>20</v>
      </c>
      <c r="F4791" s="33">
        <v>9</v>
      </c>
      <c r="G4791" t="str">
        <f t="shared" si="344"/>
        <v>‏813271 מפעל הזנה יוח"א</v>
      </c>
      <c r="H4791" t="s">
        <v>1169</v>
      </c>
      <c r="I4791">
        <f t="shared" si="347"/>
        <v>8</v>
      </c>
      <c r="J4791" t="b">
        <f>IF(ISNUMBER(MATCH(D4791,Sheet1!$A$2:$A$976,0)),TRUE,FALSE)</f>
        <v>1</v>
      </c>
    </row>
    <row r="4792" spans="1:10" ht="20.25">
      <c r="A4792">
        <v>4786</v>
      </c>
      <c r="B4792" s="125">
        <v>0</v>
      </c>
      <c r="C4792" s="34">
        <v>0</v>
      </c>
      <c r="D4792" s="35">
        <v>0</v>
      </c>
      <c r="E4792" s="36" t="s">
        <v>21</v>
      </c>
      <c r="F4792" s="33">
        <v>99</v>
      </c>
      <c r="G4792" t="str">
        <f t="shared" si="344"/>
        <v>‏813271 מפעל הזנה יוח"א</v>
      </c>
      <c r="H4792" t="s">
        <v>1169</v>
      </c>
      <c r="I4792">
        <f t="shared" si="347"/>
        <v>8</v>
      </c>
      <c r="J4792" t="b">
        <f>IF(ISNUMBER(MATCH(D4792,Sheet1!$A$2:$A$976,0)),TRUE,FALSE)</f>
        <v>1</v>
      </c>
    </row>
    <row r="4793" spans="1:10" ht="20.25">
      <c r="A4793">
        <v>4787</v>
      </c>
      <c r="B4793" s="125">
        <v>1943700</v>
      </c>
      <c r="C4793" s="37">
        <v>2200000</v>
      </c>
      <c r="D4793" s="35">
        <v>2137200</v>
      </c>
      <c r="E4793" s="36" t="s">
        <v>22</v>
      </c>
      <c r="F4793" s="33"/>
      <c r="G4793" t="str">
        <f t="shared" si="344"/>
        <v/>
      </c>
      <c r="J4793" t="b">
        <f>IF(ISNUMBER(MATCH(D4793,Sheet1!$A$2:$A$976,0)),TRUE,FALSE)</f>
        <v>1</v>
      </c>
    </row>
    <row r="4794" spans="1:10" ht="20.25">
      <c r="A4794">
        <v>4788</v>
      </c>
      <c r="C4794" s="40">
        <v>2015</v>
      </c>
      <c r="D4794" s="40">
        <v>2016</v>
      </c>
      <c r="F4794" s="39"/>
      <c r="G4794" t="str">
        <f t="shared" si="344"/>
        <v/>
      </c>
      <c r="J4794" t="b">
        <f>IF(ISNUMBER(MATCH(D4794,Sheet1!$A$2:$A$976,0)),TRUE,FALSE)</f>
        <v>0</v>
      </c>
    </row>
    <row r="4795" spans="1:10" ht="20.25">
      <c r="A4795">
        <v>4789</v>
      </c>
      <c r="C4795" s="38"/>
      <c r="D4795" s="44">
        <v>194</v>
      </c>
      <c r="F4795" s="41"/>
      <c r="G4795" t="str">
        <f t="shared" si="344"/>
        <v/>
      </c>
      <c r="J4795" t="b">
        <f>IF(ISNUMBER(MATCH(D4795,Sheet1!$A$2:$A$976,0)),TRUE,FALSE)</f>
        <v>0</v>
      </c>
    </row>
    <row r="4796" spans="1:10" ht="20.25">
      <c r="A4796">
        <v>4790</v>
      </c>
      <c r="B4796" s="122" t="s">
        <v>629</v>
      </c>
      <c r="C4796" s="28"/>
      <c r="D4796" s="28"/>
      <c r="E4796" s="28"/>
      <c r="F4796" s="28"/>
      <c r="G4796" t="str">
        <f t="shared" si="344"/>
        <v/>
      </c>
      <c r="J4796" t="b">
        <f>IF(ISNUMBER(MATCH(D4796,Sheet1!$A$2:$A$976,0)),TRUE,FALSE)</f>
        <v>1</v>
      </c>
    </row>
    <row r="4797" spans="1:10" ht="21" thickBot="1">
      <c r="A4797">
        <v>4791</v>
      </c>
      <c r="B4797" s="116">
        <v>2014</v>
      </c>
      <c r="C4797" s="7">
        <v>2015</v>
      </c>
      <c r="D4797" s="7">
        <v>2016</v>
      </c>
      <c r="E4797" s="8"/>
      <c r="F4797" s="9"/>
      <c r="G4797" t="str">
        <f t="shared" si="344"/>
        <v/>
      </c>
      <c r="J4797" t="b">
        <f>IF(ISNUMBER(MATCH(D4797,Sheet1!$A$2:$A$976,0)),TRUE,FALSE)</f>
        <v>0</v>
      </c>
    </row>
    <row r="4798" spans="1:10" ht="20.25">
      <c r="A4798">
        <v>4792</v>
      </c>
      <c r="B4798" s="124"/>
      <c r="C4798" s="30"/>
      <c r="D4798" s="31"/>
      <c r="E4798" s="32" t="s">
        <v>498</v>
      </c>
      <c r="F4798" s="33"/>
      <c r="G4798" t="str">
        <f t="shared" si="344"/>
        <v/>
      </c>
      <c r="J4798" t="b">
        <f>IF(ISNUMBER(MATCH(D4798,Sheet1!$A$2:$A$976,0)),TRUE,FALSE)</f>
        <v>1</v>
      </c>
    </row>
    <row r="4799" spans="1:10" ht="20.25">
      <c r="A4799">
        <v>4793</v>
      </c>
      <c r="B4799" s="124"/>
      <c r="C4799" s="30"/>
      <c r="D4799" s="31"/>
      <c r="E4799" s="32" t="s">
        <v>499</v>
      </c>
      <c r="F4799" s="33"/>
      <c r="G4799" t="str">
        <f t="shared" si="344"/>
        <v/>
      </c>
      <c r="J4799" t="b">
        <f>IF(ISNUMBER(MATCH(D4799,Sheet1!$A$2:$A$976,0)),TRUE,FALSE)</f>
        <v>1</v>
      </c>
    </row>
    <row r="4800" spans="1:10" ht="20.25">
      <c r="A4800">
        <v>4794</v>
      </c>
      <c r="B4800" s="124"/>
      <c r="C4800" s="30"/>
      <c r="D4800" s="31"/>
      <c r="E4800" s="32" t="s">
        <v>630</v>
      </c>
      <c r="F4800" s="33"/>
      <c r="G4800" t="str">
        <f t="shared" si="344"/>
        <v/>
      </c>
      <c r="J4800" t="b">
        <f>IF(ISNUMBER(MATCH(D4800,Sheet1!$A$2:$A$976,0)),TRUE,FALSE)</f>
        <v>1</v>
      </c>
    </row>
    <row r="4801" spans="1:10" ht="20.25">
      <c r="A4801">
        <v>4795</v>
      </c>
      <c r="B4801" s="125">
        <v>0</v>
      </c>
      <c r="C4801" s="34">
        <v>0</v>
      </c>
      <c r="D4801" s="35">
        <v>0</v>
      </c>
      <c r="E4801" s="36" t="s">
        <v>12</v>
      </c>
      <c r="F4801" s="33">
        <v>1</v>
      </c>
      <c r="G4801" t="str">
        <f t="shared" si="344"/>
        <v>‏813272 - בריאות השן</v>
      </c>
      <c r="H4801" t="s">
        <v>1170</v>
      </c>
      <c r="I4801">
        <f t="shared" ref="I4801:I4810" si="348">FIND(" ",G4801,1)</f>
        <v>8</v>
      </c>
      <c r="J4801" t="b">
        <f>IF(ISNUMBER(MATCH(D4801,Sheet1!$A$2:$A$976,0)),TRUE,FALSE)</f>
        <v>1</v>
      </c>
    </row>
    <row r="4802" spans="1:10" ht="20.25">
      <c r="A4802">
        <v>4796</v>
      </c>
      <c r="B4802" s="125">
        <v>0</v>
      </c>
      <c r="C4802" s="34">
        <v>0</v>
      </c>
      <c r="D4802" s="35">
        <v>0</v>
      </c>
      <c r="E4802" s="36" t="s">
        <v>13</v>
      </c>
      <c r="F4802" s="33">
        <v>2</v>
      </c>
      <c r="G4802" t="str">
        <f t="shared" si="344"/>
        <v>‏813272 - בריאות השן</v>
      </c>
      <c r="H4802" t="s">
        <v>1170</v>
      </c>
      <c r="I4802">
        <f t="shared" si="348"/>
        <v>8</v>
      </c>
      <c r="J4802" t="b">
        <f>IF(ISNUMBER(MATCH(D4802,Sheet1!$A$2:$A$976,0)),TRUE,FALSE)</f>
        <v>1</v>
      </c>
    </row>
    <row r="4803" spans="1:10" ht="20.25">
      <c r="A4803">
        <v>4797</v>
      </c>
      <c r="B4803" s="125">
        <v>0</v>
      </c>
      <c r="C4803" s="34">
        <v>0</v>
      </c>
      <c r="D4803" s="35">
        <v>0</v>
      </c>
      <c r="E4803" s="36" t="s">
        <v>14</v>
      </c>
      <c r="F4803" s="33">
        <v>3</v>
      </c>
      <c r="G4803" t="str">
        <f t="shared" si="344"/>
        <v>‏813272 - בריאות השן</v>
      </c>
      <c r="H4803" t="s">
        <v>1170</v>
      </c>
      <c r="I4803">
        <f t="shared" si="348"/>
        <v>8</v>
      </c>
      <c r="J4803" t="b">
        <f>IF(ISNUMBER(MATCH(D4803,Sheet1!$A$2:$A$976,0)),TRUE,FALSE)</f>
        <v>1</v>
      </c>
    </row>
    <row r="4804" spans="1:10" ht="20.25">
      <c r="A4804">
        <v>4798</v>
      </c>
      <c r="B4804" s="125">
        <v>0</v>
      </c>
      <c r="C4804" s="34">
        <v>0</v>
      </c>
      <c r="D4804" s="35">
        <v>0</v>
      </c>
      <c r="E4804" s="36" t="s">
        <v>15</v>
      </c>
      <c r="F4804" s="33">
        <v>4</v>
      </c>
      <c r="G4804" t="str">
        <f t="shared" si="344"/>
        <v>‏813272 - בריאות השן</v>
      </c>
      <c r="H4804" t="s">
        <v>1170</v>
      </c>
      <c r="I4804">
        <f t="shared" si="348"/>
        <v>8</v>
      </c>
      <c r="J4804" t="b">
        <f>IF(ISNUMBER(MATCH(D4804,Sheet1!$A$2:$A$976,0)),TRUE,FALSE)</f>
        <v>1</v>
      </c>
    </row>
    <row r="4805" spans="1:10" ht="20.25">
      <c r="A4805">
        <v>4799</v>
      </c>
      <c r="B4805" s="125">
        <v>0</v>
      </c>
      <c r="C4805" s="34">
        <v>0</v>
      </c>
      <c r="D4805" s="35">
        <v>0</v>
      </c>
      <c r="E4805" s="36" t="s">
        <v>16</v>
      </c>
      <c r="F4805" s="33">
        <v>5</v>
      </c>
      <c r="G4805" t="str">
        <f t="shared" si="344"/>
        <v>‏813272 - בריאות השן</v>
      </c>
      <c r="H4805" t="s">
        <v>1170</v>
      </c>
      <c r="I4805">
        <f t="shared" si="348"/>
        <v>8</v>
      </c>
      <c r="J4805" t="b">
        <f>IF(ISNUMBER(MATCH(D4805,Sheet1!$A$2:$A$976,0)),TRUE,FALSE)</f>
        <v>1</v>
      </c>
    </row>
    <row r="4806" spans="1:10" ht="20.25">
      <c r="A4806">
        <v>4800</v>
      </c>
      <c r="B4806" s="125">
        <v>0</v>
      </c>
      <c r="C4806" s="34">
        <v>0</v>
      </c>
      <c r="D4806" s="35">
        <v>0</v>
      </c>
      <c r="E4806" s="36" t="s">
        <v>17</v>
      </c>
      <c r="F4806" s="33">
        <v>6</v>
      </c>
      <c r="G4806" t="str">
        <f t="shared" si="344"/>
        <v>‏813272 - בריאות השן</v>
      </c>
      <c r="H4806" t="s">
        <v>1170</v>
      </c>
      <c r="I4806">
        <f t="shared" si="348"/>
        <v>8</v>
      </c>
      <c r="J4806" t="b">
        <f>IF(ISNUMBER(MATCH(D4806,Sheet1!$A$2:$A$976,0)),TRUE,FALSE)</f>
        <v>1</v>
      </c>
    </row>
    <row r="4807" spans="1:10" ht="20.25">
      <c r="A4807">
        <v>4801</v>
      </c>
      <c r="B4807" s="125">
        <v>0</v>
      </c>
      <c r="C4807" s="34">
        <v>350000</v>
      </c>
      <c r="D4807" s="35">
        <v>0</v>
      </c>
      <c r="E4807" s="36" t="s">
        <v>18</v>
      </c>
      <c r="F4807" s="33">
        <v>7</v>
      </c>
      <c r="G4807" t="str">
        <f t="shared" si="344"/>
        <v>‏813272 - בריאות השן</v>
      </c>
      <c r="H4807" t="s">
        <v>1170</v>
      </c>
      <c r="I4807">
        <f t="shared" si="348"/>
        <v>8</v>
      </c>
      <c r="J4807" t="b">
        <f>IF(ISNUMBER(MATCH(D4807,Sheet1!$A$2:$A$976,0)),TRUE,FALSE)</f>
        <v>1</v>
      </c>
    </row>
    <row r="4808" spans="1:10" ht="20.25">
      <c r="A4808">
        <v>4802</v>
      </c>
      <c r="B4808" s="125">
        <v>0</v>
      </c>
      <c r="C4808" s="34">
        <v>0</v>
      </c>
      <c r="D4808" s="35">
        <v>0</v>
      </c>
      <c r="E4808" s="36" t="s">
        <v>19</v>
      </c>
      <c r="F4808" s="33">
        <v>8</v>
      </c>
      <c r="G4808" t="str">
        <f t="shared" si="344"/>
        <v>‏813272 - בריאות השן</v>
      </c>
      <c r="H4808" t="s">
        <v>1170</v>
      </c>
      <c r="I4808">
        <f t="shared" si="348"/>
        <v>8</v>
      </c>
      <c r="J4808" t="b">
        <f>IF(ISNUMBER(MATCH(D4808,Sheet1!$A$2:$A$976,0)),TRUE,FALSE)</f>
        <v>1</v>
      </c>
    </row>
    <row r="4809" spans="1:10" ht="20.25">
      <c r="A4809">
        <v>4803</v>
      </c>
      <c r="B4809" s="125">
        <v>0</v>
      </c>
      <c r="C4809" s="34">
        <v>0</v>
      </c>
      <c r="D4809" s="35">
        <v>0</v>
      </c>
      <c r="E4809" s="36" t="s">
        <v>20</v>
      </c>
      <c r="F4809" s="33">
        <v>9</v>
      </c>
      <c r="G4809" t="str">
        <f t="shared" si="344"/>
        <v>‏813272 - בריאות השן</v>
      </c>
      <c r="H4809" t="s">
        <v>1170</v>
      </c>
      <c r="I4809">
        <f t="shared" si="348"/>
        <v>8</v>
      </c>
      <c r="J4809" t="b">
        <f>IF(ISNUMBER(MATCH(D4809,Sheet1!$A$2:$A$976,0)),TRUE,FALSE)</f>
        <v>1</v>
      </c>
    </row>
    <row r="4810" spans="1:10" ht="20.25">
      <c r="A4810">
        <v>4804</v>
      </c>
      <c r="B4810" s="125">
        <v>0</v>
      </c>
      <c r="C4810" s="34">
        <v>0</v>
      </c>
      <c r="D4810" s="35">
        <v>0</v>
      </c>
      <c r="E4810" s="36" t="s">
        <v>21</v>
      </c>
      <c r="F4810" s="33">
        <v>99</v>
      </c>
      <c r="G4810" t="str">
        <f t="shared" ref="G4810:G4873" si="349">IF(F4810=1,E4809,IF(ISBLANK(F4810),"",G4809))</f>
        <v>‏813272 - בריאות השן</v>
      </c>
      <c r="H4810" t="s">
        <v>1170</v>
      </c>
      <c r="I4810">
        <f t="shared" si="348"/>
        <v>8</v>
      </c>
      <c r="J4810" t="b">
        <f>IF(ISNUMBER(MATCH(D4810,Sheet1!$A$2:$A$976,0)),TRUE,FALSE)</f>
        <v>1</v>
      </c>
    </row>
    <row r="4811" spans="1:10" ht="20.25">
      <c r="A4811">
        <v>4805</v>
      </c>
      <c r="B4811" s="125">
        <v>0</v>
      </c>
      <c r="C4811" s="37">
        <v>350000</v>
      </c>
      <c r="D4811" s="35">
        <v>0</v>
      </c>
      <c r="E4811" s="36" t="s">
        <v>22</v>
      </c>
      <c r="F4811" s="33"/>
      <c r="G4811" t="str">
        <f t="shared" si="349"/>
        <v/>
      </c>
      <c r="J4811" t="b">
        <f>IF(ISNUMBER(MATCH(D4811,Sheet1!$A$2:$A$976,0)),TRUE,FALSE)</f>
        <v>1</v>
      </c>
    </row>
    <row r="4812" spans="1:10" ht="20.25">
      <c r="A4812">
        <v>4806</v>
      </c>
      <c r="C4812" s="40">
        <v>2015</v>
      </c>
      <c r="D4812" s="40">
        <v>2016</v>
      </c>
      <c r="F4812" s="39"/>
      <c r="G4812" t="str">
        <f t="shared" si="349"/>
        <v/>
      </c>
      <c r="J4812" t="b">
        <f>IF(ISNUMBER(MATCH(D4812,Sheet1!$A$2:$A$976,0)),TRUE,FALSE)</f>
        <v>0</v>
      </c>
    </row>
    <row r="4813" spans="1:10" ht="20.25">
      <c r="A4813">
        <v>4807</v>
      </c>
      <c r="C4813" s="38"/>
      <c r="D4813" s="44">
        <v>195</v>
      </c>
      <c r="F4813" s="41"/>
      <c r="G4813" t="str">
        <f t="shared" si="349"/>
        <v/>
      </c>
      <c r="J4813" t="b">
        <f>IF(ISNUMBER(MATCH(D4813,Sheet1!$A$2:$A$976,0)),TRUE,FALSE)</f>
        <v>0</v>
      </c>
    </row>
    <row r="4814" spans="1:10" ht="20.25">
      <c r="A4814">
        <v>4808</v>
      </c>
      <c r="B4814" s="122" t="s">
        <v>631</v>
      </c>
      <c r="C4814" s="28"/>
      <c r="D4814" s="28"/>
      <c r="E4814" s="28"/>
      <c r="F4814" s="28"/>
      <c r="G4814" t="str">
        <f t="shared" si="349"/>
        <v/>
      </c>
      <c r="J4814" t="b">
        <f>IF(ISNUMBER(MATCH(D4814,Sheet1!$A$2:$A$976,0)),TRUE,FALSE)</f>
        <v>1</v>
      </c>
    </row>
    <row r="4815" spans="1:10" ht="21" thickBot="1">
      <c r="A4815">
        <v>4809</v>
      </c>
      <c r="B4815" s="116">
        <v>2014</v>
      </c>
      <c r="C4815" s="7">
        <v>2015</v>
      </c>
      <c r="D4815" s="7">
        <v>2016</v>
      </c>
      <c r="E4815" s="8"/>
      <c r="F4815" s="9"/>
      <c r="G4815" t="str">
        <f t="shared" si="349"/>
        <v/>
      </c>
      <c r="J4815" t="b">
        <f>IF(ISNUMBER(MATCH(D4815,Sheet1!$A$2:$A$976,0)),TRUE,FALSE)</f>
        <v>0</v>
      </c>
    </row>
    <row r="4816" spans="1:10" ht="20.25">
      <c r="A4816">
        <v>4810</v>
      </c>
      <c r="B4816" s="124"/>
      <c r="C4816" s="30"/>
      <c r="D4816" s="31"/>
      <c r="E4816" s="32" t="s">
        <v>498</v>
      </c>
      <c r="F4816" s="33"/>
      <c r="G4816" t="str">
        <f t="shared" si="349"/>
        <v/>
      </c>
      <c r="J4816" t="b">
        <f>IF(ISNUMBER(MATCH(D4816,Sheet1!$A$2:$A$976,0)),TRUE,FALSE)</f>
        <v>1</v>
      </c>
    </row>
    <row r="4817" spans="1:10" ht="20.25">
      <c r="A4817">
        <v>4811</v>
      </c>
      <c r="B4817" s="124"/>
      <c r="C4817" s="30"/>
      <c r="D4817" s="31"/>
      <c r="E4817" s="32" t="s">
        <v>499</v>
      </c>
      <c r="F4817" s="33"/>
      <c r="G4817" t="str">
        <f t="shared" si="349"/>
        <v/>
      </c>
      <c r="J4817" t="b">
        <f>IF(ISNUMBER(MATCH(D4817,Sheet1!$A$2:$A$976,0)),TRUE,FALSE)</f>
        <v>1</v>
      </c>
    </row>
    <row r="4818" spans="1:10" ht="20.25">
      <c r="A4818">
        <v>4812</v>
      </c>
      <c r="B4818" s="124"/>
      <c r="C4818" s="30"/>
      <c r="D4818" s="31"/>
      <c r="E4818" s="32" t="s">
        <v>632</v>
      </c>
      <c r="F4818" s="33"/>
      <c r="G4818" t="str">
        <f t="shared" si="349"/>
        <v/>
      </c>
      <c r="J4818" t="b">
        <f>IF(ISNUMBER(MATCH(D4818,Sheet1!$A$2:$A$976,0)),TRUE,FALSE)</f>
        <v>1</v>
      </c>
    </row>
    <row r="4819" spans="1:10" ht="20.25">
      <c r="A4819">
        <v>4813</v>
      </c>
      <c r="B4819" s="125">
        <v>0</v>
      </c>
      <c r="C4819" s="34">
        <v>0</v>
      </c>
      <c r="D4819" s="35">
        <v>0</v>
      </c>
      <c r="E4819" s="36" t="s">
        <v>12</v>
      </c>
      <c r="F4819" s="33">
        <v>1</v>
      </c>
      <c r="G4819" t="str">
        <f t="shared" si="349"/>
        <v>‏813273 קייטנות בקיץ</v>
      </c>
      <c r="H4819" t="s">
        <v>1171</v>
      </c>
      <c r="I4819">
        <f t="shared" ref="I4819:I4828" si="350">FIND(" ",G4819,1)</f>
        <v>8</v>
      </c>
      <c r="J4819" t="b">
        <f>IF(ISNUMBER(MATCH(D4819,Sheet1!$A$2:$A$976,0)),TRUE,FALSE)</f>
        <v>1</v>
      </c>
    </row>
    <row r="4820" spans="1:10" ht="20.25">
      <c r="A4820">
        <v>4814</v>
      </c>
      <c r="B4820" s="125">
        <v>0</v>
      </c>
      <c r="C4820" s="34">
        <v>0</v>
      </c>
      <c r="D4820" s="35">
        <v>0</v>
      </c>
      <c r="E4820" s="36" t="s">
        <v>13</v>
      </c>
      <c r="F4820" s="33">
        <v>2</v>
      </c>
      <c r="G4820" t="str">
        <f t="shared" si="349"/>
        <v>‏813273 קייטנות בקיץ</v>
      </c>
      <c r="H4820" t="s">
        <v>1171</v>
      </c>
      <c r="I4820">
        <f t="shared" si="350"/>
        <v>8</v>
      </c>
      <c r="J4820" t="b">
        <f>IF(ISNUMBER(MATCH(D4820,Sheet1!$A$2:$A$976,0)),TRUE,FALSE)</f>
        <v>1</v>
      </c>
    </row>
    <row r="4821" spans="1:10" ht="20.25">
      <c r="A4821">
        <v>4815</v>
      </c>
      <c r="B4821" s="125">
        <v>0</v>
      </c>
      <c r="C4821" s="34">
        <v>0</v>
      </c>
      <c r="D4821" s="35">
        <v>0</v>
      </c>
      <c r="E4821" s="36" t="s">
        <v>14</v>
      </c>
      <c r="F4821" s="33">
        <v>3</v>
      </c>
      <c r="G4821" t="str">
        <f t="shared" si="349"/>
        <v>‏813273 קייטנות בקיץ</v>
      </c>
      <c r="H4821" t="s">
        <v>1171</v>
      </c>
      <c r="I4821">
        <f t="shared" si="350"/>
        <v>8</v>
      </c>
      <c r="J4821" t="b">
        <f>IF(ISNUMBER(MATCH(D4821,Sheet1!$A$2:$A$976,0)),TRUE,FALSE)</f>
        <v>1</v>
      </c>
    </row>
    <row r="4822" spans="1:10" ht="20.25">
      <c r="A4822">
        <v>4816</v>
      </c>
      <c r="B4822" s="125">
        <v>0</v>
      </c>
      <c r="C4822" s="34">
        <v>0</v>
      </c>
      <c r="D4822" s="35">
        <v>0</v>
      </c>
      <c r="E4822" s="36" t="s">
        <v>15</v>
      </c>
      <c r="F4822" s="33">
        <v>4</v>
      </c>
      <c r="G4822" t="str">
        <f t="shared" si="349"/>
        <v>‏813273 קייטנות בקיץ</v>
      </c>
      <c r="H4822" t="s">
        <v>1171</v>
      </c>
      <c r="I4822">
        <f t="shared" si="350"/>
        <v>8</v>
      </c>
      <c r="J4822" t="b">
        <f>IF(ISNUMBER(MATCH(D4822,Sheet1!$A$2:$A$976,0)),TRUE,FALSE)</f>
        <v>1</v>
      </c>
    </row>
    <row r="4823" spans="1:10" ht="20.25">
      <c r="A4823">
        <v>4817</v>
      </c>
      <c r="B4823" s="125">
        <v>0</v>
      </c>
      <c r="C4823" s="34">
        <v>0</v>
      </c>
      <c r="D4823" s="35">
        <v>0</v>
      </c>
      <c r="E4823" s="36" t="s">
        <v>16</v>
      </c>
      <c r="F4823" s="33">
        <v>5</v>
      </c>
      <c r="G4823" t="str">
        <f t="shared" si="349"/>
        <v>‏813273 קייטנות בקיץ</v>
      </c>
      <c r="H4823" t="s">
        <v>1171</v>
      </c>
      <c r="I4823">
        <f t="shared" si="350"/>
        <v>8</v>
      </c>
      <c r="J4823" t="b">
        <f>IF(ISNUMBER(MATCH(D4823,Sheet1!$A$2:$A$976,0)),TRUE,FALSE)</f>
        <v>1</v>
      </c>
    </row>
    <row r="4824" spans="1:10" ht="20.25">
      <c r="A4824">
        <v>4818</v>
      </c>
      <c r="B4824" s="125">
        <v>0</v>
      </c>
      <c r="C4824" s="34">
        <v>0</v>
      </c>
      <c r="D4824" s="35">
        <v>0</v>
      </c>
      <c r="E4824" s="36" t="s">
        <v>17</v>
      </c>
      <c r="F4824" s="33">
        <v>6</v>
      </c>
      <c r="G4824" t="str">
        <f t="shared" si="349"/>
        <v>‏813273 קייטנות בקיץ</v>
      </c>
      <c r="H4824" t="s">
        <v>1171</v>
      </c>
      <c r="I4824">
        <f t="shared" si="350"/>
        <v>8</v>
      </c>
      <c r="J4824" t="b">
        <f>IF(ISNUMBER(MATCH(D4824,Sheet1!$A$2:$A$976,0)),TRUE,FALSE)</f>
        <v>1</v>
      </c>
    </row>
    <row r="4825" spans="1:10" ht="20.25">
      <c r="A4825">
        <v>4819</v>
      </c>
      <c r="B4825" s="125">
        <v>3207300</v>
      </c>
      <c r="C4825" s="34">
        <v>6600000</v>
      </c>
      <c r="D4825" s="35">
        <v>6411500</v>
      </c>
      <c r="E4825" s="36" t="s">
        <v>18</v>
      </c>
      <c r="F4825" s="33">
        <v>7</v>
      </c>
      <c r="G4825" t="str">
        <f t="shared" si="349"/>
        <v>‏813273 קייטנות בקיץ</v>
      </c>
      <c r="H4825" t="s">
        <v>1171</v>
      </c>
      <c r="I4825">
        <f t="shared" si="350"/>
        <v>8</v>
      </c>
      <c r="J4825" t="b">
        <f>IF(ISNUMBER(MATCH(D4825,Sheet1!$A$2:$A$976,0)),TRUE,FALSE)</f>
        <v>1</v>
      </c>
    </row>
    <row r="4826" spans="1:10" ht="20.25">
      <c r="A4826">
        <v>4820</v>
      </c>
      <c r="B4826" s="125">
        <v>0</v>
      </c>
      <c r="C4826" s="34">
        <v>0</v>
      </c>
      <c r="D4826" s="35">
        <v>0</v>
      </c>
      <c r="E4826" s="36" t="s">
        <v>19</v>
      </c>
      <c r="F4826" s="33">
        <v>8</v>
      </c>
      <c r="G4826" t="str">
        <f t="shared" si="349"/>
        <v>‏813273 קייטנות בקיץ</v>
      </c>
      <c r="H4826" t="s">
        <v>1171</v>
      </c>
      <c r="I4826">
        <f t="shared" si="350"/>
        <v>8</v>
      </c>
      <c r="J4826" t="b">
        <f>IF(ISNUMBER(MATCH(D4826,Sheet1!$A$2:$A$976,0)),TRUE,FALSE)</f>
        <v>1</v>
      </c>
    </row>
    <row r="4827" spans="1:10" ht="20.25">
      <c r="A4827">
        <v>4821</v>
      </c>
      <c r="B4827" s="125">
        <v>0</v>
      </c>
      <c r="C4827" s="34">
        <v>0</v>
      </c>
      <c r="D4827" s="35">
        <v>0</v>
      </c>
      <c r="E4827" s="36" t="s">
        <v>20</v>
      </c>
      <c r="F4827" s="33">
        <v>9</v>
      </c>
      <c r="G4827" t="str">
        <f t="shared" si="349"/>
        <v>‏813273 קייטנות בקיץ</v>
      </c>
      <c r="H4827" t="s">
        <v>1171</v>
      </c>
      <c r="I4827">
        <f t="shared" si="350"/>
        <v>8</v>
      </c>
      <c r="J4827" t="b">
        <f>IF(ISNUMBER(MATCH(D4827,Sheet1!$A$2:$A$976,0)),TRUE,FALSE)</f>
        <v>1</v>
      </c>
    </row>
    <row r="4828" spans="1:10" ht="20.25">
      <c r="A4828">
        <v>4822</v>
      </c>
      <c r="B4828" s="125">
        <v>0</v>
      </c>
      <c r="C4828" s="34">
        <v>0</v>
      </c>
      <c r="D4828" s="35">
        <v>0</v>
      </c>
      <c r="E4828" s="36" t="s">
        <v>21</v>
      </c>
      <c r="F4828" s="33">
        <v>99</v>
      </c>
      <c r="G4828" t="str">
        <f t="shared" si="349"/>
        <v>‏813273 קייטנות בקיץ</v>
      </c>
      <c r="H4828" t="s">
        <v>1171</v>
      </c>
      <c r="I4828">
        <f t="shared" si="350"/>
        <v>8</v>
      </c>
      <c r="J4828" t="b">
        <f>IF(ISNUMBER(MATCH(D4828,Sheet1!$A$2:$A$976,0)),TRUE,FALSE)</f>
        <v>1</v>
      </c>
    </row>
    <row r="4829" spans="1:10" ht="20.25">
      <c r="A4829">
        <v>4823</v>
      </c>
      <c r="B4829" s="125">
        <v>3207300</v>
      </c>
      <c r="C4829" s="37">
        <v>6600000</v>
      </c>
      <c r="D4829" s="35">
        <v>6411500</v>
      </c>
      <c r="E4829" s="36" t="s">
        <v>22</v>
      </c>
      <c r="F4829" s="33"/>
      <c r="G4829" t="str">
        <f t="shared" si="349"/>
        <v/>
      </c>
      <c r="J4829" t="b">
        <f>IF(ISNUMBER(MATCH(D4829,Sheet1!$A$2:$A$976,0)),TRUE,FALSE)</f>
        <v>1</v>
      </c>
    </row>
    <row r="4830" spans="1:10" ht="20.25">
      <c r="A4830">
        <v>4824</v>
      </c>
      <c r="C4830" s="40">
        <v>2015</v>
      </c>
      <c r="D4830" s="40">
        <v>2016</v>
      </c>
      <c r="F4830" s="39"/>
      <c r="G4830" t="str">
        <f t="shared" si="349"/>
        <v/>
      </c>
      <c r="J4830" t="b">
        <f>IF(ISNUMBER(MATCH(D4830,Sheet1!$A$2:$A$976,0)),TRUE,FALSE)</f>
        <v>0</v>
      </c>
    </row>
    <row r="4831" spans="1:10" ht="20.25">
      <c r="A4831">
        <v>4825</v>
      </c>
      <c r="C4831" s="38"/>
      <c r="D4831" s="44">
        <v>196</v>
      </c>
      <c r="F4831" s="41"/>
      <c r="G4831" t="str">
        <f t="shared" si="349"/>
        <v/>
      </c>
      <c r="J4831" t="b">
        <f>IF(ISNUMBER(MATCH(D4831,Sheet1!$A$2:$A$976,0)),TRUE,FALSE)</f>
        <v>0</v>
      </c>
    </row>
    <row r="4832" spans="1:10" ht="20.25">
      <c r="A4832">
        <v>4826</v>
      </c>
      <c r="B4832" s="122" t="s">
        <v>633</v>
      </c>
      <c r="C4832" s="28"/>
      <c r="D4832" s="28"/>
      <c r="E4832" s="28"/>
      <c r="F4832" s="28"/>
      <c r="G4832" t="str">
        <f t="shared" si="349"/>
        <v/>
      </c>
      <c r="J4832" t="b">
        <f>IF(ISNUMBER(MATCH(D4832,Sheet1!$A$2:$A$976,0)),TRUE,FALSE)</f>
        <v>1</v>
      </c>
    </row>
    <row r="4833" spans="1:10" ht="21" thickBot="1">
      <c r="A4833">
        <v>4827</v>
      </c>
      <c r="B4833" s="116">
        <v>2014</v>
      </c>
      <c r="C4833" s="7">
        <v>2015</v>
      </c>
      <c r="D4833" s="7">
        <v>2016</v>
      </c>
      <c r="E4833" s="8"/>
      <c r="F4833" s="9"/>
      <c r="G4833" t="str">
        <f t="shared" si="349"/>
        <v/>
      </c>
      <c r="J4833" t="b">
        <f>IF(ISNUMBER(MATCH(D4833,Sheet1!$A$2:$A$976,0)),TRUE,FALSE)</f>
        <v>0</v>
      </c>
    </row>
    <row r="4834" spans="1:10" ht="20.25">
      <c r="A4834">
        <v>4828</v>
      </c>
      <c r="B4834" s="124"/>
      <c r="C4834" s="30"/>
      <c r="D4834" s="31"/>
      <c r="E4834" s="32" t="s">
        <v>498</v>
      </c>
      <c r="F4834" s="33"/>
      <c r="G4834" t="str">
        <f t="shared" si="349"/>
        <v/>
      </c>
      <c r="J4834" t="b">
        <f>IF(ISNUMBER(MATCH(D4834,Sheet1!$A$2:$A$976,0)),TRUE,FALSE)</f>
        <v>1</v>
      </c>
    </row>
    <row r="4835" spans="1:10" ht="20.25">
      <c r="A4835">
        <v>4829</v>
      </c>
      <c r="B4835" s="124"/>
      <c r="C4835" s="30"/>
      <c r="D4835" s="31"/>
      <c r="E4835" s="32" t="s">
        <v>499</v>
      </c>
      <c r="F4835" s="33"/>
      <c r="G4835" t="str">
        <f t="shared" si="349"/>
        <v/>
      </c>
      <c r="J4835" t="b">
        <f>IF(ISNUMBER(MATCH(D4835,Sheet1!$A$2:$A$976,0)),TRUE,FALSE)</f>
        <v>1</v>
      </c>
    </row>
    <row r="4836" spans="1:10" ht="20.25">
      <c r="A4836">
        <v>4830</v>
      </c>
      <c r="B4836" s="124"/>
      <c r="C4836" s="30"/>
      <c r="D4836" s="31"/>
      <c r="E4836" s="32" t="s">
        <v>634</v>
      </c>
      <c r="F4836" s="33"/>
      <c r="G4836" t="str">
        <f t="shared" si="349"/>
        <v/>
      </c>
      <c r="J4836" t="b">
        <f>IF(ISNUMBER(MATCH(D4836,Sheet1!$A$2:$A$976,0)),TRUE,FALSE)</f>
        <v>1</v>
      </c>
    </row>
    <row r="4837" spans="1:10" ht="20.25">
      <c r="A4837">
        <v>4831</v>
      </c>
      <c r="B4837" s="125">
        <v>0</v>
      </c>
      <c r="C4837" s="34">
        <v>0</v>
      </c>
      <c r="D4837" s="35">
        <v>0</v>
      </c>
      <c r="E4837" s="36" t="s">
        <v>12</v>
      </c>
      <c r="F4837" s="33">
        <v>1</v>
      </c>
      <c r="G4837" t="str">
        <f t="shared" si="349"/>
        <v>‏8177  חטיבות ביניים - פעולות</v>
      </c>
      <c r="H4837" t="s">
        <v>1172</v>
      </c>
      <c r="I4837">
        <f t="shared" ref="I4837:I4846" si="351">FIND(" ",G4837,1)</f>
        <v>6</v>
      </c>
      <c r="J4837" t="b">
        <f>IF(ISNUMBER(MATCH(D4837,Sheet1!$A$2:$A$976,0)),TRUE,FALSE)</f>
        <v>1</v>
      </c>
    </row>
    <row r="4838" spans="1:10" ht="20.25">
      <c r="A4838">
        <v>4832</v>
      </c>
      <c r="B4838" s="125">
        <v>0</v>
      </c>
      <c r="C4838" s="34">
        <v>0</v>
      </c>
      <c r="D4838" s="35">
        <v>0</v>
      </c>
      <c r="E4838" s="36" t="s">
        <v>13</v>
      </c>
      <c r="F4838" s="33">
        <v>2</v>
      </c>
      <c r="G4838" t="str">
        <f t="shared" si="349"/>
        <v>‏8177  חטיבות ביניים - פעולות</v>
      </c>
      <c r="H4838" t="s">
        <v>1172</v>
      </c>
      <c r="I4838">
        <f t="shared" si="351"/>
        <v>6</v>
      </c>
      <c r="J4838" t="b">
        <f>IF(ISNUMBER(MATCH(D4838,Sheet1!$A$2:$A$976,0)),TRUE,FALSE)</f>
        <v>1</v>
      </c>
    </row>
    <row r="4839" spans="1:10" ht="20.25">
      <c r="A4839">
        <v>4833</v>
      </c>
      <c r="B4839" s="125">
        <v>0</v>
      </c>
      <c r="C4839" s="34">
        <v>0</v>
      </c>
      <c r="D4839" s="35">
        <v>0</v>
      </c>
      <c r="E4839" s="36" t="s">
        <v>14</v>
      </c>
      <c r="F4839" s="33">
        <v>3</v>
      </c>
      <c r="G4839" t="str">
        <f t="shared" si="349"/>
        <v>‏8177  חטיבות ביניים - פעולות</v>
      </c>
      <c r="H4839" t="s">
        <v>1172</v>
      </c>
      <c r="I4839">
        <f t="shared" si="351"/>
        <v>6</v>
      </c>
      <c r="J4839" t="b">
        <f>IF(ISNUMBER(MATCH(D4839,Sheet1!$A$2:$A$976,0)),TRUE,FALSE)</f>
        <v>1</v>
      </c>
    </row>
    <row r="4840" spans="1:10" ht="20.25">
      <c r="A4840">
        <v>4834</v>
      </c>
      <c r="B4840" s="125">
        <v>115300</v>
      </c>
      <c r="C4840" s="34">
        <v>68000</v>
      </c>
      <c r="D4840" s="35">
        <v>68000</v>
      </c>
      <c r="E4840" s="36" t="s">
        <v>15</v>
      </c>
      <c r="F4840" s="33">
        <v>4</v>
      </c>
      <c r="G4840" t="str">
        <f t="shared" si="349"/>
        <v>‏8177  חטיבות ביניים - פעולות</v>
      </c>
      <c r="H4840" t="s">
        <v>1172</v>
      </c>
      <c r="I4840">
        <f t="shared" si="351"/>
        <v>6</v>
      </c>
      <c r="J4840" t="b">
        <f>IF(ISNUMBER(MATCH(D4840,Sheet1!$A$2:$A$976,0)),TRUE,FALSE)</f>
        <v>1</v>
      </c>
    </row>
    <row r="4841" spans="1:10" ht="20.25">
      <c r="A4841">
        <v>4835</v>
      </c>
      <c r="B4841" s="125">
        <v>400</v>
      </c>
      <c r="C4841" s="34">
        <v>1000</v>
      </c>
      <c r="D4841" s="35">
        <v>1000</v>
      </c>
      <c r="E4841" s="36" t="s">
        <v>16</v>
      </c>
      <c r="F4841" s="33">
        <v>5</v>
      </c>
      <c r="G4841" t="str">
        <f t="shared" si="349"/>
        <v>‏8177  חטיבות ביניים - פעולות</v>
      </c>
      <c r="H4841" t="s">
        <v>1172</v>
      </c>
      <c r="I4841">
        <f t="shared" si="351"/>
        <v>6</v>
      </c>
      <c r="J4841" t="b">
        <f>IF(ISNUMBER(MATCH(D4841,Sheet1!$A$2:$A$976,0)),TRUE,FALSE)</f>
        <v>1</v>
      </c>
    </row>
    <row r="4842" spans="1:10" ht="20.25">
      <c r="A4842">
        <v>4836</v>
      </c>
      <c r="B4842" s="125">
        <v>0</v>
      </c>
      <c r="C4842" s="34">
        <v>0</v>
      </c>
      <c r="D4842" s="35">
        <v>0</v>
      </c>
      <c r="E4842" s="36" t="s">
        <v>17</v>
      </c>
      <c r="F4842" s="33">
        <v>6</v>
      </c>
      <c r="G4842" t="str">
        <f t="shared" si="349"/>
        <v>‏8177  חטיבות ביניים - פעולות</v>
      </c>
      <c r="H4842" t="s">
        <v>1172</v>
      </c>
      <c r="I4842">
        <f t="shared" si="351"/>
        <v>6</v>
      </c>
      <c r="J4842" t="b">
        <f>IF(ISNUMBER(MATCH(D4842,Sheet1!$A$2:$A$976,0)),TRUE,FALSE)</f>
        <v>1</v>
      </c>
    </row>
    <row r="4843" spans="1:10" ht="20.25">
      <c r="A4843">
        <v>4837</v>
      </c>
      <c r="B4843" s="125">
        <v>296600</v>
      </c>
      <c r="C4843" s="34">
        <v>352500</v>
      </c>
      <c r="D4843" s="35">
        <v>340500</v>
      </c>
      <c r="E4843" s="36" t="s">
        <v>18</v>
      </c>
      <c r="F4843" s="33">
        <v>7</v>
      </c>
      <c r="G4843" t="str">
        <f t="shared" si="349"/>
        <v>‏8177  חטיבות ביניים - פעולות</v>
      </c>
      <c r="H4843" t="s">
        <v>1172</v>
      </c>
      <c r="I4843">
        <f t="shared" si="351"/>
        <v>6</v>
      </c>
      <c r="J4843" t="b">
        <f>IF(ISNUMBER(MATCH(D4843,Sheet1!$A$2:$A$976,0)),TRUE,FALSE)</f>
        <v>1</v>
      </c>
    </row>
    <row r="4844" spans="1:10" ht="20.25">
      <c r="A4844">
        <v>4838</v>
      </c>
      <c r="B4844" s="125">
        <v>0</v>
      </c>
      <c r="C4844" s="34">
        <v>0</v>
      </c>
      <c r="D4844" s="35">
        <v>0</v>
      </c>
      <c r="E4844" s="36" t="s">
        <v>19</v>
      </c>
      <c r="F4844" s="33">
        <v>8</v>
      </c>
      <c r="G4844" t="str">
        <f t="shared" si="349"/>
        <v>‏8177  חטיבות ביניים - פעולות</v>
      </c>
      <c r="H4844" t="s">
        <v>1172</v>
      </c>
      <c r="I4844">
        <f t="shared" si="351"/>
        <v>6</v>
      </c>
      <c r="J4844" t="b">
        <f>IF(ISNUMBER(MATCH(D4844,Sheet1!$A$2:$A$976,0)),TRUE,FALSE)</f>
        <v>1</v>
      </c>
    </row>
    <row r="4845" spans="1:10" ht="20.25">
      <c r="A4845">
        <v>4839</v>
      </c>
      <c r="B4845" s="125">
        <v>0</v>
      </c>
      <c r="C4845" s="34">
        <v>0</v>
      </c>
      <c r="D4845" s="35">
        <v>0</v>
      </c>
      <c r="E4845" s="36" t="s">
        <v>20</v>
      </c>
      <c r="F4845" s="33">
        <v>9</v>
      </c>
      <c r="G4845" t="str">
        <f t="shared" si="349"/>
        <v>‏8177  חטיבות ביניים - פעולות</v>
      </c>
      <c r="H4845" t="s">
        <v>1172</v>
      </c>
      <c r="I4845">
        <f t="shared" si="351"/>
        <v>6</v>
      </c>
      <c r="J4845" t="b">
        <f>IF(ISNUMBER(MATCH(D4845,Sheet1!$A$2:$A$976,0)),TRUE,FALSE)</f>
        <v>1</v>
      </c>
    </row>
    <row r="4846" spans="1:10" ht="20.25">
      <c r="A4846">
        <v>4840</v>
      </c>
      <c r="B4846" s="125">
        <v>0</v>
      </c>
      <c r="C4846" s="34">
        <v>0</v>
      </c>
      <c r="D4846" s="35">
        <v>0</v>
      </c>
      <c r="E4846" s="36" t="s">
        <v>21</v>
      </c>
      <c r="F4846" s="33">
        <v>99</v>
      </c>
      <c r="G4846" t="str">
        <f t="shared" si="349"/>
        <v>‏8177  חטיבות ביניים - פעולות</v>
      </c>
      <c r="H4846" t="s">
        <v>1172</v>
      </c>
      <c r="I4846">
        <f t="shared" si="351"/>
        <v>6</v>
      </c>
      <c r="J4846" t="b">
        <f>IF(ISNUMBER(MATCH(D4846,Sheet1!$A$2:$A$976,0)),TRUE,FALSE)</f>
        <v>1</v>
      </c>
    </row>
    <row r="4847" spans="1:10" ht="20.25">
      <c r="A4847">
        <v>4841</v>
      </c>
      <c r="B4847" s="125">
        <v>412300</v>
      </c>
      <c r="C4847" s="37">
        <v>421500</v>
      </c>
      <c r="D4847" s="157">
        <v>409500</v>
      </c>
      <c r="E4847" s="36" t="s">
        <v>22</v>
      </c>
      <c r="F4847" s="33"/>
      <c r="G4847" t="str">
        <f t="shared" si="349"/>
        <v/>
      </c>
      <c r="J4847" t="b">
        <f>IF(ISNUMBER(MATCH(D4847,Sheet1!$A$2:$A$976,0)),TRUE,FALSE)</f>
        <v>0</v>
      </c>
    </row>
    <row r="4848" spans="1:10" ht="20.25">
      <c r="A4848">
        <v>4842</v>
      </c>
      <c r="C4848" s="40">
        <v>2015</v>
      </c>
      <c r="D4848" s="40">
        <v>2016</v>
      </c>
      <c r="F4848" s="39"/>
      <c r="G4848" t="str">
        <f t="shared" si="349"/>
        <v/>
      </c>
      <c r="J4848" t="b">
        <f>IF(ISNUMBER(MATCH(D4848,Sheet1!$A$2:$A$976,0)),TRUE,FALSE)</f>
        <v>0</v>
      </c>
    </row>
    <row r="4849" spans="1:10" ht="20.25">
      <c r="A4849">
        <v>4843</v>
      </c>
      <c r="C4849" s="38"/>
      <c r="D4849" s="44">
        <v>197</v>
      </c>
      <c r="F4849" s="41"/>
      <c r="G4849" t="str">
        <f t="shared" si="349"/>
        <v/>
      </c>
      <c r="J4849" t="b">
        <f>IF(ISNUMBER(MATCH(D4849,Sheet1!$A$2:$A$976,0)),TRUE,FALSE)</f>
        <v>0</v>
      </c>
    </row>
    <row r="4850" spans="1:10" ht="20.25">
      <c r="A4850">
        <v>4844</v>
      </c>
      <c r="B4850" s="122" t="s">
        <v>635</v>
      </c>
      <c r="C4850" s="28"/>
      <c r="D4850" s="28"/>
      <c r="E4850" s="28"/>
      <c r="F4850" s="28"/>
      <c r="G4850" t="str">
        <f t="shared" si="349"/>
        <v/>
      </c>
      <c r="J4850" t="b">
        <f>IF(ISNUMBER(MATCH(D4850,Sheet1!$A$2:$A$976,0)),TRUE,FALSE)</f>
        <v>1</v>
      </c>
    </row>
    <row r="4851" spans="1:10" ht="21" thickBot="1">
      <c r="A4851">
        <v>4845</v>
      </c>
      <c r="B4851" s="116">
        <v>2014</v>
      </c>
      <c r="C4851" s="7">
        <v>2015</v>
      </c>
      <c r="D4851" s="7">
        <v>2016</v>
      </c>
      <c r="E4851" s="8"/>
      <c r="F4851" s="9"/>
      <c r="G4851" t="str">
        <f t="shared" si="349"/>
        <v/>
      </c>
      <c r="J4851" t="b">
        <f>IF(ISNUMBER(MATCH(D4851,Sheet1!$A$2:$A$976,0)),TRUE,FALSE)</f>
        <v>0</v>
      </c>
    </row>
    <row r="4852" spans="1:10" ht="20.25">
      <c r="A4852">
        <v>4846</v>
      </c>
      <c r="B4852" s="124"/>
      <c r="C4852" s="30"/>
      <c r="D4852" s="31"/>
      <c r="E4852" s="32" t="s">
        <v>498</v>
      </c>
      <c r="F4852" s="33"/>
      <c r="G4852" t="str">
        <f t="shared" si="349"/>
        <v/>
      </c>
      <c r="J4852" t="b">
        <f>IF(ISNUMBER(MATCH(D4852,Sheet1!$A$2:$A$976,0)),TRUE,FALSE)</f>
        <v>1</v>
      </c>
    </row>
    <row r="4853" spans="1:10" ht="20.25">
      <c r="A4853">
        <v>4847</v>
      </c>
      <c r="B4853" s="124"/>
      <c r="C4853" s="30"/>
      <c r="D4853" s="31"/>
      <c r="E4853" s="32" t="s">
        <v>499</v>
      </c>
      <c r="F4853" s="33"/>
      <c r="G4853" t="str">
        <f t="shared" si="349"/>
        <v/>
      </c>
      <c r="J4853" t="b">
        <f>IF(ISNUMBER(MATCH(D4853,Sheet1!$A$2:$A$976,0)),TRUE,FALSE)</f>
        <v>1</v>
      </c>
    </row>
    <row r="4854" spans="1:10" ht="20.25">
      <c r="A4854">
        <v>4848</v>
      </c>
      <c r="B4854" s="124"/>
      <c r="C4854" s="30"/>
      <c r="D4854" s="31"/>
      <c r="E4854" s="32" t="s">
        <v>636</v>
      </c>
      <c r="F4854" s="33"/>
      <c r="G4854" t="str">
        <f t="shared" si="349"/>
        <v/>
      </c>
      <c r="J4854" t="b">
        <f>IF(ISNUMBER(MATCH(D4854,Sheet1!$A$2:$A$976,0)),TRUE,FALSE)</f>
        <v>1</v>
      </c>
    </row>
    <row r="4855" spans="1:10" ht="20.25">
      <c r="A4855">
        <v>4849</v>
      </c>
      <c r="B4855" s="125">
        <v>2062500</v>
      </c>
      <c r="C4855" s="34">
        <v>2112000</v>
      </c>
      <c r="D4855" s="35">
        <v>2135000</v>
      </c>
      <c r="E4855" s="36" t="s">
        <v>12</v>
      </c>
      <c r="F4855" s="33">
        <v>1</v>
      </c>
      <c r="G4855" t="str">
        <f t="shared" si="349"/>
        <v>‏81771  חטיבות ביניים - עמלניות</v>
      </c>
      <c r="H4855" t="s">
        <v>1174</v>
      </c>
      <c r="I4855">
        <f t="shared" ref="I4855:I4864" si="352">FIND(" ",G4855,1)</f>
        <v>7</v>
      </c>
      <c r="J4855" t="b">
        <f>IF(ISNUMBER(MATCH(D4855,Sheet1!$A$2:$A$976,0)),TRUE,FALSE)</f>
        <v>1</v>
      </c>
    </row>
    <row r="4856" spans="1:10" ht="20.25">
      <c r="A4856">
        <v>4850</v>
      </c>
      <c r="B4856" s="125">
        <v>0</v>
      </c>
      <c r="C4856" s="34">
        <v>0</v>
      </c>
      <c r="D4856" s="35">
        <v>0</v>
      </c>
      <c r="E4856" s="36" t="s">
        <v>13</v>
      </c>
      <c r="F4856" s="33">
        <v>2</v>
      </c>
      <c r="G4856" t="str">
        <f t="shared" si="349"/>
        <v>‏81771  חטיבות ביניים - עמלניות</v>
      </c>
      <c r="H4856" t="s">
        <v>1174</v>
      </c>
      <c r="I4856">
        <f t="shared" si="352"/>
        <v>7</v>
      </c>
      <c r="J4856" t="b">
        <f>IF(ISNUMBER(MATCH(D4856,Sheet1!$A$2:$A$976,0)),TRUE,FALSE)</f>
        <v>1</v>
      </c>
    </row>
    <row r="4857" spans="1:10" ht="20.25">
      <c r="A4857">
        <v>4851</v>
      </c>
      <c r="B4857" s="125">
        <v>700</v>
      </c>
      <c r="C4857" s="34">
        <v>1000</v>
      </c>
      <c r="D4857" s="35">
        <v>1000</v>
      </c>
      <c r="E4857" s="36" t="s">
        <v>14</v>
      </c>
      <c r="F4857" s="33">
        <v>3</v>
      </c>
      <c r="G4857" t="str">
        <f t="shared" si="349"/>
        <v>‏81771  חטיבות ביניים - עמלניות</v>
      </c>
      <c r="H4857" t="s">
        <v>1174</v>
      </c>
      <c r="I4857">
        <f t="shared" si="352"/>
        <v>7</v>
      </c>
      <c r="J4857" t="b">
        <f>IF(ISNUMBER(MATCH(D4857,Sheet1!$A$2:$A$976,0)),TRUE,FALSE)</f>
        <v>1</v>
      </c>
    </row>
    <row r="4858" spans="1:10" ht="20.25">
      <c r="A4858">
        <v>4852</v>
      </c>
      <c r="B4858" s="125">
        <v>330800</v>
      </c>
      <c r="C4858" s="34">
        <v>233000</v>
      </c>
      <c r="D4858" s="35">
        <v>233000</v>
      </c>
      <c r="E4858" s="36" t="s">
        <v>15</v>
      </c>
      <c r="F4858" s="33">
        <v>4</v>
      </c>
      <c r="G4858" t="str">
        <f t="shared" si="349"/>
        <v>‏81771  חטיבות ביניים - עמלניות</v>
      </c>
      <c r="H4858" t="s">
        <v>1174</v>
      </c>
      <c r="I4858">
        <f t="shared" si="352"/>
        <v>7</v>
      </c>
      <c r="J4858" t="b">
        <f>IF(ISNUMBER(MATCH(D4858,Sheet1!$A$2:$A$976,0)),TRUE,FALSE)</f>
        <v>1</v>
      </c>
    </row>
    <row r="4859" spans="1:10" ht="20.25">
      <c r="A4859">
        <v>4853</v>
      </c>
      <c r="B4859" s="125">
        <v>0</v>
      </c>
      <c r="C4859" s="34">
        <v>0</v>
      </c>
      <c r="D4859" s="35">
        <v>0</v>
      </c>
      <c r="E4859" s="36" t="s">
        <v>16</v>
      </c>
      <c r="F4859" s="33">
        <v>5</v>
      </c>
      <c r="G4859" t="str">
        <f t="shared" si="349"/>
        <v>‏81771  חטיבות ביניים - עמלניות</v>
      </c>
      <c r="H4859" t="s">
        <v>1174</v>
      </c>
      <c r="I4859">
        <f t="shared" si="352"/>
        <v>7</v>
      </c>
      <c r="J4859" t="b">
        <f>IF(ISNUMBER(MATCH(D4859,Sheet1!$A$2:$A$976,0)),TRUE,FALSE)</f>
        <v>1</v>
      </c>
    </row>
    <row r="4860" spans="1:10" ht="20.25">
      <c r="A4860">
        <v>4854</v>
      </c>
      <c r="B4860" s="125">
        <v>16100</v>
      </c>
      <c r="C4860" s="34">
        <v>48500</v>
      </c>
      <c r="D4860" s="35">
        <v>48400</v>
      </c>
      <c r="E4860" s="36" t="s">
        <v>17</v>
      </c>
      <c r="F4860" s="33">
        <v>6</v>
      </c>
      <c r="G4860" t="str">
        <f t="shared" si="349"/>
        <v>‏81771  חטיבות ביניים - עמלניות</v>
      </c>
      <c r="H4860" t="s">
        <v>1174</v>
      </c>
      <c r="I4860">
        <f t="shared" si="352"/>
        <v>7</v>
      </c>
      <c r="J4860" t="b">
        <f>IF(ISNUMBER(MATCH(D4860,Sheet1!$A$2:$A$976,0)),TRUE,FALSE)</f>
        <v>1</v>
      </c>
    </row>
    <row r="4861" spans="1:10" ht="20.25">
      <c r="A4861">
        <v>4855</v>
      </c>
      <c r="B4861" s="125">
        <v>329000</v>
      </c>
      <c r="C4861" s="34">
        <v>354000</v>
      </c>
      <c r="D4861" s="35">
        <v>336000</v>
      </c>
      <c r="E4861" s="36" t="s">
        <v>18</v>
      </c>
      <c r="F4861" s="33">
        <v>7</v>
      </c>
      <c r="G4861" t="str">
        <f t="shared" si="349"/>
        <v>‏81771  חטיבות ביניים - עמלניות</v>
      </c>
      <c r="H4861" t="s">
        <v>1174</v>
      </c>
      <c r="I4861">
        <f t="shared" si="352"/>
        <v>7</v>
      </c>
      <c r="J4861" t="b">
        <f>IF(ISNUMBER(MATCH(D4861,Sheet1!$A$2:$A$976,0)),TRUE,FALSE)</f>
        <v>1</v>
      </c>
    </row>
    <row r="4862" spans="1:10" ht="20.25">
      <c r="A4862">
        <v>4856</v>
      </c>
      <c r="B4862" s="125">
        <v>0</v>
      </c>
      <c r="C4862" s="34">
        <v>0</v>
      </c>
      <c r="D4862" s="35">
        <v>0</v>
      </c>
      <c r="E4862" s="36" t="s">
        <v>19</v>
      </c>
      <c r="F4862" s="33">
        <v>8</v>
      </c>
      <c r="G4862" t="str">
        <f t="shared" si="349"/>
        <v>‏81771  חטיבות ביניים - עמלניות</v>
      </c>
      <c r="H4862" t="s">
        <v>1174</v>
      </c>
      <c r="I4862">
        <f t="shared" si="352"/>
        <v>7</v>
      </c>
      <c r="J4862" t="b">
        <f>IF(ISNUMBER(MATCH(D4862,Sheet1!$A$2:$A$976,0)),TRUE,FALSE)</f>
        <v>1</v>
      </c>
    </row>
    <row r="4863" spans="1:10" ht="20.25">
      <c r="A4863">
        <v>4857</v>
      </c>
      <c r="B4863" s="125">
        <v>0</v>
      </c>
      <c r="C4863" s="34">
        <v>0</v>
      </c>
      <c r="D4863" s="35">
        <v>0</v>
      </c>
      <c r="E4863" s="36" t="s">
        <v>20</v>
      </c>
      <c r="F4863" s="33">
        <v>9</v>
      </c>
      <c r="G4863" t="str">
        <f t="shared" si="349"/>
        <v>‏81771  חטיבות ביניים - עמלניות</v>
      </c>
      <c r="H4863" t="s">
        <v>1174</v>
      </c>
      <c r="I4863">
        <f t="shared" si="352"/>
        <v>7</v>
      </c>
      <c r="J4863" t="b">
        <f>IF(ISNUMBER(MATCH(D4863,Sheet1!$A$2:$A$976,0)),TRUE,FALSE)</f>
        <v>1</v>
      </c>
    </row>
    <row r="4864" spans="1:10" ht="20.25">
      <c r="A4864">
        <v>4858</v>
      </c>
      <c r="B4864" s="125">
        <v>0</v>
      </c>
      <c r="C4864" s="34">
        <v>0</v>
      </c>
      <c r="D4864" s="35">
        <v>0</v>
      </c>
      <c r="E4864" s="36" t="s">
        <v>21</v>
      </c>
      <c r="F4864" s="33">
        <v>99</v>
      </c>
      <c r="G4864" t="str">
        <f t="shared" si="349"/>
        <v>‏81771  חטיבות ביניים - עמלניות</v>
      </c>
      <c r="H4864" t="s">
        <v>1174</v>
      </c>
      <c r="I4864">
        <f t="shared" si="352"/>
        <v>7</v>
      </c>
      <c r="J4864" t="b">
        <f>IF(ISNUMBER(MATCH(D4864,Sheet1!$A$2:$A$976,0)),TRUE,FALSE)</f>
        <v>1</v>
      </c>
    </row>
    <row r="4865" spans="1:10" ht="20.25">
      <c r="A4865">
        <v>4859</v>
      </c>
      <c r="B4865" s="125">
        <v>2739100</v>
      </c>
      <c r="C4865" s="37">
        <v>2748500</v>
      </c>
      <c r="D4865" s="157">
        <v>2753400</v>
      </c>
      <c r="E4865" s="36" t="s">
        <v>22</v>
      </c>
      <c r="F4865" s="33"/>
      <c r="G4865" t="str">
        <f t="shared" si="349"/>
        <v/>
      </c>
      <c r="J4865" t="b">
        <f>IF(ISNUMBER(MATCH(D4865,Sheet1!$A$2:$A$976,0)),TRUE,FALSE)</f>
        <v>0</v>
      </c>
    </row>
    <row r="4866" spans="1:10" ht="20.25">
      <c r="A4866">
        <v>4860</v>
      </c>
      <c r="C4866" s="40">
        <v>2015</v>
      </c>
      <c r="D4866" s="40">
        <v>2016</v>
      </c>
      <c r="F4866" s="39"/>
      <c r="G4866" t="str">
        <f t="shared" si="349"/>
        <v/>
      </c>
      <c r="J4866" t="b">
        <f>IF(ISNUMBER(MATCH(D4866,Sheet1!$A$2:$A$976,0)),TRUE,FALSE)</f>
        <v>0</v>
      </c>
    </row>
    <row r="4867" spans="1:10" ht="20.25">
      <c r="A4867">
        <v>4861</v>
      </c>
      <c r="C4867" s="38"/>
      <c r="D4867" s="44">
        <v>198</v>
      </c>
      <c r="F4867" s="41"/>
      <c r="G4867" t="str">
        <f t="shared" si="349"/>
        <v/>
      </c>
      <c r="J4867" t="b">
        <f>IF(ISNUMBER(MATCH(D4867,Sheet1!$A$2:$A$976,0)),TRUE,FALSE)</f>
        <v>0</v>
      </c>
    </row>
    <row r="4868" spans="1:10" ht="20.25">
      <c r="A4868">
        <v>4862</v>
      </c>
      <c r="B4868" s="122" t="s">
        <v>637</v>
      </c>
      <c r="C4868" s="28"/>
      <c r="D4868" s="28"/>
      <c r="E4868" s="28"/>
      <c r="F4868" s="28"/>
      <c r="G4868" t="str">
        <f t="shared" si="349"/>
        <v/>
      </c>
      <c r="J4868" t="b">
        <f>IF(ISNUMBER(MATCH(D4868,Sheet1!$A$2:$A$976,0)),TRUE,FALSE)</f>
        <v>1</v>
      </c>
    </row>
    <row r="4869" spans="1:10" ht="21" thickBot="1">
      <c r="A4869">
        <v>4863</v>
      </c>
      <c r="B4869" s="116">
        <v>2014</v>
      </c>
      <c r="C4869" s="7">
        <v>2015</v>
      </c>
      <c r="D4869" s="7">
        <v>2016</v>
      </c>
      <c r="E4869" s="8"/>
      <c r="F4869" s="9"/>
      <c r="G4869" t="str">
        <f t="shared" si="349"/>
        <v/>
      </c>
      <c r="J4869" t="b">
        <f>IF(ISNUMBER(MATCH(D4869,Sheet1!$A$2:$A$976,0)),TRUE,FALSE)</f>
        <v>0</v>
      </c>
    </row>
    <row r="4870" spans="1:10" ht="20.25">
      <c r="A4870">
        <v>4864</v>
      </c>
      <c r="B4870" s="124"/>
      <c r="C4870" s="30"/>
      <c r="D4870" s="31"/>
      <c r="E4870" s="32" t="s">
        <v>498</v>
      </c>
      <c r="F4870" s="33"/>
      <c r="G4870" t="str">
        <f t="shared" si="349"/>
        <v/>
      </c>
      <c r="J4870" t="b">
        <f>IF(ISNUMBER(MATCH(D4870,Sheet1!$A$2:$A$976,0)),TRUE,FALSE)</f>
        <v>1</v>
      </c>
    </row>
    <row r="4871" spans="1:10" ht="20.25">
      <c r="A4871">
        <v>4865</v>
      </c>
      <c r="B4871" s="124"/>
      <c r="C4871" s="30"/>
      <c r="D4871" s="31"/>
      <c r="E4871" s="32" t="s">
        <v>499</v>
      </c>
      <c r="F4871" s="33"/>
      <c r="G4871" t="str">
        <f t="shared" si="349"/>
        <v/>
      </c>
      <c r="J4871" t="b">
        <f>IF(ISNUMBER(MATCH(D4871,Sheet1!$A$2:$A$976,0)),TRUE,FALSE)</f>
        <v>1</v>
      </c>
    </row>
    <row r="4872" spans="1:10" ht="20.25">
      <c r="A4872">
        <v>4866</v>
      </c>
      <c r="B4872" s="124"/>
      <c r="C4872" s="30"/>
      <c r="D4872" s="31"/>
      <c r="E4872" s="32" t="s">
        <v>638</v>
      </c>
      <c r="F4872" s="33"/>
      <c r="G4872" t="str">
        <f t="shared" si="349"/>
        <v/>
      </c>
      <c r="J4872" t="b">
        <f>IF(ISNUMBER(MATCH(D4872,Sheet1!$A$2:$A$976,0)),TRUE,FALSE)</f>
        <v>1</v>
      </c>
    </row>
    <row r="4873" spans="1:10" ht="20.25">
      <c r="A4873">
        <v>4867</v>
      </c>
      <c r="B4873" s="125">
        <v>0</v>
      </c>
      <c r="C4873" s="34">
        <v>0</v>
      </c>
      <c r="D4873" s="35">
        <v>0</v>
      </c>
      <c r="E4873" s="36" t="s">
        <v>12</v>
      </c>
      <c r="F4873" s="33">
        <v>1</v>
      </c>
      <c r="G4873" t="str">
        <f t="shared" si="349"/>
        <v>‏81772  חט"ב רעות</v>
      </c>
      <c r="H4873" t="s">
        <v>1175</v>
      </c>
      <c r="I4873">
        <f t="shared" ref="I4873:I4882" si="353">FIND(" ",G4873,1)</f>
        <v>7</v>
      </c>
      <c r="J4873" t="b">
        <f>IF(ISNUMBER(MATCH(D4873,Sheet1!$A$2:$A$976,0)),TRUE,FALSE)</f>
        <v>1</v>
      </c>
    </row>
    <row r="4874" spans="1:10" ht="20.25">
      <c r="A4874">
        <v>4868</v>
      </c>
      <c r="B4874" s="125">
        <v>0</v>
      </c>
      <c r="C4874" s="34">
        <v>0</v>
      </c>
      <c r="D4874" s="35">
        <v>0</v>
      </c>
      <c r="E4874" s="36" t="s">
        <v>13</v>
      </c>
      <c r="F4874" s="33">
        <v>2</v>
      </c>
      <c r="G4874" t="str">
        <f t="shared" ref="G4874:G4937" si="354">IF(F4874=1,E4873,IF(ISBLANK(F4874),"",G4873))</f>
        <v>‏81772  חט"ב רעות</v>
      </c>
      <c r="H4874" t="s">
        <v>1175</v>
      </c>
      <c r="I4874">
        <f t="shared" si="353"/>
        <v>7</v>
      </c>
      <c r="J4874" t="b">
        <f>IF(ISNUMBER(MATCH(D4874,Sheet1!$A$2:$A$976,0)),TRUE,FALSE)</f>
        <v>1</v>
      </c>
    </row>
    <row r="4875" spans="1:10" ht="20.25">
      <c r="A4875">
        <v>4869</v>
      </c>
      <c r="B4875" s="125">
        <v>0</v>
      </c>
      <c r="C4875" s="34">
        <v>0</v>
      </c>
      <c r="D4875" s="35">
        <v>0</v>
      </c>
      <c r="E4875" s="36" t="s">
        <v>14</v>
      </c>
      <c r="F4875" s="33">
        <v>3</v>
      </c>
      <c r="G4875" t="str">
        <f t="shared" si="354"/>
        <v>‏81772  חט"ב רעות</v>
      </c>
      <c r="H4875" t="s">
        <v>1175</v>
      </c>
      <c r="I4875">
        <f t="shared" si="353"/>
        <v>7</v>
      </c>
      <c r="J4875" t="b">
        <f>IF(ISNUMBER(MATCH(D4875,Sheet1!$A$2:$A$976,0)),TRUE,FALSE)</f>
        <v>1</v>
      </c>
    </row>
    <row r="4876" spans="1:10" ht="20.25">
      <c r="A4876">
        <v>4870</v>
      </c>
      <c r="B4876" s="125">
        <v>152000</v>
      </c>
      <c r="C4876" s="34">
        <v>0</v>
      </c>
      <c r="D4876" s="35">
        <v>0</v>
      </c>
      <c r="E4876" s="36" t="s">
        <v>15</v>
      </c>
      <c r="F4876" s="33">
        <v>4</v>
      </c>
      <c r="G4876" t="str">
        <f t="shared" si="354"/>
        <v>‏81772  חט"ב רעות</v>
      </c>
      <c r="H4876" t="s">
        <v>1175</v>
      </c>
      <c r="I4876">
        <f t="shared" si="353"/>
        <v>7</v>
      </c>
      <c r="J4876" t="b">
        <f>IF(ISNUMBER(MATCH(D4876,Sheet1!$A$2:$A$976,0)),TRUE,FALSE)</f>
        <v>1</v>
      </c>
    </row>
    <row r="4877" spans="1:10" ht="20.25">
      <c r="A4877">
        <v>4871</v>
      </c>
      <c r="B4877" s="125">
        <v>0</v>
      </c>
      <c r="C4877" s="34">
        <v>0</v>
      </c>
      <c r="D4877" s="35">
        <v>0</v>
      </c>
      <c r="E4877" s="36" t="s">
        <v>16</v>
      </c>
      <c r="F4877" s="33">
        <v>5</v>
      </c>
      <c r="G4877" t="str">
        <f t="shared" si="354"/>
        <v>‏81772  חט"ב רעות</v>
      </c>
      <c r="H4877" t="s">
        <v>1175</v>
      </c>
      <c r="I4877">
        <f t="shared" si="353"/>
        <v>7</v>
      </c>
      <c r="J4877" t="b">
        <f>IF(ISNUMBER(MATCH(D4877,Sheet1!$A$2:$A$976,0)),TRUE,FALSE)</f>
        <v>1</v>
      </c>
    </row>
    <row r="4878" spans="1:10" ht="20.25">
      <c r="A4878">
        <v>4872</v>
      </c>
      <c r="B4878" s="125">
        <v>0</v>
      </c>
      <c r="C4878" s="34">
        <v>0</v>
      </c>
      <c r="D4878" s="35">
        <v>0</v>
      </c>
      <c r="E4878" s="36" t="s">
        <v>17</v>
      </c>
      <c r="F4878" s="33">
        <v>6</v>
      </c>
      <c r="G4878" t="str">
        <f t="shared" si="354"/>
        <v>‏81772  חט"ב רעות</v>
      </c>
      <c r="H4878" t="s">
        <v>1175</v>
      </c>
      <c r="I4878">
        <f t="shared" si="353"/>
        <v>7</v>
      </c>
      <c r="J4878" t="b">
        <f>IF(ISNUMBER(MATCH(D4878,Sheet1!$A$2:$A$976,0)),TRUE,FALSE)</f>
        <v>1</v>
      </c>
    </row>
    <row r="4879" spans="1:10" ht="20.25">
      <c r="A4879">
        <v>4873</v>
      </c>
      <c r="B4879" s="125">
        <v>0</v>
      </c>
      <c r="C4879" s="34">
        <v>0</v>
      </c>
      <c r="D4879" s="35">
        <v>0</v>
      </c>
      <c r="E4879" s="36" t="s">
        <v>18</v>
      </c>
      <c r="F4879" s="33">
        <v>7</v>
      </c>
      <c r="G4879" t="str">
        <f t="shared" si="354"/>
        <v>‏81772  חט"ב רעות</v>
      </c>
      <c r="H4879" t="s">
        <v>1175</v>
      </c>
      <c r="I4879">
        <f t="shared" si="353"/>
        <v>7</v>
      </c>
      <c r="J4879" t="b">
        <f>IF(ISNUMBER(MATCH(D4879,Sheet1!$A$2:$A$976,0)),TRUE,FALSE)</f>
        <v>1</v>
      </c>
    </row>
    <row r="4880" spans="1:10" ht="20.25">
      <c r="A4880">
        <v>4874</v>
      </c>
      <c r="B4880" s="125">
        <v>0</v>
      </c>
      <c r="C4880" s="34">
        <v>0</v>
      </c>
      <c r="D4880" s="35">
        <v>0</v>
      </c>
      <c r="E4880" s="36" t="s">
        <v>19</v>
      </c>
      <c r="F4880" s="33">
        <v>8</v>
      </c>
      <c r="G4880" t="str">
        <f t="shared" si="354"/>
        <v>‏81772  חט"ב רעות</v>
      </c>
      <c r="H4880" t="s">
        <v>1175</v>
      </c>
      <c r="I4880">
        <f t="shared" si="353"/>
        <v>7</v>
      </c>
      <c r="J4880" t="b">
        <f>IF(ISNUMBER(MATCH(D4880,Sheet1!$A$2:$A$976,0)),TRUE,FALSE)</f>
        <v>1</v>
      </c>
    </row>
    <row r="4881" spans="1:16" ht="20.25">
      <c r="A4881">
        <v>4875</v>
      </c>
      <c r="B4881" s="125">
        <v>0</v>
      </c>
      <c r="C4881" s="34">
        <v>0</v>
      </c>
      <c r="D4881" s="35">
        <v>0</v>
      </c>
      <c r="E4881" s="36" t="s">
        <v>20</v>
      </c>
      <c r="F4881" s="33">
        <v>9</v>
      </c>
      <c r="G4881" t="str">
        <f t="shared" si="354"/>
        <v>‏81772  חט"ב רעות</v>
      </c>
      <c r="H4881" t="s">
        <v>1175</v>
      </c>
      <c r="I4881">
        <f t="shared" si="353"/>
        <v>7</v>
      </c>
      <c r="J4881" t="b">
        <f>IF(ISNUMBER(MATCH(D4881,Sheet1!$A$2:$A$976,0)),TRUE,FALSE)</f>
        <v>1</v>
      </c>
    </row>
    <row r="4882" spans="1:16" ht="20.25">
      <c r="A4882">
        <v>4876</v>
      </c>
      <c r="B4882" s="125">
        <v>0</v>
      </c>
      <c r="C4882" s="34">
        <v>0</v>
      </c>
      <c r="D4882" s="35">
        <v>0</v>
      </c>
      <c r="E4882" s="36" t="s">
        <v>21</v>
      </c>
      <c r="F4882" s="33">
        <v>99</v>
      </c>
      <c r="G4882" t="str">
        <f t="shared" si="354"/>
        <v>‏81772  חט"ב רעות</v>
      </c>
      <c r="H4882" t="s">
        <v>1175</v>
      </c>
      <c r="I4882">
        <f t="shared" si="353"/>
        <v>7</v>
      </c>
      <c r="J4882" t="b">
        <f>IF(ISNUMBER(MATCH(D4882,Sheet1!$A$2:$A$976,0)),TRUE,FALSE)</f>
        <v>1</v>
      </c>
    </row>
    <row r="4883" spans="1:16" ht="20.25">
      <c r="A4883">
        <v>4877</v>
      </c>
      <c r="B4883" s="125">
        <v>152000</v>
      </c>
      <c r="C4883" s="37">
        <v>0</v>
      </c>
      <c r="D4883" s="35">
        <v>0</v>
      </c>
      <c r="E4883" s="36" t="s">
        <v>22</v>
      </c>
      <c r="F4883" s="33"/>
      <c r="G4883" t="str">
        <f t="shared" si="354"/>
        <v/>
      </c>
      <c r="J4883" t="b">
        <f>IF(ISNUMBER(MATCH(D4883,Sheet1!$A$2:$A$976,0)),TRUE,FALSE)</f>
        <v>1</v>
      </c>
    </row>
    <row r="4884" spans="1:16" ht="20.25">
      <c r="A4884">
        <v>4878</v>
      </c>
      <c r="C4884" s="40">
        <v>2015</v>
      </c>
      <c r="D4884" s="40">
        <v>2016</v>
      </c>
      <c r="F4884" s="39"/>
      <c r="G4884" t="str">
        <f t="shared" si="354"/>
        <v/>
      </c>
      <c r="J4884" t="b">
        <f>IF(ISNUMBER(MATCH(D4884,Sheet1!$A$2:$A$976,0)),TRUE,FALSE)</f>
        <v>0</v>
      </c>
    </row>
    <row r="4885" spans="1:16" ht="20.25">
      <c r="A4885">
        <v>4879</v>
      </c>
      <c r="C4885" s="38"/>
      <c r="D4885" s="44">
        <v>199</v>
      </c>
      <c r="F4885" s="41"/>
      <c r="G4885" t="str">
        <f t="shared" si="354"/>
        <v/>
      </c>
      <c r="J4885" t="b">
        <f>IF(ISNUMBER(MATCH(D4885,Sheet1!$A$2:$A$976,0)),TRUE,FALSE)</f>
        <v>0</v>
      </c>
    </row>
    <row r="4886" spans="1:16" ht="20.25">
      <c r="A4886">
        <v>4880</v>
      </c>
      <c r="B4886" s="122" t="s">
        <v>639</v>
      </c>
      <c r="C4886" s="28"/>
      <c r="D4886" s="28"/>
      <c r="E4886" s="28"/>
      <c r="F4886" s="28"/>
      <c r="G4886" t="str">
        <f t="shared" si="354"/>
        <v/>
      </c>
      <c r="J4886" t="b">
        <f>IF(ISNUMBER(MATCH(D4886,Sheet1!$A$2:$A$976,0)),TRUE,FALSE)</f>
        <v>1</v>
      </c>
    </row>
    <row r="4887" spans="1:16" ht="21" thickBot="1">
      <c r="A4887">
        <v>4881</v>
      </c>
      <c r="B4887" s="116">
        <v>2014</v>
      </c>
      <c r="C4887" s="7">
        <v>2015</v>
      </c>
      <c r="D4887" s="7">
        <v>2016</v>
      </c>
      <c r="E4887" s="8"/>
      <c r="F4887" s="9"/>
      <c r="G4887" t="str">
        <f t="shared" si="354"/>
        <v/>
      </c>
      <c r="J4887" t="b">
        <f>IF(ISNUMBER(MATCH(D4887,Sheet1!$A$2:$A$976,0)),TRUE,FALSE)</f>
        <v>0</v>
      </c>
    </row>
    <row r="4888" spans="1:16" ht="20.25">
      <c r="A4888">
        <v>4882</v>
      </c>
      <c r="B4888" s="124"/>
      <c r="C4888" s="30"/>
      <c r="D4888" s="31"/>
      <c r="E4888" s="32" t="s">
        <v>498</v>
      </c>
      <c r="F4888" s="33"/>
      <c r="G4888" t="str">
        <f t="shared" si="354"/>
        <v/>
      </c>
      <c r="J4888" t="b">
        <f>IF(ISNUMBER(MATCH(D4888,Sheet1!$A$2:$A$976,0)),TRUE,FALSE)</f>
        <v>1</v>
      </c>
    </row>
    <row r="4889" spans="1:16" ht="20.25">
      <c r="A4889">
        <v>4883</v>
      </c>
      <c r="B4889" s="124"/>
      <c r="C4889" s="30"/>
      <c r="D4889" s="31"/>
      <c r="E4889" s="32" t="s">
        <v>499</v>
      </c>
      <c r="F4889" s="33"/>
      <c r="G4889" t="str">
        <f t="shared" si="354"/>
        <v/>
      </c>
      <c r="J4889" t="b">
        <f>IF(ISNUMBER(MATCH(D4889,Sheet1!$A$2:$A$976,0)),TRUE,FALSE)</f>
        <v>1</v>
      </c>
    </row>
    <row r="4890" spans="1:16" ht="20.25">
      <c r="A4890">
        <v>4884</v>
      </c>
      <c r="B4890" s="124"/>
      <c r="C4890" s="30"/>
      <c r="D4890" s="31"/>
      <c r="E4890" s="32" t="s">
        <v>640</v>
      </c>
      <c r="F4890" s="33"/>
      <c r="G4890" t="str">
        <f t="shared" si="354"/>
        <v/>
      </c>
      <c r="J4890" t="b">
        <f>IF(ISNUMBER(MATCH(D4890,Sheet1!$A$2:$A$976,0)),TRUE,FALSE)</f>
        <v>1</v>
      </c>
    </row>
    <row r="4891" spans="1:16" ht="20.25">
      <c r="A4891">
        <v>4885</v>
      </c>
      <c r="B4891" s="124"/>
      <c r="C4891" s="30"/>
      <c r="D4891" s="31"/>
      <c r="E4891" s="32" t="s">
        <v>641</v>
      </c>
      <c r="F4891" s="33"/>
      <c r="G4891" t="str">
        <f t="shared" si="354"/>
        <v/>
      </c>
      <c r="J4891" t="b">
        <f>IF(ISNUMBER(MATCH(D4891,Sheet1!$A$2:$A$976,0)),TRUE,FALSE)</f>
        <v>1</v>
      </c>
    </row>
    <row r="4892" spans="1:16" ht="20.25">
      <c r="A4892">
        <v>4886</v>
      </c>
      <c r="B4892" s="124"/>
      <c r="C4892" s="30"/>
      <c r="D4892" s="31"/>
      <c r="E4892" s="32" t="s">
        <v>1245</v>
      </c>
      <c r="F4892" s="33"/>
      <c r="G4892" t="str">
        <f t="shared" si="354"/>
        <v/>
      </c>
      <c r="J4892" t="b">
        <f>IF(ISNUMBER(MATCH(D4892,Sheet1!$A$2:$A$976,0)),TRUE,FALSE)</f>
        <v>1</v>
      </c>
    </row>
    <row r="4893" spans="1:16" ht="20.25">
      <c r="A4893">
        <v>4887</v>
      </c>
      <c r="B4893" s="125">
        <v>9547200</v>
      </c>
      <c r="C4893" s="34">
        <v>9494200</v>
      </c>
      <c r="D4893" s="35">
        <v>9599200</v>
      </c>
      <c r="E4893" s="36" t="s">
        <v>12</v>
      </c>
      <c r="F4893" s="33">
        <v>1</v>
      </c>
      <c r="G4893" t="str">
        <f t="shared" si="354"/>
        <v>‏‏81773  חט"ב עובדים מינהליים ‏(מזכירות, עובדי משק תחזוקה וניקיון)‏</v>
      </c>
      <c r="H4893" t="s">
        <v>1257</v>
      </c>
      <c r="I4893">
        <f t="shared" ref="I4893:I4902" si="355">FIND(" ",G4893,1)</f>
        <v>8</v>
      </c>
      <c r="J4893" t="b">
        <f>IF(ISNUMBER(MATCH(D4893,Sheet1!$A$2:$A$976,0)),TRUE,FALSE)</f>
        <v>1</v>
      </c>
      <c r="O4893" t="s">
        <v>1259</v>
      </c>
      <c r="P4893" t="s">
        <v>642</v>
      </c>
    </row>
    <row r="4894" spans="1:16" ht="20.25">
      <c r="A4894">
        <v>4888</v>
      </c>
      <c r="B4894" s="125">
        <v>0</v>
      </c>
      <c r="C4894" s="34">
        <v>0</v>
      </c>
      <c r="D4894" s="35">
        <v>0</v>
      </c>
      <c r="E4894" s="36" t="s">
        <v>13</v>
      </c>
      <c r="F4894" s="33">
        <v>2</v>
      </c>
      <c r="G4894" t="str">
        <f t="shared" si="354"/>
        <v>‏‏81773  חט"ב עובדים מינהליים ‏(מזכירות, עובדי משק תחזוקה וניקיון)‏</v>
      </c>
      <c r="H4894" t="s">
        <v>1257</v>
      </c>
      <c r="I4894">
        <f t="shared" si="355"/>
        <v>8</v>
      </c>
      <c r="J4894" t="b">
        <f>IF(ISNUMBER(MATCH(D4894,Sheet1!$A$2:$A$976,0)),TRUE,FALSE)</f>
        <v>1</v>
      </c>
      <c r="O4894" t="s">
        <v>1259</v>
      </c>
      <c r="P4894" t="s">
        <v>642</v>
      </c>
    </row>
    <row r="4895" spans="1:16" ht="20.25">
      <c r="A4895">
        <v>4889</v>
      </c>
      <c r="B4895" s="125">
        <v>9300</v>
      </c>
      <c r="C4895" s="34">
        <v>7800</v>
      </c>
      <c r="D4895" s="35">
        <v>7800</v>
      </c>
      <c r="E4895" s="36" t="s">
        <v>14</v>
      </c>
      <c r="F4895" s="33">
        <v>3</v>
      </c>
      <c r="G4895" t="str">
        <f t="shared" si="354"/>
        <v>‏‏81773  חט"ב עובדים מינהליים ‏(מזכירות, עובדי משק תחזוקה וניקיון)‏</v>
      </c>
      <c r="H4895" t="s">
        <v>1257</v>
      </c>
      <c r="I4895">
        <f t="shared" si="355"/>
        <v>8</v>
      </c>
      <c r="J4895" t="b">
        <f>IF(ISNUMBER(MATCH(D4895,Sheet1!$A$2:$A$976,0)),TRUE,FALSE)</f>
        <v>1</v>
      </c>
      <c r="O4895" t="s">
        <v>1259</v>
      </c>
      <c r="P4895" t="s">
        <v>642</v>
      </c>
    </row>
    <row r="4896" spans="1:16" ht="20.25">
      <c r="A4896">
        <v>4890</v>
      </c>
      <c r="B4896" s="125">
        <v>0</v>
      </c>
      <c r="C4896" s="34">
        <v>0</v>
      </c>
      <c r="D4896" s="35">
        <v>0</v>
      </c>
      <c r="E4896" s="36" t="s">
        <v>15</v>
      </c>
      <c r="F4896" s="33">
        <v>4</v>
      </c>
      <c r="G4896" t="str">
        <f t="shared" si="354"/>
        <v>‏‏81773  חט"ב עובדים מינהליים ‏(מזכירות, עובדי משק תחזוקה וניקיון)‏</v>
      </c>
      <c r="H4896" t="s">
        <v>1257</v>
      </c>
      <c r="I4896">
        <f t="shared" si="355"/>
        <v>8</v>
      </c>
      <c r="J4896" t="b">
        <f>IF(ISNUMBER(MATCH(D4896,Sheet1!$A$2:$A$976,0)),TRUE,FALSE)</f>
        <v>1</v>
      </c>
      <c r="O4896" t="s">
        <v>1259</v>
      </c>
      <c r="P4896" t="s">
        <v>642</v>
      </c>
    </row>
    <row r="4897" spans="1:16" ht="20.25">
      <c r="A4897">
        <v>4891</v>
      </c>
      <c r="B4897" s="125">
        <v>0</v>
      </c>
      <c r="C4897" s="34">
        <v>0</v>
      </c>
      <c r="D4897" s="35">
        <v>0</v>
      </c>
      <c r="E4897" s="36" t="s">
        <v>16</v>
      </c>
      <c r="F4897" s="33">
        <v>5</v>
      </c>
      <c r="G4897" t="str">
        <f t="shared" si="354"/>
        <v>‏‏81773  חט"ב עובדים מינהליים ‏(מזכירות, עובדי משק תחזוקה וניקיון)‏</v>
      </c>
      <c r="H4897" t="s">
        <v>1257</v>
      </c>
      <c r="I4897">
        <f t="shared" si="355"/>
        <v>8</v>
      </c>
      <c r="J4897" t="b">
        <f>IF(ISNUMBER(MATCH(D4897,Sheet1!$A$2:$A$976,0)),TRUE,FALSE)</f>
        <v>1</v>
      </c>
      <c r="O4897" t="s">
        <v>1259</v>
      </c>
      <c r="P4897" t="s">
        <v>642</v>
      </c>
    </row>
    <row r="4898" spans="1:16" ht="20.25">
      <c r="A4898">
        <v>4892</v>
      </c>
      <c r="B4898" s="125">
        <v>0</v>
      </c>
      <c r="C4898" s="34">
        <v>0</v>
      </c>
      <c r="D4898" s="35">
        <v>0</v>
      </c>
      <c r="E4898" s="36" t="s">
        <v>17</v>
      </c>
      <c r="F4898" s="33">
        <v>6</v>
      </c>
      <c r="G4898" t="str">
        <f t="shared" si="354"/>
        <v>‏‏81773  חט"ב עובדים מינהליים ‏(מזכירות, עובדי משק תחזוקה וניקיון)‏</v>
      </c>
      <c r="H4898" t="s">
        <v>1257</v>
      </c>
      <c r="I4898">
        <f t="shared" si="355"/>
        <v>8</v>
      </c>
      <c r="J4898" t="b">
        <f>IF(ISNUMBER(MATCH(D4898,Sheet1!$A$2:$A$976,0)),TRUE,FALSE)</f>
        <v>1</v>
      </c>
      <c r="O4898" t="s">
        <v>1259</v>
      </c>
      <c r="P4898" t="s">
        <v>642</v>
      </c>
    </row>
    <row r="4899" spans="1:16" ht="20.25">
      <c r="A4899">
        <v>4893</v>
      </c>
      <c r="B4899" s="125">
        <v>0</v>
      </c>
      <c r="C4899" s="34">
        <v>0</v>
      </c>
      <c r="D4899" s="35">
        <v>0</v>
      </c>
      <c r="E4899" s="36" t="s">
        <v>18</v>
      </c>
      <c r="F4899" s="33">
        <v>7</v>
      </c>
      <c r="G4899" t="str">
        <f t="shared" si="354"/>
        <v>‏‏81773  חט"ב עובדים מינהליים ‏(מזכירות, עובדי משק תחזוקה וניקיון)‏</v>
      </c>
      <c r="H4899" t="s">
        <v>1257</v>
      </c>
      <c r="I4899">
        <f t="shared" si="355"/>
        <v>8</v>
      </c>
      <c r="J4899" t="b">
        <f>IF(ISNUMBER(MATCH(D4899,Sheet1!$A$2:$A$976,0)),TRUE,FALSE)</f>
        <v>1</v>
      </c>
      <c r="O4899" t="s">
        <v>1259</v>
      </c>
      <c r="P4899" t="s">
        <v>642</v>
      </c>
    </row>
    <row r="4900" spans="1:16" ht="20.25">
      <c r="A4900">
        <v>4894</v>
      </c>
      <c r="B4900" s="125">
        <v>0</v>
      </c>
      <c r="C4900" s="34">
        <v>0</v>
      </c>
      <c r="D4900" s="35">
        <v>0</v>
      </c>
      <c r="E4900" s="36" t="s">
        <v>19</v>
      </c>
      <c r="F4900" s="33">
        <v>8</v>
      </c>
      <c r="G4900" t="str">
        <f t="shared" si="354"/>
        <v>‏‏81773  חט"ב עובדים מינהליים ‏(מזכירות, עובדי משק תחזוקה וניקיון)‏</v>
      </c>
      <c r="H4900" t="s">
        <v>1257</v>
      </c>
      <c r="I4900">
        <f t="shared" si="355"/>
        <v>8</v>
      </c>
      <c r="J4900" t="b">
        <f>IF(ISNUMBER(MATCH(D4900,Sheet1!$A$2:$A$976,0)),TRUE,FALSE)</f>
        <v>1</v>
      </c>
      <c r="O4900" t="s">
        <v>1259</v>
      </c>
      <c r="P4900" t="s">
        <v>642</v>
      </c>
    </row>
    <row r="4901" spans="1:16" ht="20.25">
      <c r="A4901">
        <v>4895</v>
      </c>
      <c r="B4901" s="125">
        <v>0</v>
      </c>
      <c r="C4901" s="34">
        <v>0</v>
      </c>
      <c r="D4901" s="35">
        <v>0</v>
      </c>
      <c r="E4901" s="36" t="s">
        <v>20</v>
      </c>
      <c r="F4901" s="33">
        <v>9</v>
      </c>
      <c r="G4901" t="str">
        <f t="shared" si="354"/>
        <v>‏‏81773  חט"ב עובדים מינהליים ‏(מזכירות, עובדי משק תחזוקה וניקיון)‏</v>
      </c>
      <c r="H4901" t="s">
        <v>1257</v>
      </c>
      <c r="I4901">
        <f t="shared" si="355"/>
        <v>8</v>
      </c>
      <c r="J4901" t="b">
        <f>IF(ISNUMBER(MATCH(D4901,Sheet1!$A$2:$A$976,0)),TRUE,FALSE)</f>
        <v>1</v>
      </c>
      <c r="O4901" t="s">
        <v>1259</v>
      </c>
      <c r="P4901" t="s">
        <v>642</v>
      </c>
    </row>
    <row r="4902" spans="1:16" ht="20.25">
      <c r="A4902">
        <v>4896</v>
      </c>
      <c r="B4902" s="125">
        <v>0</v>
      </c>
      <c r="C4902" s="34">
        <v>0</v>
      </c>
      <c r="D4902" s="35">
        <v>0</v>
      </c>
      <c r="E4902" s="36" t="s">
        <v>21</v>
      </c>
      <c r="F4902" s="33">
        <v>99</v>
      </c>
      <c r="G4902" t="str">
        <f t="shared" si="354"/>
        <v>‏‏81773  חט"ב עובדים מינהליים ‏(מזכירות, עובדי משק תחזוקה וניקיון)‏</v>
      </c>
      <c r="H4902" t="s">
        <v>1257</v>
      </c>
      <c r="I4902">
        <f t="shared" si="355"/>
        <v>8</v>
      </c>
      <c r="J4902" t="b">
        <f>IF(ISNUMBER(MATCH(D4902,Sheet1!$A$2:$A$976,0)),TRUE,FALSE)</f>
        <v>1</v>
      </c>
      <c r="O4902" t="s">
        <v>1259</v>
      </c>
      <c r="P4902" t="s">
        <v>642</v>
      </c>
    </row>
    <row r="4903" spans="1:16" ht="20.25">
      <c r="A4903">
        <v>4897</v>
      </c>
      <c r="B4903" s="125">
        <v>9556500</v>
      </c>
      <c r="C4903" s="37">
        <v>9502000</v>
      </c>
      <c r="D4903" s="157">
        <v>9607000</v>
      </c>
      <c r="E4903" s="36" t="s">
        <v>22</v>
      </c>
      <c r="F4903" s="33"/>
      <c r="G4903" t="str">
        <f t="shared" si="354"/>
        <v/>
      </c>
      <c r="J4903" t="b">
        <f>IF(ISNUMBER(MATCH(D4903,Sheet1!$A$2:$A$976,0)),TRUE,FALSE)</f>
        <v>0</v>
      </c>
    </row>
    <row r="4904" spans="1:16" ht="20.25">
      <c r="A4904">
        <v>4898</v>
      </c>
      <c r="C4904" s="40">
        <v>2015</v>
      </c>
      <c r="D4904" s="40">
        <v>2016</v>
      </c>
      <c r="F4904" s="39"/>
      <c r="G4904" t="str">
        <f t="shared" si="354"/>
        <v/>
      </c>
      <c r="J4904" t="b">
        <f>IF(ISNUMBER(MATCH(D4904,Sheet1!$A$2:$A$976,0)),TRUE,FALSE)</f>
        <v>0</v>
      </c>
    </row>
    <row r="4905" spans="1:16" ht="20.25">
      <c r="A4905">
        <v>4899</v>
      </c>
      <c r="C4905" s="38"/>
      <c r="D4905" s="44">
        <v>200</v>
      </c>
      <c r="F4905" s="41"/>
      <c r="G4905" t="str">
        <f t="shared" si="354"/>
        <v/>
      </c>
      <c r="J4905" t="b">
        <f>IF(ISNUMBER(MATCH(D4905,Sheet1!$A$2:$A$976,0)),TRUE,FALSE)</f>
        <v>1</v>
      </c>
    </row>
    <row r="4906" spans="1:16" ht="20.25">
      <c r="A4906">
        <v>4900</v>
      </c>
      <c r="B4906" s="122" t="s">
        <v>643</v>
      </c>
      <c r="C4906" s="28"/>
      <c r="D4906" s="28"/>
      <c r="E4906" s="28"/>
      <c r="F4906" s="28"/>
      <c r="G4906" t="str">
        <f t="shared" si="354"/>
        <v/>
      </c>
      <c r="J4906" t="b">
        <f>IF(ISNUMBER(MATCH(D4906,Sheet1!$A$2:$A$976,0)),TRUE,FALSE)</f>
        <v>1</v>
      </c>
    </row>
    <row r="4907" spans="1:16" ht="21" thickBot="1">
      <c r="A4907">
        <v>4901</v>
      </c>
      <c r="B4907" s="116">
        <v>2014</v>
      </c>
      <c r="C4907" s="7">
        <v>2015</v>
      </c>
      <c r="D4907" s="7">
        <v>2016</v>
      </c>
      <c r="E4907" s="8"/>
      <c r="F4907" s="9"/>
      <c r="G4907" t="str">
        <f t="shared" si="354"/>
        <v/>
      </c>
      <c r="J4907" t="b">
        <f>IF(ISNUMBER(MATCH(D4907,Sheet1!$A$2:$A$976,0)),TRUE,FALSE)</f>
        <v>0</v>
      </c>
    </row>
    <row r="4908" spans="1:16" ht="20.25">
      <c r="A4908">
        <v>4902</v>
      </c>
      <c r="B4908" s="124"/>
      <c r="C4908" s="30"/>
      <c r="D4908" s="31"/>
      <c r="E4908" s="32" t="s">
        <v>498</v>
      </c>
      <c r="F4908" s="33"/>
      <c r="G4908" t="str">
        <f t="shared" si="354"/>
        <v/>
      </c>
      <c r="J4908" t="b">
        <f>IF(ISNUMBER(MATCH(D4908,Sheet1!$A$2:$A$976,0)),TRUE,FALSE)</f>
        <v>1</v>
      </c>
    </row>
    <row r="4909" spans="1:16" ht="20.25">
      <c r="A4909">
        <v>4903</v>
      </c>
      <c r="B4909" s="124"/>
      <c r="C4909" s="30"/>
      <c r="D4909" s="31"/>
      <c r="E4909" s="32" t="s">
        <v>499</v>
      </c>
      <c r="F4909" s="33"/>
      <c r="G4909" t="str">
        <f t="shared" si="354"/>
        <v/>
      </c>
      <c r="J4909" t="b">
        <f>IF(ISNUMBER(MATCH(D4909,Sheet1!$A$2:$A$976,0)),TRUE,FALSE)</f>
        <v>1</v>
      </c>
    </row>
    <row r="4910" spans="1:16" ht="20.25">
      <c r="A4910">
        <v>4904</v>
      </c>
      <c r="B4910" s="124"/>
      <c r="C4910" s="30"/>
      <c r="D4910" s="31"/>
      <c r="E4910" s="32" t="s">
        <v>1271</v>
      </c>
      <c r="F4910" s="33"/>
      <c r="G4910" t="str">
        <f t="shared" si="354"/>
        <v/>
      </c>
      <c r="J4910" t="b">
        <f>IF(ISNUMBER(MATCH(D4910,Sheet1!$A$2:$A$976,0)),TRUE,FALSE)</f>
        <v>1</v>
      </c>
    </row>
    <row r="4911" spans="1:16" ht="20.25">
      <c r="A4911">
        <v>4905</v>
      </c>
      <c r="B4911" s="125">
        <v>1630100</v>
      </c>
      <c r="C4911" s="34">
        <v>1707100</v>
      </c>
      <c r="D4911" s="35">
        <v>2026100</v>
      </c>
      <c r="E4911" s="36" t="s">
        <v>12</v>
      </c>
      <c r="F4911" s="33">
        <v>1</v>
      </c>
      <c r="G4911" t="str">
        <f t="shared" si="354"/>
        <v>‏81774  חט"ב - ספרנים</v>
      </c>
      <c r="H4911" t="s">
        <v>1176</v>
      </c>
      <c r="I4911">
        <f t="shared" ref="I4911:I4920" si="356">FIND(" ",G4911,1)</f>
        <v>7</v>
      </c>
      <c r="J4911" t="b">
        <f>IF(ISNUMBER(MATCH(D4911,Sheet1!$A$2:$A$976,0)),TRUE,FALSE)</f>
        <v>1</v>
      </c>
    </row>
    <row r="4912" spans="1:16" ht="20.25">
      <c r="A4912">
        <v>4906</v>
      </c>
      <c r="B4912" s="125">
        <v>0</v>
      </c>
      <c r="C4912" s="34">
        <v>0</v>
      </c>
      <c r="D4912" s="35">
        <v>0</v>
      </c>
      <c r="E4912" s="36" t="s">
        <v>13</v>
      </c>
      <c r="F4912" s="33">
        <v>2</v>
      </c>
      <c r="G4912" t="str">
        <f t="shared" si="354"/>
        <v>‏81774  חט"ב - ספרנים</v>
      </c>
      <c r="H4912" t="s">
        <v>1176</v>
      </c>
      <c r="I4912">
        <f t="shared" si="356"/>
        <v>7</v>
      </c>
      <c r="J4912" t="b">
        <f>IF(ISNUMBER(MATCH(D4912,Sheet1!$A$2:$A$976,0)),TRUE,FALSE)</f>
        <v>1</v>
      </c>
    </row>
    <row r="4913" spans="1:10" ht="20.25">
      <c r="A4913">
        <v>4907</v>
      </c>
      <c r="B4913" s="125">
        <v>1300</v>
      </c>
      <c r="C4913" s="34">
        <v>2900</v>
      </c>
      <c r="D4913" s="35">
        <v>2900</v>
      </c>
      <c r="E4913" s="36" t="s">
        <v>14</v>
      </c>
      <c r="F4913" s="33">
        <v>3</v>
      </c>
      <c r="G4913" t="str">
        <f t="shared" si="354"/>
        <v>‏81774  חט"ב - ספרנים</v>
      </c>
      <c r="H4913" t="s">
        <v>1176</v>
      </c>
      <c r="I4913">
        <f t="shared" si="356"/>
        <v>7</v>
      </c>
      <c r="J4913" t="b">
        <f>IF(ISNUMBER(MATCH(D4913,Sheet1!$A$2:$A$976,0)),TRUE,FALSE)</f>
        <v>1</v>
      </c>
    </row>
    <row r="4914" spans="1:10" ht="20.25">
      <c r="A4914">
        <v>4908</v>
      </c>
      <c r="B4914" s="125">
        <v>0</v>
      </c>
      <c r="C4914" s="34">
        <v>0</v>
      </c>
      <c r="D4914" s="35">
        <v>0</v>
      </c>
      <c r="E4914" s="36" t="s">
        <v>15</v>
      </c>
      <c r="F4914" s="33">
        <v>4</v>
      </c>
      <c r="G4914" t="str">
        <f t="shared" si="354"/>
        <v>‏81774  חט"ב - ספרנים</v>
      </c>
      <c r="H4914" t="s">
        <v>1176</v>
      </c>
      <c r="I4914">
        <f t="shared" si="356"/>
        <v>7</v>
      </c>
      <c r="J4914" t="b">
        <f>IF(ISNUMBER(MATCH(D4914,Sheet1!$A$2:$A$976,0)),TRUE,FALSE)</f>
        <v>1</v>
      </c>
    </row>
    <row r="4915" spans="1:10" ht="20.25">
      <c r="A4915">
        <v>4909</v>
      </c>
      <c r="B4915" s="125">
        <v>0</v>
      </c>
      <c r="C4915" s="34">
        <v>0</v>
      </c>
      <c r="D4915" s="35">
        <v>0</v>
      </c>
      <c r="E4915" s="36" t="s">
        <v>16</v>
      </c>
      <c r="F4915" s="33">
        <v>5</v>
      </c>
      <c r="G4915" t="str">
        <f t="shared" si="354"/>
        <v>‏81774  חט"ב - ספרנים</v>
      </c>
      <c r="H4915" t="s">
        <v>1176</v>
      </c>
      <c r="I4915">
        <f t="shared" si="356"/>
        <v>7</v>
      </c>
      <c r="J4915" t="b">
        <f>IF(ISNUMBER(MATCH(D4915,Sheet1!$A$2:$A$976,0)),TRUE,FALSE)</f>
        <v>1</v>
      </c>
    </row>
    <row r="4916" spans="1:10" ht="20.25">
      <c r="A4916">
        <v>4910</v>
      </c>
      <c r="B4916" s="125">
        <v>0</v>
      </c>
      <c r="C4916" s="34">
        <v>0</v>
      </c>
      <c r="D4916" s="35">
        <v>0</v>
      </c>
      <c r="E4916" s="36" t="s">
        <v>17</v>
      </c>
      <c r="F4916" s="33">
        <v>6</v>
      </c>
      <c r="G4916" t="str">
        <f t="shared" si="354"/>
        <v>‏81774  חט"ב - ספרנים</v>
      </c>
      <c r="H4916" t="s">
        <v>1176</v>
      </c>
      <c r="I4916">
        <f t="shared" si="356"/>
        <v>7</v>
      </c>
      <c r="J4916" t="b">
        <f>IF(ISNUMBER(MATCH(D4916,Sheet1!$A$2:$A$976,0)),TRUE,FALSE)</f>
        <v>1</v>
      </c>
    </row>
    <row r="4917" spans="1:10" ht="20.25">
      <c r="A4917">
        <v>4911</v>
      </c>
      <c r="B4917" s="125">
        <v>0</v>
      </c>
      <c r="C4917" s="34">
        <v>0</v>
      </c>
      <c r="D4917" s="35">
        <v>0</v>
      </c>
      <c r="E4917" s="36" t="s">
        <v>18</v>
      </c>
      <c r="F4917" s="33">
        <v>7</v>
      </c>
      <c r="G4917" t="str">
        <f t="shared" si="354"/>
        <v>‏81774  חט"ב - ספרנים</v>
      </c>
      <c r="H4917" t="s">
        <v>1176</v>
      </c>
      <c r="I4917">
        <f t="shared" si="356"/>
        <v>7</v>
      </c>
      <c r="J4917" t="b">
        <f>IF(ISNUMBER(MATCH(D4917,Sheet1!$A$2:$A$976,0)),TRUE,FALSE)</f>
        <v>1</v>
      </c>
    </row>
    <row r="4918" spans="1:10" ht="20.25">
      <c r="A4918">
        <v>4912</v>
      </c>
      <c r="B4918" s="125">
        <v>0</v>
      </c>
      <c r="C4918" s="34">
        <v>0</v>
      </c>
      <c r="D4918" s="35">
        <v>0</v>
      </c>
      <c r="E4918" s="36" t="s">
        <v>19</v>
      </c>
      <c r="F4918" s="33">
        <v>8</v>
      </c>
      <c r="G4918" t="str">
        <f t="shared" si="354"/>
        <v>‏81774  חט"ב - ספרנים</v>
      </c>
      <c r="H4918" t="s">
        <v>1176</v>
      </c>
      <c r="I4918">
        <f t="shared" si="356"/>
        <v>7</v>
      </c>
      <c r="J4918" t="b">
        <f>IF(ISNUMBER(MATCH(D4918,Sheet1!$A$2:$A$976,0)),TRUE,FALSE)</f>
        <v>1</v>
      </c>
    </row>
    <row r="4919" spans="1:10" ht="20.25">
      <c r="A4919">
        <v>4913</v>
      </c>
      <c r="B4919" s="125">
        <v>0</v>
      </c>
      <c r="C4919" s="34">
        <v>0</v>
      </c>
      <c r="D4919" s="35">
        <v>0</v>
      </c>
      <c r="E4919" s="36" t="s">
        <v>20</v>
      </c>
      <c r="F4919" s="33">
        <v>9</v>
      </c>
      <c r="G4919" t="str">
        <f t="shared" si="354"/>
        <v>‏81774  חט"ב - ספרנים</v>
      </c>
      <c r="H4919" t="s">
        <v>1176</v>
      </c>
      <c r="I4919">
        <f t="shared" si="356"/>
        <v>7</v>
      </c>
      <c r="J4919" t="b">
        <f>IF(ISNUMBER(MATCH(D4919,Sheet1!$A$2:$A$976,0)),TRUE,FALSE)</f>
        <v>1</v>
      </c>
    </row>
    <row r="4920" spans="1:10" ht="20.25">
      <c r="A4920">
        <v>4914</v>
      </c>
      <c r="B4920" s="125">
        <v>0</v>
      </c>
      <c r="C4920" s="34">
        <v>0</v>
      </c>
      <c r="D4920" s="35">
        <v>0</v>
      </c>
      <c r="E4920" s="36" t="s">
        <v>21</v>
      </c>
      <c r="F4920" s="33">
        <v>99</v>
      </c>
      <c r="G4920" t="str">
        <f t="shared" si="354"/>
        <v>‏81774  חט"ב - ספרנים</v>
      </c>
      <c r="H4920" t="s">
        <v>1176</v>
      </c>
      <c r="I4920">
        <f t="shared" si="356"/>
        <v>7</v>
      </c>
      <c r="J4920" t="b">
        <f>IF(ISNUMBER(MATCH(D4920,Sheet1!$A$2:$A$976,0)),TRUE,FALSE)</f>
        <v>1</v>
      </c>
    </row>
    <row r="4921" spans="1:10" ht="20.25">
      <c r="A4921">
        <v>4915</v>
      </c>
      <c r="B4921" s="125">
        <v>1631400</v>
      </c>
      <c r="C4921" s="37">
        <v>1710000</v>
      </c>
      <c r="D4921" s="157">
        <v>2029000</v>
      </c>
      <c r="E4921" s="36" t="s">
        <v>22</v>
      </c>
      <c r="F4921" s="33"/>
      <c r="G4921" t="str">
        <f t="shared" si="354"/>
        <v/>
      </c>
      <c r="J4921" t="b">
        <f>IF(ISNUMBER(MATCH(D4921,Sheet1!$A$2:$A$976,0)),TRUE,FALSE)</f>
        <v>0</v>
      </c>
    </row>
    <row r="4922" spans="1:10" ht="20.25">
      <c r="A4922">
        <v>4916</v>
      </c>
      <c r="C4922" s="40">
        <v>2015</v>
      </c>
      <c r="D4922" s="40">
        <v>2016</v>
      </c>
      <c r="F4922" s="39"/>
      <c r="G4922" t="str">
        <f t="shared" si="354"/>
        <v/>
      </c>
      <c r="J4922" t="b">
        <f>IF(ISNUMBER(MATCH(D4922,Sheet1!$A$2:$A$976,0)),TRUE,FALSE)</f>
        <v>0</v>
      </c>
    </row>
    <row r="4923" spans="1:10" ht="20.25">
      <c r="A4923">
        <v>4917</v>
      </c>
      <c r="C4923" s="38"/>
      <c r="D4923" s="44">
        <v>201</v>
      </c>
      <c r="F4923" s="41"/>
      <c r="G4923" t="str">
        <f t="shared" si="354"/>
        <v/>
      </c>
      <c r="J4923" t="b">
        <f>IF(ISNUMBER(MATCH(D4923,Sheet1!$A$2:$A$976,0)),TRUE,FALSE)</f>
        <v>0</v>
      </c>
    </row>
    <row r="4924" spans="1:10" ht="20.25">
      <c r="A4924">
        <v>4918</v>
      </c>
      <c r="B4924" s="122" t="s">
        <v>645</v>
      </c>
      <c r="C4924" s="28"/>
      <c r="D4924" s="28"/>
      <c r="E4924" s="28"/>
      <c r="F4924" s="28"/>
      <c r="G4924" t="str">
        <f t="shared" si="354"/>
        <v/>
      </c>
      <c r="J4924" t="b">
        <f>IF(ISNUMBER(MATCH(D4924,Sheet1!$A$2:$A$976,0)),TRUE,FALSE)</f>
        <v>1</v>
      </c>
    </row>
    <row r="4925" spans="1:10" ht="21" thickBot="1">
      <c r="A4925">
        <v>4919</v>
      </c>
      <c r="B4925" s="116">
        <v>2014</v>
      </c>
      <c r="C4925" s="7">
        <v>2015</v>
      </c>
      <c r="D4925" s="7">
        <v>2016</v>
      </c>
      <c r="E4925" s="8"/>
      <c r="F4925" s="9"/>
      <c r="G4925" t="str">
        <f t="shared" si="354"/>
        <v/>
      </c>
      <c r="J4925" t="b">
        <f>IF(ISNUMBER(MATCH(D4925,Sheet1!$A$2:$A$976,0)),TRUE,FALSE)</f>
        <v>0</v>
      </c>
    </row>
    <row r="4926" spans="1:10" ht="20.25">
      <c r="A4926">
        <v>4920</v>
      </c>
      <c r="B4926" s="124"/>
      <c r="C4926" s="30"/>
      <c r="D4926" s="31"/>
      <c r="E4926" s="32" t="s">
        <v>498</v>
      </c>
      <c r="F4926" s="33"/>
      <c r="G4926" t="str">
        <f t="shared" si="354"/>
        <v/>
      </c>
      <c r="J4926" t="b">
        <f>IF(ISNUMBER(MATCH(D4926,Sheet1!$A$2:$A$976,0)),TRUE,FALSE)</f>
        <v>1</v>
      </c>
    </row>
    <row r="4927" spans="1:10" ht="20.25">
      <c r="A4927">
        <v>4921</v>
      </c>
      <c r="B4927" s="124"/>
      <c r="C4927" s="30"/>
      <c r="D4927" s="31"/>
      <c r="E4927" s="32" t="s">
        <v>499</v>
      </c>
      <c r="F4927" s="33"/>
      <c r="G4927" t="str">
        <f t="shared" si="354"/>
        <v/>
      </c>
      <c r="J4927" t="b">
        <f>IF(ISNUMBER(MATCH(D4927,Sheet1!$A$2:$A$976,0)),TRUE,FALSE)</f>
        <v>1</v>
      </c>
    </row>
    <row r="4928" spans="1:10" ht="20.25">
      <c r="A4928">
        <v>4922</v>
      </c>
      <c r="B4928" s="124"/>
      <c r="C4928" s="30"/>
      <c r="D4928" s="31"/>
      <c r="E4928" s="32" t="s">
        <v>646</v>
      </c>
      <c r="F4928" s="33"/>
      <c r="G4928" t="str">
        <f t="shared" si="354"/>
        <v/>
      </c>
      <c r="J4928" t="b">
        <f>IF(ISNUMBER(MATCH(D4928,Sheet1!$A$2:$A$976,0)),TRUE,FALSE)</f>
        <v>1</v>
      </c>
    </row>
    <row r="4929" spans="1:10" ht="20.25">
      <c r="A4929">
        <v>4923</v>
      </c>
      <c r="B4929" s="125">
        <v>3614100</v>
      </c>
      <c r="C4929" s="34">
        <v>3944000</v>
      </c>
      <c r="D4929" s="35">
        <v>3988000</v>
      </c>
      <c r="E4929" s="36" t="s">
        <v>12</v>
      </c>
      <c r="F4929" s="33">
        <v>1</v>
      </c>
      <c r="G4929" t="str">
        <f t="shared" si="354"/>
        <v>‏81775  חט"ב מורים</v>
      </c>
      <c r="H4929" t="s">
        <v>1178</v>
      </c>
      <c r="I4929">
        <f t="shared" ref="I4929:I4938" si="357">FIND(" ",G4929,1)</f>
        <v>7</v>
      </c>
      <c r="J4929" t="b">
        <f>IF(ISNUMBER(MATCH(D4929,Sheet1!$A$2:$A$976,0)),TRUE,FALSE)</f>
        <v>1</v>
      </c>
    </row>
    <row r="4930" spans="1:10" ht="20.25">
      <c r="A4930">
        <v>4924</v>
      </c>
      <c r="B4930" s="125">
        <v>0</v>
      </c>
      <c r="C4930" s="34">
        <v>0</v>
      </c>
      <c r="D4930" s="35">
        <v>0</v>
      </c>
      <c r="E4930" s="36" t="s">
        <v>13</v>
      </c>
      <c r="F4930" s="33">
        <v>2</v>
      </c>
      <c r="G4930" t="str">
        <f t="shared" si="354"/>
        <v>‏81775  חט"ב מורים</v>
      </c>
      <c r="H4930" t="s">
        <v>1178</v>
      </c>
      <c r="I4930">
        <f t="shared" si="357"/>
        <v>7</v>
      </c>
      <c r="J4930" t="b">
        <f>IF(ISNUMBER(MATCH(D4930,Sheet1!$A$2:$A$976,0)),TRUE,FALSE)</f>
        <v>1</v>
      </c>
    </row>
    <row r="4931" spans="1:10" ht="20.25">
      <c r="A4931">
        <v>4925</v>
      </c>
      <c r="B4931" s="125">
        <v>0</v>
      </c>
      <c r="C4931" s="34">
        <v>0</v>
      </c>
      <c r="D4931" s="35">
        <v>0</v>
      </c>
      <c r="E4931" s="36" t="s">
        <v>14</v>
      </c>
      <c r="F4931" s="33">
        <v>3</v>
      </c>
      <c r="G4931" t="str">
        <f t="shared" si="354"/>
        <v>‏81775  חט"ב מורים</v>
      </c>
      <c r="H4931" t="s">
        <v>1178</v>
      </c>
      <c r="I4931">
        <f t="shared" si="357"/>
        <v>7</v>
      </c>
      <c r="J4931" t="b">
        <f>IF(ISNUMBER(MATCH(D4931,Sheet1!$A$2:$A$976,0)),TRUE,FALSE)</f>
        <v>1</v>
      </c>
    </row>
    <row r="4932" spans="1:10" ht="20.25">
      <c r="A4932">
        <v>4926</v>
      </c>
      <c r="B4932" s="125">
        <v>0</v>
      </c>
      <c r="C4932" s="34">
        <v>0</v>
      </c>
      <c r="D4932" s="35">
        <v>0</v>
      </c>
      <c r="E4932" s="36" t="s">
        <v>15</v>
      </c>
      <c r="F4932" s="33">
        <v>4</v>
      </c>
      <c r="G4932" t="str">
        <f t="shared" si="354"/>
        <v>‏81775  חט"ב מורים</v>
      </c>
      <c r="H4932" t="s">
        <v>1178</v>
      </c>
      <c r="I4932">
        <f t="shared" si="357"/>
        <v>7</v>
      </c>
      <c r="J4932" t="b">
        <f>IF(ISNUMBER(MATCH(D4932,Sheet1!$A$2:$A$976,0)),TRUE,FALSE)</f>
        <v>1</v>
      </c>
    </row>
    <row r="4933" spans="1:10" ht="20.25">
      <c r="A4933">
        <v>4927</v>
      </c>
      <c r="B4933" s="125">
        <v>0</v>
      </c>
      <c r="C4933" s="34">
        <v>0</v>
      </c>
      <c r="D4933" s="35">
        <v>0</v>
      </c>
      <c r="E4933" s="36" t="s">
        <v>16</v>
      </c>
      <c r="F4933" s="33">
        <v>5</v>
      </c>
      <c r="G4933" t="str">
        <f t="shared" si="354"/>
        <v>‏81775  חט"ב מורים</v>
      </c>
      <c r="H4933" t="s">
        <v>1178</v>
      </c>
      <c r="I4933">
        <f t="shared" si="357"/>
        <v>7</v>
      </c>
      <c r="J4933" t="b">
        <f>IF(ISNUMBER(MATCH(D4933,Sheet1!$A$2:$A$976,0)),TRUE,FALSE)</f>
        <v>1</v>
      </c>
    </row>
    <row r="4934" spans="1:10" ht="20.25">
      <c r="A4934">
        <v>4928</v>
      </c>
      <c r="B4934" s="125">
        <v>0</v>
      </c>
      <c r="C4934" s="34">
        <v>0</v>
      </c>
      <c r="D4934" s="35">
        <v>0</v>
      </c>
      <c r="E4934" s="36" t="s">
        <v>17</v>
      </c>
      <c r="F4934" s="33">
        <v>6</v>
      </c>
      <c r="G4934" t="str">
        <f t="shared" si="354"/>
        <v>‏81775  חט"ב מורים</v>
      </c>
      <c r="H4934" t="s">
        <v>1178</v>
      </c>
      <c r="I4934">
        <f t="shared" si="357"/>
        <v>7</v>
      </c>
      <c r="J4934" t="b">
        <f>IF(ISNUMBER(MATCH(D4934,Sheet1!$A$2:$A$976,0)),TRUE,FALSE)</f>
        <v>1</v>
      </c>
    </row>
    <row r="4935" spans="1:10" ht="20.25">
      <c r="A4935">
        <v>4929</v>
      </c>
      <c r="B4935" s="125">
        <v>0</v>
      </c>
      <c r="C4935" s="34">
        <v>0</v>
      </c>
      <c r="D4935" s="35">
        <v>0</v>
      </c>
      <c r="E4935" s="36" t="s">
        <v>18</v>
      </c>
      <c r="F4935" s="33">
        <v>7</v>
      </c>
      <c r="G4935" t="str">
        <f t="shared" si="354"/>
        <v>‏81775  חט"ב מורים</v>
      </c>
      <c r="H4935" t="s">
        <v>1178</v>
      </c>
      <c r="I4935">
        <f t="shared" si="357"/>
        <v>7</v>
      </c>
      <c r="J4935" t="b">
        <f>IF(ISNUMBER(MATCH(D4935,Sheet1!$A$2:$A$976,0)),TRUE,FALSE)</f>
        <v>1</v>
      </c>
    </row>
    <row r="4936" spans="1:10" ht="20.25">
      <c r="A4936">
        <v>4930</v>
      </c>
      <c r="B4936" s="125">
        <v>0</v>
      </c>
      <c r="C4936" s="34">
        <v>0</v>
      </c>
      <c r="D4936" s="35">
        <v>0</v>
      </c>
      <c r="E4936" s="36" t="s">
        <v>19</v>
      </c>
      <c r="F4936" s="33">
        <v>8</v>
      </c>
      <c r="G4936" t="str">
        <f t="shared" si="354"/>
        <v>‏81775  חט"ב מורים</v>
      </c>
      <c r="H4936" t="s">
        <v>1178</v>
      </c>
      <c r="I4936">
        <f t="shared" si="357"/>
        <v>7</v>
      </c>
      <c r="J4936" t="b">
        <f>IF(ISNUMBER(MATCH(D4936,Sheet1!$A$2:$A$976,0)),TRUE,FALSE)</f>
        <v>1</v>
      </c>
    </row>
    <row r="4937" spans="1:10" ht="20.25">
      <c r="A4937">
        <v>4931</v>
      </c>
      <c r="B4937" s="125">
        <v>0</v>
      </c>
      <c r="C4937" s="34">
        <v>0</v>
      </c>
      <c r="D4937" s="35">
        <v>0</v>
      </c>
      <c r="E4937" s="36" t="s">
        <v>20</v>
      </c>
      <c r="F4937" s="33">
        <v>9</v>
      </c>
      <c r="G4937" t="str">
        <f t="shared" si="354"/>
        <v>‏81775  חט"ב מורים</v>
      </c>
      <c r="H4937" t="s">
        <v>1178</v>
      </c>
      <c r="I4937">
        <f t="shared" si="357"/>
        <v>7</v>
      </c>
      <c r="J4937" t="b">
        <f>IF(ISNUMBER(MATCH(D4937,Sheet1!$A$2:$A$976,0)),TRUE,FALSE)</f>
        <v>1</v>
      </c>
    </row>
    <row r="4938" spans="1:10" ht="20.25">
      <c r="A4938">
        <v>4932</v>
      </c>
      <c r="B4938" s="125">
        <v>0</v>
      </c>
      <c r="C4938" s="34">
        <v>0</v>
      </c>
      <c r="D4938" s="35">
        <v>0</v>
      </c>
      <c r="E4938" s="36" t="s">
        <v>21</v>
      </c>
      <c r="F4938" s="33">
        <v>99</v>
      </c>
      <c r="G4938" t="str">
        <f t="shared" ref="G4938:G5001" si="358">IF(F4938=1,E4937,IF(ISBLANK(F4938),"",G4937))</f>
        <v>‏81775  חט"ב מורים</v>
      </c>
      <c r="H4938" t="s">
        <v>1178</v>
      </c>
      <c r="I4938">
        <f t="shared" si="357"/>
        <v>7</v>
      </c>
      <c r="J4938" t="b">
        <f>IF(ISNUMBER(MATCH(D4938,Sheet1!$A$2:$A$976,0)),TRUE,FALSE)</f>
        <v>1</v>
      </c>
    </row>
    <row r="4939" spans="1:10" ht="20.25">
      <c r="A4939">
        <v>4933</v>
      </c>
      <c r="B4939" s="125">
        <v>3614100</v>
      </c>
      <c r="C4939" s="37">
        <v>3944000</v>
      </c>
      <c r="D4939" s="35">
        <v>3988000</v>
      </c>
      <c r="E4939" s="36" t="s">
        <v>22</v>
      </c>
      <c r="F4939" s="33"/>
      <c r="G4939" t="str">
        <f t="shared" si="358"/>
        <v/>
      </c>
      <c r="J4939" t="b">
        <f>IF(ISNUMBER(MATCH(D4939,Sheet1!$A$2:$A$976,0)),TRUE,FALSE)</f>
        <v>1</v>
      </c>
    </row>
    <row r="4940" spans="1:10" ht="20.25">
      <c r="A4940">
        <v>4934</v>
      </c>
      <c r="C4940" s="40">
        <v>2015</v>
      </c>
      <c r="D4940" s="40">
        <v>2016</v>
      </c>
      <c r="F4940" s="39"/>
      <c r="G4940" t="str">
        <f t="shared" si="358"/>
        <v/>
      </c>
      <c r="J4940" t="b">
        <f>IF(ISNUMBER(MATCH(D4940,Sheet1!$A$2:$A$976,0)),TRUE,FALSE)</f>
        <v>0</v>
      </c>
    </row>
    <row r="4941" spans="1:10" ht="20.25">
      <c r="A4941">
        <v>4935</v>
      </c>
      <c r="C4941" s="38"/>
      <c r="D4941" s="44">
        <v>202</v>
      </c>
      <c r="F4941" s="41"/>
      <c r="G4941" t="str">
        <f t="shared" si="358"/>
        <v/>
      </c>
      <c r="J4941" t="b">
        <f>IF(ISNUMBER(MATCH(D4941,Sheet1!$A$2:$A$976,0)),TRUE,FALSE)</f>
        <v>0</v>
      </c>
    </row>
    <row r="4942" spans="1:10" ht="20.25">
      <c r="A4942">
        <v>4936</v>
      </c>
      <c r="B4942" s="122" t="s">
        <v>647</v>
      </c>
      <c r="C4942" s="28"/>
      <c r="D4942" s="28"/>
      <c r="E4942" s="28"/>
      <c r="F4942" s="28"/>
      <c r="G4942" t="str">
        <f t="shared" si="358"/>
        <v/>
      </c>
      <c r="J4942" t="b">
        <f>IF(ISNUMBER(MATCH(D4942,Sheet1!$A$2:$A$976,0)),TRUE,FALSE)</f>
        <v>1</v>
      </c>
    </row>
    <row r="4943" spans="1:10" ht="21" thickBot="1">
      <c r="A4943">
        <v>4937</v>
      </c>
      <c r="B4943" s="116">
        <v>2014</v>
      </c>
      <c r="C4943" s="7">
        <v>2015</v>
      </c>
      <c r="D4943" s="7">
        <v>2016</v>
      </c>
      <c r="E4943" s="8"/>
      <c r="F4943" s="9"/>
      <c r="G4943" t="str">
        <f t="shared" si="358"/>
        <v/>
      </c>
      <c r="J4943" t="b">
        <f>IF(ISNUMBER(MATCH(D4943,Sheet1!$A$2:$A$976,0)),TRUE,FALSE)</f>
        <v>0</v>
      </c>
    </row>
    <row r="4944" spans="1:10" ht="20.25">
      <c r="A4944">
        <v>4938</v>
      </c>
      <c r="B4944" s="124"/>
      <c r="C4944" s="30"/>
      <c r="D4944" s="31"/>
      <c r="E4944" s="32" t="s">
        <v>498</v>
      </c>
      <c r="F4944" s="33"/>
      <c r="G4944" t="str">
        <f t="shared" si="358"/>
        <v/>
      </c>
      <c r="J4944" t="b">
        <f>IF(ISNUMBER(MATCH(D4944,Sheet1!$A$2:$A$976,0)),TRUE,FALSE)</f>
        <v>1</v>
      </c>
    </row>
    <row r="4945" spans="1:10" ht="20.25">
      <c r="A4945">
        <v>4939</v>
      </c>
      <c r="B4945" s="124"/>
      <c r="C4945" s="30"/>
      <c r="D4945" s="31"/>
      <c r="E4945" s="32" t="s">
        <v>499</v>
      </c>
      <c r="F4945" s="33"/>
      <c r="G4945" t="str">
        <f t="shared" si="358"/>
        <v/>
      </c>
      <c r="J4945" t="b">
        <f>IF(ISNUMBER(MATCH(D4945,Sheet1!$A$2:$A$976,0)),TRUE,FALSE)</f>
        <v>1</v>
      </c>
    </row>
    <row r="4946" spans="1:10" ht="20.25">
      <c r="A4946">
        <v>4940</v>
      </c>
      <c r="B4946" s="124"/>
      <c r="C4946" s="30"/>
      <c r="D4946" s="31"/>
      <c r="E4946" s="32" t="s">
        <v>648</v>
      </c>
      <c r="F4946" s="33"/>
      <c r="G4946" t="str">
        <f t="shared" si="358"/>
        <v/>
      </c>
      <c r="J4946" t="b">
        <f>IF(ISNUMBER(MATCH(D4946,Sheet1!$A$2:$A$976,0)),TRUE,FALSE)</f>
        <v>1</v>
      </c>
    </row>
    <row r="4947" spans="1:10" ht="20.25">
      <c r="A4947">
        <v>4941</v>
      </c>
      <c r="B4947" s="125">
        <v>2395200</v>
      </c>
      <c r="C4947" s="34">
        <v>2093000</v>
      </c>
      <c r="D4947" s="35">
        <v>2116000</v>
      </c>
      <c r="E4947" s="36" t="s">
        <v>12</v>
      </c>
      <c r="F4947" s="33">
        <v>1</v>
      </c>
      <c r="G4947" t="str">
        <f t="shared" si="358"/>
        <v>‏81776  חט"ב - סיוע טכני</v>
      </c>
      <c r="H4947" t="s">
        <v>1180</v>
      </c>
      <c r="I4947">
        <f t="shared" ref="I4947:I4956" si="359">FIND(" ",G4947,1)</f>
        <v>7</v>
      </c>
      <c r="J4947" t="b">
        <f>IF(ISNUMBER(MATCH(D4947,Sheet1!$A$2:$A$976,0)),TRUE,FALSE)</f>
        <v>1</v>
      </c>
    </row>
    <row r="4948" spans="1:10" ht="20.25">
      <c r="A4948">
        <v>4942</v>
      </c>
      <c r="B4948" s="125">
        <v>0</v>
      </c>
      <c r="C4948" s="34">
        <v>0</v>
      </c>
      <c r="D4948" s="35">
        <v>0</v>
      </c>
      <c r="E4948" s="36" t="s">
        <v>13</v>
      </c>
      <c r="F4948" s="33">
        <v>2</v>
      </c>
      <c r="G4948" t="str">
        <f t="shared" si="358"/>
        <v>‏81776  חט"ב - סיוע טכני</v>
      </c>
      <c r="H4948" t="s">
        <v>1180</v>
      </c>
      <c r="I4948">
        <f t="shared" si="359"/>
        <v>7</v>
      </c>
      <c r="J4948" t="b">
        <f>IF(ISNUMBER(MATCH(D4948,Sheet1!$A$2:$A$976,0)),TRUE,FALSE)</f>
        <v>1</v>
      </c>
    </row>
    <row r="4949" spans="1:10" ht="20.25">
      <c r="A4949">
        <v>4943</v>
      </c>
      <c r="B4949" s="125">
        <v>0</v>
      </c>
      <c r="C4949" s="34">
        <v>0</v>
      </c>
      <c r="D4949" s="35">
        <v>0</v>
      </c>
      <c r="E4949" s="36" t="s">
        <v>14</v>
      </c>
      <c r="F4949" s="33">
        <v>3</v>
      </c>
      <c r="G4949" t="str">
        <f t="shared" si="358"/>
        <v>‏81776  חט"ב - סיוע טכני</v>
      </c>
      <c r="H4949" t="s">
        <v>1180</v>
      </c>
      <c r="I4949">
        <f t="shared" si="359"/>
        <v>7</v>
      </c>
      <c r="J4949" t="b">
        <f>IF(ISNUMBER(MATCH(D4949,Sheet1!$A$2:$A$976,0)),TRUE,FALSE)</f>
        <v>1</v>
      </c>
    </row>
    <row r="4950" spans="1:10" ht="20.25">
      <c r="A4950">
        <v>4944</v>
      </c>
      <c r="B4950" s="125">
        <v>0</v>
      </c>
      <c r="C4950" s="34">
        <v>0</v>
      </c>
      <c r="D4950" s="35">
        <v>0</v>
      </c>
      <c r="E4950" s="36" t="s">
        <v>15</v>
      </c>
      <c r="F4950" s="33">
        <v>4</v>
      </c>
      <c r="G4950" t="str">
        <f t="shared" si="358"/>
        <v>‏81776  חט"ב - סיוע טכני</v>
      </c>
      <c r="H4950" t="s">
        <v>1180</v>
      </c>
      <c r="I4950">
        <f t="shared" si="359"/>
        <v>7</v>
      </c>
      <c r="J4950" t="b">
        <f>IF(ISNUMBER(MATCH(D4950,Sheet1!$A$2:$A$976,0)),TRUE,FALSE)</f>
        <v>1</v>
      </c>
    </row>
    <row r="4951" spans="1:10" ht="20.25">
      <c r="A4951">
        <v>4945</v>
      </c>
      <c r="B4951" s="125">
        <v>0</v>
      </c>
      <c r="C4951" s="34">
        <v>0</v>
      </c>
      <c r="D4951" s="35">
        <v>0</v>
      </c>
      <c r="E4951" s="36" t="s">
        <v>16</v>
      </c>
      <c r="F4951" s="33">
        <v>5</v>
      </c>
      <c r="G4951" t="str">
        <f t="shared" si="358"/>
        <v>‏81776  חט"ב - סיוע טכני</v>
      </c>
      <c r="H4951" t="s">
        <v>1180</v>
      </c>
      <c r="I4951">
        <f t="shared" si="359"/>
        <v>7</v>
      </c>
      <c r="J4951" t="b">
        <f>IF(ISNUMBER(MATCH(D4951,Sheet1!$A$2:$A$976,0)),TRUE,FALSE)</f>
        <v>1</v>
      </c>
    </row>
    <row r="4952" spans="1:10" ht="20.25">
      <c r="A4952">
        <v>4946</v>
      </c>
      <c r="B4952" s="125">
        <v>0</v>
      </c>
      <c r="C4952" s="34">
        <v>0</v>
      </c>
      <c r="D4952" s="35">
        <v>0</v>
      </c>
      <c r="E4952" s="36" t="s">
        <v>17</v>
      </c>
      <c r="F4952" s="33">
        <v>6</v>
      </c>
      <c r="G4952" t="str">
        <f t="shared" si="358"/>
        <v>‏81776  חט"ב - סיוע טכני</v>
      </c>
      <c r="H4952" t="s">
        <v>1180</v>
      </c>
      <c r="I4952">
        <f t="shared" si="359"/>
        <v>7</v>
      </c>
      <c r="J4952" t="b">
        <f>IF(ISNUMBER(MATCH(D4952,Sheet1!$A$2:$A$976,0)),TRUE,FALSE)</f>
        <v>1</v>
      </c>
    </row>
    <row r="4953" spans="1:10" ht="20.25">
      <c r="A4953">
        <v>4947</v>
      </c>
      <c r="B4953" s="125">
        <v>0</v>
      </c>
      <c r="C4953" s="34">
        <v>0</v>
      </c>
      <c r="D4953" s="35">
        <v>0</v>
      </c>
      <c r="E4953" s="36" t="s">
        <v>18</v>
      </c>
      <c r="F4953" s="33">
        <v>7</v>
      </c>
      <c r="G4953" t="str">
        <f t="shared" si="358"/>
        <v>‏81776  חט"ב - סיוע טכני</v>
      </c>
      <c r="H4953" t="s">
        <v>1180</v>
      </c>
      <c r="I4953">
        <f t="shared" si="359"/>
        <v>7</v>
      </c>
      <c r="J4953" t="b">
        <f>IF(ISNUMBER(MATCH(D4953,Sheet1!$A$2:$A$976,0)),TRUE,FALSE)</f>
        <v>1</v>
      </c>
    </row>
    <row r="4954" spans="1:10" ht="20.25">
      <c r="A4954">
        <v>4948</v>
      </c>
      <c r="B4954" s="125">
        <v>0</v>
      </c>
      <c r="C4954" s="34">
        <v>0</v>
      </c>
      <c r="D4954" s="35">
        <v>0</v>
      </c>
      <c r="E4954" s="36" t="s">
        <v>19</v>
      </c>
      <c r="F4954" s="33">
        <v>8</v>
      </c>
      <c r="G4954" t="str">
        <f t="shared" si="358"/>
        <v>‏81776  חט"ב - סיוע טכני</v>
      </c>
      <c r="H4954" t="s">
        <v>1180</v>
      </c>
      <c r="I4954">
        <f t="shared" si="359"/>
        <v>7</v>
      </c>
      <c r="J4954" t="b">
        <f>IF(ISNUMBER(MATCH(D4954,Sheet1!$A$2:$A$976,0)),TRUE,FALSE)</f>
        <v>1</v>
      </c>
    </row>
    <row r="4955" spans="1:10" ht="20.25">
      <c r="A4955">
        <v>4949</v>
      </c>
      <c r="B4955" s="125">
        <v>0</v>
      </c>
      <c r="C4955" s="34">
        <v>0</v>
      </c>
      <c r="D4955" s="35">
        <v>0</v>
      </c>
      <c r="E4955" s="36" t="s">
        <v>20</v>
      </c>
      <c r="F4955" s="33">
        <v>9</v>
      </c>
      <c r="G4955" t="str">
        <f t="shared" si="358"/>
        <v>‏81776  חט"ב - סיוע טכני</v>
      </c>
      <c r="H4955" t="s">
        <v>1180</v>
      </c>
      <c r="I4955">
        <f t="shared" si="359"/>
        <v>7</v>
      </c>
      <c r="J4955" t="b">
        <f>IF(ISNUMBER(MATCH(D4955,Sheet1!$A$2:$A$976,0)),TRUE,FALSE)</f>
        <v>1</v>
      </c>
    </row>
    <row r="4956" spans="1:10" ht="20.25">
      <c r="A4956">
        <v>4950</v>
      </c>
      <c r="B4956" s="125">
        <v>0</v>
      </c>
      <c r="C4956" s="34">
        <v>0</v>
      </c>
      <c r="D4956" s="35">
        <v>0</v>
      </c>
      <c r="E4956" s="36" t="s">
        <v>21</v>
      </c>
      <c r="F4956" s="33">
        <v>99</v>
      </c>
      <c r="G4956" t="str">
        <f t="shared" si="358"/>
        <v>‏81776  חט"ב - סיוע טכני</v>
      </c>
      <c r="H4956" t="s">
        <v>1180</v>
      </c>
      <c r="I4956">
        <f t="shared" si="359"/>
        <v>7</v>
      </c>
      <c r="J4956" t="b">
        <f>IF(ISNUMBER(MATCH(D4956,Sheet1!$A$2:$A$976,0)),TRUE,FALSE)</f>
        <v>1</v>
      </c>
    </row>
    <row r="4957" spans="1:10" ht="20.25">
      <c r="A4957">
        <v>4951</v>
      </c>
      <c r="B4957" s="125">
        <v>2395200</v>
      </c>
      <c r="C4957" s="37">
        <v>2093000</v>
      </c>
      <c r="D4957" s="35">
        <v>2116000</v>
      </c>
      <c r="E4957" s="36" t="s">
        <v>22</v>
      </c>
      <c r="F4957" s="33"/>
      <c r="G4957" t="str">
        <f t="shared" si="358"/>
        <v/>
      </c>
      <c r="J4957" t="b">
        <f>IF(ISNUMBER(MATCH(D4957,Sheet1!$A$2:$A$976,0)),TRUE,FALSE)</f>
        <v>1</v>
      </c>
    </row>
    <row r="4958" spans="1:10" ht="20.25">
      <c r="A4958">
        <v>4952</v>
      </c>
      <c r="C4958" s="40">
        <v>2015</v>
      </c>
      <c r="D4958" s="40">
        <v>2016</v>
      </c>
      <c r="F4958" s="39"/>
      <c r="G4958" t="str">
        <f t="shared" si="358"/>
        <v/>
      </c>
      <c r="J4958" t="b">
        <f>IF(ISNUMBER(MATCH(D4958,Sheet1!$A$2:$A$976,0)),TRUE,FALSE)</f>
        <v>0</v>
      </c>
    </row>
    <row r="4959" spans="1:10" ht="20.25">
      <c r="A4959">
        <v>4953</v>
      </c>
      <c r="C4959" s="38"/>
      <c r="D4959" s="44">
        <v>203</v>
      </c>
      <c r="F4959" s="41"/>
      <c r="G4959" t="str">
        <f t="shared" si="358"/>
        <v/>
      </c>
      <c r="J4959" t="b">
        <f>IF(ISNUMBER(MATCH(D4959,Sheet1!$A$2:$A$976,0)),TRUE,FALSE)</f>
        <v>0</v>
      </c>
    </row>
    <row r="4960" spans="1:10" ht="20.25">
      <c r="A4960">
        <v>4954</v>
      </c>
      <c r="B4960" s="122" t="s">
        <v>649</v>
      </c>
      <c r="C4960" s="28"/>
      <c r="D4960" s="28"/>
      <c r="E4960" s="28"/>
      <c r="F4960" s="28"/>
      <c r="G4960" t="str">
        <f t="shared" si="358"/>
        <v/>
      </c>
      <c r="J4960" t="b">
        <f>IF(ISNUMBER(MATCH(D4960,Sheet1!$A$2:$A$976,0)),TRUE,FALSE)</f>
        <v>1</v>
      </c>
    </row>
    <row r="4961" spans="1:10" ht="21" thickBot="1">
      <c r="A4961">
        <v>4955</v>
      </c>
      <c r="B4961" s="116">
        <v>2014</v>
      </c>
      <c r="C4961" s="7">
        <v>2015</v>
      </c>
      <c r="D4961" s="7">
        <v>2016</v>
      </c>
      <c r="E4961" s="8"/>
      <c r="F4961" s="9"/>
      <c r="G4961" t="str">
        <f t="shared" si="358"/>
        <v/>
      </c>
      <c r="J4961" t="b">
        <f>IF(ISNUMBER(MATCH(D4961,Sheet1!$A$2:$A$976,0)),TRUE,FALSE)</f>
        <v>0</v>
      </c>
    </row>
    <row r="4962" spans="1:10" ht="20.25">
      <c r="A4962">
        <v>4956</v>
      </c>
      <c r="B4962" s="124"/>
      <c r="C4962" s="30"/>
      <c r="D4962" s="31"/>
      <c r="E4962" s="32" t="s">
        <v>498</v>
      </c>
      <c r="F4962" s="33"/>
      <c r="G4962" t="str">
        <f t="shared" si="358"/>
        <v/>
      </c>
      <c r="J4962" t="b">
        <f>IF(ISNUMBER(MATCH(D4962,Sheet1!$A$2:$A$976,0)),TRUE,FALSE)</f>
        <v>1</v>
      </c>
    </row>
    <row r="4963" spans="1:10" ht="20.25">
      <c r="A4963">
        <v>4957</v>
      </c>
      <c r="B4963" s="124"/>
      <c r="C4963" s="30"/>
      <c r="D4963" s="31"/>
      <c r="E4963" s="32" t="s">
        <v>499</v>
      </c>
      <c r="F4963" s="33"/>
      <c r="G4963" t="str">
        <f t="shared" si="358"/>
        <v/>
      </c>
      <c r="J4963" t="b">
        <f>IF(ISNUMBER(MATCH(D4963,Sheet1!$A$2:$A$976,0)),TRUE,FALSE)</f>
        <v>1</v>
      </c>
    </row>
    <row r="4964" spans="1:10" ht="20.25">
      <c r="A4964">
        <v>4958</v>
      </c>
      <c r="B4964" s="124"/>
      <c r="C4964" s="30"/>
      <c r="D4964" s="31"/>
      <c r="E4964" s="32" t="s">
        <v>650</v>
      </c>
      <c r="F4964" s="33"/>
      <c r="G4964" t="str">
        <f t="shared" si="358"/>
        <v/>
      </c>
      <c r="J4964" t="b">
        <f>IF(ISNUMBER(MATCH(D4964,Sheet1!$A$2:$A$976,0)),TRUE,FALSE)</f>
        <v>1</v>
      </c>
    </row>
    <row r="4965" spans="1:10" ht="20.25">
      <c r="A4965">
        <v>4959</v>
      </c>
      <c r="B4965" s="125">
        <v>0</v>
      </c>
      <c r="C4965" s="34">
        <v>0</v>
      </c>
      <c r="D4965" s="35">
        <v>0</v>
      </c>
      <c r="E4965" s="36" t="s">
        <v>12</v>
      </c>
      <c r="F4965" s="33">
        <v>1</v>
      </c>
      <c r="G4965" t="str">
        <f t="shared" si="358"/>
        <v>‏81779  משתלם חט"ב רעות</v>
      </c>
      <c r="H4965" t="s">
        <v>1181</v>
      </c>
      <c r="I4965">
        <f t="shared" ref="I4965:I4974" si="360">FIND(" ",G4965,1)</f>
        <v>7</v>
      </c>
      <c r="J4965" t="b">
        <f>IF(ISNUMBER(MATCH(D4965,Sheet1!$A$2:$A$976,0)),TRUE,FALSE)</f>
        <v>1</v>
      </c>
    </row>
    <row r="4966" spans="1:10" ht="20.25">
      <c r="A4966">
        <v>4960</v>
      </c>
      <c r="B4966" s="125">
        <v>0</v>
      </c>
      <c r="C4966" s="34">
        <v>300000</v>
      </c>
      <c r="D4966" s="35">
        <v>300000</v>
      </c>
      <c r="E4966" s="36" t="s">
        <v>13</v>
      </c>
      <c r="F4966" s="33">
        <v>2</v>
      </c>
      <c r="G4966" t="str">
        <f t="shared" si="358"/>
        <v>‏81779  משתלם חט"ב רעות</v>
      </c>
      <c r="H4966" t="s">
        <v>1181</v>
      </c>
      <c r="I4966">
        <f t="shared" si="360"/>
        <v>7</v>
      </c>
      <c r="J4966" t="b">
        <f>IF(ISNUMBER(MATCH(D4966,Sheet1!$A$2:$A$976,0)),TRUE,FALSE)</f>
        <v>1</v>
      </c>
    </row>
    <row r="4967" spans="1:10" ht="20.25">
      <c r="A4967">
        <v>4961</v>
      </c>
      <c r="B4967" s="125">
        <v>0</v>
      </c>
      <c r="C4967" s="34">
        <v>0</v>
      </c>
      <c r="D4967" s="35">
        <v>0</v>
      </c>
      <c r="E4967" s="36" t="s">
        <v>14</v>
      </c>
      <c r="F4967" s="33">
        <v>3</v>
      </c>
      <c r="G4967" t="str">
        <f t="shared" si="358"/>
        <v>‏81779  משתלם חט"ב רעות</v>
      </c>
      <c r="H4967" t="s">
        <v>1181</v>
      </c>
      <c r="I4967">
        <f t="shared" si="360"/>
        <v>7</v>
      </c>
      <c r="J4967" t="b">
        <f>IF(ISNUMBER(MATCH(D4967,Sheet1!$A$2:$A$976,0)),TRUE,FALSE)</f>
        <v>1</v>
      </c>
    </row>
    <row r="4968" spans="1:10" ht="20.25">
      <c r="A4968">
        <v>4962</v>
      </c>
      <c r="B4968" s="125">
        <v>0</v>
      </c>
      <c r="C4968" s="34">
        <v>0</v>
      </c>
      <c r="D4968" s="35">
        <v>0</v>
      </c>
      <c r="E4968" s="36" t="s">
        <v>15</v>
      </c>
      <c r="F4968" s="33">
        <v>4</v>
      </c>
      <c r="G4968" t="str">
        <f t="shared" si="358"/>
        <v>‏81779  משתלם חט"ב רעות</v>
      </c>
      <c r="H4968" t="s">
        <v>1181</v>
      </c>
      <c r="I4968">
        <f t="shared" si="360"/>
        <v>7</v>
      </c>
      <c r="J4968" t="b">
        <f>IF(ISNUMBER(MATCH(D4968,Sheet1!$A$2:$A$976,0)),TRUE,FALSE)</f>
        <v>1</v>
      </c>
    </row>
    <row r="4969" spans="1:10" ht="20.25">
      <c r="A4969">
        <v>4963</v>
      </c>
      <c r="B4969" s="125">
        <v>0</v>
      </c>
      <c r="C4969" s="34">
        <v>0</v>
      </c>
      <c r="D4969" s="35">
        <v>0</v>
      </c>
      <c r="E4969" s="36" t="s">
        <v>16</v>
      </c>
      <c r="F4969" s="33">
        <v>5</v>
      </c>
      <c r="G4969" t="str">
        <f t="shared" si="358"/>
        <v>‏81779  משתלם חט"ב רעות</v>
      </c>
      <c r="H4969" t="s">
        <v>1181</v>
      </c>
      <c r="I4969">
        <f t="shared" si="360"/>
        <v>7</v>
      </c>
      <c r="J4969" t="b">
        <f>IF(ISNUMBER(MATCH(D4969,Sheet1!$A$2:$A$976,0)),TRUE,FALSE)</f>
        <v>1</v>
      </c>
    </row>
    <row r="4970" spans="1:10" ht="20.25">
      <c r="A4970">
        <v>4964</v>
      </c>
      <c r="B4970" s="125">
        <v>354700</v>
      </c>
      <c r="C4970" s="34">
        <v>850000</v>
      </c>
      <c r="D4970" s="35">
        <v>850000</v>
      </c>
      <c r="E4970" s="36" t="s">
        <v>17</v>
      </c>
      <c r="F4970" s="33">
        <v>6</v>
      </c>
      <c r="G4970" t="str">
        <f t="shared" si="358"/>
        <v>‏81779  משתלם חט"ב רעות</v>
      </c>
      <c r="H4970" t="s">
        <v>1181</v>
      </c>
      <c r="I4970">
        <f t="shared" si="360"/>
        <v>7</v>
      </c>
      <c r="J4970" t="b">
        <f>IF(ISNUMBER(MATCH(D4970,Sheet1!$A$2:$A$976,0)),TRUE,FALSE)</f>
        <v>1</v>
      </c>
    </row>
    <row r="4971" spans="1:10" ht="20.25">
      <c r="A4971">
        <v>4965</v>
      </c>
      <c r="B4971" s="125">
        <v>0</v>
      </c>
      <c r="C4971" s="34">
        <v>0</v>
      </c>
      <c r="D4971" s="35">
        <v>0</v>
      </c>
      <c r="E4971" s="36" t="s">
        <v>18</v>
      </c>
      <c r="F4971" s="33">
        <v>7</v>
      </c>
      <c r="G4971" t="str">
        <f t="shared" si="358"/>
        <v>‏81779  משתלם חט"ב רעות</v>
      </c>
      <c r="H4971" t="s">
        <v>1181</v>
      </c>
      <c r="I4971">
        <f t="shared" si="360"/>
        <v>7</v>
      </c>
      <c r="J4971" t="b">
        <f>IF(ISNUMBER(MATCH(D4971,Sheet1!$A$2:$A$976,0)),TRUE,FALSE)</f>
        <v>1</v>
      </c>
    </row>
    <row r="4972" spans="1:10" ht="20.25">
      <c r="A4972">
        <v>4966</v>
      </c>
      <c r="B4972" s="125">
        <v>0</v>
      </c>
      <c r="C4972" s="34">
        <v>0</v>
      </c>
      <c r="D4972" s="35">
        <v>0</v>
      </c>
      <c r="E4972" s="36" t="s">
        <v>19</v>
      </c>
      <c r="F4972" s="33">
        <v>8</v>
      </c>
      <c r="G4972" t="str">
        <f t="shared" si="358"/>
        <v>‏81779  משתלם חט"ב רעות</v>
      </c>
      <c r="H4972" t="s">
        <v>1181</v>
      </c>
      <c r="I4972">
        <f t="shared" si="360"/>
        <v>7</v>
      </c>
      <c r="J4972" t="b">
        <f>IF(ISNUMBER(MATCH(D4972,Sheet1!$A$2:$A$976,0)),TRUE,FALSE)</f>
        <v>1</v>
      </c>
    </row>
    <row r="4973" spans="1:10" ht="20.25">
      <c r="A4973">
        <v>4967</v>
      </c>
      <c r="B4973" s="125">
        <v>0</v>
      </c>
      <c r="C4973" s="34">
        <v>0</v>
      </c>
      <c r="D4973" s="35">
        <v>0</v>
      </c>
      <c r="E4973" s="36" t="s">
        <v>20</v>
      </c>
      <c r="F4973" s="33">
        <v>9</v>
      </c>
      <c r="G4973" t="str">
        <f t="shared" si="358"/>
        <v>‏81779  משתלם חט"ב רעות</v>
      </c>
      <c r="H4973" t="s">
        <v>1181</v>
      </c>
      <c r="I4973">
        <f t="shared" si="360"/>
        <v>7</v>
      </c>
      <c r="J4973" t="b">
        <f>IF(ISNUMBER(MATCH(D4973,Sheet1!$A$2:$A$976,0)),TRUE,FALSE)</f>
        <v>1</v>
      </c>
    </row>
    <row r="4974" spans="1:10" ht="20.25">
      <c r="A4974">
        <v>4968</v>
      </c>
      <c r="B4974" s="125">
        <v>0</v>
      </c>
      <c r="C4974" s="34">
        <v>0</v>
      </c>
      <c r="D4974" s="35">
        <v>0</v>
      </c>
      <c r="E4974" s="36" t="s">
        <v>21</v>
      </c>
      <c r="F4974" s="33">
        <v>99</v>
      </c>
      <c r="G4974" t="str">
        <f t="shared" si="358"/>
        <v>‏81779  משתלם חט"ב רעות</v>
      </c>
      <c r="H4974" t="s">
        <v>1181</v>
      </c>
      <c r="I4974">
        <f t="shared" si="360"/>
        <v>7</v>
      </c>
      <c r="J4974" t="b">
        <f>IF(ISNUMBER(MATCH(D4974,Sheet1!$A$2:$A$976,0)),TRUE,FALSE)</f>
        <v>1</v>
      </c>
    </row>
    <row r="4975" spans="1:10" ht="20.25">
      <c r="A4975">
        <v>4969</v>
      </c>
      <c r="B4975" s="125">
        <v>354700</v>
      </c>
      <c r="C4975" s="37">
        <v>1150000</v>
      </c>
      <c r="D4975" s="35">
        <v>1150000</v>
      </c>
      <c r="E4975" s="36" t="s">
        <v>22</v>
      </c>
      <c r="F4975" s="33"/>
      <c r="G4975" t="str">
        <f t="shared" si="358"/>
        <v/>
      </c>
      <c r="J4975" t="b">
        <f>IF(ISNUMBER(MATCH(D4975,Sheet1!$A$2:$A$976,0)),TRUE,FALSE)</f>
        <v>1</v>
      </c>
    </row>
    <row r="4976" spans="1:10" ht="20.25">
      <c r="A4976">
        <v>4970</v>
      </c>
      <c r="C4976" s="40">
        <v>2015</v>
      </c>
      <c r="D4976" s="40">
        <v>2016</v>
      </c>
      <c r="F4976" s="39"/>
      <c r="G4976" t="str">
        <f t="shared" si="358"/>
        <v/>
      </c>
      <c r="J4976" t="b">
        <f>IF(ISNUMBER(MATCH(D4976,Sheet1!$A$2:$A$976,0)),TRUE,FALSE)</f>
        <v>0</v>
      </c>
    </row>
    <row r="4977" spans="1:10" ht="20.25">
      <c r="A4977">
        <v>4971</v>
      </c>
      <c r="D4977" s="44">
        <v>204</v>
      </c>
      <c r="F4977" s="41"/>
      <c r="G4977" t="str">
        <f t="shared" si="358"/>
        <v/>
      </c>
      <c r="J4977" t="b">
        <f>IF(ISNUMBER(MATCH(D4977,Sheet1!$A$2:$A$976,0)),TRUE,FALSE)</f>
        <v>0</v>
      </c>
    </row>
    <row r="4978" spans="1:10" ht="20.25">
      <c r="A4978">
        <v>4972</v>
      </c>
      <c r="B4978" s="122" t="s">
        <v>651</v>
      </c>
      <c r="C4978" s="28"/>
      <c r="D4978" s="28"/>
      <c r="E4978" s="28"/>
      <c r="F4978" s="28"/>
      <c r="G4978" t="str">
        <f t="shared" si="358"/>
        <v/>
      </c>
      <c r="J4978" t="b">
        <f>IF(ISNUMBER(MATCH(D4978,Sheet1!$A$2:$A$976,0)),TRUE,FALSE)</f>
        <v>1</v>
      </c>
    </row>
    <row r="4979" spans="1:10" ht="21" thickBot="1">
      <c r="A4979">
        <v>4973</v>
      </c>
      <c r="B4979" s="116">
        <v>2014</v>
      </c>
      <c r="C4979" s="7">
        <v>2015</v>
      </c>
      <c r="D4979" s="7">
        <v>2016</v>
      </c>
      <c r="E4979" s="8"/>
      <c r="F4979" s="9"/>
      <c r="G4979" t="str">
        <f t="shared" si="358"/>
        <v/>
      </c>
      <c r="J4979" t="b">
        <f>IF(ISNUMBER(MATCH(D4979,Sheet1!$A$2:$A$976,0)),TRUE,FALSE)</f>
        <v>0</v>
      </c>
    </row>
    <row r="4980" spans="1:10" ht="20.25">
      <c r="A4980">
        <v>4974</v>
      </c>
      <c r="B4980" s="124"/>
      <c r="C4980" s="30"/>
      <c r="D4980" s="31"/>
      <c r="E4980" s="32" t="s">
        <v>498</v>
      </c>
      <c r="F4980" s="33"/>
      <c r="G4980" t="str">
        <f t="shared" si="358"/>
        <v/>
      </c>
      <c r="J4980" t="b">
        <f>IF(ISNUMBER(MATCH(D4980,Sheet1!$A$2:$A$976,0)),TRUE,FALSE)</f>
        <v>1</v>
      </c>
    </row>
    <row r="4981" spans="1:10" ht="20.25">
      <c r="A4981">
        <v>4975</v>
      </c>
      <c r="B4981" s="124"/>
      <c r="C4981" s="30"/>
      <c r="D4981" s="31"/>
      <c r="E4981" s="32" t="s">
        <v>499</v>
      </c>
      <c r="F4981" s="33"/>
      <c r="G4981" t="str">
        <f t="shared" si="358"/>
        <v/>
      </c>
      <c r="J4981" t="b">
        <f>IF(ISNUMBER(MATCH(D4981,Sheet1!$A$2:$A$976,0)),TRUE,FALSE)</f>
        <v>1</v>
      </c>
    </row>
    <row r="4982" spans="1:10" ht="20.25">
      <c r="A4982">
        <v>4976</v>
      </c>
      <c r="B4982" s="124"/>
      <c r="C4982" s="30"/>
      <c r="D4982" s="31"/>
      <c r="E4982" s="32" t="s">
        <v>652</v>
      </c>
      <c r="F4982" s="33"/>
      <c r="G4982" t="str">
        <f t="shared" si="358"/>
        <v/>
      </c>
      <c r="J4982" t="b">
        <f>IF(ISNUMBER(MATCH(D4982,Sheet1!$A$2:$A$976,0)),TRUE,FALSE)</f>
        <v>1</v>
      </c>
    </row>
    <row r="4983" spans="1:10" ht="20.25">
      <c r="A4983">
        <v>4977</v>
      </c>
      <c r="B4983" s="125">
        <v>348900</v>
      </c>
      <c r="C4983" s="34">
        <v>379000</v>
      </c>
      <c r="D4983" s="35">
        <v>383000</v>
      </c>
      <c r="E4983" s="36" t="s">
        <v>12</v>
      </c>
      <c r="F4983" s="33">
        <v>1</v>
      </c>
      <c r="G4983" t="str">
        <f t="shared" si="358"/>
        <v>‏81371  חוה חקלאית ק. ביאליק</v>
      </c>
      <c r="H4983" t="s">
        <v>1182</v>
      </c>
      <c r="I4983">
        <f t="shared" ref="I4983:I4992" si="361">FIND(" ",G4983,1)</f>
        <v>7</v>
      </c>
      <c r="J4983" t="b">
        <f>IF(ISNUMBER(MATCH(D4983,Sheet1!$A$2:$A$976,0)),TRUE,FALSE)</f>
        <v>1</v>
      </c>
    </row>
    <row r="4984" spans="1:10" ht="20.25">
      <c r="A4984">
        <v>4978</v>
      </c>
      <c r="B4984" s="125">
        <v>0</v>
      </c>
      <c r="C4984" s="34">
        <v>0</v>
      </c>
      <c r="D4984" s="35">
        <v>0</v>
      </c>
      <c r="E4984" s="36" t="s">
        <v>13</v>
      </c>
      <c r="F4984" s="33">
        <v>2</v>
      </c>
      <c r="G4984" t="str">
        <f t="shared" si="358"/>
        <v>‏81371  חוה חקלאית ק. ביאליק</v>
      </c>
      <c r="H4984" t="s">
        <v>1182</v>
      </c>
      <c r="I4984">
        <f t="shared" si="361"/>
        <v>7</v>
      </c>
      <c r="J4984" t="b">
        <f>IF(ISNUMBER(MATCH(D4984,Sheet1!$A$2:$A$976,0)),TRUE,FALSE)</f>
        <v>1</v>
      </c>
    </row>
    <row r="4985" spans="1:10" ht="20.25">
      <c r="A4985">
        <v>4979</v>
      </c>
      <c r="B4985" s="125">
        <v>0</v>
      </c>
      <c r="C4985" s="34">
        <v>0</v>
      </c>
      <c r="D4985" s="35">
        <v>0</v>
      </c>
      <c r="E4985" s="36" t="s">
        <v>14</v>
      </c>
      <c r="F4985" s="33">
        <v>3</v>
      </c>
      <c r="G4985" t="str">
        <f t="shared" si="358"/>
        <v>‏81371  חוה חקלאית ק. ביאליק</v>
      </c>
      <c r="H4985" t="s">
        <v>1182</v>
      </c>
      <c r="I4985">
        <f t="shared" si="361"/>
        <v>7</v>
      </c>
      <c r="J4985" t="b">
        <f>IF(ISNUMBER(MATCH(D4985,Sheet1!$A$2:$A$976,0)),TRUE,FALSE)</f>
        <v>1</v>
      </c>
    </row>
    <row r="4986" spans="1:10" ht="20.25">
      <c r="A4986">
        <v>4980</v>
      </c>
      <c r="B4986" s="125">
        <v>26300</v>
      </c>
      <c r="C4986" s="34">
        <v>64000</v>
      </c>
      <c r="D4986" s="35">
        <v>64000</v>
      </c>
      <c r="E4986" s="36" t="s">
        <v>15</v>
      </c>
      <c r="F4986" s="33">
        <v>4</v>
      </c>
      <c r="G4986" t="str">
        <f t="shared" si="358"/>
        <v>‏81371  חוה חקלאית ק. ביאליק</v>
      </c>
      <c r="H4986" t="s">
        <v>1182</v>
      </c>
      <c r="I4986">
        <f t="shared" si="361"/>
        <v>7</v>
      </c>
      <c r="J4986" t="b">
        <f>IF(ISNUMBER(MATCH(D4986,Sheet1!$A$2:$A$976,0)),TRUE,FALSE)</f>
        <v>1</v>
      </c>
    </row>
    <row r="4987" spans="1:10" ht="20.25">
      <c r="A4987">
        <v>4981</v>
      </c>
      <c r="B4987" s="125">
        <v>0</v>
      </c>
      <c r="C4987" s="34">
        <v>0</v>
      </c>
      <c r="D4987" s="35">
        <v>0</v>
      </c>
      <c r="E4987" s="36" t="s">
        <v>16</v>
      </c>
      <c r="F4987" s="33">
        <v>5</v>
      </c>
      <c r="G4987" t="str">
        <f t="shared" si="358"/>
        <v>‏81371  חוה חקלאית ק. ביאליק</v>
      </c>
      <c r="H4987" t="s">
        <v>1182</v>
      </c>
      <c r="I4987">
        <f t="shared" si="361"/>
        <v>7</v>
      </c>
      <c r="J4987" t="b">
        <f>IF(ISNUMBER(MATCH(D4987,Sheet1!$A$2:$A$976,0)),TRUE,FALSE)</f>
        <v>1</v>
      </c>
    </row>
    <row r="4988" spans="1:10" ht="20.25">
      <c r="A4988">
        <v>4982</v>
      </c>
      <c r="B4988" s="125">
        <v>0</v>
      </c>
      <c r="C4988" s="34">
        <v>0</v>
      </c>
      <c r="D4988" s="35">
        <v>0</v>
      </c>
      <c r="E4988" s="36" t="s">
        <v>17</v>
      </c>
      <c r="F4988" s="33">
        <v>6</v>
      </c>
      <c r="G4988" t="str">
        <f t="shared" si="358"/>
        <v>‏81371  חוה חקלאית ק. ביאליק</v>
      </c>
      <c r="H4988" t="s">
        <v>1182</v>
      </c>
      <c r="I4988">
        <f t="shared" si="361"/>
        <v>7</v>
      </c>
      <c r="J4988" t="b">
        <f>IF(ISNUMBER(MATCH(D4988,Sheet1!$A$2:$A$976,0)),TRUE,FALSE)</f>
        <v>1</v>
      </c>
    </row>
    <row r="4989" spans="1:10" ht="20.25">
      <c r="A4989">
        <v>4983</v>
      </c>
      <c r="B4989" s="125">
        <v>32100</v>
      </c>
      <c r="C4989" s="34">
        <v>47500</v>
      </c>
      <c r="D4989" s="35">
        <v>44300</v>
      </c>
      <c r="E4989" s="36" t="s">
        <v>18</v>
      </c>
      <c r="F4989" s="33">
        <v>7</v>
      </c>
      <c r="G4989" t="str">
        <f t="shared" si="358"/>
        <v>‏81371  חוה חקלאית ק. ביאליק</v>
      </c>
      <c r="H4989" t="s">
        <v>1182</v>
      </c>
      <c r="I4989">
        <f t="shared" si="361"/>
        <v>7</v>
      </c>
      <c r="J4989" t="b">
        <f>IF(ISNUMBER(MATCH(D4989,Sheet1!$A$2:$A$976,0)),TRUE,FALSE)</f>
        <v>1</v>
      </c>
    </row>
    <row r="4990" spans="1:10" ht="20.25">
      <c r="A4990">
        <v>4984</v>
      </c>
      <c r="B4990" s="125">
        <v>0</v>
      </c>
      <c r="C4990" s="34">
        <v>0</v>
      </c>
      <c r="D4990" s="35">
        <v>0</v>
      </c>
      <c r="E4990" s="36" t="s">
        <v>19</v>
      </c>
      <c r="F4990" s="33">
        <v>8</v>
      </c>
      <c r="G4990" t="str">
        <f t="shared" si="358"/>
        <v>‏81371  חוה חקלאית ק. ביאליק</v>
      </c>
      <c r="H4990" t="s">
        <v>1182</v>
      </c>
      <c r="I4990">
        <f t="shared" si="361"/>
        <v>7</v>
      </c>
      <c r="J4990" t="b">
        <f>IF(ISNUMBER(MATCH(D4990,Sheet1!$A$2:$A$976,0)),TRUE,FALSE)</f>
        <v>1</v>
      </c>
    </row>
    <row r="4991" spans="1:10" ht="20.25">
      <c r="A4991">
        <v>4985</v>
      </c>
      <c r="B4991" s="125">
        <v>0</v>
      </c>
      <c r="C4991" s="34">
        <v>0</v>
      </c>
      <c r="D4991" s="35">
        <v>0</v>
      </c>
      <c r="E4991" s="36" t="s">
        <v>20</v>
      </c>
      <c r="F4991" s="33">
        <v>9</v>
      </c>
      <c r="G4991" t="str">
        <f t="shared" si="358"/>
        <v>‏81371  חוה חקלאית ק. ביאליק</v>
      </c>
      <c r="H4991" t="s">
        <v>1182</v>
      </c>
      <c r="I4991">
        <f t="shared" si="361"/>
        <v>7</v>
      </c>
      <c r="J4991" t="b">
        <f>IF(ISNUMBER(MATCH(D4991,Sheet1!$A$2:$A$976,0)),TRUE,FALSE)</f>
        <v>1</v>
      </c>
    </row>
    <row r="4992" spans="1:10" ht="20.25">
      <c r="A4992">
        <v>4986</v>
      </c>
      <c r="B4992" s="125">
        <v>0</v>
      </c>
      <c r="C4992" s="34">
        <v>0</v>
      </c>
      <c r="D4992" s="35">
        <v>0</v>
      </c>
      <c r="E4992" s="36" t="s">
        <v>21</v>
      </c>
      <c r="F4992" s="33">
        <v>99</v>
      </c>
      <c r="G4992" t="str">
        <f t="shared" si="358"/>
        <v>‏81371  חוה חקלאית ק. ביאליק</v>
      </c>
      <c r="H4992" t="s">
        <v>1182</v>
      </c>
      <c r="I4992">
        <f t="shared" si="361"/>
        <v>7</v>
      </c>
      <c r="J4992" t="b">
        <f>IF(ISNUMBER(MATCH(D4992,Sheet1!$A$2:$A$976,0)),TRUE,FALSE)</f>
        <v>1</v>
      </c>
    </row>
    <row r="4993" spans="1:10" ht="20.25">
      <c r="A4993">
        <v>4987</v>
      </c>
      <c r="B4993" s="125">
        <v>407300</v>
      </c>
      <c r="C4993" s="37">
        <v>490500</v>
      </c>
      <c r="D4993" s="157">
        <v>491300</v>
      </c>
      <c r="E4993" s="36" t="s">
        <v>22</v>
      </c>
      <c r="F4993" s="33"/>
      <c r="G4993" t="str">
        <f t="shared" si="358"/>
        <v/>
      </c>
      <c r="J4993" t="b">
        <f>IF(ISNUMBER(MATCH(D4993,Sheet1!$A$2:$A$976,0)),TRUE,FALSE)</f>
        <v>0</v>
      </c>
    </row>
    <row r="4994" spans="1:10" ht="20.25">
      <c r="A4994">
        <v>4988</v>
      </c>
      <c r="C4994" s="40">
        <v>2015</v>
      </c>
      <c r="D4994" s="40">
        <v>2016</v>
      </c>
      <c r="F4994" s="39"/>
      <c r="G4994" t="str">
        <f t="shared" si="358"/>
        <v/>
      </c>
      <c r="J4994" t="b">
        <f>IF(ISNUMBER(MATCH(D4994,Sheet1!$A$2:$A$976,0)),TRUE,FALSE)</f>
        <v>0</v>
      </c>
    </row>
    <row r="4995" spans="1:10" ht="20.25">
      <c r="A4995">
        <v>4989</v>
      </c>
      <c r="C4995" s="38"/>
      <c r="D4995" s="44">
        <v>205</v>
      </c>
      <c r="F4995" s="41"/>
      <c r="G4995" t="str">
        <f t="shared" si="358"/>
        <v/>
      </c>
      <c r="J4995" t="b">
        <f>IF(ISNUMBER(MATCH(D4995,Sheet1!$A$2:$A$976,0)),TRUE,FALSE)</f>
        <v>0</v>
      </c>
    </row>
    <row r="4996" spans="1:10" ht="20.25">
      <c r="A4996">
        <v>4990</v>
      </c>
      <c r="B4996" s="122" t="s">
        <v>653</v>
      </c>
      <c r="C4996" s="28"/>
      <c r="D4996" s="28"/>
      <c r="E4996" s="28"/>
      <c r="F4996" s="28"/>
      <c r="G4996" t="str">
        <f t="shared" si="358"/>
        <v/>
      </c>
      <c r="J4996" t="b">
        <f>IF(ISNUMBER(MATCH(D4996,Sheet1!$A$2:$A$976,0)),TRUE,FALSE)</f>
        <v>1</v>
      </c>
    </row>
    <row r="4997" spans="1:10" ht="21" thickBot="1">
      <c r="A4997">
        <v>4991</v>
      </c>
      <c r="B4997" s="116">
        <v>2014</v>
      </c>
      <c r="C4997" s="7">
        <v>2015</v>
      </c>
      <c r="D4997" s="7">
        <v>2016</v>
      </c>
      <c r="E4997" s="8"/>
      <c r="F4997" s="9"/>
      <c r="G4997" t="str">
        <f t="shared" si="358"/>
        <v/>
      </c>
      <c r="J4997" t="b">
        <f>IF(ISNUMBER(MATCH(D4997,Sheet1!$A$2:$A$976,0)),TRUE,FALSE)</f>
        <v>0</v>
      </c>
    </row>
    <row r="4998" spans="1:10" ht="20.25">
      <c r="A4998">
        <v>4992</v>
      </c>
      <c r="B4998" s="124"/>
      <c r="C4998" s="30"/>
      <c r="D4998" s="31"/>
      <c r="E4998" s="32" t="s">
        <v>498</v>
      </c>
      <c r="F4998" s="33"/>
      <c r="G4998" t="str">
        <f t="shared" si="358"/>
        <v/>
      </c>
      <c r="J4998" t="b">
        <f>IF(ISNUMBER(MATCH(D4998,Sheet1!$A$2:$A$976,0)),TRUE,FALSE)</f>
        <v>1</v>
      </c>
    </row>
    <row r="4999" spans="1:10" ht="20.25">
      <c r="A4999">
        <v>4993</v>
      </c>
      <c r="B4999" s="124"/>
      <c r="C4999" s="30"/>
      <c r="D4999" s="31"/>
      <c r="E4999" s="32" t="s">
        <v>499</v>
      </c>
      <c r="F4999" s="33"/>
      <c r="G4999" t="str">
        <f t="shared" si="358"/>
        <v/>
      </c>
      <c r="J4999" t="b">
        <f>IF(ISNUMBER(MATCH(D4999,Sheet1!$A$2:$A$976,0)),TRUE,FALSE)</f>
        <v>1</v>
      </c>
    </row>
    <row r="5000" spans="1:10" ht="20.25">
      <c r="A5000">
        <v>4994</v>
      </c>
      <c r="B5000" s="124"/>
      <c r="C5000" s="30"/>
      <c r="D5000" s="31"/>
      <c r="E5000" s="32" t="s">
        <v>654</v>
      </c>
      <c r="F5000" s="33"/>
      <c r="G5000" t="str">
        <f t="shared" si="358"/>
        <v/>
      </c>
      <c r="J5000" t="b">
        <f>IF(ISNUMBER(MATCH(D5000,Sheet1!$A$2:$A$976,0)),TRUE,FALSE)</f>
        <v>1</v>
      </c>
    </row>
    <row r="5001" spans="1:10" ht="20.25">
      <c r="A5001">
        <v>4995</v>
      </c>
      <c r="B5001" s="125">
        <v>0</v>
      </c>
      <c r="C5001" s="34">
        <v>0</v>
      </c>
      <c r="D5001" s="35">
        <v>0</v>
      </c>
      <c r="E5001" s="36" t="s">
        <v>12</v>
      </c>
      <c r="F5001" s="33">
        <v>1</v>
      </c>
      <c r="G5001" t="str">
        <f t="shared" si="358"/>
        <v>‏813719  משתלם חוה ק. ביאליק</v>
      </c>
      <c r="H5001" t="s">
        <v>1183</v>
      </c>
      <c r="I5001">
        <f t="shared" ref="I5001:I5010" si="362">FIND(" ",G5001,1)</f>
        <v>8</v>
      </c>
      <c r="J5001" t="b">
        <f>IF(ISNUMBER(MATCH(D5001,Sheet1!$A$2:$A$976,0)),TRUE,FALSE)</f>
        <v>1</v>
      </c>
    </row>
    <row r="5002" spans="1:10" ht="20.25">
      <c r="A5002">
        <v>4996</v>
      </c>
      <c r="B5002" s="125">
        <v>0</v>
      </c>
      <c r="C5002" s="34">
        <v>0</v>
      </c>
      <c r="D5002" s="35">
        <v>0</v>
      </c>
      <c r="E5002" s="36" t="s">
        <v>13</v>
      </c>
      <c r="F5002" s="33">
        <v>2</v>
      </c>
      <c r="G5002" t="str">
        <f t="shared" ref="G5002:G5065" si="363">IF(F5002=1,E5001,IF(ISBLANK(F5002),"",G5001))</f>
        <v>‏813719  משתלם חוה ק. ביאליק</v>
      </c>
      <c r="H5002" t="s">
        <v>1183</v>
      </c>
      <c r="I5002">
        <f t="shared" si="362"/>
        <v>8</v>
      </c>
      <c r="J5002" t="b">
        <f>IF(ISNUMBER(MATCH(D5002,Sheet1!$A$2:$A$976,0)),TRUE,FALSE)</f>
        <v>1</v>
      </c>
    </row>
    <row r="5003" spans="1:10" ht="20.25">
      <c r="A5003">
        <v>4997</v>
      </c>
      <c r="B5003" s="125">
        <v>0</v>
      </c>
      <c r="C5003" s="34">
        <v>0</v>
      </c>
      <c r="D5003" s="35">
        <v>0</v>
      </c>
      <c r="E5003" s="36" t="s">
        <v>14</v>
      </c>
      <c r="F5003" s="33">
        <v>3</v>
      </c>
      <c r="G5003" t="str">
        <f t="shared" si="363"/>
        <v>‏813719  משתלם חוה ק. ביאליק</v>
      </c>
      <c r="H5003" t="s">
        <v>1183</v>
      </c>
      <c r="I5003">
        <f t="shared" si="362"/>
        <v>8</v>
      </c>
      <c r="J5003" t="b">
        <f>IF(ISNUMBER(MATCH(D5003,Sheet1!$A$2:$A$976,0)),TRUE,FALSE)</f>
        <v>1</v>
      </c>
    </row>
    <row r="5004" spans="1:10" ht="20.25">
      <c r="A5004">
        <v>4998</v>
      </c>
      <c r="B5004" s="125">
        <v>0</v>
      </c>
      <c r="C5004" s="34">
        <v>0</v>
      </c>
      <c r="D5004" s="35">
        <v>0</v>
      </c>
      <c r="E5004" s="36" t="s">
        <v>15</v>
      </c>
      <c r="F5004" s="33">
        <v>4</v>
      </c>
      <c r="G5004" t="str">
        <f t="shared" si="363"/>
        <v>‏813719  משתלם חוה ק. ביאליק</v>
      </c>
      <c r="H5004" t="s">
        <v>1183</v>
      </c>
      <c r="I5004">
        <f t="shared" si="362"/>
        <v>8</v>
      </c>
      <c r="J5004" t="b">
        <f>IF(ISNUMBER(MATCH(D5004,Sheet1!$A$2:$A$976,0)),TRUE,FALSE)</f>
        <v>1</v>
      </c>
    </row>
    <row r="5005" spans="1:10" ht="20.25">
      <c r="A5005">
        <v>4999</v>
      </c>
      <c r="B5005" s="125">
        <v>0</v>
      </c>
      <c r="C5005" s="34">
        <v>0</v>
      </c>
      <c r="D5005" s="35">
        <v>0</v>
      </c>
      <c r="E5005" s="36" t="s">
        <v>16</v>
      </c>
      <c r="F5005" s="33">
        <v>5</v>
      </c>
      <c r="G5005" t="str">
        <f t="shared" si="363"/>
        <v>‏813719  משתלם חוה ק. ביאליק</v>
      </c>
      <c r="H5005" t="s">
        <v>1183</v>
      </c>
      <c r="I5005">
        <f t="shared" si="362"/>
        <v>8</v>
      </c>
      <c r="J5005" t="b">
        <f>IF(ISNUMBER(MATCH(D5005,Sheet1!$A$2:$A$976,0)),TRUE,FALSE)</f>
        <v>1</v>
      </c>
    </row>
    <row r="5006" spans="1:10" ht="20.25">
      <c r="A5006">
        <v>5000</v>
      </c>
      <c r="B5006" s="125">
        <v>16800</v>
      </c>
      <c r="C5006" s="34">
        <v>30000</v>
      </c>
      <c r="D5006" s="35">
        <v>30000</v>
      </c>
      <c r="E5006" s="36" t="s">
        <v>17</v>
      </c>
      <c r="F5006" s="33">
        <v>6</v>
      </c>
      <c r="G5006" t="str">
        <f t="shared" si="363"/>
        <v>‏813719  משתלם חוה ק. ביאליק</v>
      </c>
      <c r="H5006" t="s">
        <v>1183</v>
      </c>
      <c r="I5006">
        <f t="shared" si="362"/>
        <v>8</v>
      </c>
      <c r="J5006" t="b">
        <f>IF(ISNUMBER(MATCH(D5006,Sheet1!$A$2:$A$976,0)),TRUE,FALSE)</f>
        <v>1</v>
      </c>
    </row>
    <row r="5007" spans="1:10" ht="20.25">
      <c r="A5007">
        <v>5001</v>
      </c>
      <c r="B5007" s="125">
        <v>0</v>
      </c>
      <c r="C5007" s="34">
        <v>0</v>
      </c>
      <c r="D5007" s="35">
        <v>0</v>
      </c>
      <c r="E5007" s="36" t="s">
        <v>18</v>
      </c>
      <c r="F5007" s="33">
        <v>7</v>
      </c>
      <c r="G5007" t="str">
        <f t="shared" si="363"/>
        <v>‏813719  משתלם חוה ק. ביאליק</v>
      </c>
      <c r="H5007" t="s">
        <v>1183</v>
      </c>
      <c r="I5007">
        <f t="shared" si="362"/>
        <v>8</v>
      </c>
      <c r="J5007" t="b">
        <f>IF(ISNUMBER(MATCH(D5007,Sheet1!$A$2:$A$976,0)),TRUE,FALSE)</f>
        <v>1</v>
      </c>
    </row>
    <row r="5008" spans="1:10" ht="20.25">
      <c r="A5008">
        <v>5002</v>
      </c>
      <c r="B5008" s="125">
        <v>0</v>
      </c>
      <c r="C5008" s="34">
        <v>0</v>
      </c>
      <c r="D5008" s="35">
        <v>0</v>
      </c>
      <c r="E5008" s="36" t="s">
        <v>19</v>
      </c>
      <c r="F5008" s="33">
        <v>8</v>
      </c>
      <c r="G5008" t="str">
        <f t="shared" si="363"/>
        <v>‏813719  משתלם חוה ק. ביאליק</v>
      </c>
      <c r="H5008" t="s">
        <v>1183</v>
      </c>
      <c r="I5008">
        <f t="shared" si="362"/>
        <v>8</v>
      </c>
      <c r="J5008" t="b">
        <f>IF(ISNUMBER(MATCH(D5008,Sheet1!$A$2:$A$976,0)),TRUE,FALSE)</f>
        <v>1</v>
      </c>
    </row>
    <row r="5009" spans="1:10" ht="20.25">
      <c r="A5009">
        <v>5003</v>
      </c>
      <c r="B5009" s="125">
        <v>0</v>
      </c>
      <c r="C5009" s="34">
        <v>0</v>
      </c>
      <c r="D5009" s="35">
        <v>0</v>
      </c>
      <c r="E5009" s="36" t="s">
        <v>20</v>
      </c>
      <c r="F5009" s="33">
        <v>9</v>
      </c>
      <c r="G5009" t="str">
        <f t="shared" si="363"/>
        <v>‏813719  משתלם חוה ק. ביאליק</v>
      </c>
      <c r="H5009" t="s">
        <v>1183</v>
      </c>
      <c r="I5009">
        <f t="shared" si="362"/>
        <v>8</v>
      </c>
      <c r="J5009" t="b">
        <f>IF(ISNUMBER(MATCH(D5009,Sheet1!$A$2:$A$976,0)),TRUE,FALSE)</f>
        <v>1</v>
      </c>
    </row>
    <row r="5010" spans="1:10" ht="20.25">
      <c r="A5010">
        <v>5004</v>
      </c>
      <c r="B5010" s="125">
        <v>0</v>
      </c>
      <c r="C5010" s="34">
        <v>0</v>
      </c>
      <c r="D5010" s="35">
        <v>0</v>
      </c>
      <c r="E5010" s="36" t="s">
        <v>21</v>
      </c>
      <c r="F5010" s="33">
        <v>99</v>
      </c>
      <c r="G5010" t="str">
        <f t="shared" si="363"/>
        <v>‏813719  משתלם חוה ק. ביאליק</v>
      </c>
      <c r="H5010" t="s">
        <v>1183</v>
      </c>
      <c r="I5010">
        <f t="shared" si="362"/>
        <v>8</v>
      </c>
      <c r="J5010" t="b">
        <f>IF(ISNUMBER(MATCH(D5010,Sheet1!$A$2:$A$976,0)),TRUE,FALSE)</f>
        <v>1</v>
      </c>
    </row>
    <row r="5011" spans="1:10" ht="20.25">
      <c r="A5011">
        <v>5005</v>
      </c>
      <c r="B5011" s="125">
        <v>16800</v>
      </c>
      <c r="C5011" s="37">
        <v>30000</v>
      </c>
      <c r="D5011" s="35">
        <v>30000</v>
      </c>
      <c r="E5011" s="36" t="s">
        <v>22</v>
      </c>
      <c r="F5011" s="33"/>
      <c r="G5011" t="str">
        <f t="shared" si="363"/>
        <v/>
      </c>
      <c r="J5011" t="b">
        <f>IF(ISNUMBER(MATCH(D5011,Sheet1!$A$2:$A$976,0)),TRUE,FALSE)</f>
        <v>1</v>
      </c>
    </row>
    <row r="5012" spans="1:10" ht="20.25">
      <c r="A5012">
        <v>5006</v>
      </c>
      <c r="C5012" s="40">
        <v>2015</v>
      </c>
      <c r="D5012" s="40">
        <v>2016</v>
      </c>
      <c r="F5012" s="39"/>
      <c r="G5012" t="str">
        <f t="shared" si="363"/>
        <v/>
      </c>
      <c r="J5012" t="b">
        <f>IF(ISNUMBER(MATCH(D5012,Sheet1!$A$2:$A$976,0)),TRUE,FALSE)</f>
        <v>0</v>
      </c>
    </row>
    <row r="5013" spans="1:10" ht="20.25">
      <c r="A5013">
        <v>5007</v>
      </c>
      <c r="C5013" s="38"/>
      <c r="D5013" s="44">
        <v>206</v>
      </c>
      <c r="F5013" s="41"/>
      <c r="G5013" t="str">
        <f t="shared" si="363"/>
        <v/>
      </c>
      <c r="J5013" t="b">
        <f>IF(ISNUMBER(MATCH(D5013,Sheet1!$A$2:$A$976,0)),TRUE,FALSE)</f>
        <v>0</v>
      </c>
    </row>
    <row r="5014" spans="1:10" ht="20.25">
      <c r="A5014">
        <v>5008</v>
      </c>
      <c r="B5014" s="122" t="s">
        <v>655</v>
      </c>
      <c r="C5014" s="28"/>
      <c r="D5014" s="28"/>
      <c r="E5014" s="28"/>
      <c r="F5014" s="28"/>
      <c r="G5014" t="str">
        <f t="shared" si="363"/>
        <v/>
      </c>
      <c r="J5014" t="b">
        <f>IF(ISNUMBER(MATCH(D5014,Sheet1!$A$2:$A$976,0)),TRUE,FALSE)</f>
        <v>1</v>
      </c>
    </row>
    <row r="5015" spans="1:10" ht="21" thickBot="1">
      <c r="A5015">
        <v>5009</v>
      </c>
      <c r="B5015" s="116">
        <v>2014</v>
      </c>
      <c r="C5015" s="7">
        <v>2015</v>
      </c>
      <c r="D5015" s="7">
        <v>2016</v>
      </c>
      <c r="E5015" s="8"/>
      <c r="F5015" s="9"/>
      <c r="G5015" t="str">
        <f t="shared" si="363"/>
        <v/>
      </c>
      <c r="J5015" t="b">
        <f>IF(ISNUMBER(MATCH(D5015,Sheet1!$A$2:$A$976,0)),TRUE,FALSE)</f>
        <v>0</v>
      </c>
    </row>
    <row r="5016" spans="1:10" ht="20.25">
      <c r="A5016">
        <v>5010</v>
      </c>
      <c r="B5016" s="124"/>
      <c r="C5016" s="30"/>
      <c r="D5016" s="31"/>
      <c r="E5016" s="32" t="s">
        <v>498</v>
      </c>
      <c r="F5016" s="33"/>
      <c r="G5016" t="str">
        <f t="shared" si="363"/>
        <v/>
      </c>
      <c r="J5016" t="b">
        <f>IF(ISNUMBER(MATCH(D5016,Sheet1!$A$2:$A$976,0)),TRUE,FALSE)</f>
        <v>1</v>
      </c>
    </row>
    <row r="5017" spans="1:10" ht="20.25">
      <c r="A5017">
        <v>5011</v>
      </c>
      <c r="B5017" s="124"/>
      <c r="C5017" s="30"/>
      <c r="D5017" s="31"/>
      <c r="E5017" s="32" t="s">
        <v>499</v>
      </c>
      <c r="F5017" s="33"/>
      <c r="G5017" t="str">
        <f t="shared" si="363"/>
        <v/>
      </c>
      <c r="J5017" t="b">
        <f>IF(ISNUMBER(MATCH(D5017,Sheet1!$A$2:$A$976,0)),TRUE,FALSE)</f>
        <v>1</v>
      </c>
    </row>
    <row r="5018" spans="1:10" ht="20.25">
      <c r="A5018">
        <v>5012</v>
      </c>
      <c r="B5018" s="124"/>
      <c r="C5018" s="30"/>
      <c r="D5018" s="31"/>
      <c r="E5018" s="32" t="s">
        <v>656</v>
      </c>
      <c r="F5018" s="33"/>
      <c r="G5018" t="str">
        <f t="shared" si="363"/>
        <v/>
      </c>
      <c r="J5018" t="b">
        <f>IF(ISNUMBER(MATCH(D5018,Sheet1!$A$2:$A$976,0)),TRUE,FALSE)</f>
        <v>1</v>
      </c>
    </row>
    <row r="5019" spans="1:10" ht="20.25">
      <c r="A5019">
        <v>5013</v>
      </c>
      <c r="B5019" s="125">
        <v>481800</v>
      </c>
      <c r="C5019" s="34">
        <v>642000</v>
      </c>
      <c r="D5019" s="35">
        <v>519000</v>
      </c>
      <c r="E5019" s="36" t="s">
        <v>12</v>
      </c>
      <c r="F5019" s="33">
        <v>1</v>
      </c>
      <c r="G5019" t="str">
        <f t="shared" si="363"/>
        <v>‏81372  חוה חקלאית גן כרמית</v>
      </c>
      <c r="H5019" t="s">
        <v>1184</v>
      </c>
      <c r="I5019">
        <f t="shared" ref="I5019:I5028" si="364">FIND(" ",G5019,1)</f>
        <v>7</v>
      </c>
      <c r="J5019" t="b">
        <f>IF(ISNUMBER(MATCH(D5019,Sheet1!$A$2:$A$976,0)),TRUE,FALSE)</f>
        <v>1</v>
      </c>
    </row>
    <row r="5020" spans="1:10" ht="20.25">
      <c r="A5020">
        <v>5014</v>
      </c>
      <c r="B5020" s="125">
        <v>0</v>
      </c>
      <c r="C5020" s="34">
        <v>0</v>
      </c>
      <c r="D5020" s="35">
        <v>0</v>
      </c>
      <c r="E5020" s="36" t="s">
        <v>13</v>
      </c>
      <c r="F5020" s="33">
        <v>2</v>
      </c>
      <c r="G5020" t="str">
        <f t="shared" si="363"/>
        <v>‏81372  חוה חקלאית גן כרמית</v>
      </c>
      <c r="H5020" t="s">
        <v>1184</v>
      </c>
      <c r="I5020">
        <f t="shared" si="364"/>
        <v>7</v>
      </c>
      <c r="J5020" t="b">
        <f>IF(ISNUMBER(MATCH(D5020,Sheet1!$A$2:$A$976,0)),TRUE,FALSE)</f>
        <v>1</v>
      </c>
    </row>
    <row r="5021" spans="1:10" ht="20.25">
      <c r="A5021">
        <v>5015</v>
      </c>
      <c r="B5021" s="125">
        <v>0</v>
      </c>
      <c r="C5021" s="34">
        <v>0</v>
      </c>
      <c r="D5021" s="35">
        <v>0</v>
      </c>
      <c r="E5021" s="36" t="s">
        <v>14</v>
      </c>
      <c r="F5021" s="33">
        <v>3</v>
      </c>
      <c r="G5021" t="str">
        <f t="shared" si="363"/>
        <v>‏81372  חוה חקלאית גן כרמית</v>
      </c>
      <c r="H5021" t="s">
        <v>1184</v>
      </c>
      <c r="I5021">
        <f t="shared" si="364"/>
        <v>7</v>
      </c>
      <c r="J5021" t="b">
        <f>IF(ISNUMBER(MATCH(D5021,Sheet1!$A$2:$A$976,0)),TRUE,FALSE)</f>
        <v>1</v>
      </c>
    </row>
    <row r="5022" spans="1:10" ht="20.25">
      <c r="A5022">
        <v>5016</v>
      </c>
      <c r="B5022" s="125">
        <v>35600</v>
      </c>
      <c r="C5022" s="34">
        <v>28500</v>
      </c>
      <c r="D5022" s="35">
        <v>28500</v>
      </c>
      <c r="E5022" s="36" t="s">
        <v>15</v>
      </c>
      <c r="F5022" s="33">
        <v>4</v>
      </c>
      <c r="G5022" t="str">
        <f t="shared" si="363"/>
        <v>‏81372  חוה חקלאית גן כרמית</v>
      </c>
      <c r="H5022" t="s">
        <v>1184</v>
      </c>
      <c r="I5022">
        <f t="shared" si="364"/>
        <v>7</v>
      </c>
      <c r="J5022" t="b">
        <f>IF(ISNUMBER(MATCH(D5022,Sheet1!$A$2:$A$976,0)),TRUE,FALSE)</f>
        <v>1</v>
      </c>
    </row>
    <row r="5023" spans="1:10" ht="20.25">
      <c r="A5023">
        <v>5017</v>
      </c>
      <c r="B5023" s="125">
        <v>0</v>
      </c>
      <c r="C5023" s="34">
        <v>0</v>
      </c>
      <c r="D5023" s="35">
        <v>0</v>
      </c>
      <c r="E5023" s="36" t="s">
        <v>16</v>
      </c>
      <c r="F5023" s="33">
        <v>5</v>
      </c>
      <c r="G5023" t="str">
        <f t="shared" si="363"/>
        <v>‏81372  חוה חקלאית גן כרמית</v>
      </c>
      <c r="H5023" t="s">
        <v>1184</v>
      </c>
      <c r="I5023">
        <f t="shared" si="364"/>
        <v>7</v>
      </c>
      <c r="J5023" t="b">
        <f>IF(ISNUMBER(MATCH(D5023,Sheet1!$A$2:$A$976,0)),TRUE,FALSE)</f>
        <v>1</v>
      </c>
    </row>
    <row r="5024" spans="1:10" ht="20.25">
      <c r="A5024">
        <v>5018</v>
      </c>
      <c r="B5024" s="125">
        <v>0</v>
      </c>
      <c r="C5024" s="34">
        <v>0</v>
      </c>
      <c r="D5024" s="35">
        <v>0</v>
      </c>
      <c r="E5024" s="36" t="s">
        <v>17</v>
      </c>
      <c r="F5024" s="33">
        <v>6</v>
      </c>
      <c r="G5024" t="str">
        <f t="shared" si="363"/>
        <v>‏81372  חוה חקלאית גן כרמית</v>
      </c>
      <c r="H5024" t="s">
        <v>1184</v>
      </c>
      <c r="I5024">
        <f t="shared" si="364"/>
        <v>7</v>
      </c>
      <c r="J5024" t="b">
        <f>IF(ISNUMBER(MATCH(D5024,Sheet1!$A$2:$A$976,0)),TRUE,FALSE)</f>
        <v>1</v>
      </c>
    </row>
    <row r="5025" spans="1:10" ht="20.25">
      <c r="A5025">
        <v>5019</v>
      </c>
      <c r="B5025" s="125">
        <v>55800</v>
      </c>
      <c r="C5025" s="34">
        <v>67300</v>
      </c>
      <c r="D5025" s="35">
        <v>64600</v>
      </c>
      <c r="E5025" s="36" t="s">
        <v>18</v>
      </c>
      <c r="F5025" s="33">
        <v>7</v>
      </c>
      <c r="G5025" t="str">
        <f t="shared" si="363"/>
        <v>‏81372  חוה חקלאית גן כרמית</v>
      </c>
      <c r="H5025" t="s">
        <v>1184</v>
      </c>
      <c r="I5025">
        <f t="shared" si="364"/>
        <v>7</v>
      </c>
      <c r="J5025" t="b">
        <f>IF(ISNUMBER(MATCH(D5025,Sheet1!$A$2:$A$976,0)),TRUE,FALSE)</f>
        <v>1</v>
      </c>
    </row>
    <row r="5026" spans="1:10" ht="20.25">
      <c r="A5026">
        <v>5020</v>
      </c>
      <c r="B5026" s="125">
        <v>0</v>
      </c>
      <c r="C5026" s="34">
        <v>0</v>
      </c>
      <c r="D5026" s="35">
        <v>0</v>
      </c>
      <c r="E5026" s="36" t="s">
        <v>19</v>
      </c>
      <c r="F5026" s="33">
        <v>8</v>
      </c>
      <c r="G5026" t="str">
        <f t="shared" si="363"/>
        <v>‏81372  חוה חקלאית גן כרמית</v>
      </c>
      <c r="H5026" t="s">
        <v>1184</v>
      </c>
      <c r="I5026">
        <f t="shared" si="364"/>
        <v>7</v>
      </c>
      <c r="J5026" t="b">
        <f>IF(ISNUMBER(MATCH(D5026,Sheet1!$A$2:$A$976,0)),TRUE,FALSE)</f>
        <v>1</v>
      </c>
    </row>
    <row r="5027" spans="1:10" ht="20.25">
      <c r="A5027">
        <v>5021</v>
      </c>
      <c r="B5027" s="125">
        <v>0</v>
      </c>
      <c r="C5027" s="34">
        <v>0</v>
      </c>
      <c r="D5027" s="35">
        <v>0</v>
      </c>
      <c r="E5027" s="36" t="s">
        <v>20</v>
      </c>
      <c r="F5027" s="33">
        <v>9</v>
      </c>
      <c r="G5027" t="str">
        <f t="shared" si="363"/>
        <v>‏81372  חוה חקלאית גן כרמית</v>
      </c>
      <c r="H5027" t="s">
        <v>1184</v>
      </c>
      <c r="I5027">
        <f t="shared" si="364"/>
        <v>7</v>
      </c>
      <c r="J5027" t="b">
        <f>IF(ISNUMBER(MATCH(D5027,Sheet1!$A$2:$A$976,0)),TRUE,FALSE)</f>
        <v>1</v>
      </c>
    </row>
    <row r="5028" spans="1:10" ht="20.25">
      <c r="A5028">
        <v>5022</v>
      </c>
      <c r="B5028" s="125">
        <v>0</v>
      </c>
      <c r="C5028" s="34">
        <v>0</v>
      </c>
      <c r="D5028" s="35">
        <v>0</v>
      </c>
      <c r="E5028" s="36">
        <v>0</v>
      </c>
      <c r="F5028" s="33">
        <v>99</v>
      </c>
      <c r="G5028" t="str">
        <f t="shared" si="363"/>
        <v>‏81372  חוה חקלאית גן כרמית</v>
      </c>
      <c r="H5028" t="s">
        <v>1184</v>
      </c>
      <c r="I5028">
        <f t="shared" si="364"/>
        <v>7</v>
      </c>
      <c r="J5028" t="b">
        <f>IF(ISNUMBER(MATCH(D5028,Sheet1!$A$2:$A$976,0)),TRUE,FALSE)</f>
        <v>1</v>
      </c>
    </row>
    <row r="5029" spans="1:10" ht="20.25">
      <c r="A5029">
        <v>5023</v>
      </c>
      <c r="B5029" s="125">
        <v>573200</v>
      </c>
      <c r="C5029" s="37">
        <v>737800</v>
      </c>
      <c r="D5029" s="157">
        <v>612100</v>
      </c>
      <c r="E5029" s="36" t="s">
        <v>22</v>
      </c>
      <c r="F5029" s="33"/>
      <c r="G5029" t="str">
        <f t="shared" si="363"/>
        <v/>
      </c>
      <c r="J5029" t="b">
        <f>IF(ISNUMBER(MATCH(D5029,Sheet1!$A$2:$A$976,0)),TRUE,FALSE)</f>
        <v>0</v>
      </c>
    </row>
    <row r="5030" spans="1:10" ht="20.25">
      <c r="A5030">
        <v>5024</v>
      </c>
      <c r="C5030" s="40">
        <v>2015</v>
      </c>
      <c r="D5030" s="40">
        <v>2016</v>
      </c>
      <c r="F5030" s="39"/>
      <c r="G5030" t="str">
        <f t="shared" si="363"/>
        <v/>
      </c>
      <c r="J5030" t="b">
        <f>IF(ISNUMBER(MATCH(D5030,Sheet1!$A$2:$A$976,0)),TRUE,FALSE)</f>
        <v>0</v>
      </c>
    </row>
    <row r="5031" spans="1:10" ht="20.25">
      <c r="A5031">
        <v>5025</v>
      </c>
      <c r="C5031" s="38"/>
      <c r="D5031" s="44">
        <v>207</v>
      </c>
      <c r="E5031">
        <v>0</v>
      </c>
      <c r="F5031" s="41"/>
      <c r="G5031" t="str">
        <f t="shared" si="363"/>
        <v/>
      </c>
      <c r="J5031" t="b">
        <f>IF(ISNUMBER(MATCH(D5031,Sheet1!$A$2:$A$976,0)),TRUE,FALSE)</f>
        <v>0</v>
      </c>
    </row>
    <row r="5032" spans="1:10" ht="20.25">
      <c r="A5032">
        <v>5026</v>
      </c>
      <c r="B5032" s="122" t="s">
        <v>657</v>
      </c>
      <c r="C5032" s="28"/>
      <c r="D5032" s="28"/>
      <c r="E5032" s="28"/>
      <c r="F5032" s="28"/>
      <c r="G5032" t="str">
        <f t="shared" si="363"/>
        <v/>
      </c>
      <c r="J5032" t="b">
        <f>IF(ISNUMBER(MATCH(D5032,Sheet1!$A$2:$A$976,0)),TRUE,FALSE)</f>
        <v>1</v>
      </c>
    </row>
    <row r="5033" spans="1:10" ht="21" thickBot="1">
      <c r="A5033">
        <v>5027</v>
      </c>
      <c r="B5033" s="116">
        <v>2014</v>
      </c>
      <c r="C5033" s="7">
        <v>2015</v>
      </c>
      <c r="D5033" s="7">
        <v>2016</v>
      </c>
      <c r="E5033" s="8"/>
      <c r="F5033" s="9"/>
      <c r="G5033" t="str">
        <f t="shared" si="363"/>
        <v/>
      </c>
      <c r="J5033" t="b">
        <f>IF(ISNUMBER(MATCH(D5033,Sheet1!$A$2:$A$976,0)),TRUE,FALSE)</f>
        <v>0</v>
      </c>
    </row>
    <row r="5034" spans="1:10" ht="20.25">
      <c r="A5034">
        <v>5028</v>
      </c>
      <c r="B5034" s="124"/>
      <c r="C5034" s="30"/>
      <c r="D5034" s="31"/>
      <c r="E5034" s="32" t="s">
        <v>498</v>
      </c>
      <c r="F5034" s="33"/>
      <c r="G5034" t="str">
        <f t="shared" si="363"/>
        <v/>
      </c>
      <c r="J5034" t="b">
        <f>IF(ISNUMBER(MATCH(D5034,Sheet1!$A$2:$A$976,0)),TRUE,FALSE)</f>
        <v>1</v>
      </c>
    </row>
    <row r="5035" spans="1:10" ht="20.25">
      <c r="A5035">
        <v>5029</v>
      </c>
      <c r="B5035" s="124"/>
      <c r="C5035" s="30"/>
      <c r="D5035" s="31"/>
      <c r="E5035" s="32" t="s">
        <v>499</v>
      </c>
      <c r="F5035" s="33"/>
      <c r="G5035" t="str">
        <f t="shared" si="363"/>
        <v/>
      </c>
      <c r="J5035" t="b">
        <f>IF(ISNUMBER(MATCH(D5035,Sheet1!$A$2:$A$976,0)),TRUE,FALSE)</f>
        <v>1</v>
      </c>
    </row>
    <row r="5036" spans="1:10" ht="20.25">
      <c r="A5036">
        <v>5030</v>
      </c>
      <c r="B5036" s="124"/>
      <c r="C5036" s="30"/>
      <c r="D5036" s="31"/>
      <c r="E5036" s="32" t="s">
        <v>658</v>
      </c>
      <c r="F5036" s="33"/>
      <c r="G5036" t="str">
        <f t="shared" si="363"/>
        <v/>
      </c>
      <c r="J5036" t="b">
        <f>IF(ISNUMBER(MATCH(D5036,Sheet1!$A$2:$A$976,0)),TRUE,FALSE)</f>
        <v>1</v>
      </c>
    </row>
    <row r="5037" spans="1:10" ht="20.25">
      <c r="A5037">
        <v>5031</v>
      </c>
      <c r="B5037" s="125">
        <v>0</v>
      </c>
      <c r="C5037" s="34">
        <v>0</v>
      </c>
      <c r="D5037" s="35">
        <v>0</v>
      </c>
      <c r="E5037" s="36" t="s">
        <v>12</v>
      </c>
      <c r="F5037" s="33">
        <v>1</v>
      </c>
      <c r="G5037" t="str">
        <f t="shared" si="363"/>
        <v>‏813729  משתלם חוה גן כרמית</v>
      </c>
      <c r="H5037" t="s">
        <v>1185</v>
      </c>
      <c r="I5037">
        <f t="shared" ref="I5037:I5046" si="365">FIND(" ",G5037,1)</f>
        <v>8</v>
      </c>
      <c r="J5037" t="b">
        <f>IF(ISNUMBER(MATCH(D5037,Sheet1!$A$2:$A$976,0)),TRUE,FALSE)</f>
        <v>1</v>
      </c>
    </row>
    <row r="5038" spans="1:10" ht="20.25">
      <c r="A5038">
        <v>5032</v>
      </c>
      <c r="B5038" s="125">
        <v>0</v>
      </c>
      <c r="C5038" s="34">
        <v>0</v>
      </c>
      <c r="D5038" s="35">
        <v>0</v>
      </c>
      <c r="E5038" s="36" t="s">
        <v>13</v>
      </c>
      <c r="F5038" s="33">
        <v>2</v>
      </c>
      <c r="G5038" t="str">
        <f t="shared" si="363"/>
        <v>‏813729  משתלם חוה גן כרמית</v>
      </c>
      <c r="H5038" t="s">
        <v>1185</v>
      </c>
      <c r="I5038">
        <f t="shared" si="365"/>
        <v>8</v>
      </c>
      <c r="J5038" t="b">
        <f>IF(ISNUMBER(MATCH(D5038,Sheet1!$A$2:$A$976,0)),TRUE,FALSE)</f>
        <v>1</v>
      </c>
    </row>
    <row r="5039" spans="1:10" ht="20.25">
      <c r="A5039">
        <v>5033</v>
      </c>
      <c r="B5039" s="125">
        <v>0</v>
      </c>
      <c r="C5039" s="34">
        <v>0</v>
      </c>
      <c r="D5039" s="35">
        <v>0</v>
      </c>
      <c r="E5039" s="36" t="s">
        <v>14</v>
      </c>
      <c r="F5039" s="33">
        <v>3</v>
      </c>
      <c r="G5039" t="str">
        <f t="shared" si="363"/>
        <v>‏813729  משתלם חוה גן כרמית</v>
      </c>
      <c r="H5039" t="s">
        <v>1185</v>
      </c>
      <c r="I5039">
        <f t="shared" si="365"/>
        <v>8</v>
      </c>
      <c r="J5039" t="b">
        <f>IF(ISNUMBER(MATCH(D5039,Sheet1!$A$2:$A$976,0)),TRUE,FALSE)</f>
        <v>1</v>
      </c>
    </row>
    <row r="5040" spans="1:10" ht="20.25">
      <c r="A5040">
        <v>5034</v>
      </c>
      <c r="B5040" s="125">
        <v>0</v>
      </c>
      <c r="C5040" s="34">
        <v>0</v>
      </c>
      <c r="D5040" s="35">
        <v>0</v>
      </c>
      <c r="E5040" s="36" t="s">
        <v>15</v>
      </c>
      <c r="F5040" s="33">
        <v>4</v>
      </c>
      <c r="G5040" t="str">
        <f t="shared" si="363"/>
        <v>‏813729  משתלם חוה גן כרמית</v>
      </c>
      <c r="H5040" t="s">
        <v>1185</v>
      </c>
      <c r="I5040">
        <f t="shared" si="365"/>
        <v>8</v>
      </c>
      <c r="J5040" t="b">
        <f>IF(ISNUMBER(MATCH(D5040,Sheet1!$A$2:$A$976,0)),TRUE,FALSE)</f>
        <v>1</v>
      </c>
    </row>
    <row r="5041" spans="1:10" ht="20.25">
      <c r="A5041">
        <v>5035</v>
      </c>
      <c r="B5041" s="125">
        <v>0</v>
      </c>
      <c r="C5041" s="34">
        <v>0</v>
      </c>
      <c r="D5041" s="35">
        <v>0</v>
      </c>
      <c r="E5041" s="36" t="s">
        <v>16</v>
      </c>
      <c r="F5041" s="33">
        <v>5</v>
      </c>
      <c r="G5041" t="str">
        <f t="shared" si="363"/>
        <v>‏813729  משתלם חוה גן כרמית</v>
      </c>
      <c r="H5041" t="s">
        <v>1185</v>
      </c>
      <c r="I5041">
        <f t="shared" si="365"/>
        <v>8</v>
      </c>
      <c r="J5041" t="b">
        <f>IF(ISNUMBER(MATCH(D5041,Sheet1!$A$2:$A$976,0)),TRUE,FALSE)</f>
        <v>1</v>
      </c>
    </row>
    <row r="5042" spans="1:10" ht="20.25">
      <c r="A5042">
        <v>5036</v>
      </c>
      <c r="B5042" s="125">
        <v>19200</v>
      </c>
      <c r="C5042" s="34">
        <v>155000</v>
      </c>
      <c r="D5042" s="35">
        <v>155000</v>
      </c>
      <c r="E5042" s="36" t="s">
        <v>17</v>
      </c>
      <c r="F5042" s="33">
        <v>6</v>
      </c>
      <c r="G5042" t="str">
        <f t="shared" si="363"/>
        <v>‏813729  משתלם חוה גן כרמית</v>
      </c>
      <c r="H5042" t="s">
        <v>1185</v>
      </c>
      <c r="I5042">
        <f t="shared" si="365"/>
        <v>8</v>
      </c>
      <c r="J5042" t="b">
        <f>IF(ISNUMBER(MATCH(D5042,Sheet1!$A$2:$A$976,0)),TRUE,FALSE)</f>
        <v>1</v>
      </c>
    </row>
    <row r="5043" spans="1:10" ht="20.25">
      <c r="A5043">
        <v>5037</v>
      </c>
      <c r="B5043" s="125">
        <v>0</v>
      </c>
      <c r="C5043" s="34">
        <v>0</v>
      </c>
      <c r="D5043" s="35">
        <v>0</v>
      </c>
      <c r="E5043" s="36" t="s">
        <v>18</v>
      </c>
      <c r="F5043" s="33">
        <v>7</v>
      </c>
      <c r="G5043" t="str">
        <f t="shared" si="363"/>
        <v>‏813729  משתלם חוה גן כרמית</v>
      </c>
      <c r="H5043" t="s">
        <v>1185</v>
      </c>
      <c r="I5043">
        <f t="shared" si="365"/>
        <v>8</v>
      </c>
      <c r="J5043" t="b">
        <f>IF(ISNUMBER(MATCH(D5043,Sheet1!$A$2:$A$976,0)),TRUE,FALSE)</f>
        <v>1</v>
      </c>
    </row>
    <row r="5044" spans="1:10" ht="20.25">
      <c r="A5044">
        <v>5038</v>
      </c>
      <c r="B5044" s="125">
        <v>0</v>
      </c>
      <c r="C5044" s="34">
        <v>0</v>
      </c>
      <c r="D5044" s="35">
        <v>0</v>
      </c>
      <c r="E5044" s="36" t="s">
        <v>19</v>
      </c>
      <c r="F5044" s="33">
        <v>8</v>
      </c>
      <c r="G5044" t="str">
        <f t="shared" si="363"/>
        <v>‏813729  משתלם חוה גן כרמית</v>
      </c>
      <c r="H5044" t="s">
        <v>1185</v>
      </c>
      <c r="I5044">
        <f t="shared" si="365"/>
        <v>8</v>
      </c>
      <c r="J5044" t="b">
        <f>IF(ISNUMBER(MATCH(D5044,Sheet1!$A$2:$A$976,0)),TRUE,FALSE)</f>
        <v>1</v>
      </c>
    </row>
    <row r="5045" spans="1:10" ht="20.25">
      <c r="A5045">
        <v>5039</v>
      </c>
      <c r="B5045" s="125">
        <v>0</v>
      </c>
      <c r="C5045" s="34">
        <v>0</v>
      </c>
      <c r="D5045" s="35">
        <v>0</v>
      </c>
      <c r="E5045" s="36" t="s">
        <v>20</v>
      </c>
      <c r="F5045" s="33">
        <v>9</v>
      </c>
      <c r="G5045" t="str">
        <f t="shared" si="363"/>
        <v>‏813729  משתלם חוה גן כרמית</v>
      </c>
      <c r="H5045" t="s">
        <v>1185</v>
      </c>
      <c r="I5045">
        <f t="shared" si="365"/>
        <v>8</v>
      </c>
      <c r="J5045" t="b">
        <f>IF(ISNUMBER(MATCH(D5045,Sheet1!$A$2:$A$976,0)),TRUE,FALSE)</f>
        <v>1</v>
      </c>
    </row>
    <row r="5046" spans="1:10" ht="20.25">
      <c r="A5046">
        <v>5040</v>
      </c>
      <c r="B5046" s="125">
        <v>0</v>
      </c>
      <c r="C5046" s="34">
        <v>0</v>
      </c>
      <c r="D5046" s="35">
        <v>0</v>
      </c>
      <c r="E5046" s="36" t="s">
        <v>21</v>
      </c>
      <c r="F5046" s="33">
        <v>99</v>
      </c>
      <c r="G5046" t="str">
        <f t="shared" si="363"/>
        <v>‏813729  משתלם חוה גן כרמית</v>
      </c>
      <c r="H5046" t="s">
        <v>1185</v>
      </c>
      <c r="I5046">
        <f t="shared" si="365"/>
        <v>8</v>
      </c>
      <c r="J5046" t="b">
        <f>IF(ISNUMBER(MATCH(D5046,Sheet1!$A$2:$A$976,0)),TRUE,FALSE)</f>
        <v>1</v>
      </c>
    </row>
    <row r="5047" spans="1:10" ht="20.25">
      <c r="A5047">
        <v>5041</v>
      </c>
      <c r="B5047" s="125">
        <v>19200</v>
      </c>
      <c r="C5047" s="37">
        <v>155000</v>
      </c>
      <c r="D5047" s="35">
        <v>155000</v>
      </c>
      <c r="E5047" s="36" t="s">
        <v>22</v>
      </c>
      <c r="F5047" s="33"/>
      <c r="G5047" t="str">
        <f t="shared" si="363"/>
        <v/>
      </c>
      <c r="J5047" t="b">
        <f>IF(ISNUMBER(MATCH(D5047,Sheet1!$A$2:$A$976,0)),TRUE,FALSE)</f>
        <v>1</v>
      </c>
    </row>
    <row r="5048" spans="1:10" ht="20.25">
      <c r="A5048">
        <v>5042</v>
      </c>
      <c r="C5048" s="40">
        <v>2015</v>
      </c>
      <c r="D5048" s="40">
        <v>2016</v>
      </c>
      <c r="F5048" s="39"/>
      <c r="G5048" t="str">
        <f t="shared" si="363"/>
        <v/>
      </c>
      <c r="J5048" t="b">
        <f>IF(ISNUMBER(MATCH(D5048,Sheet1!$A$2:$A$976,0)),TRUE,FALSE)</f>
        <v>0</v>
      </c>
    </row>
    <row r="5049" spans="1:10" ht="20.25">
      <c r="A5049">
        <v>5043</v>
      </c>
      <c r="C5049" s="38"/>
      <c r="D5049" s="44">
        <v>208</v>
      </c>
      <c r="F5049" s="41"/>
      <c r="G5049" t="str">
        <f t="shared" si="363"/>
        <v/>
      </c>
      <c r="J5049" t="b">
        <f>IF(ISNUMBER(MATCH(D5049,Sheet1!$A$2:$A$976,0)),TRUE,FALSE)</f>
        <v>0</v>
      </c>
    </row>
    <row r="5050" spans="1:10" ht="20.25">
      <c r="A5050">
        <v>5044</v>
      </c>
      <c r="B5050" s="122" t="s">
        <v>659</v>
      </c>
      <c r="C5050" s="28"/>
      <c r="D5050" s="28"/>
      <c r="E5050" s="28"/>
      <c r="F5050" s="28"/>
      <c r="G5050" t="str">
        <f t="shared" si="363"/>
        <v/>
      </c>
      <c r="J5050" t="b">
        <f>IF(ISNUMBER(MATCH(D5050,Sheet1!$A$2:$A$976,0)),TRUE,FALSE)</f>
        <v>1</v>
      </c>
    </row>
    <row r="5051" spans="1:10" ht="21" thickBot="1">
      <c r="A5051">
        <v>5045</v>
      </c>
      <c r="B5051" s="116">
        <v>2014</v>
      </c>
      <c r="C5051" s="7">
        <v>2015</v>
      </c>
      <c r="D5051" s="7">
        <v>2016</v>
      </c>
      <c r="E5051" s="8"/>
      <c r="F5051" s="9"/>
      <c r="G5051" t="str">
        <f t="shared" si="363"/>
        <v/>
      </c>
      <c r="J5051" t="b">
        <f>IF(ISNUMBER(MATCH(D5051,Sheet1!$A$2:$A$976,0)),TRUE,FALSE)</f>
        <v>0</v>
      </c>
    </row>
    <row r="5052" spans="1:10" ht="20.25">
      <c r="A5052">
        <v>5046</v>
      </c>
      <c r="B5052" s="124"/>
      <c r="C5052" s="30"/>
      <c r="D5052" s="31"/>
      <c r="E5052" s="32" t="s">
        <v>269</v>
      </c>
      <c r="F5052" s="33"/>
      <c r="G5052" t="str">
        <f t="shared" si="363"/>
        <v/>
      </c>
      <c r="J5052" t="b">
        <f>IF(ISNUMBER(MATCH(D5052,Sheet1!$A$2:$A$976,0)),TRUE,FALSE)</f>
        <v>1</v>
      </c>
    </row>
    <row r="5053" spans="1:10" ht="20.25">
      <c r="A5053">
        <v>5047</v>
      </c>
      <c r="B5053" s="124"/>
      <c r="C5053" s="30"/>
      <c r="D5053" s="31"/>
      <c r="E5053" s="32" t="s">
        <v>499</v>
      </c>
      <c r="F5053" s="33"/>
      <c r="G5053" t="str">
        <f t="shared" si="363"/>
        <v/>
      </c>
      <c r="J5053" t="b">
        <f>IF(ISNUMBER(MATCH(D5053,Sheet1!$A$2:$A$976,0)),TRUE,FALSE)</f>
        <v>1</v>
      </c>
    </row>
    <row r="5054" spans="1:10" ht="20.25">
      <c r="A5054">
        <v>5048</v>
      </c>
      <c r="B5054" s="124"/>
      <c r="C5054" s="30"/>
      <c r="D5054" s="31"/>
      <c r="E5054" s="32" t="s">
        <v>660</v>
      </c>
      <c r="F5054" s="33"/>
      <c r="G5054" t="str">
        <f t="shared" si="363"/>
        <v/>
      </c>
      <c r="J5054" t="b">
        <f>IF(ISNUMBER(MATCH(D5054,Sheet1!$A$2:$A$976,0)),TRUE,FALSE)</f>
        <v>1</v>
      </c>
    </row>
    <row r="5055" spans="1:10" ht="20.25">
      <c r="A5055">
        <v>5049</v>
      </c>
      <c r="B5055" s="125">
        <v>0</v>
      </c>
      <c r="C5055" s="34">
        <v>0</v>
      </c>
      <c r="D5055" s="35">
        <v>0</v>
      </c>
      <c r="E5055" s="36" t="s">
        <v>12</v>
      </c>
      <c r="F5055" s="33">
        <v>1</v>
      </c>
      <c r="G5055" t="str">
        <f t="shared" si="363"/>
        <v>‏815510 מרכז טכנולוגי</v>
      </c>
      <c r="H5055" t="s">
        <v>1186</v>
      </c>
      <c r="I5055">
        <f t="shared" ref="I5055:I5064" si="366">FIND(" ",G5055,1)</f>
        <v>8</v>
      </c>
      <c r="J5055" t="b">
        <f>IF(ISNUMBER(MATCH(D5055,Sheet1!$A$2:$A$976,0)),TRUE,FALSE)</f>
        <v>1</v>
      </c>
    </row>
    <row r="5056" spans="1:10" ht="20.25">
      <c r="A5056">
        <v>5050</v>
      </c>
      <c r="B5056" s="125">
        <v>0</v>
      </c>
      <c r="C5056" s="34">
        <v>0</v>
      </c>
      <c r="D5056" s="35">
        <v>0</v>
      </c>
      <c r="E5056" s="36" t="s">
        <v>13</v>
      </c>
      <c r="F5056" s="33">
        <v>2</v>
      </c>
      <c r="G5056" t="str">
        <f t="shared" si="363"/>
        <v>‏815510 מרכז טכנולוגי</v>
      </c>
      <c r="H5056" t="s">
        <v>1186</v>
      </c>
      <c r="I5056">
        <f t="shared" si="366"/>
        <v>8</v>
      </c>
      <c r="J5056" t="b">
        <f>IF(ISNUMBER(MATCH(D5056,Sheet1!$A$2:$A$976,0)),TRUE,FALSE)</f>
        <v>1</v>
      </c>
    </row>
    <row r="5057" spans="1:10" ht="20.25">
      <c r="A5057">
        <v>5051</v>
      </c>
      <c r="B5057" s="125">
        <v>0</v>
      </c>
      <c r="C5057" s="34">
        <v>0</v>
      </c>
      <c r="D5057" s="35">
        <v>0</v>
      </c>
      <c r="E5057" s="36" t="s">
        <v>14</v>
      </c>
      <c r="F5057" s="33">
        <v>3</v>
      </c>
      <c r="G5057" t="str">
        <f t="shared" si="363"/>
        <v>‏815510 מרכז טכנולוגי</v>
      </c>
      <c r="H5057" t="s">
        <v>1186</v>
      </c>
      <c r="I5057">
        <f t="shared" si="366"/>
        <v>8</v>
      </c>
      <c r="J5057" t="b">
        <f>IF(ISNUMBER(MATCH(D5057,Sheet1!$A$2:$A$976,0)),TRUE,FALSE)</f>
        <v>1</v>
      </c>
    </row>
    <row r="5058" spans="1:10" ht="20.25">
      <c r="A5058">
        <v>5052</v>
      </c>
      <c r="B5058" s="125">
        <v>0</v>
      </c>
      <c r="C5058" s="34">
        <v>0</v>
      </c>
      <c r="D5058" s="35">
        <v>0</v>
      </c>
      <c r="E5058" s="36" t="s">
        <v>15</v>
      </c>
      <c r="F5058" s="33">
        <v>4</v>
      </c>
      <c r="G5058" t="str">
        <f t="shared" si="363"/>
        <v>‏815510 מרכז טכנולוגי</v>
      </c>
      <c r="H5058" t="s">
        <v>1186</v>
      </c>
      <c r="I5058">
        <f t="shared" si="366"/>
        <v>8</v>
      </c>
      <c r="J5058" t="b">
        <f>IF(ISNUMBER(MATCH(D5058,Sheet1!$A$2:$A$976,0)),TRUE,FALSE)</f>
        <v>1</v>
      </c>
    </row>
    <row r="5059" spans="1:10" ht="20.25">
      <c r="A5059">
        <v>5053</v>
      </c>
      <c r="B5059" s="125">
        <v>0</v>
      </c>
      <c r="C5059" s="34">
        <v>0</v>
      </c>
      <c r="D5059" s="35">
        <v>0</v>
      </c>
      <c r="E5059" s="36" t="s">
        <v>16</v>
      </c>
      <c r="F5059" s="33">
        <v>5</v>
      </c>
      <c r="G5059" t="str">
        <f t="shared" si="363"/>
        <v>‏815510 מרכז טכנולוגי</v>
      </c>
      <c r="H5059" t="s">
        <v>1186</v>
      </c>
      <c r="I5059">
        <f t="shared" si="366"/>
        <v>8</v>
      </c>
      <c r="J5059" t="b">
        <f>IF(ISNUMBER(MATCH(D5059,Sheet1!$A$2:$A$976,0)),TRUE,FALSE)</f>
        <v>1</v>
      </c>
    </row>
    <row r="5060" spans="1:10" ht="20.25">
      <c r="A5060">
        <v>5054</v>
      </c>
      <c r="B5060" s="125">
        <v>0</v>
      </c>
      <c r="C5060" s="34">
        <v>0</v>
      </c>
      <c r="D5060" s="35">
        <v>0</v>
      </c>
      <c r="E5060" s="36" t="s">
        <v>17</v>
      </c>
      <c r="F5060" s="33">
        <v>6</v>
      </c>
      <c r="G5060" t="str">
        <f t="shared" si="363"/>
        <v>‏815510 מרכז טכנולוגי</v>
      </c>
      <c r="H5060" t="s">
        <v>1186</v>
      </c>
      <c r="I5060">
        <f t="shared" si="366"/>
        <v>8</v>
      </c>
      <c r="J5060" t="b">
        <f>IF(ISNUMBER(MATCH(D5060,Sheet1!$A$2:$A$976,0)),TRUE,FALSE)</f>
        <v>1</v>
      </c>
    </row>
    <row r="5061" spans="1:10" ht="20.25">
      <c r="A5061">
        <v>5055</v>
      </c>
      <c r="B5061" s="125">
        <v>0</v>
      </c>
      <c r="C5061" s="34">
        <v>1250000</v>
      </c>
      <c r="D5061" s="35">
        <v>1214300</v>
      </c>
      <c r="E5061" s="36" t="s">
        <v>18</v>
      </c>
      <c r="F5061" s="33">
        <v>7</v>
      </c>
      <c r="G5061" t="str">
        <f t="shared" si="363"/>
        <v>‏815510 מרכז טכנולוגי</v>
      </c>
      <c r="H5061" t="s">
        <v>1186</v>
      </c>
      <c r="I5061">
        <f t="shared" si="366"/>
        <v>8</v>
      </c>
      <c r="J5061" t="b">
        <f>IF(ISNUMBER(MATCH(D5061,Sheet1!$A$2:$A$976,0)),TRUE,FALSE)</f>
        <v>1</v>
      </c>
    </row>
    <row r="5062" spans="1:10" ht="20.25">
      <c r="A5062">
        <v>5056</v>
      </c>
      <c r="B5062" s="125">
        <v>0</v>
      </c>
      <c r="C5062" s="34">
        <v>0</v>
      </c>
      <c r="D5062" s="35">
        <v>0</v>
      </c>
      <c r="E5062" s="36" t="s">
        <v>19</v>
      </c>
      <c r="F5062" s="33">
        <v>8</v>
      </c>
      <c r="G5062" t="str">
        <f t="shared" si="363"/>
        <v>‏815510 מרכז טכנולוגי</v>
      </c>
      <c r="H5062" t="s">
        <v>1186</v>
      </c>
      <c r="I5062">
        <f t="shared" si="366"/>
        <v>8</v>
      </c>
      <c r="J5062" t="b">
        <f>IF(ISNUMBER(MATCH(D5062,Sheet1!$A$2:$A$976,0)),TRUE,FALSE)</f>
        <v>1</v>
      </c>
    </row>
    <row r="5063" spans="1:10" ht="20.25">
      <c r="A5063">
        <v>5057</v>
      </c>
      <c r="B5063" s="125">
        <v>0</v>
      </c>
      <c r="C5063" s="34">
        <v>0</v>
      </c>
      <c r="D5063" s="35">
        <v>0</v>
      </c>
      <c r="E5063" s="36" t="s">
        <v>20</v>
      </c>
      <c r="F5063" s="33">
        <v>9</v>
      </c>
      <c r="G5063" t="str">
        <f t="shared" si="363"/>
        <v>‏815510 מרכז טכנולוגי</v>
      </c>
      <c r="H5063" t="s">
        <v>1186</v>
      </c>
      <c r="I5063">
        <f t="shared" si="366"/>
        <v>8</v>
      </c>
      <c r="J5063" t="b">
        <f>IF(ISNUMBER(MATCH(D5063,Sheet1!$A$2:$A$976,0)),TRUE,FALSE)</f>
        <v>1</v>
      </c>
    </row>
    <row r="5064" spans="1:10" ht="20.25">
      <c r="A5064">
        <v>5058</v>
      </c>
      <c r="B5064" s="125">
        <v>0</v>
      </c>
      <c r="C5064" s="34">
        <v>0</v>
      </c>
      <c r="D5064" s="35">
        <v>0</v>
      </c>
      <c r="E5064" s="36" t="s">
        <v>21</v>
      </c>
      <c r="F5064" s="33">
        <v>99</v>
      </c>
      <c r="G5064" t="str">
        <f t="shared" si="363"/>
        <v>‏815510 מרכז טכנולוגי</v>
      </c>
      <c r="H5064" t="s">
        <v>1186</v>
      </c>
      <c r="I5064">
        <f t="shared" si="366"/>
        <v>8</v>
      </c>
      <c r="J5064" t="b">
        <f>IF(ISNUMBER(MATCH(D5064,Sheet1!$A$2:$A$976,0)),TRUE,FALSE)</f>
        <v>1</v>
      </c>
    </row>
    <row r="5065" spans="1:10" ht="20.25">
      <c r="A5065">
        <v>5059</v>
      </c>
      <c r="B5065" s="125">
        <v>0</v>
      </c>
      <c r="C5065" s="37">
        <v>1250000</v>
      </c>
      <c r="D5065" s="35">
        <v>1214300</v>
      </c>
      <c r="E5065" s="36" t="s">
        <v>22</v>
      </c>
      <c r="F5065" s="33"/>
      <c r="G5065" t="str">
        <f t="shared" si="363"/>
        <v/>
      </c>
      <c r="J5065" t="b">
        <f>IF(ISNUMBER(MATCH(D5065,Sheet1!$A$2:$A$976,0)),TRUE,FALSE)</f>
        <v>1</v>
      </c>
    </row>
    <row r="5066" spans="1:10" ht="20.25">
      <c r="A5066">
        <v>5060</v>
      </c>
      <c r="C5066" s="40">
        <v>2015</v>
      </c>
      <c r="D5066" s="40">
        <v>2016</v>
      </c>
      <c r="F5066" s="39"/>
      <c r="G5066" t="str">
        <f t="shared" ref="G5066:G5129" si="367">IF(F5066=1,E5065,IF(ISBLANK(F5066),"",G5065))</f>
        <v/>
      </c>
      <c r="J5066" t="b">
        <f>IF(ISNUMBER(MATCH(D5066,Sheet1!$A$2:$A$976,0)),TRUE,FALSE)</f>
        <v>0</v>
      </c>
    </row>
    <row r="5067" spans="1:10" ht="20.25">
      <c r="A5067">
        <v>5061</v>
      </c>
      <c r="B5067" s="138"/>
      <c r="C5067" s="38"/>
      <c r="D5067" s="44">
        <v>209</v>
      </c>
      <c r="F5067" s="41"/>
      <c r="G5067" t="str">
        <f t="shared" si="367"/>
        <v/>
      </c>
      <c r="J5067" t="b">
        <f>IF(ISNUMBER(MATCH(D5067,Sheet1!$A$2:$A$976,0)),TRUE,FALSE)</f>
        <v>0</v>
      </c>
    </row>
    <row r="5068" spans="1:10" ht="20.25">
      <c r="A5068">
        <v>5062</v>
      </c>
      <c r="B5068" s="122" t="s">
        <v>661</v>
      </c>
      <c r="C5068" s="28"/>
      <c r="D5068" s="28"/>
      <c r="E5068" s="28"/>
      <c r="F5068" s="28"/>
      <c r="G5068" t="str">
        <f t="shared" si="367"/>
        <v/>
      </c>
      <c r="J5068" t="b">
        <f>IF(ISNUMBER(MATCH(D5068,Sheet1!$A$2:$A$976,0)),TRUE,FALSE)</f>
        <v>1</v>
      </c>
    </row>
    <row r="5069" spans="1:10" ht="21" thickBot="1">
      <c r="A5069">
        <v>5063</v>
      </c>
      <c r="B5069" s="116">
        <v>2014</v>
      </c>
      <c r="C5069" s="7">
        <v>2015</v>
      </c>
      <c r="D5069" s="7">
        <v>2016</v>
      </c>
      <c r="E5069" s="8"/>
      <c r="F5069" s="9"/>
      <c r="G5069" t="str">
        <f t="shared" si="367"/>
        <v/>
      </c>
      <c r="J5069" t="b">
        <f>IF(ISNUMBER(MATCH(D5069,Sheet1!$A$2:$A$976,0)),TRUE,FALSE)</f>
        <v>0</v>
      </c>
    </row>
    <row r="5070" spans="1:10" ht="20.25">
      <c r="A5070">
        <v>5064</v>
      </c>
      <c r="B5070" s="124"/>
      <c r="C5070" s="30"/>
      <c r="D5070" s="31"/>
      <c r="E5070" s="32" t="s">
        <v>269</v>
      </c>
      <c r="F5070" s="33"/>
      <c r="G5070" t="str">
        <f t="shared" si="367"/>
        <v/>
      </c>
      <c r="J5070" t="b">
        <f>IF(ISNUMBER(MATCH(D5070,Sheet1!$A$2:$A$976,0)),TRUE,FALSE)</f>
        <v>1</v>
      </c>
    </row>
    <row r="5071" spans="1:10" ht="20.25">
      <c r="A5071">
        <v>5065</v>
      </c>
      <c r="B5071" s="124"/>
      <c r="C5071" s="30"/>
      <c r="D5071" s="31"/>
      <c r="E5071" s="32" t="s">
        <v>499</v>
      </c>
      <c r="F5071" s="33"/>
      <c r="G5071" t="str">
        <f t="shared" si="367"/>
        <v/>
      </c>
      <c r="J5071" t="b">
        <f>IF(ISNUMBER(MATCH(D5071,Sheet1!$A$2:$A$976,0)),TRUE,FALSE)</f>
        <v>1</v>
      </c>
    </row>
    <row r="5072" spans="1:10" ht="20.25">
      <c r="A5072">
        <v>5066</v>
      </c>
      <c r="B5072" s="124"/>
      <c r="C5072" s="30"/>
      <c r="D5072" s="31"/>
      <c r="E5072" s="32" t="s">
        <v>662</v>
      </c>
      <c r="F5072" s="33"/>
      <c r="G5072" t="str">
        <f t="shared" si="367"/>
        <v/>
      </c>
      <c r="J5072" t="b">
        <f>IF(ISNUMBER(MATCH(D5072,Sheet1!$A$2:$A$976,0)),TRUE,FALSE)</f>
        <v>1</v>
      </c>
    </row>
    <row r="5073" spans="1:10" ht="20.25">
      <c r="A5073">
        <v>5067</v>
      </c>
      <c r="B5073" s="125">
        <v>405700</v>
      </c>
      <c r="C5073" s="34">
        <v>451000</v>
      </c>
      <c r="D5073" s="35">
        <v>456000</v>
      </c>
      <c r="E5073" s="36" t="s">
        <v>12</v>
      </c>
      <c r="F5073" s="33">
        <v>1</v>
      </c>
      <c r="G5073" t="str">
        <f t="shared" si="367"/>
        <v>‏81383  מרכז ימי</v>
      </c>
      <c r="H5073" t="s">
        <v>1187</v>
      </c>
      <c r="I5073">
        <f t="shared" ref="I5073:I5082" si="368">FIND(" ",G5073,1)</f>
        <v>7</v>
      </c>
      <c r="J5073" t="b">
        <f>IF(ISNUMBER(MATCH(D5073,Sheet1!$A$2:$A$976,0)),TRUE,FALSE)</f>
        <v>1</v>
      </c>
    </row>
    <row r="5074" spans="1:10" ht="20.25">
      <c r="A5074">
        <v>5068</v>
      </c>
      <c r="B5074" s="125">
        <v>0</v>
      </c>
      <c r="C5074" s="34">
        <v>0</v>
      </c>
      <c r="D5074" s="35">
        <v>0</v>
      </c>
      <c r="E5074" s="36" t="s">
        <v>13</v>
      </c>
      <c r="F5074" s="33">
        <v>2</v>
      </c>
      <c r="G5074" t="str">
        <f t="shared" si="367"/>
        <v>‏81383  מרכז ימי</v>
      </c>
      <c r="H5074" t="s">
        <v>1187</v>
      </c>
      <c r="I5074">
        <f t="shared" si="368"/>
        <v>7</v>
      </c>
      <c r="J5074" t="b">
        <f>IF(ISNUMBER(MATCH(D5074,Sheet1!$A$2:$A$976,0)),TRUE,FALSE)</f>
        <v>1</v>
      </c>
    </row>
    <row r="5075" spans="1:10" ht="20.25">
      <c r="A5075">
        <v>5069</v>
      </c>
      <c r="B5075" s="125">
        <v>0</v>
      </c>
      <c r="C5075" s="34">
        <v>0</v>
      </c>
      <c r="D5075" s="35">
        <v>0</v>
      </c>
      <c r="E5075" s="36" t="s">
        <v>14</v>
      </c>
      <c r="F5075" s="33">
        <v>3</v>
      </c>
      <c r="G5075" t="str">
        <f t="shared" si="367"/>
        <v>‏81383  מרכז ימי</v>
      </c>
      <c r="H5075" t="s">
        <v>1187</v>
      </c>
      <c r="I5075">
        <f t="shared" si="368"/>
        <v>7</v>
      </c>
      <c r="J5075" t="b">
        <f>IF(ISNUMBER(MATCH(D5075,Sheet1!$A$2:$A$976,0)),TRUE,FALSE)</f>
        <v>1</v>
      </c>
    </row>
    <row r="5076" spans="1:10" ht="20.25">
      <c r="A5076">
        <v>5070</v>
      </c>
      <c r="B5076" s="125">
        <v>31400</v>
      </c>
      <c r="C5076" s="34">
        <v>24000</v>
      </c>
      <c r="D5076" s="35">
        <v>24000</v>
      </c>
      <c r="E5076" s="36" t="s">
        <v>15</v>
      </c>
      <c r="F5076" s="33">
        <v>4</v>
      </c>
      <c r="G5076" t="str">
        <f t="shared" si="367"/>
        <v>‏81383  מרכז ימי</v>
      </c>
      <c r="H5076" t="s">
        <v>1187</v>
      </c>
      <c r="I5076">
        <f t="shared" si="368"/>
        <v>7</v>
      </c>
      <c r="J5076" t="b">
        <f>IF(ISNUMBER(MATCH(D5076,Sheet1!$A$2:$A$976,0)),TRUE,FALSE)</f>
        <v>1</v>
      </c>
    </row>
    <row r="5077" spans="1:10" ht="20.25">
      <c r="A5077">
        <v>5071</v>
      </c>
      <c r="B5077" s="125">
        <v>0</v>
      </c>
      <c r="C5077" s="34">
        <v>0</v>
      </c>
      <c r="D5077" s="35">
        <v>0</v>
      </c>
      <c r="E5077" s="36" t="s">
        <v>16</v>
      </c>
      <c r="F5077" s="33">
        <v>5</v>
      </c>
      <c r="G5077" t="str">
        <f t="shared" si="367"/>
        <v>‏81383  מרכז ימי</v>
      </c>
      <c r="H5077" t="s">
        <v>1187</v>
      </c>
      <c r="I5077">
        <f t="shared" si="368"/>
        <v>7</v>
      </c>
      <c r="J5077" t="b">
        <f>IF(ISNUMBER(MATCH(D5077,Sheet1!$A$2:$A$976,0)),TRUE,FALSE)</f>
        <v>1</v>
      </c>
    </row>
    <row r="5078" spans="1:10" ht="20.25">
      <c r="A5078">
        <v>5072</v>
      </c>
      <c r="B5078" s="125">
        <v>0</v>
      </c>
      <c r="C5078" s="34">
        <v>0</v>
      </c>
      <c r="D5078" s="35">
        <v>0</v>
      </c>
      <c r="E5078" s="36" t="s">
        <v>17</v>
      </c>
      <c r="F5078" s="33">
        <v>6</v>
      </c>
      <c r="G5078" t="str">
        <f t="shared" si="367"/>
        <v>‏81383  מרכז ימי</v>
      </c>
      <c r="H5078" t="s">
        <v>1187</v>
      </c>
      <c r="I5078">
        <f t="shared" si="368"/>
        <v>7</v>
      </c>
      <c r="J5078" t="b">
        <f>IF(ISNUMBER(MATCH(D5078,Sheet1!$A$2:$A$976,0)),TRUE,FALSE)</f>
        <v>1</v>
      </c>
    </row>
    <row r="5079" spans="1:10" ht="20.25">
      <c r="A5079">
        <v>5073</v>
      </c>
      <c r="B5079" s="125">
        <v>110900</v>
      </c>
      <c r="C5079" s="34">
        <v>112000</v>
      </c>
      <c r="D5079" s="35">
        <v>108100</v>
      </c>
      <c r="E5079" s="36" t="s">
        <v>18</v>
      </c>
      <c r="F5079" s="33">
        <v>7</v>
      </c>
      <c r="G5079" t="str">
        <f t="shared" si="367"/>
        <v>‏81383  מרכז ימי</v>
      </c>
      <c r="H5079" t="s">
        <v>1187</v>
      </c>
      <c r="I5079">
        <f t="shared" si="368"/>
        <v>7</v>
      </c>
      <c r="J5079" t="b">
        <f>IF(ISNUMBER(MATCH(D5079,Sheet1!$A$2:$A$976,0)),TRUE,FALSE)</f>
        <v>1</v>
      </c>
    </row>
    <row r="5080" spans="1:10" ht="20.25">
      <c r="A5080">
        <v>5074</v>
      </c>
      <c r="B5080" s="125">
        <v>0</v>
      </c>
      <c r="C5080" s="34">
        <v>0</v>
      </c>
      <c r="D5080" s="35">
        <v>0</v>
      </c>
      <c r="E5080" s="36" t="s">
        <v>19</v>
      </c>
      <c r="F5080" s="33">
        <v>8</v>
      </c>
      <c r="G5080" t="str">
        <f t="shared" si="367"/>
        <v>‏81383  מרכז ימי</v>
      </c>
      <c r="H5080" t="s">
        <v>1187</v>
      </c>
      <c r="I5080">
        <f t="shared" si="368"/>
        <v>7</v>
      </c>
      <c r="J5080" t="b">
        <f>IF(ISNUMBER(MATCH(D5080,Sheet1!$A$2:$A$976,0)),TRUE,FALSE)</f>
        <v>1</v>
      </c>
    </row>
    <row r="5081" spans="1:10" ht="20.25">
      <c r="A5081">
        <v>5075</v>
      </c>
      <c r="B5081" s="125">
        <v>0</v>
      </c>
      <c r="C5081" s="34">
        <v>0</v>
      </c>
      <c r="D5081" s="35">
        <v>0</v>
      </c>
      <c r="E5081" s="36" t="s">
        <v>20</v>
      </c>
      <c r="F5081" s="33">
        <v>9</v>
      </c>
      <c r="G5081" t="str">
        <f t="shared" si="367"/>
        <v>‏81383  מרכז ימי</v>
      </c>
      <c r="H5081" t="s">
        <v>1187</v>
      </c>
      <c r="I5081">
        <f t="shared" si="368"/>
        <v>7</v>
      </c>
      <c r="J5081" t="b">
        <f>IF(ISNUMBER(MATCH(D5081,Sheet1!$A$2:$A$976,0)),TRUE,FALSE)</f>
        <v>1</v>
      </c>
    </row>
    <row r="5082" spans="1:10" ht="20.25">
      <c r="A5082">
        <v>5076</v>
      </c>
      <c r="B5082" s="125">
        <v>0</v>
      </c>
      <c r="C5082" s="34">
        <v>0</v>
      </c>
      <c r="D5082" s="35">
        <v>0</v>
      </c>
      <c r="E5082" s="36" t="s">
        <v>21</v>
      </c>
      <c r="F5082" s="33">
        <v>99</v>
      </c>
      <c r="G5082" t="str">
        <f t="shared" si="367"/>
        <v>‏81383  מרכז ימי</v>
      </c>
      <c r="H5082" t="s">
        <v>1187</v>
      </c>
      <c r="I5082">
        <f t="shared" si="368"/>
        <v>7</v>
      </c>
      <c r="J5082" t="b">
        <f>IF(ISNUMBER(MATCH(D5082,Sheet1!$A$2:$A$976,0)),TRUE,FALSE)</f>
        <v>1</v>
      </c>
    </row>
    <row r="5083" spans="1:10" ht="20.25">
      <c r="A5083">
        <v>5077</v>
      </c>
      <c r="B5083" s="125">
        <v>548000</v>
      </c>
      <c r="C5083" s="37">
        <v>587000</v>
      </c>
      <c r="D5083" s="157">
        <v>588100</v>
      </c>
      <c r="E5083" s="36" t="s">
        <v>22</v>
      </c>
      <c r="F5083" s="33"/>
      <c r="G5083" t="str">
        <f t="shared" si="367"/>
        <v/>
      </c>
      <c r="J5083" t="b">
        <f>IF(ISNUMBER(MATCH(D5083,Sheet1!$A$2:$A$976,0)),TRUE,FALSE)</f>
        <v>0</v>
      </c>
    </row>
    <row r="5084" spans="1:10" ht="20.25">
      <c r="A5084">
        <v>5078</v>
      </c>
      <c r="C5084" s="40">
        <v>2015</v>
      </c>
      <c r="D5084" s="40">
        <v>2016</v>
      </c>
      <c r="F5084" s="39"/>
      <c r="G5084" t="str">
        <f t="shared" si="367"/>
        <v/>
      </c>
      <c r="J5084" t="b">
        <f>IF(ISNUMBER(MATCH(D5084,Sheet1!$A$2:$A$976,0)),TRUE,FALSE)</f>
        <v>0</v>
      </c>
    </row>
    <row r="5085" spans="1:10" ht="20.25">
      <c r="A5085">
        <v>5079</v>
      </c>
      <c r="C5085" s="38"/>
      <c r="D5085" s="44">
        <v>210</v>
      </c>
      <c r="F5085" s="41"/>
      <c r="G5085" t="str">
        <f t="shared" si="367"/>
        <v/>
      </c>
      <c r="J5085" t="b">
        <f>IF(ISNUMBER(MATCH(D5085,Sheet1!$A$2:$A$976,0)),TRUE,FALSE)</f>
        <v>0</v>
      </c>
    </row>
    <row r="5086" spans="1:10" ht="20.25">
      <c r="A5086">
        <v>5080</v>
      </c>
      <c r="B5086" s="122" t="s">
        <v>663</v>
      </c>
      <c r="C5086" s="28"/>
      <c r="D5086" s="28"/>
      <c r="E5086" s="28"/>
      <c r="F5086" s="28"/>
      <c r="G5086" t="str">
        <f t="shared" si="367"/>
        <v/>
      </c>
      <c r="J5086" t="b">
        <f>IF(ISNUMBER(MATCH(D5086,Sheet1!$A$2:$A$976,0)),TRUE,FALSE)</f>
        <v>1</v>
      </c>
    </row>
    <row r="5087" spans="1:10" ht="21" thickBot="1">
      <c r="A5087">
        <v>5081</v>
      </c>
      <c r="B5087" s="116">
        <v>2014</v>
      </c>
      <c r="C5087" s="7">
        <v>2015</v>
      </c>
      <c r="D5087" s="7">
        <v>2016</v>
      </c>
      <c r="E5087" s="8"/>
      <c r="F5087" s="9"/>
      <c r="G5087" t="str">
        <f t="shared" si="367"/>
        <v/>
      </c>
      <c r="J5087" t="b">
        <f>IF(ISNUMBER(MATCH(D5087,Sheet1!$A$2:$A$976,0)),TRUE,FALSE)</f>
        <v>0</v>
      </c>
    </row>
    <row r="5088" spans="1:10" ht="20.25">
      <c r="A5088">
        <v>5082</v>
      </c>
      <c r="B5088" s="124"/>
      <c r="C5088" s="30"/>
      <c r="D5088" s="31"/>
      <c r="E5088" s="32" t="s">
        <v>269</v>
      </c>
      <c r="F5088" s="33"/>
      <c r="G5088" t="str">
        <f t="shared" si="367"/>
        <v/>
      </c>
      <c r="J5088" t="b">
        <f>IF(ISNUMBER(MATCH(D5088,Sheet1!$A$2:$A$976,0)),TRUE,FALSE)</f>
        <v>1</v>
      </c>
    </row>
    <row r="5089" spans="1:10" ht="20.25">
      <c r="A5089">
        <v>5083</v>
      </c>
      <c r="B5089" s="124"/>
      <c r="C5089" s="30"/>
      <c r="D5089" s="31"/>
      <c r="E5089" s="32" t="s">
        <v>499</v>
      </c>
      <c r="F5089" s="33"/>
      <c r="G5089" t="str">
        <f t="shared" si="367"/>
        <v/>
      </c>
      <c r="J5089" t="b">
        <f>IF(ISNUMBER(MATCH(D5089,Sheet1!$A$2:$A$976,0)),TRUE,FALSE)</f>
        <v>1</v>
      </c>
    </row>
    <row r="5090" spans="1:10" ht="20.25">
      <c r="A5090">
        <v>5084</v>
      </c>
      <c r="B5090" s="124"/>
      <c r="C5090" s="30"/>
      <c r="D5090" s="31"/>
      <c r="E5090" s="32" t="s">
        <v>664</v>
      </c>
      <c r="F5090" s="33"/>
      <c r="G5090" t="str">
        <f t="shared" si="367"/>
        <v/>
      </c>
      <c r="J5090" t="b">
        <f>IF(ISNUMBER(MATCH(D5090,Sheet1!$A$2:$A$976,0)),TRUE,FALSE)</f>
        <v>1</v>
      </c>
    </row>
    <row r="5091" spans="1:10" ht="20.25">
      <c r="A5091">
        <v>5085</v>
      </c>
      <c r="B5091" s="125">
        <v>0</v>
      </c>
      <c r="C5091" s="34">
        <v>0</v>
      </c>
      <c r="D5091" s="35">
        <v>0</v>
      </c>
      <c r="E5091" s="36" t="s">
        <v>12</v>
      </c>
      <c r="F5091" s="33">
        <v>1</v>
      </c>
      <c r="G5091" t="str">
        <f t="shared" si="367"/>
        <v>‏813839  משתלם מרכז ימי</v>
      </c>
      <c r="H5091" t="s">
        <v>1188</v>
      </c>
      <c r="I5091">
        <f t="shared" ref="I5091:I5100" si="369">FIND(" ",G5091,1)</f>
        <v>8</v>
      </c>
      <c r="J5091" t="b">
        <f>IF(ISNUMBER(MATCH(D5091,Sheet1!$A$2:$A$976,0)),TRUE,FALSE)</f>
        <v>1</v>
      </c>
    </row>
    <row r="5092" spans="1:10" ht="20.25">
      <c r="A5092">
        <v>5086</v>
      </c>
      <c r="B5092" s="125">
        <v>0</v>
      </c>
      <c r="C5092" s="34">
        <v>0</v>
      </c>
      <c r="D5092" s="35">
        <v>0</v>
      </c>
      <c r="E5092" s="36" t="s">
        <v>13</v>
      </c>
      <c r="F5092" s="33">
        <v>2</v>
      </c>
      <c r="G5092" t="str">
        <f t="shared" si="367"/>
        <v>‏813839  משתלם מרכז ימי</v>
      </c>
      <c r="H5092" t="s">
        <v>1188</v>
      </c>
      <c r="I5092">
        <f t="shared" si="369"/>
        <v>8</v>
      </c>
      <c r="J5092" t="b">
        <f>IF(ISNUMBER(MATCH(D5092,Sheet1!$A$2:$A$976,0)),TRUE,FALSE)</f>
        <v>1</v>
      </c>
    </row>
    <row r="5093" spans="1:10" ht="20.25">
      <c r="A5093">
        <v>5087</v>
      </c>
      <c r="B5093" s="125">
        <v>0</v>
      </c>
      <c r="C5093" s="34">
        <v>0</v>
      </c>
      <c r="D5093" s="35">
        <v>0</v>
      </c>
      <c r="E5093" s="36" t="s">
        <v>14</v>
      </c>
      <c r="F5093" s="33">
        <v>3</v>
      </c>
      <c r="G5093" t="str">
        <f t="shared" si="367"/>
        <v>‏813839  משתלם מרכז ימי</v>
      </c>
      <c r="H5093" t="s">
        <v>1188</v>
      </c>
      <c r="I5093">
        <f t="shared" si="369"/>
        <v>8</v>
      </c>
      <c r="J5093" t="b">
        <f>IF(ISNUMBER(MATCH(D5093,Sheet1!$A$2:$A$976,0)),TRUE,FALSE)</f>
        <v>1</v>
      </c>
    </row>
    <row r="5094" spans="1:10" ht="20.25">
      <c r="A5094">
        <v>5088</v>
      </c>
      <c r="B5094" s="125">
        <v>0</v>
      </c>
      <c r="C5094" s="34">
        <v>0</v>
      </c>
      <c r="D5094" s="35">
        <v>0</v>
      </c>
      <c r="E5094" s="36" t="s">
        <v>15</v>
      </c>
      <c r="F5094" s="33">
        <v>4</v>
      </c>
      <c r="G5094" t="str">
        <f t="shared" si="367"/>
        <v>‏813839  משתלם מרכז ימי</v>
      </c>
      <c r="H5094" t="s">
        <v>1188</v>
      </c>
      <c r="I5094">
        <f t="shared" si="369"/>
        <v>8</v>
      </c>
      <c r="J5094" t="b">
        <f>IF(ISNUMBER(MATCH(D5094,Sheet1!$A$2:$A$976,0)),TRUE,FALSE)</f>
        <v>1</v>
      </c>
    </row>
    <row r="5095" spans="1:10" ht="20.25">
      <c r="A5095">
        <v>5089</v>
      </c>
      <c r="B5095" s="125">
        <v>0</v>
      </c>
      <c r="C5095" s="34">
        <v>0</v>
      </c>
      <c r="D5095" s="35">
        <v>0</v>
      </c>
      <c r="E5095" s="36" t="s">
        <v>16</v>
      </c>
      <c r="F5095" s="33">
        <v>5</v>
      </c>
      <c r="G5095" t="str">
        <f t="shared" si="367"/>
        <v>‏813839  משתלם מרכז ימי</v>
      </c>
      <c r="H5095" t="s">
        <v>1188</v>
      </c>
      <c r="I5095">
        <f t="shared" si="369"/>
        <v>8</v>
      </c>
      <c r="J5095" t="b">
        <f>IF(ISNUMBER(MATCH(D5095,Sheet1!$A$2:$A$976,0)),TRUE,FALSE)</f>
        <v>1</v>
      </c>
    </row>
    <row r="5096" spans="1:10" ht="20.25">
      <c r="A5096">
        <v>5090</v>
      </c>
      <c r="B5096" s="125">
        <v>500</v>
      </c>
      <c r="C5096" s="34">
        <v>20000</v>
      </c>
      <c r="D5096" s="35">
        <v>20000</v>
      </c>
      <c r="E5096" s="36" t="s">
        <v>17</v>
      </c>
      <c r="F5096" s="33">
        <v>6</v>
      </c>
      <c r="G5096" t="str">
        <f t="shared" si="367"/>
        <v>‏813839  משתלם מרכז ימי</v>
      </c>
      <c r="H5096" t="s">
        <v>1188</v>
      </c>
      <c r="I5096">
        <f t="shared" si="369"/>
        <v>8</v>
      </c>
      <c r="J5096" t="b">
        <f>IF(ISNUMBER(MATCH(D5096,Sheet1!$A$2:$A$976,0)),TRUE,FALSE)</f>
        <v>1</v>
      </c>
    </row>
    <row r="5097" spans="1:10" ht="20.25">
      <c r="A5097">
        <v>5091</v>
      </c>
      <c r="B5097" s="125">
        <v>0</v>
      </c>
      <c r="C5097" s="34">
        <v>0</v>
      </c>
      <c r="D5097" s="35">
        <v>0</v>
      </c>
      <c r="E5097" s="36" t="s">
        <v>18</v>
      </c>
      <c r="F5097" s="33">
        <v>7</v>
      </c>
      <c r="G5097" t="str">
        <f t="shared" si="367"/>
        <v>‏813839  משתלם מרכז ימי</v>
      </c>
      <c r="H5097" t="s">
        <v>1188</v>
      </c>
      <c r="I5097">
        <f t="shared" si="369"/>
        <v>8</v>
      </c>
      <c r="J5097" t="b">
        <f>IF(ISNUMBER(MATCH(D5097,Sheet1!$A$2:$A$976,0)),TRUE,FALSE)</f>
        <v>1</v>
      </c>
    </row>
    <row r="5098" spans="1:10" ht="20.25">
      <c r="A5098">
        <v>5092</v>
      </c>
      <c r="B5098" s="125">
        <v>0</v>
      </c>
      <c r="C5098" s="34">
        <v>0</v>
      </c>
      <c r="D5098" s="35">
        <v>0</v>
      </c>
      <c r="E5098" s="36" t="s">
        <v>19</v>
      </c>
      <c r="F5098" s="33">
        <v>8</v>
      </c>
      <c r="G5098" t="str">
        <f t="shared" si="367"/>
        <v>‏813839  משתלם מרכז ימי</v>
      </c>
      <c r="H5098" t="s">
        <v>1188</v>
      </c>
      <c r="I5098">
        <f t="shared" si="369"/>
        <v>8</v>
      </c>
      <c r="J5098" t="b">
        <f>IF(ISNUMBER(MATCH(D5098,Sheet1!$A$2:$A$976,0)),TRUE,FALSE)</f>
        <v>1</v>
      </c>
    </row>
    <row r="5099" spans="1:10" ht="20.25">
      <c r="A5099">
        <v>5093</v>
      </c>
      <c r="B5099" s="125">
        <v>0</v>
      </c>
      <c r="C5099" s="34">
        <v>0</v>
      </c>
      <c r="D5099" s="35">
        <v>0</v>
      </c>
      <c r="E5099" s="36" t="s">
        <v>20</v>
      </c>
      <c r="F5099" s="33">
        <v>9</v>
      </c>
      <c r="G5099" t="str">
        <f t="shared" si="367"/>
        <v>‏813839  משתלם מרכז ימי</v>
      </c>
      <c r="H5099" t="s">
        <v>1188</v>
      </c>
      <c r="I5099">
        <f t="shared" si="369"/>
        <v>8</v>
      </c>
      <c r="J5099" t="b">
        <f>IF(ISNUMBER(MATCH(D5099,Sheet1!$A$2:$A$976,0)),TRUE,FALSE)</f>
        <v>1</v>
      </c>
    </row>
    <row r="5100" spans="1:10" ht="20.25">
      <c r="A5100">
        <v>5094</v>
      </c>
      <c r="B5100" s="125">
        <v>0</v>
      </c>
      <c r="C5100" s="34">
        <v>0</v>
      </c>
      <c r="D5100" s="35">
        <v>0</v>
      </c>
      <c r="E5100" s="36" t="s">
        <v>21</v>
      </c>
      <c r="F5100" s="33">
        <v>99</v>
      </c>
      <c r="G5100" t="str">
        <f t="shared" si="367"/>
        <v>‏813839  משתלם מרכז ימי</v>
      </c>
      <c r="H5100" t="s">
        <v>1188</v>
      </c>
      <c r="I5100">
        <f t="shared" si="369"/>
        <v>8</v>
      </c>
      <c r="J5100" t="b">
        <f>IF(ISNUMBER(MATCH(D5100,Sheet1!$A$2:$A$976,0)),TRUE,FALSE)</f>
        <v>1</v>
      </c>
    </row>
    <row r="5101" spans="1:10" ht="20.25">
      <c r="A5101">
        <v>5095</v>
      </c>
      <c r="B5101" s="125"/>
      <c r="C5101" s="37"/>
      <c r="D5101" s="35"/>
      <c r="E5101" s="36">
        <v>0</v>
      </c>
      <c r="F5101" s="33"/>
      <c r="G5101" t="str">
        <f t="shared" si="367"/>
        <v/>
      </c>
      <c r="J5101" t="b">
        <f>IF(ISNUMBER(MATCH(D5101,Sheet1!$A$2:$A$976,0)),TRUE,FALSE)</f>
        <v>1</v>
      </c>
    </row>
    <row r="5102" spans="1:10" ht="20.25">
      <c r="A5102">
        <v>5096</v>
      </c>
      <c r="B5102" s="125">
        <v>500</v>
      </c>
      <c r="C5102" s="37">
        <v>20000</v>
      </c>
      <c r="D5102" s="35">
        <v>20000</v>
      </c>
      <c r="E5102" s="36" t="s">
        <v>22</v>
      </c>
      <c r="F5102" s="33"/>
      <c r="G5102" t="str">
        <f t="shared" si="367"/>
        <v/>
      </c>
      <c r="J5102" t="b">
        <f>IF(ISNUMBER(MATCH(D5102,Sheet1!$A$2:$A$976,0)),TRUE,FALSE)</f>
        <v>1</v>
      </c>
    </row>
    <row r="5103" spans="1:10" ht="20.25">
      <c r="A5103">
        <v>5097</v>
      </c>
      <c r="C5103" s="40">
        <v>2015</v>
      </c>
      <c r="D5103" s="40">
        <v>2016</v>
      </c>
      <c r="F5103" s="39"/>
      <c r="G5103" t="str">
        <f t="shared" si="367"/>
        <v/>
      </c>
      <c r="J5103" t="b">
        <f>IF(ISNUMBER(MATCH(D5103,Sheet1!$A$2:$A$976,0)),TRUE,FALSE)</f>
        <v>0</v>
      </c>
    </row>
    <row r="5104" spans="1:10" ht="20.25">
      <c r="A5104">
        <v>5098</v>
      </c>
      <c r="C5104" s="38"/>
      <c r="D5104" s="44">
        <v>211</v>
      </c>
      <c r="F5104" s="41"/>
      <c r="G5104" t="str">
        <f t="shared" si="367"/>
        <v/>
      </c>
      <c r="J5104" t="b">
        <f>IF(ISNUMBER(MATCH(D5104,Sheet1!$A$2:$A$976,0)),TRUE,FALSE)</f>
        <v>0</v>
      </c>
    </row>
    <row r="5105" spans="1:10" ht="20.25">
      <c r="A5105">
        <v>5099</v>
      </c>
      <c r="B5105" s="122" t="s">
        <v>665</v>
      </c>
      <c r="C5105" s="28"/>
      <c r="D5105" s="28"/>
      <c r="E5105" s="28"/>
      <c r="F5105" s="28"/>
      <c r="G5105" t="str">
        <f t="shared" si="367"/>
        <v/>
      </c>
      <c r="J5105" t="b">
        <f>IF(ISNUMBER(MATCH(D5105,Sheet1!$A$2:$A$976,0)),TRUE,FALSE)</f>
        <v>1</v>
      </c>
    </row>
    <row r="5106" spans="1:10" ht="21" thickBot="1">
      <c r="A5106">
        <v>5100</v>
      </c>
      <c r="B5106" s="116">
        <v>2014</v>
      </c>
      <c r="C5106" s="7">
        <v>2015</v>
      </c>
      <c r="D5106" s="7">
        <v>2016</v>
      </c>
      <c r="E5106" s="8"/>
      <c r="F5106" s="9"/>
      <c r="G5106" t="str">
        <f t="shared" si="367"/>
        <v/>
      </c>
      <c r="J5106" t="b">
        <f>IF(ISNUMBER(MATCH(D5106,Sheet1!$A$2:$A$976,0)),TRUE,FALSE)</f>
        <v>0</v>
      </c>
    </row>
    <row r="5107" spans="1:10" ht="20.25">
      <c r="A5107">
        <v>5101</v>
      </c>
      <c r="B5107" s="124"/>
      <c r="C5107" s="30"/>
      <c r="D5107" s="31"/>
      <c r="E5107" s="32" t="s">
        <v>269</v>
      </c>
      <c r="F5107" s="33"/>
      <c r="G5107" t="str">
        <f t="shared" si="367"/>
        <v/>
      </c>
      <c r="J5107" t="b">
        <f>IF(ISNUMBER(MATCH(D5107,Sheet1!$A$2:$A$976,0)),TRUE,FALSE)</f>
        <v>1</v>
      </c>
    </row>
    <row r="5108" spans="1:10" ht="20.25">
      <c r="A5108">
        <v>5102</v>
      </c>
      <c r="B5108" s="124"/>
      <c r="C5108" s="30"/>
      <c r="D5108" s="31"/>
      <c r="E5108" s="32" t="s">
        <v>499</v>
      </c>
      <c r="F5108" s="33"/>
      <c r="G5108" t="str">
        <f t="shared" si="367"/>
        <v/>
      </c>
      <c r="J5108" t="b">
        <f>IF(ISNUMBER(MATCH(D5108,Sheet1!$A$2:$A$976,0)),TRUE,FALSE)</f>
        <v>1</v>
      </c>
    </row>
    <row r="5109" spans="1:10" ht="20.25">
      <c r="A5109">
        <v>5103</v>
      </c>
      <c r="B5109" s="124"/>
      <c r="C5109" s="30"/>
      <c r="D5109" s="31"/>
      <c r="E5109" s="32" t="s">
        <v>666</v>
      </c>
      <c r="F5109" s="33"/>
      <c r="G5109" t="str">
        <f t="shared" si="367"/>
        <v/>
      </c>
      <c r="J5109" t="b">
        <f>IF(ISNUMBER(MATCH(D5109,Sheet1!$A$2:$A$976,0)),TRUE,FALSE)</f>
        <v>1</v>
      </c>
    </row>
    <row r="5110" spans="1:10" ht="20.25">
      <c r="A5110">
        <v>5104</v>
      </c>
      <c r="B5110" s="125">
        <v>284600</v>
      </c>
      <c r="C5110" s="34">
        <v>281000</v>
      </c>
      <c r="D5110" s="35">
        <v>284000</v>
      </c>
      <c r="E5110" s="36" t="s">
        <v>12</v>
      </c>
      <c r="F5110" s="33">
        <v>1</v>
      </c>
      <c r="G5110" t="str">
        <f t="shared" si="367"/>
        <v>‏813287  המכון הביולוגי</v>
      </c>
      <c r="H5110" t="s">
        <v>1189</v>
      </c>
      <c r="I5110">
        <f t="shared" ref="I5110:I5119" si="370">FIND(" ",G5110,1)</f>
        <v>8</v>
      </c>
      <c r="J5110" t="b">
        <f>IF(ISNUMBER(MATCH(D5110,Sheet1!$A$2:$A$976,0)),TRUE,FALSE)</f>
        <v>1</v>
      </c>
    </row>
    <row r="5111" spans="1:10" ht="20.25">
      <c r="A5111">
        <v>5105</v>
      </c>
      <c r="B5111" s="125">
        <v>0</v>
      </c>
      <c r="C5111" s="34">
        <v>0</v>
      </c>
      <c r="D5111" s="35">
        <v>0</v>
      </c>
      <c r="E5111" s="36" t="s">
        <v>13</v>
      </c>
      <c r="F5111" s="33">
        <v>2</v>
      </c>
      <c r="G5111" t="str">
        <f t="shared" si="367"/>
        <v>‏813287  המכון הביולוגי</v>
      </c>
      <c r="H5111" t="s">
        <v>1189</v>
      </c>
      <c r="I5111">
        <f t="shared" si="370"/>
        <v>8</v>
      </c>
      <c r="J5111" t="b">
        <f>IF(ISNUMBER(MATCH(D5111,Sheet1!$A$2:$A$976,0)),TRUE,FALSE)</f>
        <v>1</v>
      </c>
    </row>
    <row r="5112" spans="1:10" ht="20.25">
      <c r="A5112">
        <v>5106</v>
      </c>
      <c r="B5112" s="125">
        <v>0</v>
      </c>
      <c r="C5112" s="34">
        <v>0</v>
      </c>
      <c r="D5112" s="35">
        <v>0</v>
      </c>
      <c r="E5112" s="36" t="s">
        <v>14</v>
      </c>
      <c r="F5112" s="33">
        <v>3</v>
      </c>
      <c r="G5112" t="str">
        <f t="shared" si="367"/>
        <v>‏813287  המכון הביולוגי</v>
      </c>
      <c r="H5112" t="s">
        <v>1189</v>
      </c>
      <c r="I5112">
        <f t="shared" si="370"/>
        <v>8</v>
      </c>
      <c r="J5112" t="b">
        <f>IF(ISNUMBER(MATCH(D5112,Sheet1!$A$2:$A$976,0)),TRUE,FALSE)</f>
        <v>1</v>
      </c>
    </row>
    <row r="5113" spans="1:10" ht="20.25">
      <c r="A5113">
        <v>5107</v>
      </c>
      <c r="B5113" s="125">
        <v>0</v>
      </c>
      <c r="C5113" s="34">
        <v>0</v>
      </c>
      <c r="D5113" s="35">
        <v>0</v>
      </c>
      <c r="E5113" s="36" t="s">
        <v>15</v>
      </c>
      <c r="F5113" s="33">
        <v>4</v>
      </c>
      <c r="G5113" t="str">
        <f t="shared" si="367"/>
        <v>‏813287  המכון הביולוגי</v>
      </c>
      <c r="H5113" t="s">
        <v>1189</v>
      </c>
      <c r="I5113">
        <f t="shared" si="370"/>
        <v>8</v>
      </c>
      <c r="J5113" t="b">
        <f>IF(ISNUMBER(MATCH(D5113,Sheet1!$A$2:$A$976,0)),TRUE,FALSE)</f>
        <v>1</v>
      </c>
    </row>
    <row r="5114" spans="1:10" ht="20.25">
      <c r="A5114">
        <v>5108</v>
      </c>
      <c r="B5114" s="125">
        <v>0</v>
      </c>
      <c r="C5114" s="34">
        <v>0</v>
      </c>
      <c r="D5114" s="35">
        <v>0</v>
      </c>
      <c r="E5114" s="36" t="s">
        <v>16</v>
      </c>
      <c r="F5114" s="33">
        <v>5</v>
      </c>
      <c r="G5114" t="str">
        <f t="shared" si="367"/>
        <v>‏813287  המכון הביולוגי</v>
      </c>
      <c r="H5114" t="s">
        <v>1189</v>
      </c>
      <c r="I5114">
        <f t="shared" si="370"/>
        <v>8</v>
      </c>
      <c r="J5114" t="b">
        <f>IF(ISNUMBER(MATCH(D5114,Sheet1!$A$2:$A$976,0)),TRUE,FALSE)</f>
        <v>1</v>
      </c>
    </row>
    <row r="5115" spans="1:10" ht="20.25">
      <c r="A5115">
        <v>5109</v>
      </c>
      <c r="B5115" s="125">
        <v>0</v>
      </c>
      <c r="C5115" s="34">
        <v>0</v>
      </c>
      <c r="D5115" s="35">
        <v>0</v>
      </c>
      <c r="E5115" s="36" t="s">
        <v>17</v>
      </c>
      <c r="F5115" s="33">
        <v>6</v>
      </c>
      <c r="G5115" t="str">
        <f t="shared" si="367"/>
        <v>‏813287  המכון הביולוגי</v>
      </c>
      <c r="H5115" t="s">
        <v>1189</v>
      </c>
      <c r="I5115">
        <f t="shared" si="370"/>
        <v>8</v>
      </c>
      <c r="J5115" t="b">
        <f>IF(ISNUMBER(MATCH(D5115,Sheet1!$A$2:$A$976,0)),TRUE,FALSE)</f>
        <v>1</v>
      </c>
    </row>
    <row r="5116" spans="1:10" ht="20.25">
      <c r="A5116">
        <v>5110</v>
      </c>
      <c r="B5116" s="125">
        <v>45000</v>
      </c>
      <c r="C5116" s="34">
        <v>45000</v>
      </c>
      <c r="D5116" s="35">
        <v>43700</v>
      </c>
      <c r="E5116" s="36" t="s">
        <v>18</v>
      </c>
      <c r="F5116" s="33">
        <v>7</v>
      </c>
      <c r="G5116" t="str">
        <f t="shared" si="367"/>
        <v>‏813287  המכון הביולוגי</v>
      </c>
      <c r="H5116" t="s">
        <v>1189</v>
      </c>
      <c r="I5116">
        <f t="shared" si="370"/>
        <v>8</v>
      </c>
      <c r="J5116" t="b">
        <f>IF(ISNUMBER(MATCH(D5116,Sheet1!$A$2:$A$976,0)),TRUE,FALSE)</f>
        <v>1</v>
      </c>
    </row>
    <row r="5117" spans="1:10" ht="20.25">
      <c r="A5117">
        <v>5111</v>
      </c>
      <c r="B5117" s="125">
        <v>0</v>
      </c>
      <c r="C5117" s="34">
        <v>0</v>
      </c>
      <c r="D5117" s="35">
        <v>0</v>
      </c>
      <c r="E5117" s="36" t="s">
        <v>19</v>
      </c>
      <c r="F5117" s="33">
        <v>8</v>
      </c>
      <c r="G5117" t="str">
        <f t="shared" si="367"/>
        <v>‏813287  המכון הביולוגי</v>
      </c>
      <c r="H5117" t="s">
        <v>1189</v>
      </c>
      <c r="I5117">
        <f t="shared" si="370"/>
        <v>8</v>
      </c>
      <c r="J5117" t="b">
        <f>IF(ISNUMBER(MATCH(D5117,Sheet1!$A$2:$A$976,0)),TRUE,FALSE)</f>
        <v>1</v>
      </c>
    </row>
    <row r="5118" spans="1:10" ht="20.25">
      <c r="A5118">
        <v>5112</v>
      </c>
      <c r="B5118" s="125">
        <v>0</v>
      </c>
      <c r="C5118" s="34">
        <v>0</v>
      </c>
      <c r="D5118" s="35">
        <v>0</v>
      </c>
      <c r="E5118" s="36" t="s">
        <v>20</v>
      </c>
      <c r="F5118" s="33">
        <v>9</v>
      </c>
      <c r="G5118" t="str">
        <f t="shared" si="367"/>
        <v>‏813287  המכון הביולוגי</v>
      </c>
      <c r="H5118" t="s">
        <v>1189</v>
      </c>
      <c r="I5118">
        <f t="shared" si="370"/>
        <v>8</v>
      </c>
      <c r="J5118" t="b">
        <f>IF(ISNUMBER(MATCH(D5118,Sheet1!$A$2:$A$976,0)),TRUE,FALSE)</f>
        <v>1</v>
      </c>
    </row>
    <row r="5119" spans="1:10" ht="20.25">
      <c r="A5119">
        <v>5113</v>
      </c>
      <c r="B5119" s="125">
        <v>0</v>
      </c>
      <c r="C5119" s="34">
        <v>0</v>
      </c>
      <c r="D5119" s="35">
        <v>0</v>
      </c>
      <c r="E5119" s="36" t="s">
        <v>21</v>
      </c>
      <c r="F5119" s="33">
        <v>99</v>
      </c>
      <c r="G5119" t="str">
        <f t="shared" si="367"/>
        <v>‏813287  המכון הביולוגי</v>
      </c>
      <c r="H5119" t="s">
        <v>1189</v>
      </c>
      <c r="I5119">
        <f t="shared" si="370"/>
        <v>8</v>
      </c>
      <c r="J5119" t="b">
        <f>IF(ISNUMBER(MATCH(D5119,Sheet1!$A$2:$A$976,0)),TRUE,FALSE)</f>
        <v>1</v>
      </c>
    </row>
    <row r="5120" spans="1:10" ht="20.25">
      <c r="A5120">
        <v>5114</v>
      </c>
      <c r="B5120" s="125">
        <v>329600</v>
      </c>
      <c r="C5120" s="37">
        <v>326000</v>
      </c>
      <c r="D5120" s="157">
        <v>327700</v>
      </c>
      <c r="E5120" s="36" t="s">
        <v>22</v>
      </c>
      <c r="F5120" s="33"/>
      <c r="G5120" t="str">
        <f t="shared" si="367"/>
        <v/>
      </c>
      <c r="J5120" t="b">
        <f>IF(ISNUMBER(MATCH(D5120,Sheet1!$A$2:$A$976,0)),TRUE,FALSE)</f>
        <v>0</v>
      </c>
    </row>
    <row r="5121" spans="1:10" ht="20.25">
      <c r="A5121">
        <v>5115</v>
      </c>
      <c r="C5121" s="40">
        <v>2015</v>
      </c>
      <c r="D5121" s="40">
        <v>2016</v>
      </c>
      <c r="F5121" s="39"/>
      <c r="G5121" t="str">
        <f t="shared" si="367"/>
        <v/>
      </c>
      <c r="J5121" t="b">
        <f>IF(ISNUMBER(MATCH(D5121,Sheet1!$A$2:$A$976,0)),TRUE,FALSE)</f>
        <v>0</v>
      </c>
    </row>
    <row r="5122" spans="1:10" ht="20.25">
      <c r="A5122">
        <v>5116</v>
      </c>
      <c r="C5122" s="38"/>
      <c r="D5122" s="44">
        <v>212</v>
      </c>
      <c r="F5122" s="41"/>
      <c r="G5122" t="str">
        <f t="shared" si="367"/>
        <v/>
      </c>
      <c r="J5122" t="b">
        <f>IF(ISNUMBER(MATCH(D5122,Sheet1!$A$2:$A$976,0)),TRUE,FALSE)</f>
        <v>0</v>
      </c>
    </row>
    <row r="5123" spans="1:10" ht="20.25">
      <c r="A5123">
        <v>5117</v>
      </c>
      <c r="B5123" s="122" t="s">
        <v>667</v>
      </c>
      <c r="C5123" s="28"/>
      <c r="D5123" s="28"/>
      <c r="E5123" s="28"/>
      <c r="F5123" s="28"/>
      <c r="G5123" t="str">
        <f t="shared" si="367"/>
        <v/>
      </c>
      <c r="J5123" t="b">
        <f>IF(ISNUMBER(MATCH(D5123,Sheet1!$A$2:$A$976,0)),TRUE,FALSE)</f>
        <v>1</v>
      </c>
    </row>
    <row r="5124" spans="1:10" ht="21" thickBot="1">
      <c r="A5124">
        <v>5118</v>
      </c>
      <c r="B5124" s="116">
        <v>2014</v>
      </c>
      <c r="C5124" s="7">
        <v>2015</v>
      </c>
      <c r="D5124" s="7">
        <v>2016</v>
      </c>
      <c r="E5124" s="8"/>
      <c r="F5124" s="9"/>
      <c r="G5124" t="str">
        <f t="shared" si="367"/>
        <v/>
      </c>
      <c r="J5124" t="b">
        <f>IF(ISNUMBER(MATCH(D5124,Sheet1!$A$2:$A$976,0)),TRUE,FALSE)</f>
        <v>0</v>
      </c>
    </row>
    <row r="5125" spans="1:10" ht="20.25">
      <c r="A5125">
        <v>5119</v>
      </c>
      <c r="B5125" s="124"/>
      <c r="C5125" s="30"/>
      <c r="D5125" s="31"/>
      <c r="E5125" s="32" t="s">
        <v>269</v>
      </c>
      <c r="F5125" s="33"/>
      <c r="G5125" t="str">
        <f t="shared" si="367"/>
        <v/>
      </c>
      <c r="J5125" t="b">
        <f>IF(ISNUMBER(MATCH(D5125,Sheet1!$A$2:$A$976,0)),TRUE,FALSE)</f>
        <v>1</v>
      </c>
    </row>
    <row r="5126" spans="1:10" ht="20.25">
      <c r="A5126">
        <v>5120</v>
      </c>
      <c r="B5126" s="124"/>
      <c r="C5126" s="30"/>
      <c r="D5126" s="31"/>
      <c r="E5126" s="32" t="s">
        <v>499</v>
      </c>
      <c r="F5126" s="33"/>
      <c r="G5126" t="str">
        <f t="shared" si="367"/>
        <v/>
      </c>
      <c r="J5126" t="b">
        <f>IF(ISNUMBER(MATCH(D5126,Sheet1!$A$2:$A$976,0)),TRUE,FALSE)</f>
        <v>1</v>
      </c>
    </row>
    <row r="5127" spans="1:10" ht="20.25">
      <c r="A5127">
        <v>5121</v>
      </c>
      <c r="B5127" s="124"/>
      <c r="C5127" s="30"/>
      <c r="D5127" s="31"/>
      <c r="E5127" s="32" t="s">
        <v>668</v>
      </c>
      <c r="F5127" s="33"/>
      <c r="G5127" t="str">
        <f t="shared" si="367"/>
        <v/>
      </c>
      <c r="J5127" t="b">
        <f>IF(ISNUMBER(MATCH(D5127,Sheet1!$A$2:$A$976,0)),TRUE,FALSE)</f>
        <v>1</v>
      </c>
    </row>
    <row r="5128" spans="1:10" ht="20.25">
      <c r="A5128">
        <v>5122</v>
      </c>
      <c r="B5128" s="125">
        <v>1463500</v>
      </c>
      <c r="C5128" s="34">
        <v>1156100</v>
      </c>
      <c r="D5128" s="35">
        <v>1169100</v>
      </c>
      <c r="E5128" s="36" t="s">
        <v>12</v>
      </c>
      <c r="F5128" s="33">
        <v>1</v>
      </c>
      <c r="G5128" t="str">
        <f t="shared" si="367"/>
        <v>‏8171  הנהלת חינוך על יסודי</v>
      </c>
      <c r="H5128" t="s">
        <v>1190</v>
      </c>
      <c r="I5128">
        <f t="shared" ref="I5128:I5137" si="371">FIND(" ",G5128,1)</f>
        <v>6</v>
      </c>
      <c r="J5128" t="b">
        <f>IF(ISNUMBER(MATCH(D5128,Sheet1!$A$2:$A$976,0)),TRUE,FALSE)</f>
        <v>1</v>
      </c>
    </row>
    <row r="5129" spans="1:10" ht="20.25">
      <c r="A5129">
        <v>5123</v>
      </c>
      <c r="B5129" s="125">
        <v>0</v>
      </c>
      <c r="C5129" s="34">
        <v>0</v>
      </c>
      <c r="D5129" s="35">
        <v>0</v>
      </c>
      <c r="E5129" s="36" t="s">
        <v>13</v>
      </c>
      <c r="F5129" s="33">
        <v>2</v>
      </c>
      <c r="G5129" t="str">
        <f t="shared" si="367"/>
        <v>‏8171  הנהלת חינוך על יסודי</v>
      </c>
      <c r="H5129" t="s">
        <v>1190</v>
      </c>
      <c r="I5129">
        <f t="shared" si="371"/>
        <v>6</v>
      </c>
      <c r="J5129" t="b">
        <f>IF(ISNUMBER(MATCH(D5129,Sheet1!$A$2:$A$976,0)),TRUE,FALSE)</f>
        <v>1</v>
      </c>
    </row>
    <row r="5130" spans="1:10" ht="20.25">
      <c r="A5130">
        <v>5124</v>
      </c>
      <c r="B5130" s="125">
        <v>34700</v>
      </c>
      <c r="C5130" s="34">
        <v>31900</v>
      </c>
      <c r="D5130" s="35">
        <v>31900</v>
      </c>
      <c r="E5130" s="36" t="s">
        <v>14</v>
      </c>
      <c r="F5130" s="33">
        <v>3</v>
      </c>
      <c r="G5130" t="str">
        <f t="shared" ref="G5130:G5193" si="372">IF(F5130=1,E5129,IF(ISBLANK(F5130),"",G5129))</f>
        <v>‏8171  הנהלת חינוך על יסודי</v>
      </c>
      <c r="H5130" t="s">
        <v>1190</v>
      </c>
      <c r="I5130">
        <f t="shared" si="371"/>
        <v>6</v>
      </c>
      <c r="J5130" t="b">
        <f>IF(ISNUMBER(MATCH(D5130,Sheet1!$A$2:$A$976,0)),TRUE,FALSE)</f>
        <v>1</v>
      </c>
    </row>
    <row r="5131" spans="1:10" ht="20.25">
      <c r="A5131">
        <v>5125</v>
      </c>
      <c r="B5131" s="125">
        <v>0</v>
      </c>
      <c r="C5131" s="34">
        <v>0</v>
      </c>
      <c r="D5131" s="35">
        <v>0</v>
      </c>
      <c r="E5131" s="36" t="s">
        <v>15</v>
      </c>
      <c r="F5131" s="33">
        <v>4</v>
      </c>
      <c r="G5131" t="str">
        <f t="shared" si="372"/>
        <v>‏8171  הנהלת חינוך על יסודי</v>
      </c>
      <c r="H5131" t="s">
        <v>1190</v>
      </c>
      <c r="I5131">
        <f t="shared" si="371"/>
        <v>6</v>
      </c>
      <c r="J5131" t="b">
        <f>IF(ISNUMBER(MATCH(D5131,Sheet1!$A$2:$A$976,0)),TRUE,FALSE)</f>
        <v>1</v>
      </c>
    </row>
    <row r="5132" spans="1:10" ht="20.25">
      <c r="A5132">
        <v>5126</v>
      </c>
      <c r="B5132" s="125">
        <v>0</v>
      </c>
      <c r="C5132" s="34">
        <v>0</v>
      </c>
      <c r="D5132" s="35">
        <v>0</v>
      </c>
      <c r="E5132" s="36" t="s">
        <v>16</v>
      </c>
      <c r="F5132" s="33">
        <v>5</v>
      </c>
      <c r="G5132" t="str">
        <f t="shared" si="372"/>
        <v>‏8171  הנהלת חינוך על יסודי</v>
      </c>
      <c r="H5132" t="s">
        <v>1190</v>
      </c>
      <c r="I5132">
        <f t="shared" si="371"/>
        <v>6</v>
      </c>
      <c r="J5132" t="b">
        <f>IF(ISNUMBER(MATCH(D5132,Sheet1!$A$2:$A$976,0)),TRUE,FALSE)</f>
        <v>1</v>
      </c>
    </row>
    <row r="5133" spans="1:10" ht="20.25">
      <c r="A5133">
        <v>5127</v>
      </c>
      <c r="B5133" s="125">
        <v>600</v>
      </c>
      <c r="C5133" s="34">
        <v>1000</v>
      </c>
      <c r="D5133" s="35">
        <v>1000</v>
      </c>
      <c r="E5133" s="36" t="s">
        <v>17</v>
      </c>
      <c r="F5133" s="33">
        <v>6</v>
      </c>
      <c r="G5133" t="str">
        <f t="shared" si="372"/>
        <v>‏8171  הנהלת חינוך על יסודי</v>
      </c>
      <c r="H5133" t="s">
        <v>1190</v>
      </c>
      <c r="I5133">
        <f t="shared" si="371"/>
        <v>6</v>
      </c>
      <c r="J5133" t="b">
        <f>IF(ISNUMBER(MATCH(D5133,Sheet1!$A$2:$A$976,0)),TRUE,FALSE)</f>
        <v>1</v>
      </c>
    </row>
    <row r="5134" spans="1:10" ht="20.25">
      <c r="A5134">
        <v>5128</v>
      </c>
      <c r="B5134" s="125">
        <v>21000</v>
      </c>
      <c r="C5134" s="34">
        <v>24000</v>
      </c>
      <c r="D5134" s="35">
        <v>23300</v>
      </c>
      <c r="E5134" s="36" t="s">
        <v>18</v>
      </c>
      <c r="F5134" s="33">
        <v>7</v>
      </c>
      <c r="G5134" t="str">
        <f t="shared" si="372"/>
        <v>‏8171  הנהלת חינוך על יסודי</v>
      </c>
      <c r="H5134" t="s">
        <v>1190</v>
      </c>
      <c r="I5134">
        <f t="shared" si="371"/>
        <v>6</v>
      </c>
      <c r="J5134" t="b">
        <f>IF(ISNUMBER(MATCH(D5134,Sheet1!$A$2:$A$976,0)),TRUE,FALSE)</f>
        <v>1</v>
      </c>
    </row>
    <row r="5135" spans="1:10" ht="20.25">
      <c r="A5135">
        <v>5129</v>
      </c>
      <c r="B5135" s="125">
        <v>0</v>
      </c>
      <c r="C5135" s="34">
        <v>0</v>
      </c>
      <c r="D5135" s="35">
        <v>0</v>
      </c>
      <c r="E5135" s="36" t="s">
        <v>19</v>
      </c>
      <c r="F5135" s="33">
        <v>8</v>
      </c>
      <c r="G5135" t="str">
        <f t="shared" si="372"/>
        <v>‏8171  הנהלת חינוך על יסודי</v>
      </c>
      <c r="H5135" t="s">
        <v>1190</v>
      </c>
      <c r="I5135">
        <f t="shared" si="371"/>
        <v>6</v>
      </c>
      <c r="J5135" t="b">
        <f>IF(ISNUMBER(MATCH(D5135,Sheet1!$A$2:$A$976,0)),TRUE,FALSE)</f>
        <v>1</v>
      </c>
    </row>
    <row r="5136" spans="1:10" ht="20.25">
      <c r="A5136">
        <v>5130</v>
      </c>
      <c r="B5136" s="125">
        <v>0</v>
      </c>
      <c r="C5136" s="34">
        <v>0</v>
      </c>
      <c r="D5136" s="35">
        <v>0</v>
      </c>
      <c r="E5136" s="36" t="s">
        <v>20</v>
      </c>
      <c r="F5136" s="33">
        <v>9</v>
      </c>
      <c r="G5136" t="str">
        <f t="shared" si="372"/>
        <v>‏8171  הנהלת חינוך על יסודי</v>
      </c>
      <c r="H5136" t="s">
        <v>1190</v>
      </c>
      <c r="I5136">
        <f t="shared" si="371"/>
        <v>6</v>
      </c>
      <c r="J5136" t="b">
        <f>IF(ISNUMBER(MATCH(D5136,Sheet1!$A$2:$A$976,0)),TRUE,FALSE)</f>
        <v>1</v>
      </c>
    </row>
    <row r="5137" spans="1:10" ht="20.25">
      <c r="A5137">
        <v>5131</v>
      </c>
      <c r="B5137" s="125">
        <v>0</v>
      </c>
      <c r="C5137" s="34">
        <v>0</v>
      </c>
      <c r="D5137" s="35">
        <v>0</v>
      </c>
      <c r="E5137" s="36" t="s">
        <v>21</v>
      </c>
      <c r="F5137" s="33">
        <v>99</v>
      </c>
      <c r="G5137" t="str">
        <f t="shared" si="372"/>
        <v>‏8171  הנהלת חינוך על יסודי</v>
      </c>
      <c r="H5137" t="s">
        <v>1190</v>
      </c>
      <c r="I5137">
        <f t="shared" si="371"/>
        <v>6</v>
      </c>
      <c r="J5137" t="b">
        <f>IF(ISNUMBER(MATCH(D5137,Sheet1!$A$2:$A$976,0)),TRUE,FALSE)</f>
        <v>1</v>
      </c>
    </row>
    <row r="5138" spans="1:10" ht="20.25">
      <c r="A5138">
        <v>5132</v>
      </c>
      <c r="B5138" s="125">
        <v>1519800</v>
      </c>
      <c r="C5138" s="37">
        <v>1213000</v>
      </c>
      <c r="D5138" s="157">
        <v>1225300</v>
      </c>
      <c r="E5138" s="36" t="s">
        <v>22</v>
      </c>
      <c r="F5138" s="33"/>
      <c r="G5138" t="str">
        <f t="shared" si="372"/>
        <v/>
      </c>
      <c r="J5138" t="b">
        <f>IF(ISNUMBER(MATCH(D5138,Sheet1!$A$2:$A$976,0)),TRUE,FALSE)</f>
        <v>0</v>
      </c>
    </row>
    <row r="5139" spans="1:10" ht="20.25">
      <c r="A5139">
        <v>5133</v>
      </c>
      <c r="C5139" s="40">
        <v>2015</v>
      </c>
      <c r="D5139" s="40">
        <v>2016</v>
      </c>
      <c r="F5139" s="39"/>
      <c r="G5139" t="str">
        <f t="shared" si="372"/>
        <v/>
      </c>
      <c r="J5139" t="b">
        <f>IF(ISNUMBER(MATCH(D5139,Sheet1!$A$2:$A$976,0)),TRUE,FALSE)</f>
        <v>0</v>
      </c>
    </row>
    <row r="5140" spans="1:10" ht="20.25">
      <c r="A5140">
        <v>5134</v>
      </c>
      <c r="C5140" s="38"/>
      <c r="D5140" s="44">
        <v>213</v>
      </c>
      <c r="F5140" s="41"/>
      <c r="G5140" t="str">
        <f t="shared" si="372"/>
        <v/>
      </c>
      <c r="J5140" t="b">
        <f>IF(ISNUMBER(MATCH(D5140,Sheet1!$A$2:$A$976,0)),TRUE,FALSE)</f>
        <v>0</v>
      </c>
    </row>
    <row r="5141" spans="1:10" ht="20.25">
      <c r="A5141">
        <v>5135</v>
      </c>
      <c r="B5141" s="122" t="s">
        <v>669</v>
      </c>
      <c r="C5141" s="28"/>
      <c r="D5141" s="28"/>
      <c r="E5141" s="28"/>
      <c r="F5141" s="28"/>
      <c r="G5141" t="str">
        <f t="shared" si="372"/>
        <v/>
      </c>
      <c r="J5141" t="b">
        <f>IF(ISNUMBER(MATCH(D5141,Sheet1!$A$2:$A$976,0)),TRUE,FALSE)</f>
        <v>1</v>
      </c>
    </row>
    <row r="5142" spans="1:10" ht="21" thickBot="1">
      <c r="A5142">
        <v>5136</v>
      </c>
      <c r="B5142" s="116">
        <v>2014</v>
      </c>
      <c r="C5142" s="7">
        <v>2015</v>
      </c>
      <c r="D5142" s="7">
        <v>2016</v>
      </c>
      <c r="E5142" s="8"/>
      <c r="F5142" s="9"/>
      <c r="G5142" t="str">
        <f t="shared" si="372"/>
        <v/>
      </c>
      <c r="J5142" t="b">
        <f>IF(ISNUMBER(MATCH(D5142,Sheet1!$A$2:$A$976,0)),TRUE,FALSE)</f>
        <v>0</v>
      </c>
    </row>
    <row r="5143" spans="1:10" ht="20.25">
      <c r="A5143">
        <v>5137</v>
      </c>
      <c r="B5143" s="124"/>
      <c r="C5143" s="30"/>
      <c r="D5143" s="31"/>
      <c r="E5143" s="32" t="s">
        <v>269</v>
      </c>
      <c r="F5143" s="33"/>
      <c r="G5143" t="str">
        <f t="shared" si="372"/>
        <v/>
      </c>
      <c r="J5143" t="b">
        <f>IF(ISNUMBER(MATCH(D5143,Sheet1!$A$2:$A$976,0)),TRUE,FALSE)</f>
        <v>1</v>
      </c>
    </row>
    <row r="5144" spans="1:10" ht="20.25">
      <c r="A5144">
        <v>5138</v>
      </c>
      <c r="B5144" s="124"/>
      <c r="C5144" s="30"/>
      <c r="D5144" s="31"/>
      <c r="E5144" s="32" t="s">
        <v>499</v>
      </c>
      <c r="F5144" s="33"/>
      <c r="G5144" t="str">
        <f t="shared" si="372"/>
        <v/>
      </c>
      <c r="J5144" t="b">
        <f>IF(ISNUMBER(MATCH(D5144,Sheet1!$A$2:$A$976,0)),TRUE,FALSE)</f>
        <v>1</v>
      </c>
    </row>
    <row r="5145" spans="1:10" ht="20.25">
      <c r="A5145">
        <v>5139</v>
      </c>
      <c r="B5145" s="124"/>
      <c r="C5145" s="30"/>
      <c r="D5145" s="31"/>
      <c r="E5145" s="32" t="s">
        <v>670</v>
      </c>
      <c r="F5145" s="33"/>
      <c r="G5145" t="str">
        <f t="shared" si="372"/>
        <v/>
      </c>
      <c r="J5145" t="b">
        <f>IF(ISNUMBER(MATCH(D5145,Sheet1!$A$2:$A$976,0)),TRUE,FALSE)</f>
        <v>1</v>
      </c>
    </row>
    <row r="5146" spans="1:10" ht="20.25">
      <c r="A5146">
        <v>5140</v>
      </c>
      <c r="B5146" s="125">
        <v>0</v>
      </c>
      <c r="C5146" s="34">
        <v>0</v>
      </c>
      <c r="D5146" s="35">
        <v>0</v>
      </c>
      <c r="E5146" s="36" t="s">
        <v>12</v>
      </c>
      <c r="F5146" s="33">
        <v>1</v>
      </c>
      <c r="G5146" t="str">
        <f t="shared" si="372"/>
        <v>‏81712  שידרוג חינוך על יסודי</v>
      </c>
      <c r="H5146" t="s">
        <v>1191</v>
      </c>
      <c r="I5146">
        <f t="shared" ref="I5146:I5155" si="373">FIND(" ",G5146,1)</f>
        <v>7</v>
      </c>
      <c r="J5146" t="b">
        <f>IF(ISNUMBER(MATCH(D5146,Sheet1!$A$2:$A$976,0)),TRUE,FALSE)</f>
        <v>1</v>
      </c>
    </row>
    <row r="5147" spans="1:10" ht="20.25">
      <c r="A5147">
        <v>5141</v>
      </c>
      <c r="B5147" s="125">
        <v>0</v>
      </c>
      <c r="C5147" s="34">
        <v>0</v>
      </c>
      <c r="D5147" s="35">
        <v>0</v>
      </c>
      <c r="E5147" s="36" t="s">
        <v>13</v>
      </c>
      <c r="F5147" s="33">
        <v>2</v>
      </c>
      <c r="G5147" t="str">
        <f t="shared" si="372"/>
        <v>‏81712  שידרוג חינוך על יסודי</v>
      </c>
      <c r="H5147" t="s">
        <v>1191</v>
      </c>
      <c r="I5147">
        <f t="shared" si="373"/>
        <v>7</v>
      </c>
      <c r="J5147" t="b">
        <f>IF(ISNUMBER(MATCH(D5147,Sheet1!$A$2:$A$976,0)),TRUE,FALSE)</f>
        <v>1</v>
      </c>
    </row>
    <row r="5148" spans="1:10" ht="20.25">
      <c r="A5148">
        <v>5142</v>
      </c>
      <c r="B5148" s="125">
        <v>0</v>
      </c>
      <c r="C5148" s="34">
        <v>0</v>
      </c>
      <c r="D5148" s="35">
        <v>0</v>
      </c>
      <c r="E5148" s="36" t="s">
        <v>14</v>
      </c>
      <c r="F5148" s="33">
        <v>3</v>
      </c>
      <c r="G5148" t="str">
        <f t="shared" si="372"/>
        <v>‏81712  שידרוג חינוך על יסודי</v>
      </c>
      <c r="H5148" t="s">
        <v>1191</v>
      </c>
      <c r="I5148">
        <f t="shared" si="373"/>
        <v>7</v>
      </c>
      <c r="J5148" t="b">
        <f>IF(ISNUMBER(MATCH(D5148,Sheet1!$A$2:$A$976,0)),TRUE,FALSE)</f>
        <v>1</v>
      </c>
    </row>
    <row r="5149" spans="1:10" ht="20.25">
      <c r="A5149">
        <v>5143</v>
      </c>
      <c r="B5149" s="125">
        <v>0</v>
      </c>
      <c r="C5149" s="34">
        <v>0</v>
      </c>
      <c r="D5149" s="35">
        <v>0</v>
      </c>
      <c r="E5149" s="36" t="s">
        <v>15</v>
      </c>
      <c r="F5149" s="33">
        <v>4</v>
      </c>
      <c r="G5149" t="str">
        <f t="shared" si="372"/>
        <v>‏81712  שידרוג חינוך על יסודי</v>
      </c>
      <c r="H5149" t="s">
        <v>1191</v>
      </c>
      <c r="I5149">
        <f t="shared" si="373"/>
        <v>7</v>
      </c>
      <c r="J5149" t="b">
        <f>IF(ISNUMBER(MATCH(D5149,Sheet1!$A$2:$A$976,0)),TRUE,FALSE)</f>
        <v>1</v>
      </c>
    </row>
    <row r="5150" spans="1:10" ht="20.25">
      <c r="A5150">
        <v>5144</v>
      </c>
      <c r="B5150" s="125">
        <v>0</v>
      </c>
      <c r="C5150" s="34">
        <v>0</v>
      </c>
      <c r="D5150" s="35">
        <v>0</v>
      </c>
      <c r="E5150" s="36" t="s">
        <v>16</v>
      </c>
      <c r="F5150" s="33">
        <v>5</v>
      </c>
      <c r="G5150" t="str">
        <f t="shared" si="372"/>
        <v>‏81712  שידרוג חינוך על יסודי</v>
      </c>
      <c r="H5150" t="s">
        <v>1191</v>
      </c>
      <c r="I5150">
        <f t="shared" si="373"/>
        <v>7</v>
      </c>
      <c r="J5150" t="b">
        <f>IF(ISNUMBER(MATCH(D5150,Sheet1!$A$2:$A$976,0)),TRUE,FALSE)</f>
        <v>1</v>
      </c>
    </row>
    <row r="5151" spans="1:10" ht="20.25">
      <c r="A5151">
        <v>5145</v>
      </c>
      <c r="B5151" s="125">
        <v>0</v>
      </c>
      <c r="C5151" s="34">
        <v>0</v>
      </c>
      <c r="D5151" s="35">
        <v>0</v>
      </c>
      <c r="E5151" s="36" t="s">
        <v>17</v>
      </c>
      <c r="F5151" s="33">
        <v>6</v>
      </c>
      <c r="G5151" t="str">
        <f t="shared" si="372"/>
        <v>‏81712  שידרוג חינוך על יסודי</v>
      </c>
      <c r="H5151" t="s">
        <v>1191</v>
      </c>
      <c r="I5151">
        <f t="shared" si="373"/>
        <v>7</v>
      </c>
      <c r="J5151" t="b">
        <f>IF(ISNUMBER(MATCH(D5151,Sheet1!$A$2:$A$976,0)),TRUE,FALSE)</f>
        <v>1</v>
      </c>
    </row>
    <row r="5152" spans="1:10" ht="20.25">
      <c r="A5152">
        <v>5146</v>
      </c>
      <c r="B5152" s="125">
        <v>447000</v>
      </c>
      <c r="C5152" s="34">
        <v>550000</v>
      </c>
      <c r="D5152" s="35">
        <v>534300</v>
      </c>
      <c r="E5152" s="36" t="s">
        <v>18</v>
      </c>
      <c r="F5152" s="33">
        <v>7</v>
      </c>
      <c r="G5152" t="str">
        <f t="shared" si="372"/>
        <v>‏81712  שידרוג חינוך על יסודי</v>
      </c>
      <c r="H5152" t="s">
        <v>1191</v>
      </c>
      <c r="I5152">
        <f t="shared" si="373"/>
        <v>7</v>
      </c>
      <c r="J5152" t="b">
        <f>IF(ISNUMBER(MATCH(D5152,Sheet1!$A$2:$A$976,0)),TRUE,FALSE)</f>
        <v>1</v>
      </c>
    </row>
    <row r="5153" spans="1:10" ht="20.25">
      <c r="A5153">
        <v>5147</v>
      </c>
      <c r="B5153" s="125">
        <v>0</v>
      </c>
      <c r="C5153" s="34">
        <v>0</v>
      </c>
      <c r="D5153" s="35">
        <v>0</v>
      </c>
      <c r="E5153" s="36" t="s">
        <v>19</v>
      </c>
      <c r="F5153" s="33">
        <v>8</v>
      </c>
      <c r="G5153" t="str">
        <f t="shared" si="372"/>
        <v>‏81712  שידרוג חינוך על יסודי</v>
      </c>
      <c r="H5153" t="s">
        <v>1191</v>
      </c>
      <c r="I5153">
        <f t="shared" si="373"/>
        <v>7</v>
      </c>
      <c r="J5153" t="b">
        <f>IF(ISNUMBER(MATCH(D5153,Sheet1!$A$2:$A$976,0)),TRUE,FALSE)</f>
        <v>1</v>
      </c>
    </row>
    <row r="5154" spans="1:10" ht="20.25">
      <c r="A5154">
        <v>5148</v>
      </c>
      <c r="B5154" s="125">
        <v>0</v>
      </c>
      <c r="C5154" s="34">
        <v>0</v>
      </c>
      <c r="D5154" s="35">
        <v>0</v>
      </c>
      <c r="E5154" s="36" t="s">
        <v>20</v>
      </c>
      <c r="F5154" s="33">
        <v>9</v>
      </c>
      <c r="G5154" t="str">
        <f t="shared" si="372"/>
        <v>‏81712  שידרוג חינוך על יסודי</v>
      </c>
      <c r="H5154" t="s">
        <v>1191</v>
      </c>
      <c r="I5154">
        <f t="shared" si="373"/>
        <v>7</v>
      </c>
      <c r="J5154" t="b">
        <f>IF(ISNUMBER(MATCH(D5154,Sheet1!$A$2:$A$976,0)),TRUE,FALSE)</f>
        <v>1</v>
      </c>
    </row>
    <row r="5155" spans="1:10" ht="20.25">
      <c r="A5155">
        <v>5149</v>
      </c>
      <c r="B5155" s="125">
        <v>0</v>
      </c>
      <c r="C5155" s="34">
        <v>0</v>
      </c>
      <c r="D5155" s="35">
        <v>0</v>
      </c>
      <c r="E5155" s="36" t="s">
        <v>21</v>
      </c>
      <c r="F5155" s="33">
        <v>99</v>
      </c>
      <c r="G5155" t="str">
        <f t="shared" si="372"/>
        <v>‏81712  שידרוג חינוך על יסודי</v>
      </c>
      <c r="H5155" t="s">
        <v>1191</v>
      </c>
      <c r="I5155">
        <f t="shared" si="373"/>
        <v>7</v>
      </c>
      <c r="J5155" t="b">
        <f>IF(ISNUMBER(MATCH(D5155,Sheet1!$A$2:$A$976,0)),TRUE,FALSE)</f>
        <v>1</v>
      </c>
    </row>
    <row r="5156" spans="1:10" ht="20.25">
      <c r="A5156">
        <v>5150</v>
      </c>
      <c r="B5156" s="125">
        <v>447000</v>
      </c>
      <c r="C5156" s="37">
        <v>550000</v>
      </c>
      <c r="D5156" s="35">
        <v>534300</v>
      </c>
      <c r="E5156" s="36" t="s">
        <v>22</v>
      </c>
      <c r="F5156" s="33"/>
      <c r="G5156" t="str">
        <f t="shared" si="372"/>
        <v/>
      </c>
      <c r="J5156" t="b">
        <f>IF(ISNUMBER(MATCH(D5156,Sheet1!$A$2:$A$976,0)),TRUE,FALSE)</f>
        <v>1</v>
      </c>
    </row>
    <row r="5157" spans="1:10" ht="20.25">
      <c r="A5157">
        <v>5151</v>
      </c>
      <c r="C5157" s="40">
        <v>2015</v>
      </c>
      <c r="D5157" s="40">
        <v>2016</v>
      </c>
      <c r="F5157" s="39"/>
      <c r="G5157" t="str">
        <f t="shared" si="372"/>
        <v/>
      </c>
      <c r="J5157" t="b">
        <f>IF(ISNUMBER(MATCH(D5157,Sheet1!$A$2:$A$976,0)),TRUE,FALSE)</f>
        <v>0</v>
      </c>
    </row>
    <row r="5158" spans="1:10" ht="20.25">
      <c r="A5158">
        <v>5152</v>
      </c>
      <c r="C5158" s="38"/>
      <c r="D5158" s="44">
        <v>214</v>
      </c>
      <c r="F5158" s="41"/>
      <c r="G5158" t="str">
        <f t="shared" si="372"/>
        <v/>
      </c>
      <c r="J5158" t="b">
        <f>IF(ISNUMBER(MATCH(D5158,Sheet1!$A$2:$A$976,0)),TRUE,FALSE)</f>
        <v>0</v>
      </c>
    </row>
    <row r="5159" spans="1:10" ht="20.25">
      <c r="A5159">
        <v>5153</v>
      </c>
      <c r="B5159" s="122" t="s">
        <v>671</v>
      </c>
      <c r="C5159" s="28"/>
      <c r="D5159" s="28"/>
      <c r="E5159" s="28"/>
      <c r="F5159" s="28"/>
      <c r="G5159" t="str">
        <f t="shared" si="372"/>
        <v/>
      </c>
      <c r="J5159" t="b">
        <f>IF(ISNUMBER(MATCH(D5159,Sheet1!$A$2:$A$976,0)),TRUE,FALSE)</f>
        <v>1</v>
      </c>
    </row>
    <row r="5160" spans="1:10" ht="21" thickBot="1">
      <c r="A5160">
        <v>5154</v>
      </c>
      <c r="B5160" s="116">
        <v>2014</v>
      </c>
      <c r="C5160" s="7">
        <v>2015</v>
      </c>
      <c r="D5160" s="7">
        <v>2016</v>
      </c>
      <c r="E5160" s="8"/>
      <c r="F5160" s="9"/>
      <c r="G5160" t="str">
        <f t="shared" si="372"/>
        <v/>
      </c>
      <c r="J5160" t="b">
        <f>IF(ISNUMBER(MATCH(D5160,Sheet1!$A$2:$A$976,0)),TRUE,FALSE)</f>
        <v>0</v>
      </c>
    </row>
    <row r="5161" spans="1:10" ht="20.25">
      <c r="A5161">
        <v>5155</v>
      </c>
      <c r="B5161" s="124"/>
      <c r="C5161" s="30"/>
      <c r="D5161" s="31"/>
      <c r="E5161" s="32" t="s">
        <v>269</v>
      </c>
      <c r="F5161" s="33"/>
      <c r="G5161" t="str">
        <f t="shared" si="372"/>
        <v/>
      </c>
      <c r="J5161" t="b">
        <f>IF(ISNUMBER(MATCH(D5161,Sheet1!$A$2:$A$976,0)),TRUE,FALSE)</f>
        <v>1</v>
      </c>
    </row>
    <row r="5162" spans="1:10" ht="20.25">
      <c r="A5162">
        <v>5156</v>
      </c>
      <c r="B5162" s="124"/>
      <c r="C5162" s="30"/>
      <c r="D5162" s="31"/>
      <c r="E5162" s="32" t="s">
        <v>499</v>
      </c>
      <c r="F5162" s="33"/>
      <c r="G5162" t="str">
        <f t="shared" si="372"/>
        <v/>
      </c>
      <c r="J5162" t="b">
        <f>IF(ISNUMBER(MATCH(D5162,Sheet1!$A$2:$A$976,0)),TRUE,FALSE)</f>
        <v>1</v>
      </c>
    </row>
    <row r="5163" spans="1:10" ht="20.25">
      <c r="A5163">
        <v>5157</v>
      </c>
      <c r="B5163" s="124"/>
      <c r="C5163" s="30"/>
      <c r="D5163" s="31"/>
      <c r="E5163" s="32" t="s">
        <v>672</v>
      </c>
      <c r="F5163" s="33"/>
      <c r="G5163" t="str">
        <f t="shared" si="372"/>
        <v/>
      </c>
      <c r="J5163" t="b">
        <f>IF(ISNUMBER(MATCH(D5163,Sheet1!$A$2:$A$976,0)),TRUE,FALSE)</f>
        <v>1</v>
      </c>
    </row>
    <row r="5164" spans="1:10" ht="20.25">
      <c r="A5164">
        <v>5158</v>
      </c>
      <c r="B5164" s="125">
        <v>0</v>
      </c>
      <c r="C5164" s="34">
        <v>0</v>
      </c>
      <c r="D5164" s="35">
        <v>0</v>
      </c>
      <c r="E5164" s="36" t="s">
        <v>12</v>
      </c>
      <c r="F5164" s="33">
        <v>1</v>
      </c>
      <c r="G5164" t="str">
        <f t="shared" si="372"/>
        <v>‏81719  משתלם על יסודי</v>
      </c>
      <c r="H5164" t="s">
        <v>1192</v>
      </c>
      <c r="I5164">
        <f t="shared" ref="I5164:I5173" si="374">FIND(" ",G5164,1)</f>
        <v>7</v>
      </c>
      <c r="J5164" t="b">
        <f>IF(ISNUMBER(MATCH(D5164,Sheet1!$A$2:$A$976,0)),TRUE,FALSE)</f>
        <v>1</v>
      </c>
    </row>
    <row r="5165" spans="1:10" ht="20.25">
      <c r="A5165">
        <v>5159</v>
      </c>
      <c r="B5165" s="125">
        <v>0</v>
      </c>
      <c r="C5165" s="34">
        <v>100000</v>
      </c>
      <c r="D5165" s="35">
        <v>100000</v>
      </c>
      <c r="E5165" s="36" t="s">
        <v>13</v>
      </c>
      <c r="F5165" s="33">
        <v>2</v>
      </c>
      <c r="G5165" t="str">
        <f t="shared" si="372"/>
        <v>‏81719  משתלם על יסודי</v>
      </c>
      <c r="H5165" t="s">
        <v>1192</v>
      </c>
      <c r="I5165">
        <f t="shared" si="374"/>
        <v>7</v>
      </c>
      <c r="J5165" t="b">
        <f>IF(ISNUMBER(MATCH(D5165,Sheet1!$A$2:$A$976,0)),TRUE,FALSE)</f>
        <v>1</v>
      </c>
    </row>
    <row r="5166" spans="1:10" ht="20.25">
      <c r="A5166">
        <v>5160</v>
      </c>
      <c r="B5166" s="125">
        <v>0</v>
      </c>
      <c r="C5166" s="34">
        <v>0</v>
      </c>
      <c r="D5166" s="35">
        <v>0</v>
      </c>
      <c r="E5166" s="36" t="s">
        <v>14</v>
      </c>
      <c r="F5166" s="33">
        <v>3</v>
      </c>
      <c r="G5166" t="str">
        <f t="shared" si="372"/>
        <v>‏81719  משתלם על יסודי</v>
      </c>
      <c r="H5166" t="s">
        <v>1192</v>
      </c>
      <c r="I5166">
        <f t="shared" si="374"/>
        <v>7</v>
      </c>
      <c r="J5166" t="b">
        <f>IF(ISNUMBER(MATCH(D5166,Sheet1!$A$2:$A$976,0)),TRUE,FALSE)</f>
        <v>1</v>
      </c>
    </row>
    <row r="5167" spans="1:10" ht="20.25">
      <c r="A5167">
        <v>5161</v>
      </c>
      <c r="B5167" s="125">
        <v>0</v>
      </c>
      <c r="C5167" s="34">
        <v>0</v>
      </c>
      <c r="D5167" s="35">
        <v>0</v>
      </c>
      <c r="E5167" s="36" t="s">
        <v>15</v>
      </c>
      <c r="F5167" s="33">
        <v>4</v>
      </c>
      <c r="G5167" t="str">
        <f t="shared" si="372"/>
        <v>‏81719  משתלם על יסודי</v>
      </c>
      <c r="H5167" t="s">
        <v>1192</v>
      </c>
      <c r="I5167">
        <f t="shared" si="374"/>
        <v>7</v>
      </c>
      <c r="J5167" t="b">
        <f>IF(ISNUMBER(MATCH(D5167,Sheet1!$A$2:$A$976,0)),TRUE,FALSE)</f>
        <v>1</v>
      </c>
    </row>
    <row r="5168" spans="1:10" ht="20.25">
      <c r="A5168">
        <v>5162</v>
      </c>
      <c r="B5168" s="125">
        <v>0</v>
      </c>
      <c r="C5168" s="34">
        <v>0</v>
      </c>
      <c r="D5168" s="35">
        <v>0</v>
      </c>
      <c r="E5168" s="36" t="s">
        <v>16</v>
      </c>
      <c r="F5168" s="33">
        <v>5</v>
      </c>
      <c r="G5168" t="str">
        <f t="shared" si="372"/>
        <v>‏81719  משתלם על יסודי</v>
      </c>
      <c r="H5168" t="s">
        <v>1192</v>
      </c>
      <c r="I5168">
        <f t="shared" si="374"/>
        <v>7</v>
      </c>
      <c r="J5168" t="b">
        <f>IF(ISNUMBER(MATCH(D5168,Sheet1!$A$2:$A$976,0)),TRUE,FALSE)</f>
        <v>1</v>
      </c>
    </row>
    <row r="5169" spans="1:10" ht="20.25">
      <c r="A5169">
        <v>5163</v>
      </c>
      <c r="B5169" s="125">
        <v>1398900</v>
      </c>
      <c r="C5169" s="34">
        <v>2090000</v>
      </c>
      <c r="D5169" s="35">
        <v>2090000</v>
      </c>
      <c r="E5169" s="36" t="s">
        <v>17</v>
      </c>
      <c r="F5169" s="33">
        <v>6</v>
      </c>
      <c r="G5169" t="str">
        <f t="shared" si="372"/>
        <v>‏81719  משתלם על יסודי</v>
      </c>
      <c r="H5169" t="s">
        <v>1192</v>
      </c>
      <c r="I5169">
        <f t="shared" si="374"/>
        <v>7</v>
      </c>
      <c r="J5169" t="b">
        <f>IF(ISNUMBER(MATCH(D5169,Sheet1!$A$2:$A$976,0)),TRUE,FALSE)</f>
        <v>1</v>
      </c>
    </row>
    <row r="5170" spans="1:10" ht="20.25">
      <c r="A5170">
        <v>5164</v>
      </c>
      <c r="B5170" s="125">
        <v>14800</v>
      </c>
      <c r="C5170" s="34">
        <v>12000</v>
      </c>
      <c r="D5170" s="35">
        <v>12000</v>
      </c>
      <c r="E5170" s="36" t="s">
        <v>18</v>
      </c>
      <c r="F5170" s="33">
        <v>7</v>
      </c>
      <c r="G5170" t="str">
        <f t="shared" si="372"/>
        <v>‏81719  משתלם על יסודי</v>
      </c>
      <c r="H5170" t="s">
        <v>1192</v>
      </c>
      <c r="I5170">
        <f t="shared" si="374"/>
        <v>7</v>
      </c>
      <c r="J5170" t="b">
        <f>IF(ISNUMBER(MATCH(D5170,Sheet1!$A$2:$A$976,0)),TRUE,FALSE)</f>
        <v>1</v>
      </c>
    </row>
    <row r="5171" spans="1:10" ht="20.25">
      <c r="A5171">
        <v>5165</v>
      </c>
      <c r="B5171" s="125">
        <v>0</v>
      </c>
      <c r="C5171" s="34">
        <v>0</v>
      </c>
      <c r="D5171" s="35">
        <v>0</v>
      </c>
      <c r="E5171" s="36" t="s">
        <v>19</v>
      </c>
      <c r="F5171" s="33">
        <v>8</v>
      </c>
      <c r="G5171" t="str">
        <f t="shared" si="372"/>
        <v>‏81719  משתלם על יסודי</v>
      </c>
      <c r="H5171" t="s">
        <v>1192</v>
      </c>
      <c r="I5171">
        <f t="shared" si="374"/>
        <v>7</v>
      </c>
      <c r="J5171" t="b">
        <f>IF(ISNUMBER(MATCH(D5171,Sheet1!$A$2:$A$976,0)),TRUE,FALSE)</f>
        <v>1</v>
      </c>
    </row>
    <row r="5172" spans="1:10" ht="20.25">
      <c r="A5172">
        <v>5166</v>
      </c>
      <c r="B5172" s="125">
        <v>0</v>
      </c>
      <c r="C5172" s="34">
        <v>0</v>
      </c>
      <c r="D5172" s="35">
        <v>0</v>
      </c>
      <c r="E5172" s="36" t="s">
        <v>20</v>
      </c>
      <c r="F5172" s="33">
        <v>9</v>
      </c>
      <c r="G5172" t="str">
        <f t="shared" si="372"/>
        <v>‏81719  משתלם על יסודי</v>
      </c>
      <c r="H5172" t="s">
        <v>1192</v>
      </c>
      <c r="I5172">
        <f t="shared" si="374"/>
        <v>7</v>
      </c>
      <c r="J5172" t="b">
        <f>IF(ISNUMBER(MATCH(D5172,Sheet1!$A$2:$A$976,0)),TRUE,FALSE)</f>
        <v>1</v>
      </c>
    </row>
    <row r="5173" spans="1:10" ht="20.25">
      <c r="A5173">
        <v>5167</v>
      </c>
      <c r="B5173" s="125">
        <v>0</v>
      </c>
      <c r="C5173" s="34">
        <v>0</v>
      </c>
      <c r="D5173" s="35">
        <v>0</v>
      </c>
      <c r="E5173" s="36" t="s">
        <v>21</v>
      </c>
      <c r="F5173" s="33">
        <v>99</v>
      </c>
      <c r="G5173" t="str">
        <f t="shared" si="372"/>
        <v>‏81719  משתלם על יסודי</v>
      </c>
      <c r="H5173" t="s">
        <v>1192</v>
      </c>
      <c r="I5173">
        <f t="shared" si="374"/>
        <v>7</v>
      </c>
      <c r="J5173" t="b">
        <f>IF(ISNUMBER(MATCH(D5173,Sheet1!$A$2:$A$976,0)),TRUE,FALSE)</f>
        <v>1</v>
      </c>
    </row>
    <row r="5174" spans="1:10" ht="20.25">
      <c r="A5174">
        <v>5168</v>
      </c>
      <c r="B5174" s="125">
        <v>1413700</v>
      </c>
      <c r="C5174" s="37">
        <v>2202000</v>
      </c>
      <c r="D5174" s="157">
        <v>2202000</v>
      </c>
      <c r="E5174" s="36" t="s">
        <v>22</v>
      </c>
      <c r="F5174" s="33"/>
      <c r="G5174" t="str">
        <f t="shared" si="372"/>
        <v/>
      </c>
      <c r="J5174" t="b">
        <f>IF(ISNUMBER(MATCH(D5174,Sheet1!$A$2:$A$976,0)),TRUE,FALSE)</f>
        <v>0</v>
      </c>
    </row>
    <row r="5175" spans="1:10" ht="20.25">
      <c r="A5175">
        <v>5169</v>
      </c>
      <c r="C5175" s="40">
        <v>2015</v>
      </c>
      <c r="D5175" s="40">
        <v>2016</v>
      </c>
      <c r="F5175" s="39"/>
      <c r="G5175" t="str">
        <f t="shared" si="372"/>
        <v/>
      </c>
      <c r="J5175" t="b">
        <f>IF(ISNUMBER(MATCH(D5175,Sheet1!$A$2:$A$976,0)),TRUE,FALSE)</f>
        <v>0</v>
      </c>
    </row>
    <row r="5176" spans="1:10" ht="20.25">
      <c r="A5176">
        <v>5170</v>
      </c>
      <c r="C5176" s="38"/>
      <c r="D5176" s="44">
        <v>215</v>
      </c>
      <c r="F5176" s="41"/>
      <c r="G5176" t="str">
        <f t="shared" si="372"/>
        <v/>
      </c>
      <c r="J5176" t="b">
        <f>IF(ISNUMBER(MATCH(D5176,Sheet1!$A$2:$A$976,0)),TRUE,FALSE)</f>
        <v>0</v>
      </c>
    </row>
    <row r="5177" spans="1:10" ht="20.25">
      <c r="A5177">
        <v>5171</v>
      </c>
      <c r="B5177" s="122" t="s">
        <v>673</v>
      </c>
      <c r="C5177" s="28"/>
      <c r="D5177" s="28"/>
      <c r="E5177" s="28"/>
      <c r="F5177" s="28"/>
      <c r="G5177" t="str">
        <f t="shared" si="372"/>
        <v/>
      </c>
      <c r="J5177" t="b">
        <f>IF(ISNUMBER(MATCH(D5177,Sheet1!$A$2:$A$976,0)),TRUE,FALSE)</f>
        <v>1</v>
      </c>
    </row>
    <row r="5178" spans="1:10" ht="21" thickBot="1">
      <c r="A5178">
        <v>5172</v>
      </c>
      <c r="B5178" s="116">
        <v>2014</v>
      </c>
      <c r="C5178" s="7">
        <v>2015</v>
      </c>
      <c r="D5178" s="7">
        <v>2016</v>
      </c>
      <c r="E5178" s="8"/>
      <c r="F5178" s="9"/>
      <c r="G5178" t="str">
        <f t="shared" si="372"/>
        <v/>
      </c>
      <c r="J5178" t="b">
        <f>IF(ISNUMBER(MATCH(D5178,Sheet1!$A$2:$A$976,0)),TRUE,FALSE)</f>
        <v>0</v>
      </c>
    </row>
    <row r="5179" spans="1:10" ht="20.25">
      <c r="A5179">
        <v>5173</v>
      </c>
      <c r="B5179" s="124"/>
      <c r="C5179" s="30"/>
      <c r="D5179" s="31"/>
      <c r="E5179" s="32" t="s">
        <v>269</v>
      </c>
      <c r="F5179" s="33"/>
      <c r="G5179" t="str">
        <f t="shared" si="372"/>
        <v/>
      </c>
      <c r="J5179" t="b">
        <f>IF(ISNUMBER(MATCH(D5179,Sheet1!$A$2:$A$976,0)),TRUE,FALSE)</f>
        <v>1</v>
      </c>
    </row>
    <row r="5180" spans="1:10" ht="20.25">
      <c r="A5180">
        <v>5174</v>
      </c>
      <c r="B5180" s="124"/>
      <c r="C5180" s="30"/>
      <c r="D5180" s="31"/>
      <c r="E5180" s="32" t="s">
        <v>499</v>
      </c>
      <c r="F5180" s="33"/>
      <c r="G5180" t="str">
        <f t="shared" si="372"/>
        <v/>
      </c>
      <c r="J5180" t="b">
        <f>IF(ISNUMBER(MATCH(D5180,Sheet1!$A$2:$A$976,0)),TRUE,FALSE)</f>
        <v>1</v>
      </c>
    </row>
    <row r="5181" spans="1:10" ht="20.25">
      <c r="A5181">
        <v>5175</v>
      </c>
      <c r="B5181" s="124"/>
      <c r="C5181" s="30"/>
      <c r="D5181" s="31"/>
      <c r="E5181" s="32" t="s">
        <v>674</v>
      </c>
      <c r="F5181" s="33"/>
      <c r="G5181" t="str">
        <f t="shared" si="372"/>
        <v/>
      </c>
      <c r="J5181" t="b">
        <f>IF(ISNUMBER(MATCH(D5181,Sheet1!$A$2:$A$976,0)),TRUE,FALSE)</f>
        <v>1</v>
      </c>
    </row>
    <row r="5182" spans="1:10" ht="20.25">
      <c r="A5182">
        <v>5176</v>
      </c>
      <c r="B5182" s="125">
        <v>10823000</v>
      </c>
      <c r="C5182" s="34">
        <v>11657400</v>
      </c>
      <c r="D5182" s="35">
        <v>11786400</v>
      </c>
      <c r="E5182" s="36" t="s">
        <v>12</v>
      </c>
      <c r="F5182" s="33">
        <v>1</v>
      </c>
      <c r="G5182" t="str">
        <f t="shared" si="372"/>
        <v>‏81721  תיכון עירוני א'‏</v>
      </c>
      <c r="H5182" t="s">
        <v>1193</v>
      </c>
      <c r="I5182">
        <f t="shared" ref="I5182:I5191" si="375">FIND(" ",G5182,1)</f>
        <v>7</v>
      </c>
      <c r="J5182" t="b">
        <f>IF(ISNUMBER(MATCH(D5182,Sheet1!$A$2:$A$976,0)),TRUE,FALSE)</f>
        <v>1</v>
      </c>
    </row>
    <row r="5183" spans="1:10" ht="20.25">
      <c r="A5183">
        <v>5177</v>
      </c>
      <c r="B5183" s="125">
        <v>0</v>
      </c>
      <c r="C5183" s="34">
        <v>0</v>
      </c>
      <c r="D5183" s="35">
        <v>0</v>
      </c>
      <c r="E5183" s="36" t="s">
        <v>13</v>
      </c>
      <c r="F5183" s="33">
        <v>2</v>
      </c>
      <c r="G5183" t="str">
        <f t="shared" si="372"/>
        <v>‏81721  תיכון עירוני א'‏</v>
      </c>
      <c r="H5183" t="s">
        <v>1193</v>
      </c>
      <c r="I5183">
        <f t="shared" si="375"/>
        <v>7</v>
      </c>
      <c r="J5183" t="b">
        <f>IF(ISNUMBER(MATCH(D5183,Sheet1!$A$2:$A$976,0)),TRUE,FALSE)</f>
        <v>1</v>
      </c>
    </row>
    <row r="5184" spans="1:10" ht="20.25">
      <c r="A5184">
        <v>5178</v>
      </c>
      <c r="B5184" s="125">
        <v>700</v>
      </c>
      <c r="C5184" s="34">
        <v>4600</v>
      </c>
      <c r="D5184" s="35">
        <v>4600</v>
      </c>
      <c r="E5184" s="36" t="s">
        <v>14</v>
      </c>
      <c r="F5184" s="33">
        <v>3</v>
      </c>
      <c r="G5184" t="str">
        <f t="shared" si="372"/>
        <v>‏81721  תיכון עירוני א'‏</v>
      </c>
      <c r="H5184" t="s">
        <v>1193</v>
      </c>
      <c r="I5184">
        <f t="shared" si="375"/>
        <v>7</v>
      </c>
      <c r="J5184" t="b">
        <f>IF(ISNUMBER(MATCH(D5184,Sheet1!$A$2:$A$976,0)),TRUE,FALSE)</f>
        <v>1</v>
      </c>
    </row>
    <row r="5185" spans="1:10" ht="20.25">
      <c r="A5185">
        <v>5179</v>
      </c>
      <c r="B5185" s="125">
        <v>406000</v>
      </c>
      <c r="C5185" s="34">
        <v>330000</v>
      </c>
      <c r="D5185" s="35">
        <v>300000</v>
      </c>
      <c r="E5185" s="36" t="s">
        <v>15</v>
      </c>
      <c r="F5185" s="33">
        <v>4</v>
      </c>
      <c r="G5185" t="str">
        <f t="shared" si="372"/>
        <v>‏81721  תיכון עירוני א'‏</v>
      </c>
      <c r="H5185" t="s">
        <v>1193</v>
      </c>
      <c r="I5185">
        <f t="shared" si="375"/>
        <v>7</v>
      </c>
      <c r="J5185" t="b">
        <f>IF(ISNUMBER(MATCH(D5185,Sheet1!$A$2:$A$976,0)),TRUE,FALSE)</f>
        <v>1</v>
      </c>
    </row>
    <row r="5186" spans="1:10" ht="20.25">
      <c r="A5186">
        <v>5180</v>
      </c>
      <c r="B5186" s="125">
        <v>2700</v>
      </c>
      <c r="C5186" s="34">
        <v>9000</v>
      </c>
      <c r="D5186" s="35">
        <v>10000</v>
      </c>
      <c r="E5186" s="36" t="s">
        <v>16</v>
      </c>
      <c r="F5186" s="33">
        <v>5</v>
      </c>
      <c r="G5186" t="str">
        <f t="shared" si="372"/>
        <v>‏81721  תיכון עירוני א'‏</v>
      </c>
      <c r="H5186" t="s">
        <v>1193</v>
      </c>
      <c r="I5186">
        <f t="shared" si="375"/>
        <v>7</v>
      </c>
      <c r="J5186" t="b">
        <f>IF(ISNUMBER(MATCH(D5186,Sheet1!$A$2:$A$976,0)),TRUE,FALSE)</f>
        <v>1</v>
      </c>
    </row>
    <row r="5187" spans="1:10" ht="20.25">
      <c r="A5187">
        <v>5181</v>
      </c>
      <c r="B5187" s="125">
        <v>0</v>
      </c>
      <c r="C5187" s="34">
        <v>0</v>
      </c>
      <c r="D5187" s="35">
        <v>0</v>
      </c>
      <c r="E5187" s="36" t="s">
        <v>17</v>
      </c>
      <c r="F5187" s="33">
        <v>6</v>
      </c>
      <c r="G5187" t="str">
        <f t="shared" si="372"/>
        <v>‏81721  תיכון עירוני א'‏</v>
      </c>
      <c r="H5187" t="s">
        <v>1193</v>
      </c>
      <c r="I5187">
        <f t="shared" si="375"/>
        <v>7</v>
      </c>
      <c r="J5187" t="b">
        <f>IF(ISNUMBER(MATCH(D5187,Sheet1!$A$2:$A$976,0)),TRUE,FALSE)</f>
        <v>1</v>
      </c>
    </row>
    <row r="5188" spans="1:10" ht="20.25">
      <c r="A5188">
        <v>5182</v>
      </c>
      <c r="B5188" s="125">
        <v>2357400</v>
      </c>
      <c r="C5188" s="34">
        <v>2613900</v>
      </c>
      <c r="D5188" s="35">
        <v>2558600</v>
      </c>
      <c r="E5188" s="36" t="s">
        <v>18</v>
      </c>
      <c r="F5188" s="33">
        <v>7</v>
      </c>
      <c r="G5188" t="str">
        <f t="shared" si="372"/>
        <v>‏81721  תיכון עירוני א'‏</v>
      </c>
      <c r="H5188" t="s">
        <v>1193</v>
      </c>
      <c r="I5188">
        <f t="shared" si="375"/>
        <v>7</v>
      </c>
      <c r="J5188" t="b">
        <f>IF(ISNUMBER(MATCH(D5188,Sheet1!$A$2:$A$976,0)),TRUE,FALSE)</f>
        <v>1</v>
      </c>
    </row>
    <row r="5189" spans="1:10" ht="20.25">
      <c r="A5189">
        <v>5183</v>
      </c>
      <c r="B5189" s="125">
        <v>0</v>
      </c>
      <c r="C5189" s="34">
        <v>0</v>
      </c>
      <c r="D5189" s="35">
        <v>0</v>
      </c>
      <c r="E5189" s="36" t="s">
        <v>19</v>
      </c>
      <c r="F5189" s="33">
        <v>8</v>
      </c>
      <c r="G5189" t="str">
        <f t="shared" si="372"/>
        <v>‏81721  תיכון עירוני א'‏</v>
      </c>
      <c r="H5189" t="s">
        <v>1193</v>
      </c>
      <c r="I5189">
        <f t="shared" si="375"/>
        <v>7</v>
      </c>
      <c r="J5189" t="b">
        <f>IF(ISNUMBER(MATCH(D5189,Sheet1!$A$2:$A$976,0)),TRUE,FALSE)</f>
        <v>1</v>
      </c>
    </row>
    <row r="5190" spans="1:10" ht="20.25">
      <c r="A5190">
        <v>5184</v>
      </c>
      <c r="B5190" s="125">
        <v>0</v>
      </c>
      <c r="C5190" s="34">
        <v>0</v>
      </c>
      <c r="D5190" s="35">
        <v>0</v>
      </c>
      <c r="E5190" s="36" t="s">
        <v>20</v>
      </c>
      <c r="F5190" s="33">
        <v>9</v>
      </c>
      <c r="G5190" t="str">
        <f t="shared" si="372"/>
        <v>‏81721  תיכון עירוני א'‏</v>
      </c>
      <c r="H5190" t="s">
        <v>1193</v>
      </c>
      <c r="I5190">
        <f t="shared" si="375"/>
        <v>7</v>
      </c>
      <c r="J5190" t="b">
        <f>IF(ISNUMBER(MATCH(D5190,Sheet1!$A$2:$A$976,0)),TRUE,FALSE)</f>
        <v>1</v>
      </c>
    </row>
    <row r="5191" spans="1:10" ht="20.25">
      <c r="A5191">
        <v>5185</v>
      </c>
      <c r="B5191" s="125">
        <v>0</v>
      </c>
      <c r="C5191" s="34">
        <v>0</v>
      </c>
      <c r="D5191" s="35">
        <v>0</v>
      </c>
      <c r="E5191" s="36" t="s">
        <v>21</v>
      </c>
      <c r="F5191" s="33">
        <v>99</v>
      </c>
      <c r="G5191" t="str">
        <f t="shared" si="372"/>
        <v>‏81721  תיכון עירוני א'‏</v>
      </c>
      <c r="H5191" t="s">
        <v>1193</v>
      </c>
      <c r="I5191">
        <f t="shared" si="375"/>
        <v>7</v>
      </c>
      <c r="J5191" t="b">
        <f>IF(ISNUMBER(MATCH(D5191,Sheet1!$A$2:$A$976,0)),TRUE,FALSE)</f>
        <v>1</v>
      </c>
    </row>
    <row r="5192" spans="1:10" ht="20.25">
      <c r="A5192">
        <v>5186</v>
      </c>
      <c r="B5192" s="125">
        <v>13589800</v>
      </c>
      <c r="C5192" s="37">
        <v>14614900</v>
      </c>
      <c r="D5192" s="157">
        <v>14659600</v>
      </c>
      <c r="E5192" s="36" t="s">
        <v>22</v>
      </c>
      <c r="F5192" s="33"/>
      <c r="G5192" t="str">
        <f t="shared" si="372"/>
        <v/>
      </c>
      <c r="J5192" t="b">
        <f>IF(ISNUMBER(MATCH(D5192,Sheet1!$A$2:$A$976,0)),TRUE,FALSE)</f>
        <v>0</v>
      </c>
    </row>
    <row r="5193" spans="1:10" ht="20.25">
      <c r="A5193">
        <v>5187</v>
      </c>
      <c r="C5193" s="40">
        <v>2015</v>
      </c>
      <c r="D5193" s="40">
        <v>2016</v>
      </c>
      <c r="F5193" s="39"/>
      <c r="G5193" t="str">
        <f t="shared" si="372"/>
        <v/>
      </c>
      <c r="J5193" t="b">
        <f>IF(ISNUMBER(MATCH(D5193,Sheet1!$A$2:$A$976,0)),TRUE,FALSE)</f>
        <v>0</v>
      </c>
    </row>
    <row r="5194" spans="1:10" ht="20.25">
      <c r="A5194">
        <v>5188</v>
      </c>
      <c r="C5194" s="38"/>
      <c r="D5194" s="44">
        <v>216</v>
      </c>
      <c r="F5194" s="41"/>
      <c r="G5194" t="str">
        <f t="shared" ref="G5194:G5257" si="376">IF(F5194=1,E5193,IF(ISBLANK(F5194),"",G5193))</f>
        <v/>
      </c>
      <c r="J5194" t="b">
        <f>IF(ISNUMBER(MATCH(D5194,Sheet1!$A$2:$A$976,0)),TRUE,FALSE)</f>
        <v>0</v>
      </c>
    </row>
    <row r="5195" spans="1:10" ht="20.25">
      <c r="A5195">
        <v>5189</v>
      </c>
      <c r="B5195" s="122" t="s">
        <v>675</v>
      </c>
      <c r="C5195" s="28"/>
      <c r="D5195" s="28"/>
      <c r="E5195" s="28"/>
      <c r="F5195" s="28"/>
      <c r="G5195" t="str">
        <f t="shared" si="376"/>
        <v/>
      </c>
      <c r="J5195" t="b">
        <f>IF(ISNUMBER(MATCH(D5195,Sheet1!$A$2:$A$976,0)),TRUE,FALSE)</f>
        <v>1</v>
      </c>
    </row>
    <row r="5196" spans="1:10" ht="21" thickBot="1">
      <c r="A5196">
        <v>5190</v>
      </c>
      <c r="B5196" s="116">
        <v>2014</v>
      </c>
      <c r="C5196" s="7">
        <v>2015</v>
      </c>
      <c r="D5196" s="7">
        <v>2016</v>
      </c>
      <c r="E5196" s="8"/>
      <c r="F5196" s="9"/>
      <c r="G5196" t="str">
        <f t="shared" si="376"/>
        <v/>
      </c>
      <c r="J5196" t="b">
        <f>IF(ISNUMBER(MATCH(D5196,Sheet1!$A$2:$A$976,0)),TRUE,FALSE)</f>
        <v>0</v>
      </c>
    </row>
    <row r="5197" spans="1:10" ht="20.25">
      <c r="A5197">
        <v>5191</v>
      </c>
      <c r="B5197" s="124"/>
      <c r="C5197" s="30"/>
      <c r="D5197" s="31"/>
      <c r="E5197" s="32" t="s">
        <v>269</v>
      </c>
      <c r="F5197" s="33"/>
      <c r="G5197" t="str">
        <f t="shared" si="376"/>
        <v/>
      </c>
      <c r="J5197" t="b">
        <f>IF(ISNUMBER(MATCH(D5197,Sheet1!$A$2:$A$976,0)),TRUE,FALSE)</f>
        <v>1</v>
      </c>
    </row>
    <row r="5198" spans="1:10" ht="20.25">
      <c r="A5198">
        <v>5192</v>
      </c>
      <c r="B5198" s="124"/>
      <c r="C5198" s="30"/>
      <c r="D5198" s="31"/>
      <c r="E5198" s="32" t="s">
        <v>499</v>
      </c>
      <c r="F5198" s="33"/>
      <c r="G5198" t="str">
        <f t="shared" si="376"/>
        <v/>
      </c>
      <c r="J5198" t="b">
        <f>IF(ISNUMBER(MATCH(D5198,Sheet1!$A$2:$A$976,0)),TRUE,FALSE)</f>
        <v>1</v>
      </c>
    </row>
    <row r="5199" spans="1:10" ht="20.25">
      <c r="A5199">
        <v>5193</v>
      </c>
      <c r="B5199" s="124"/>
      <c r="C5199" s="30"/>
      <c r="D5199" s="31"/>
      <c r="E5199" s="32" t="s">
        <v>676</v>
      </c>
      <c r="F5199" s="33"/>
      <c r="G5199" t="str">
        <f t="shared" si="376"/>
        <v/>
      </c>
      <c r="J5199" t="b">
        <f>IF(ISNUMBER(MATCH(D5199,Sheet1!$A$2:$A$976,0)),TRUE,FALSE)</f>
        <v>1</v>
      </c>
    </row>
    <row r="5200" spans="1:10" ht="20.25">
      <c r="A5200">
        <v>5194</v>
      </c>
      <c r="B5200" s="125">
        <v>4593500</v>
      </c>
      <c r="C5200" s="34">
        <v>5129000</v>
      </c>
      <c r="D5200" s="35">
        <v>5186000</v>
      </c>
      <c r="E5200" s="36" t="s">
        <v>12</v>
      </c>
      <c r="F5200" s="33">
        <v>1</v>
      </c>
      <c r="G5200" t="str">
        <f t="shared" si="376"/>
        <v>‏81722  תיכון יבנה</v>
      </c>
      <c r="H5200" t="s">
        <v>1194</v>
      </c>
      <c r="I5200">
        <f t="shared" ref="I5200:I5209" si="377">FIND(" ",G5200,1)</f>
        <v>7</v>
      </c>
      <c r="J5200" t="b">
        <f>IF(ISNUMBER(MATCH(D5200,Sheet1!$A$2:$A$976,0)),TRUE,FALSE)</f>
        <v>1</v>
      </c>
    </row>
    <row r="5201" spans="1:10" ht="20.25">
      <c r="A5201">
        <v>5195</v>
      </c>
      <c r="B5201" s="125">
        <v>0</v>
      </c>
      <c r="C5201" s="34">
        <v>0</v>
      </c>
      <c r="D5201" s="35">
        <v>0</v>
      </c>
      <c r="E5201" s="36" t="s">
        <v>13</v>
      </c>
      <c r="F5201" s="33">
        <v>2</v>
      </c>
      <c r="G5201" t="str">
        <f t="shared" si="376"/>
        <v>‏81722  תיכון יבנה</v>
      </c>
      <c r="H5201" t="s">
        <v>1194</v>
      </c>
      <c r="I5201">
        <f t="shared" si="377"/>
        <v>7</v>
      </c>
      <c r="J5201" t="b">
        <f>IF(ISNUMBER(MATCH(D5201,Sheet1!$A$2:$A$976,0)),TRUE,FALSE)</f>
        <v>1</v>
      </c>
    </row>
    <row r="5202" spans="1:10" ht="20.25">
      <c r="A5202">
        <v>5196</v>
      </c>
      <c r="B5202" s="125">
        <v>0</v>
      </c>
      <c r="C5202" s="34">
        <v>0</v>
      </c>
      <c r="D5202" s="35">
        <v>0</v>
      </c>
      <c r="E5202" s="36" t="s">
        <v>14</v>
      </c>
      <c r="F5202" s="33">
        <v>3</v>
      </c>
      <c r="G5202" t="str">
        <f t="shared" si="376"/>
        <v>‏81722  תיכון יבנה</v>
      </c>
      <c r="H5202" t="s">
        <v>1194</v>
      </c>
      <c r="I5202">
        <f t="shared" si="377"/>
        <v>7</v>
      </c>
      <c r="J5202" t="b">
        <f>IF(ISNUMBER(MATCH(D5202,Sheet1!$A$2:$A$976,0)),TRUE,FALSE)</f>
        <v>1</v>
      </c>
    </row>
    <row r="5203" spans="1:10" ht="20.25">
      <c r="A5203">
        <v>5197</v>
      </c>
      <c r="B5203" s="125">
        <v>322300</v>
      </c>
      <c r="C5203" s="34">
        <v>224000</v>
      </c>
      <c r="D5203" s="35">
        <v>215000</v>
      </c>
      <c r="E5203" s="36" t="s">
        <v>15</v>
      </c>
      <c r="F5203" s="33">
        <v>4</v>
      </c>
      <c r="G5203" t="str">
        <f t="shared" si="376"/>
        <v>‏81722  תיכון יבנה</v>
      </c>
      <c r="H5203" t="s">
        <v>1194</v>
      </c>
      <c r="I5203">
        <f t="shared" si="377"/>
        <v>7</v>
      </c>
      <c r="J5203" t="b">
        <f>IF(ISNUMBER(MATCH(D5203,Sheet1!$A$2:$A$976,0)),TRUE,FALSE)</f>
        <v>1</v>
      </c>
    </row>
    <row r="5204" spans="1:10" ht="20.25">
      <c r="A5204">
        <v>5198</v>
      </c>
      <c r="B5204" s="125">
        <v>0</v>
      </c>
      <c r="C5204" s="34">
        <v>0</v>
      </c>
      <c r="D5204" s="35">
        <v>0</v>
      </c>
      <c r="E5204" s="36" t="s">
        <v>16</v>
      </c>
      <c r="F5204" s="33">
        <v>5</v>
      </c>
      <c r="G5204" t="str">
        <f t="shared" si="376"/>
        <v>‏81722  תיכון יבנה</v>
      </c>
      <c r="H5204" t="s">
        <v>1194</v>
      </c>
      <c r="I5204">
        <f t="shared" si="377"/>
        <v>7</v>
      </c>
      <c r="J5204" t="b">
        <f>IF(ISNUMBER(MATCH(D5204,Sheet1!$A$2:$A$976,0)),TRUE,FALSE)</f>
        <v>1</v>
      </c>
    </row>
    <row r="5205" spans="1:10" ht="20.25">
      <c r="A5205">
        <v>5199</v>
      </c>
      <c r="B5205" s="125">
        <v>0</v>
      </c>
      <c r="C5205" s="34">
        <v>0</v>
      </c>
      <c r="D5205" s="35">
        <v>0</v>
      </c>
      <c r="E5205" s="36" t="s">
        <v>17</v>
      </c>
      <c r="F5205" s="33">
        <v>6</v>
      </c>
      <c r="G5205" t="str">
        <f t="shared" si="376"/>
        <v>‏81722  תיכון יבנה</v>
      </c>
      <c r="H5205" t="s">
        <v>1194</v>
      </c>
      <c r="I5205">
        <f t="shared" si="377"/>
        <v>7</v>
      </c>
      <c r="J5205" t="b">
        <f>IF(ISNUMBER(MATCH(D5205,Sheet1!$A$2:$A$976,0)),TRUE,FALSE)</f>
        <v>1</v>
      </c>
    </row>
    <row r="5206" spans="1:10" ht="20.25">
      <c r="A5206">
        <v>5200</v>
      </c>
      <c r="B5206" s="125">
        <v>386300</v>
      </c>
      <c r="C5206" s="34">
        <v>416000</v>
      </c>
      <c r="D5206" s="35">
        <v>406700</v>
      </c>
      <c r="E5206" s="36" t="s">
        <v>18</v>
      </c>
      <c r="F5206" s="33">
        <v>7</v>
      </c>
      <c r="G5206" t="str">
        <f t="shared" si="376"/>
        <v>‏81722  תיכון יבנה</v>
      </c>
      <c r="H5206" t="s">
        <v>1194</v>
      </c>
      <c r="I5206">
        <f t="shared" si="377"/>
        <v>7</v>
      </c>
      <c r="J5206" t="b">
        <f>IF(ISNUMBER(MATCH(D5206,Sheet1!$A$2:$A$976,0)),TRUE,FALSE)</f>
        <v>1</v>
      </c>
    </row>
    <row r="5207" spans="1:10" ht="20.25">
      <c r="A5207">
        <v>5201</v>
      </c>
      <c r="B5207" s="125">
        <v>0</v>
      </c>
      <c r="C5207" s="34">
        <v>0</v>
      </c>
      <c r="D5207" s="35">
        <v>0</v>
      </c>
      <c r="E5207" s="36" t="s">
        <v>19</v>
      </c>
      <c r="F5207" s="33">
        <v>8</v>
      </c>
      <c r="G5207" t="str">
        <f t="shared" si="376"/>
        <v>‏81722  תיכון יבנה</v>
      </c>
      <c r="H5207" t="s">
        <v>1194</v>
      </c>
      <c r="I5207">
        <f t="shared" si="377"/>
        <v>7</v>
      </c>
      <c r="J5207" t="b">
        <f>IF(ISNUMBER(MATCH(D5207,Sheet1!$A$2:$A$976,0)),TRUE,FALSE)</f>
        <v>1</v>
      </c>
    </row>
    <row r="5208" spans="1:10" ht="20.25">
      <c r="A5208">
        <v>5202</v>
      </c>
      <c r="B5208" s="125">
        <v>0</v>
      </c>
      <c r="C5208" s="34">
        <v>0</v>
      </c>
      <c r="D5208" s="35">
        <v>0</v>
      </c>
      <c r="E5208" s="36" t="s">
        <v>20</v>
      </c>
      <c r="F5208" s="33">
        <v>9</v>
      </c>
      <c r="G5208" t="str">
        <f t="shared" si="376"/>
        <v>‏81722  תיכון יבנה</v>
      </c>
      <c r="H5208" t="s">
        <v>1194</v>
      </c>
      <c r="I5208">
        <f t="shared" si="377"/>
        <v>7</v>
      </c>
      <c r="J5208" t="b">
        <f>IF(ISNUMBER(MATCH(D5208,Sheet1!$A$2:$A$976,0)),TRUE,FALSE)</f>
        <v>1</v>
      </c>
    </row>
    <row r="5209" spans="1:10" ht="20.25">
      <c r="A5209">
        <v>5203</v>
      </c>
      <c r="B5209" s="125">
        <v>0</v>
      </c>
      <c r="C5209" s="34">
        <v>0</v>
      </c>
      <c r="D5209" s="35">
        <v>0</v>
      </c>
      <c r="E5209" s="36" t="s">
        <v>21</v>
      </c>
      <c r="F5209" s="33">
        <v>99</v>
      </c>
      <c r="G5209" t="str">
        <f t="shared" si="376"/>
        <v>‏81722  תיכון יבנה</v>
      </c>
      <c r="H5209" t="s">
        <v>1194</v>
      </c>
      <c r="I5209">
        <f t="shared" si="377"/>
        <v>7</v>
      </c>
      <c r="J5209" t="b">
        <f>IF(ISNUMBER(MATCH(D5209,Sheet1!$A$2:$A$976,0)),TRUE,FALSE)</f>
        <v>1</v>
      </c>
    </row>
    <row r="5210" spans="1:10" ht="20.25">
      <c r="A5210">
        <v>5204</v>
      </c>
      <c r="B5210" s="125">
        <v>5302100</v>
      </c>
      <c r="C5210" s="37">
        <v>5769000</v>
      </c>
      <c r="D5210" s="157">
        <v>5807700</v>
      </c>
      <c r="E5210" s="36" t="s">
        <v>22</v>
      </c>
      <c r="F5210" s="33"/>
      <c r="G5210" t="str">
        <f t="shared" si="376"/>
        <v/>
      </c>
      <c r="J5210" t="b">
        <f>IF(ISNUMBER(MATCH(D5210,Sheet1!$A$2:$A$976,0)),TRUE,FALSE)</f>
        <v>0</v>
      </c>
    </row>
    <row r="5211" spans="1:10" ht="20.25">
      <c r="A5211">
        <v>5205</v>
      </c>
      <c r="C5211" s="40">
        <v>2015</v>
      </c>
      <c r="D5211" s="40">
        <v>2016</v>
      </c>
      <c r="F5211" s="39"/>
      <c r="G5211" t="str">
        <f t="shared" si="376"/>
        <v/>
      </c>
      <c r="J5211" t="b">
        <f>IF(ISNUMBER(MATCH(D5211,Sheet1!$A$2:$A$976,0)),TRUE,FALSE)</f>
        <v>0</v>
      </c>
    </row>
    <row r="5212" spans="1:10" ht="20.25">
      <c r="A5212">
        <v>5206</v>
      </c>
      <c r="C5212" s="38"/>
      <c r="D5212" s="44">
        <v>217</v>
      </c>
      <c r="F5212" s="41"/>
      <c r="G5212" t="str">
        <f t="shared" si="376"/>
        <v/>
      </c>
      <c r="J5212" t="b">
        <f>IF(ISNUMBER(MATCH(D5212,Sheet1!$A$2:$A$976,0)),TRUE,FALSE)</f>
        <v>0</v>
      </c>
    </row>
    <row r="5213" spans="1:10" ht="20.25">
      <c r="A5213">
        <v>5207</v>
      </c>
      <c r="B5213" s="122" t="s">
        <v>677</v>
      </c>
      <c r="C5213" s="28"/>
      <c r="D5213" s="28"/>
      <c r="E5213" s="28"/>
      <c r="F5213" s="28"/>
      <c r="G5213" t="str">
        <f t="shared" si="376"/>
        <v/>
      </c>
      <c r="J5213" t="b">
        <f>IF(ISNUMBER(MATCH(D5213,Sheet1!$A$2:$A$976,0)),TRUE,FALSE)</f>
        <v>1</v>
      </c>
    </row>
    <row r="5214" spans="1:10" ht="21" thickBot="1">
      <c r="A5214">
        <v>5208</v>
      </c>
      <c r="B5214" s="116">
        <v>2014</v>
      </c>
      <c r="C5214" s="7">
        <v>2015</v>
      </c>
      <c r="D5214" s="7">
        <v>2016</v>
      </c>
      <c r="E5214" s="8"/>
      <c r="F5214" s="9"/>
      <c r="G5214" t="str">
        <f t="shared" si="376"/>
        <v/>
      </c>
      <c r="J5214" t="b">
        <f>IF(ISNUMBER(MATCH(D5214,Sheet1!$A$2:$A$976,0)),TRUE,FALSE)</f>
        <v>0</v>
      </c>
    </row>
    <row r="5215" spans="1:10" ht="20.25">
      <c r="A5215">
        <v>5209</v>
      </c>
      <c r="B5215" s="124"/>
      <c r="C5215" s="30"/>
      <c r="D5215" s="31"/>
      <c r="E5215" s="32" t="s">
        <v>269</v>
      </c>
      <c r="F5215" s="33"/>
      <c r="G5215" t="str">
        <f t="shared" si="376"/>
        <v/>
      </c>
      <c r="J5215" t="b">
        <f>IF(ISNUMBER(MATCH(D5215,Sheet1!$A$2:$A$976,0)),TRUE,FALSE)</f>
        <v>1</v>
      </c>
    </row>
    <row r="5216" spans="1:10" ht="20.25">
      <c r="A5216">
        <v>5210</v>
      </c>
      <c r="B5216" s="124"/>
      <c r="C5216" s="30"/>
      <c r="D5216" s="31"/>
      <c r="E5216" s="32" t="s">
        <v>499</v>
      </c>
      <c r="F5216" s="33"/>
      <c r="G5216" t="str">
        <f t="shared" si="376"/>
        <v/>
      </c>
      <c r="J5216" t="b">
        <f>IF(ISNUMBER(MATCH(D5216,Sheet1!$A$2:$A$976,0)),TRUE,FALSE)</f>
        <v>1</v>
      </c>
    </row>
    <row r="5217" spans="1:10" ht="20.25">
      <c r="A5217">
        <v>5211</v>
      </c>
      <c r="B5217" s="124"/>
      <c r="C5217" s="30"/>
      <c r="D5217" s="31"/>
      <c r="E5217" s="32" t="s">
        <v>678</v>
      </c>
      <c r="F5217" s="33"/>
      <c r="G5217" t="str">
        <f t="shared" si="376"/>
        <v/>
      </c>
      <c r="J5217" t="b">
        <f>IF(ISNUMBER(MATCH(D5217,Sheet1!$A$2:$A$976,0)),TRUE,FALSE)</f>
        <v>1</v>
      </c>
    </row>
    <row r="5218" spans="1:10" ht="20.25">
      <c r="A5218">
        <v>5212</v>
      </c>
      <c r="B5218" s="125">
        <v>7035900</v>
      </c>
      <c r="C5218" s="34">
        <v>7002400</v>
      </c>
      <c r="D5218" s="35">
        <v>7080400</v>
      </c>
      <c r="E5218" s="36" t="s">
        <v>12</v>
      </c>
      <c r="F5218" s="33">
        <v>1</v>
      </c>
      <c r="G5218" t="str">
        <f t="shared" si="376"/>
        <v>‏81723  תיכון ג'‏</v>
      </c>
      <c r="H5218" t="s">
        <v>1195</v>
      </c>
      <c r="I5218">
        <f t="shared" ref="I5218:I5227" si="378">FIND(" ",G5218,1)</f>
        <v>7</v>
      </c>
      <c r="J5218" t="b">
        <f>IF(ISNUMBER(MATCH(D5218,Sheet1!$A$2:$A$976,0)),TRUE,FALSE)</f>
        <v>1</v>
      </c>
    </row>
    <row r="5219" spans="1:10" ht="20.25">
      <c r="A5219">
        <v>5213</v>
      </c>
      <c r="B5219" s="125">
        <v>0</v>
      </c>
      <c r="C5219" s="34">
        <v>0</v>
      </c>
      <c r="D5219" s="35">
        <v>0</v>
      </c>
      <c r="E5219" s="36" t="s">
        <v>13</v>
      </c>
      <c r="F5219" s="33">
        <v>2</v>
      </c>
      <c r="G5219" t="str">
        <f t="shared" si="376"/>
        <v>‏81723  תיכון ג'‏</v>
      </c>
      <c r="H5219" t="s">
        <v>1195</v>
      </c>
      <c r="I5219">
        <f t="shared" si="378"/>
        <v>7</v>
      </c>
      <c r="J5219" t="b">
        <f>IF(ISNUMBER(MATCH(D5219,Sheet1!$A$2:$A$976,0)),TRUE,FALSE)</f>
        <v>1</v>
      </c>
    </row>
    <row r="5220" spans="1:10" ht="20.25">
      <c r="A5220">
        <v>5214</v>
      </c>
      <c r="B5220" s="125">
        <v>8200</v>
      </c>
      <c r="C5220" s="34">
        <v>3600</v>
      </c>
      <c r="D5220" s="35">
        <v>3600</v>
      </c>
      <c r="E5220" s="36" t="s">
        <v>14</v>
      </c>
      <c r="F5220" s="33">
        <v>3</v>
      </c>
      <c r="G5220" t="str">
        <f t="shared" si="376"/>
        <v>‏81723  תיכון ג'‏</v>
      </c>
      <c r="H5220" t="s">
        <v>1195</v>
      </c>
      <c r="I5220">
        <f t="shared" si="378"/>
        <v>7</v>
      </c>
      <c r="J5220" t="b">
        <f>IF(ISNUMBER(MATCH(D5220,Sheet1!$A$2:$A$976,0)),TRUE,FALSE)</f>
        <v>1</v>
      </c>
    </row>
    <row r="5221" spans="1:10" ht="20.25">
      <c r="A5221">
        <v>5215</v>
      </c>
      <c r="B5221" s="125">
        <v>538900</v>
      </c>
      <c r="C5221" s="34">
        <v>310000</v>
      </c>
      <c r="D5221" s="35">
        <v>279300</v>
      </c>
      <c r="E5221" s="36" t="s">
        <v>15</v>
      </c>
      <c r="F5221" s="33">
        <v>4</v>
      </c>
      <c r="G5221" t="str">
        <f t="shared" si="376"/>
        <v>‏81723  תיכון ג'‏</v>
      </c>
      <c r="H5221" t="s">
        <v>1195</v>
      </c>
      <c r="I5221">
        <f t="shared" si="378"/>
        <v>7</v>
      </c>
      <c r="J5221" t="b">
        <f>IF(ISNUMBER(MATCH(D5221,Sheet1!$A$2:$A$976,0)),TRUE,FALSE)</f>
        <v>1</v>
      </c>
    </row>
    <row r="5222" spans="1:10" ht="20.25">
      <c r="A5222">
        <v>5216</v>
      </c>
      <c r="B5222" s="125">
        <v>0</v>
      </c>
      <c r="C5222" s="34">
        <v>0</v>
      </c>
      <c r="D5222" s="35">
        <v>0</v>
      </c>
      <c r="E5222" s="36" t="s">
        <v>16</v>
      </c>
      <c r="F5222" s="33">
        <v>5</v>
      </c>
      <c r="G5222" t="str">
        <f t="shared" si="376"/>
        <v>‏81723  תיכון ג'‏</v>
      </c>
      <c r="H5222" t="s">
        <v>1195</v>
      </c>
      <c r="I5222">
        <f t="shared" si="378"/>
        <v>7</v>
      </c>
      <c r="J5222" t="b">
        <f>IF(ISNUMBER(MATCH(D5222,Sheet1!$A$2:$A$976,0)),TRUE,FALSE)</f>
        <v>1</v>
      </c>
    </row>
    <row r="5223" spans="1:10" ht="20.25">
      <c r="A5223">
        <v>5217</v>
      </c>
      <c r="B5223" s="125">
        <v>0</v>
      </c>
      <c r="C5223" s="34">
        <v>0</v>
      </c>
      <c r="D5223" s="35">
        <v>0</v>
      </c>
      <c r="E5223" s="36" t="s">
        <v>17</v>
      </c>
      <c r="F5223" s="33">
        <v>6</v>
      </c>
      <c r="G5223" t="str">
        <f t="shared" si="376"/>
        <v>‏81723  תיכון ג'‏</v>
      </c>
      <c r="H5223" t="s">
        <v>1195</v>
      </c>
      <c r="I5223">
        <f t="shared" si="378"/>
        <v>7</v>
      </c>
      <c r="J5223" t="b">
        <f>IF(ISNUMBER(MATCH(D5223,Sheet1!$A$2:$A$976,0)),TRUE,FALSE)</f>
        <v>1</v>
      </c>
    </row>
    <row r="5224" spans="1:10" ht="20.25">
      <c r="A5224">
        <v>5218</v>
      </c>
      <c r="B5224" s="125">
        <v>3774000</v>
      </c>
      <c r="C5224" s="34">
        <v>2867000</v>
      </c>
      <c r="D5224" s="35">
        <v>2807000</v>
      </c>
      <c r="E5224" s="36" t="s">
        <v>18</v>
      </c>
      <c r="F5224" s="33">
        <v>7</v>
      </c>
      <c r="G5224" t="str">
        <f t="shared" si="376"/>
        <v>‏81723  תיכון ג'‏</v>
      </c>
      <c r="H5224" t="s">
        <v>1195</v>
      </c>
      <c r="I5224">
        <f t="shared" si="378"/>
        <v>7</v>
      </c>
      <c r="J5224" t="b">
        <f>IF(ISNUMBER(MATCH(D5224,Sheet1!$A$2:$A$976,0)),TRUE,FALSE)</f>
        <v>1</v>
      </c>
    </row>
    <row r="5225" spans="1:10" ht="20.25">
      <c r="A5225">
        <v>5219</v>
      </c>
      <c r="B5225" s="125">
        <v>0</v>
      </c>
      <c r="C5225" s="34">
        <v>0</v>
      </c>
      <c r="D5225" s="35">
        <v>0</v>
      </c>
      <c r="E5225" s="36" t="s">
        <v>19</v>
      </c>
      <c r="F5225" s="33">
        <v>8</v>
      </c>
      <c r="G5225" t="str">
        <f t="shared" si="376"/>
        <v>‏81723  תיכון ג'‏</v>
      </c>
      <c r="H5225" t="s">
        <v>1195</v>
      </c>
      <c r="I5225">
        <f t="shared" si="378"/>
        <v>7</v>
      </c>
      <c r="J5225" t="b">
        <f>IF(ISNUMBER(MATCH(D5225,Sheet1!$A$2:$A$976,0)),TRUE,FALSE)</f>
        <v>1</v>
      </c>
    </row>
    <row r="5226" spans="1:10" ht="20.25">
      <c r="A5226">
        <v>5220</v>
      </c>
      <c r="B5226" s="125">
        <v>0</v>
      </c>
      <c r="C5226" s="34">
        <v>0</v>
      </c>
      <c r="D5226" s="35">
        <v>0</v>
      </c>
      <c r="E5226" s="36" t="s">
        <v>20</v>
      </c>
      <c r="F5226" s="33">
        <v>9</v>
      </c>
      <c r="G5226" t="str">
        <f t="shared" si="376"/>
        <v>‏81723  תיכון ג'‏</v>
      </c>
      <c r="H5226" t="s">
        <v>1195</v>
      </c>
      <c r="I5226">
        <f t="shared" si="378"/>
        <v>7</v>
      </c>
      <c r="J5226" t="b">
        <f>IF(ISNUMBER(MATCH(D5226,Sheet1!$A$2:$A$976,0)),TRUE,FALSE)</f>
        <v>1</v>
      </c>
    </row>
    <row r="5227" spans="1:10" ht="20.25">
      <c r="A5227">
        <v>5221</v>
      </c>
      <c r="B5227" s="125">
        <v>0</v>
      </c>
      <c r="C5227" s="34">
        <v>0</v>
      </c>
      <c r="D5227" s="35">
        <v>0</v>
      </c>
      <c r="E5227" s="36" t="s">
        <v>21</v>
      </c>
      <c r="F5227" s="33">
        <v>99</v>
      </c>
      <c r="G5227" t="str">
        <f t="shared" si="376"/>
        <v>‏81723  תיכון ג'‏</v>
      </c>
      <c r="H5227" t="s">
        <v>1195</v>
      </c>
      <c r="I5227">
        <f t="shared" si="378"/>
        <v>7</v>
      </c>
      <c r="J5227" t="b">
        <f>IF(ISNUMBER(MATCH(D5227,Sheet1!$A$2:$A$976,0)),TRUE,FALSE)</f>
        <v>1</v>
      </c>
    </row>
    <row r="5228" spans="1:10" ht="20.25">
      <c r="A5228">
        <v>5222</v>
      </c>
      <c r="B5228" s="125">
        <v>11357000</v>
      </c>
      <c r="C5228" s="37">
        <v>10183000</v>
      </c>
      <c r="D5228" s="157">
        <v>10170300</v>
      </c>
      <c r="E5228" s="36" t="s">
        <v>22</v>
      </c>
      <c r="F5228" s="33"/>
      <c r="G5228" t="str">
        <f t="shared" si="376"/>
        <v/>
      </c>
      <c r="J5228" t="b">
        <f>IF(ISNUMBER(MATCH(D5228,Sheet1!$A$2:$A$976,0)),TRUE,FALSE)</f>
        <v>0</v>
      </c>
    </row>
    <row r="5229" spans="1:10" ht="20.25">
      <c r="A5229">
        <v>5223</v>
      </c>
      <c r="C5229" s="40">
        <v>2015</v>
      </c>
      <c r="D5229" s="40">
        <v>2016</v>
      </c>
      <c r="F5229" s="39"/>
      <c r="G5229" t="str">
        <f t="shared" si="376"/>
        <v/>
      </c>
      <c r="J5229" t="b">
        <f>IF(ISNUMBER(MATCH(D5229,Sheet1!$A$2:$A$976,0)),TRUE,FALSE)</f>
        <v>0</v>
      </c>
    </row>
    <row r="5230" spans="1:10" ht="20.25">
      <c r="A5230">
        <v>5224</v>
      </c>
      <c r="C5230" s="38"/>
      <c r="D5230" s="44">
        <v>218</v>
      </c>
      <c r="F5230" s="41"/>
      <c r="G5230" t="str">
        <f t="shared" si="376"/>
        <v/>
      </c>
      <c r="J5230" t="b">
        <f>IF(ISNUMBER(MATCH(D5230,Sheet1!$A$2:$A$976,0)),TRUE,FALSE)</f>
        <v>0</v>
      </c>
    </row>
    <row r="5231" spans="1:10" ht="20.25">
      <c r="A5231">
        <v>5225</v>
      </c>
      <c r="B5231" s="122" t="s">
        <v>679</v>
      </c>
      <c r="C5231" s="28"/>
      <c r="D5231" s="28"/>
      <c r="E5231" s="28"/>
      <c r="F5231" s="28"/>
      <c r="G5231" t="str">
        <f t="shared" si="376"/>
        <v/>
      </c>
      <c r="J5231" t="b">
        <f>IF(ISNUMBER(MATCH(D5231,Sheet1!$A$2:$A$976,0)),TRUE,FALSE)</f>
        <v>1</v>
      </c>
    </row>
    <row r="5232" spans="1:10" ht="21" thickBot="1">
      <c r="A5232">
        <v>5226</v>
      </c>
      <c r="B5232" s="116">
        <v>2014</v>
      </c>
      <c r="C5232" s="7">
        <v>2015</v>
      </c>
      <c r="D5232" s="7">
        <v>2016</v>
      </c>
      <c r="E5232" s="8"/>
      <c r="F5232" s="9"/>
      <c r="G5232" t="str">
        <f t="shared" si="376"/>
        <v/>
      </c>
      <c r="J5232" t="b">
        <f>IF(ISNUMBER(MATCH(D5232,Sheet1!$A$2:$A$976,0)),TRUE,FALSE)</f>
        <v>0</v>
      </c>
    </row>
    <row r="5233" spans="1:10" ht="20.25">
      <c r="A5233">
        <v>5227</v>
      </c>
      <c r="B5233" s="124"/>
      <c r="C5233" s="30"/>
      <c r="D5233" s="31"/>
      <c r="E5233" s="32" t="s">
        <v>269</v>
      </c>
      <c r="F5233" s="33"/>
      <c r="G5233" t="str">
        <f t="shared" si="376"/>
        <v/>
      </c>
      <c r="J5233" t="b">
        <f>IF(ISNUMBER(MATCH(D5233,Sheet1!$A$2:$A$976,0)),TRUE,FALSE)</f>
        <v>1</v>
      </c>
    </row>
    <row r="5234" spans="1:10" ht="20.25">
      <c r="A5234">
        <v>5228</v>
      </c>
      <c r="B5234" s="124"/>
      <c r="C5234" s="30"/>
      <c r="D5234" s="31"/>
      <c r="E5234" s="32" t="s">
        <v>499</v>
      </c>
      <c r="F5234" s="33"/>
      <c r="G5234" t="str">
        <f t="shared" si="376"/>
        <v/>
      </c>
      <c r="J5234" t="b">
        <f>IF(ISNUMBER(MATCH(D5234,Sheet1!$A$2:$A$976,0)),TRUE,FALSE)</f>
        <v>1</v>
      </c>
    </row>
    <row r="5235" spans="1:10" ht="20.25">
      <c r="A5235">
        <v>5229</v>
      </c>
      <c r="B5235" s="124"/>
      <c r="C5235" s="30"/>
      <c r="D5235" s="31"/>
      <c r="E5235" s="32" t="s">
        <v>680</v>
      </c>
      <c r="F5235" s="33"/>
      <c r="G5235" t="str">
        <f t="shared" si="376"/>
        <v/>
      </c>
      <c r="J5235" t="b">
        <f>IF(ISNUMBER(MATCH(D5235,Sheet1!$A$2:$A$976,0)),TRUE,FALSE)</f>
        <v>1</v>
      </c>
    </row>
    <row r="5236" spans="1:10" ht="20.25">
      <c r="A5236">
        <v>5230</v>
      </c>
      <c r="B5236" s="125">
        <v>10389000</v>
      </c>
      <c r="C5236" s="34">
        <v>11173600</v>
      </c>
      <c r="D5236" s="35">
        <v>11297600</v>
      </c>
      <c r="E5236" s="36" t="s">
        <v>12</v>
      </c>
      <c r="F5236" s="33">
        <v>1</v>
      </c>
      <c r="G5236" t="str">
        <f t="shared" si="376"/>
        <v>‏81724  תיכון חוגים</v>
      </c>
      <c r="H5236" t="s">
        <v>1196</v>
      </c>
      <c r="I5236">
        <f t="shared" ref="I5236:I5245" si="379">FIND(" ",G5236,1)</f>
        <v>7</v>
      </c>
      <c r="J5236" t="b">
        <f>IF(ISNUMBER(MATCH(D5236,Sheet1!$A$2:$A$976,0)),TRUE,FALSE)</f>
        <v>1</v>
      </c>
    </row>
    <row r="5237" spans="1:10" ht="20.25">
      <c r="A5237">
        <v>5231</v>
      </c>
      <c r="B5237" s="125">
        <v>0</v>
      </c>
      <c r="C5237" s="34">
        <v>0</v>
      </c>
      <c r="D5237" s="35">
        <v>0</v>
      </c>
      <c r="E5237" s="36" t="s">
        <v>13</v>
      </c>
      <c r="F5237" s="33">
        <v>2</v>
      </c>
      <c r="G5237" t="str">
        <f t="shared" si="376"/>
        <v>‏81724  תיכון חוגים</v>
      </c>
      <c r="H5237" t="s">
        <v>1196</v>
      </c>
      <c r="I5237">
        <f t="shared" si="379"/>
        <v>7</v>
      </c>
      <c r="J5237" t="b">
        <f>IF(ISNUMBER(MATCH(D5237,Sheet1!$A$2:$A$976,0)),TRUE,FALSE)</f>
        <v>1</v>
      </c>
    </row>
    <row r="5238" spans="1:10" ht="20.25">
      <c r="A5238">
        <v>5232</v>
      </c>
      <c r="B5238" s="125">
        <v>7500</v>
      </c>
      <c r="C5238" s="34">
        <v>5400</v>
      </c>
      <c r="D5238" s="35">
        <v>5400</v>
      </c>
      <c r="E5238" s="36" t="s">
        <v>14</v>
      </c>
      <c r="F5238" s="33">
        <v>3</v>
      </c>
      <c r="G5238" t="str">
        <f t="shared" si="376"/>
        <v>‏81724  תיכון חוגים</v>
      </c>
      <c r="H5238" t="s">
        <v>1196</v>
      </c>
      <c r="I5238">
        <f t="shared" si="379"/>
        <v>7</v>
      </c>
      <c r="J5238" t="b">
        <f>IF(ISNUMBER(MATCH(D5238,Sheet1!$A$2:$A$976,0)),TRUE,FALSE)</f>
        <v>1</v>
      </c>
    </row>
    <row r="5239" spans="1:10" ht="20.25">
      <c r="A5239">
        <v>5233</v>
      </c>
      <c r="B5239" s="125">
        <v>202900</v>
      </c>
      <c r="C5239" s="34">
        <v>213000</v>
      </c>
      <c r="D5239" s="35">
        <v>213000</v>
      </c>
      <c r="E5239" s="36" t="s">
        <v>15</v>
      </c>
      <c r="F5239" s="33">
        <v>4</v>
      </c>
      <c r="G5239" t="str">
        <f t="shared" si="376"/>
        <v>‏81724  תיכון חוגים</v>
      </c>
      <c r="H5239" t="s">
        <v>1196</v>
      </c>
      <c r="I5239">
        <f t="shared" si="379"/>
        <v>7</v>
      </c>
      <c r="J5239" t="b">
        <f>IF(ISNUMBER(MATCH(D5239,Sheet1!$A$2:$A$976,0)),TRUE,FALSE)</f>
        <v>1</v>
      </c>
    </row>
    <row r="5240" spans="1:10" ht="20.25">
      <c r="A5240">
        <v>5234</v>
      </c>
      <c r="B5240" s="125">
        <v>3500</v>
      </c>
      <c r="C5240" s="34">
        <v>10000</v>
      </c>
      <c r="D5240" s="35">
        <v>10000</v>
      </c>
      <c r="E5240" s="36" t="s">
        <v>16</v>
      </c>
      <c r="F5240" s="33">
        <v>5</v>
      </c>
      <c r="G5240" t="str">
        <f t="shared" si="376"/>
        <v>‏81724  תיכון חוגים</v>
      </c>
      <c r="H5240" t="s">
        <v>1196</v>
      </c>
      <c r="I5240">
        <f t="shared" si="379"/>
        <v>7</v>
      </c>
      <c r="J5240" t="b">
        <f>IF(ISNUMBER(MATCH(D5240,Sheet1!$A$2:$A$976,0)),TRUE,FALSE)</f>
        <v>1</v>
      </c>
    </row>
    <row r="5241" spans="1:10" ht="20.25">
      <c r="A5241">
        <v>5235</v>
      </c>
      <c r="B5241" s="125">
        <v>0</v>
      </c>
      <c r="C5241" s="34">
        <v>0</v>
      </c>
      <c r="D5241" s="35">
        <v>0</v>
      </c>
      <c r="E5241" s="36" t="s">
        <v>17</v>
      </c>
      <c r="F5241" s="33">
        <v>6</v>
      </c>
      <c r="G5241" t="str">
        <f t="shared" si="376"/>
        <v>‏81724  תיכון חוגים</v>
      </c>
      <c r="H5241" t="s">
        <v>1196</v>
      </c>
      <c r="I5241">
        <f t="shared" si="379"/>
        <v>7</v>
      </c>
      <c r="J5241" t="b">
        <f>IF(ISNUMBER(MATCH(D5241,Sheet1!$A$2:$A$976,0)),TRUE,FALSE)</f>
        <v>1</v>
      </c>
    </row>
    <row r="5242" spans="1:10" ht="20.25">
      <c r="A5242">
        <v>5236</v>
      </c>
      <c r="B5242" s="125">
        <v>2874000</v>
      </c>
      <c r="C5242" s="34">
        <v>2757000</v>
      </c>
      <c r="D5242" s="35">
        <v>2671900</v>
      </c>
      <c r="E5242" s="36" t="s">
        <v>18</v>
      </c>
      <c r="F5242" s="33">
        <v>7</v>
      </c>
      <c r="G5242" t="str">
        <f t="shared" si="376"/>
        <v>‏81724  תיכון חוגים</v>
      </c>
      <c r="H5242" t="s">
        <v>1196</v>
      </c>
      <c r="I5242">
        <f t="shared" si="379"/>
        <v>7</v>
      </c>
      <c r="J5242" t="b">
        <f>IF(ISNUMBER(MATCH(D5242,Sheet1!$A$2:$A$976,0)),TRUE,FALSE)</f>
        <v>1</v>
      </c>
    </row>
    <row r="5243" spans="1:10" ht="20.25">
      <c r="A5243">
        <v>5237</v>
      </c>
      <c r="B5243" s="125">
        <v>0</v>
      </c>
      <c r="C5243" s="34">
        <v>0</v>
      </c>
      <c r="D5243" s="35">
        <v>0</v>
      </c>
      <c r="E5243" s="36" t="s">
        <v>19</v>
      </c>
      <c r="F5243" s="33">
        <v>8</v>
      </c>
      <c r="G5243" t="str">
        <f t="shared" si="376"/>
        <v>‏81724  תיכון חוגים</v>
      </c>
      <c r="H5243" t="s">
        <v>1196</v>
      </c>
      <c r="I5243">
        <f t="shared" si="379"/>
        <v>7</v>
      </c>
      <c r="J5243" t="b">
        <f>IF(ISNUMBER(MATCH(D5243,Sheet1!$A$2:$A$976,0)),TRUE,FALSE)</f>
        <v>1</v>
      </c>
    </row>
    <row r="5244" spans="1:10" ht="20.25">
      <c r="A5244">
        <v>5238</v>
      </c>
      <c r="B5244" s="125">
        <v>0</v>
      </c>
      <c r="C5244" s="34">
        <v>0</v>
      </c>
      <c r="D5244" s="35">
        <v>0</v>
      </c>
      <c r="E5244" s="36" t="s">
        <v>20</v>
      </c>
      <c r="F5244" s="33">
        <v>9</v>
      </c>
      <c r="G5244" t="str">
        <f t="shared" si="376"/>
        <v>‏81724  תיכון חוגים</v>
      </c>
      <c r="H5244" t="s">
        <v>1196</v>
      </c>
      <c r="I5244">
        <f t="shared" si="379"/>
        <v>7</v>
      </c>
      <c r="J5244" t="b">
        <f>IF(ISNUMBER(MATCH(D5244,Sheet1!$A$2:$A$976,0)),TRUE,FALSE)</f>
        <v>1</v>
      </c>
    </row>
    <row r="5245" spans="1:10" ht="20.25">
      <c r="A5245">
        <v>5239</v>
      </c>
      <c r="B5245" s="125">
        <v>0</v>
      </c>
      <c r="C5245" s="34">
        <v>0</v>
      </c>
      <c r="D5245" s="35">
        <v>0</v>
      </c>
      <c r="E5245" s="36" t="s">
        <v>21</v>
      </c>
      <c r="F5245" s="33">
        <v>99</v>
      </c>
      <c r="G5245" t="str">
        <f t="shared" si="376"/>
        <v>‏81724  תיכון חוגים</v>
      </c>
      <c r="H5245" t="s">
        <v>1196</v>
      </c>
      <c r="I5245">
        <f t="shared" si="379"/>
        <v>7</v>
      </c>
      <c r="J5245" t="b">
        <f>IF(ISNUMBER(MATCH(D5245,Sheet1!$A$2:$A$976,0)),TRUE,FALSE)</f>
        <v>1</v>
      </c>
    </row>
    <row r="5246" spans="1:10" ht="20.25">
      <c r="A5246">
        <v>5240</v>
      </c>
      <c r="B5246" s="125">
        <v>13476900</v>
      </c>
      <c r="C5246" s="37">
        <v>14159000</v>
      </c>
      <c r="D5246" s="157">
        <v>14197900</v>
      </c>
      <c r="E5246" s="36" t="s">
        <v>22</v>
      </c>
      <c r="F5246" s="33"/>
      <c r="G5246" t="str">
        <f t="shared" si="376"/>
        <v/>
      </c>
      <c r="J5246" t="b">
        <f>IF(ISNUMBER(MATCH(D5246,Sheet1!$A$2:$A$976,0)),TRUE,FALSE)</f>
        <v>0</v>
      </c>
    </row>
    <row r="5247" spans="1:10" ht="20.25">
      <c r="A5247">
        <v>5241</v>
      </c>
      <c r="C5247" s="40">
        <v>2015</v>
      </c>
      <c r="D5247" s="40">
        <v>2016</v>
      </c>
      <c r="F5247" s="39"/>
      <c r="G5247" t="str">
        <f t="shared" si="376"/>
        <v/>
      </c>
      <c r="J5247" t="b">
        <f>IF(ISNUMBER(MATCH(D5247,Sheet1!$A$2:$A$976,0)),TRUE,FALSE)</f>
        <v>0</v>
      </c>
    </row>
    <row r="5248" spans="1:10" ht="20.25">
      <c r="A5248">
        <v>5242</v>
      </c>
      <c r="C5248" s="38"/>
      <c r="D5248" s="44">
        <v>219</v>
      </c>
      <c r="F5248" s="41"/>
      <c r="G5248" t="str">
        <f t="shared" si="376"/>
        <v/>
      </c>
      <c r="J5248" t="b">
        <f>IF(ISNUMBER(MATCH(D5248,Sheet1!$A$2:$A$976,0)),TRUE,FALSE)</f>
        <v>0</v>
      </c>
    </row>
    <row r="5249" spans="1:10" ht="20.25">
      <c r="A5249">
        <v>5243</v>
      </c>
      <c r="B5249" s="122" t="s">
        <v>681</v>
      </c>
      <c r="C5249" s="28"/>
      <c r="D5249" s="28"/>
      <c r="E5249" s="28"/>
      <c r="F5249" s="28"/>
      <c r="G5249" t="str">
        <f t="shared" si="376"/>
        <v/>
      </c>
      <c r="J5249" t="b">
        <f>IF(ISNUMBER(MATCH(D5249,Sheet1!$A$2:$A$976,0)),TRUE,FALSE)</f>
        <v>1</v>
      </c>
    </row>
    <row r="5250" spans="1:10" ht="21" thickBot="1">
      <c r="A5250">
        <v>5244</v>
      </c>
      <c r="B5250" s="116">
        <v>2014</v>
      </c>
      <c r="C5250" s="7">
        <v>2015</v>
      </c>
      <c r="D5250" s="7">
        <v>2016</v>
      </c>
      <c r="E5250" s="8"/>
      <c r="F5250" s="9"/>
      <c r="G5250" t="str">
        <f t="shared" si="376"/>
        <v/>
      </c>
      <c r="J5250" t="b">
        <f>IF(ISNUMBER(MATCH(D5250,Sheet1!$A$2:$A$976,0)),TRUE,FALSE)</f>
        <v>0</v>
      </c>
    </row>
    <row r="5251" spans="1:10" ht="20.25">
      <c r="A5251">
        <v>5245</v>
      </c>
      <c r="B5251" s="124"/>
      <c r="C5251" s="30"/>
      <c r="D5251" s="31"/>
      <c r="E5251" s="32" t="s">
        <v>269</v>
      </c>
      <c r="F5251" s="33"/>
      <c r="G5251" t="str">
        <f t="shared" si="376"/>
        <v/>
      </c>
      <c r="J5251" t="b">
        <f>IF(ISNUMBER(MATCH(D5251,Sheet1!$A$2:$A$976,0)),TRUE,FALSE)</f>
        <v>1</v>
      </c>
    </row>
    <row r="5252" spans="1:10" ht="20.25">
      <c r="A5252">
        <v>5246</v>
      </c>
      <c r="B5252" s="124"/>
      <c r="C5252" s="30"/>
      <c r="D5252" s="31"/>
      <c r="E5252" s="32" t="s">
        <v>499</v>
      </c>
      <c r="F5252" s="33"/>
      <c r="G5252" t="str">
        <f t="shared" si="376"/>
        <v/>
      </c>
      <c r="J5252" t="b">
        <f>IF(ISNUMBER(MATCH(D5252,Sheet1!$A$2:$A$976,0)),TRUE,FALSE)</f>
        <v>1</v>
      </c>
    </row>
    <row r="5253" spans="1:10" ht="20.25">
      <c r="A5253">
        <v>5247</v>
      </c>
      <c r="B5253" s="124"/>
      <c r="C5253" s="30"/>
      <c r="D5253" s="31"/>
      <c r="E5253" s="32" t="s">
        <v>682</v>
      </c>
      <c r="F5253" s="33"/>
      <c r="G5253" t="str">
        <f t="shared" si="376"/>
        <v/>
      </c>
      <c r="J5253" t="b">
        <f>IF(ISNUMBER(MATCH(D5253,Sheet1!$A$2:$A$976,0)),TRUE,FALSE)</f>
        <v>1</v>
      </c>
    </row>
    <row r="5254" spans="1:10" ht="20.25">
      <c r="A5254">
        <v>5248</v>
      </c>
      <c r="B5254" s="125">
        <v>12113200</v>
      </c>
      <c r="C5254" s="34">
        <v>11982400</v>
      </c>
      <c r="D5254" s="35">
        <v>12115400</v>
      </c>
      <c r="E5254" s="36" t="s">
        <v>12</v>
      </c>
      <c r="F5254" s="33">
        <v>1</v>
      </c>
      <c r="G5254" t="str">
        <f t="shared" si="376"/>
        <v>‏81725  תיכון עירוני ה.‏</v>
      </c>
      <c r="H5254" t="s">
        <v>1197</v>
      </c>
      <c r="I5254">
        <f t="shared" ref="I5254:I5263" si="380">FIND(" ",G5254,1)</f>
        <v>7</v>
      </c>
      <c r="J5254" t="b">
        <f>IF(ISNUMBER(MATCH(D5254,Sheet1!$A$2:$A$976,0)),TRUE,FALSE)</f>
        <v>1</v>
      </c>
    </row>
    <row r="5255" spans="1:10" ht="20.25">
      <c r="A5255">
        <v>5249</v>
      </c>
      <c r="B5255" s="125">
        <v>0</v>
      </c>
      <c r="C5255" s="34">
        <v>0</v>
      </c>
      <c r="D5255" s="35">
        <v>0</v>
      </c>
      <c r="E5255" s="36" t="s">
        <v>13</v>
      </c>
      <c r="F5255" s="33">
        <v>2</v>
      </c>
      <c r="G5255" t="str">
        <f t="shared" si="376"/>
        <v>‏81725  תיכון עירוני ה.‏</v>
      </c>
      <c r="H5255" t="s">
        <v>1197</v>
      </c>
      <c r="I5255">
        <f t="shared" si="380"/>
        <v>7</v>
      </c>
      <c r="J5255" t="b">
        <f>IF(ISNUMBER(MATCH(D5255,Sheet1!$A$2:$A$976,0)),TRUE,FALSE)</f>
        <v>1</v>
      </c>
    </row>
    <row r="5256" spans="1:10" ht="20.25">
      <c r="A5256">
        <v>5250</v>
      </c>
      <c r="B5256" s="125">
        <v>44300</v>
      </c>
      <c r="C5256" s="34">
        <v>36600</v>
      </c>
      <c r="D5256" s="35">
        <v>36600</v>
      </c>
      <c r="E5256" s="36" t="s">
        <v>14</v>
      </c>
      <c r="F5256" s="33">
        <v>3</v>
      </c>
      <c r="G5256" t="str">
        <f t="shared" si="376"/>
        <v>‏81725  תיכון עירוני ה.‏</v>
      </c>
      <c r="H5256" t="s">
        <v>1197</v>
      </c>
      <c r="I5256">
        <f t="shared" si="380"/>
        <v>7</v>
      </c>
      <c r="J5256" t="b">
        <f>IF(ISNUMBER(MATCH(D5256,Sheet1!$A$2:$A$976,0)),TRUE,FALSE)</f>
        <v>1</v>
      </c>
    </row>
    <row r="5257" spans="1:10" ht="20.25">
      <c r="A5257">
        <v>5251</v>
      </c>
      <c r="B5257" s="125">
        <v>439200</v>
      </c>
      <c r="C5257" s="34">
        <v>411500</v>
      </c>
      <c r="D5257" s="35">
        <v>366000</v>
      </c>
      <c r="E5257" s="36" t="s">
        <v>15</v>
      </c>
      <c r="F5257" s="33">
        <v>4</v>
      </c>
      <c r="G5257" t="str">
        <f t="shared" si="376"/>
        <v>‏81725  תיכון עירוני ה.‏</v>
      </c>
      <c r="H5257" t="s">
        <v>1197</v>
      </c>
      <c r="I5257">
        <f t="shared" si="380"/>
        <v>7</v>
      </c>
      <c r="J5257" t="b">
        <f>IF(ISNUMBER(MATCH(D5257,Sheet1!$A$2:$A$976,0)),TRUE,FALSE)</f>
        <v>1</v>
      </c>
    </row>
    <row r="5258" spans="1:10" ht="20.25">
      <c r="A5258">
        <v>5252</v>
      </c>
      <c r="B5258" s="125">
        <v>1500</v>
      </c>
      <c r="C5258" s="34">
        <v>8000</v>
      </c>
      <c r="D5258" s="35">
        <v>8000</v>
      </c>
      <c r="E5258" s="36" t="s">
        <v>16</v>
      </c>
      <c r="F5258" s="33">
        <v>5</v>
      </c>
      <c r="G5258" t="str">
        <f t="shared" ref="G5258:G5321" si="381">IF(F5258=1,E5257,IF(ISBLANK(F5258),"",G5257))</f>
        <v>‏81725  תיכון עירוני ה.‏</v>
      </c>
      <c r="H5258" t="s">
        <v>1197</v>
      </c>
      <c r="I5258">
        <f t="shared" si="380"/>
        <v>7</v>
      </c>
      <c r="J5258" t="b">
        <f>IF(ISNUMBER(MATCH(D5258,Sheet1!$A$2:$A$976,0)),TRUE,FALSE)</f>
        <v>1</v>
      </c>
    </row>
    <row r="5259" spans="1:10" ht="20.25">
      <c r="A5259">
        <v>5253</v>
      </c>
      <c r="B5259" s="125">
        <v>0</v>
      </c>
      <c r="C5259" s="34">
        <v>0</v>
      </c>
      <c r="D5259" s="35">
        <v>0</v>
      </c>
      <c r="E5259" s="36" t="s">
        <v>17</v>
      </c>
      <c r="F5259" s="33">
        <v>6</v>
      </c>
      <c r="G5259" t="str">
        <f t="shared" si="381"/>
        <v>‏81725  תיכון עירוני ה.‏</v>
      </c>
      <c r="H5259" t="s">
        <v>1197</v>
      </c>
      <c r="I5259">
        <f t="shared" si="380"/>
        <v>7</v>
      </c>
      <c r="J5259" t="b">
        <f>IF(ISNUMBER(MATCH(D5259,Sheet1!$A$2:$A$976,0)),TRUE,FALSE)</f>
        <v>1</v>
      </c>
    </row>
    <row r="5260" spans="1:10" ht="20.25">
      <c r="A5260">
        <v>5254</v>
      </c>
      <c r="B5260" s="125">
        <v>4220500</v>
      </c>
      <c r="C5260" s="34">
        <v>3623000</v>
      </c>
      <c r="D5260" s="35">
        <v>3553000</v>
      </c>
      <c r="E5260" s="36" t="s">
        <v>18</v>
      </c>
      <c r="F5260" s="33">
        <v>7</v>
      </c>
      <c r="G5260" t="str">
        <f t="shared" si="381"/>
        <v>‏81725  תיכון עירוני ה.‏</v>
      </c>
      <c r="H5260" t="s">
        <v>1197</v>
      </c>
      <c r="I5260">
        <f t="shared" si="380"/>
        <v>7</v>
      </c>
      <c r="J5260" t="b">
        <f>IF(ISNUMBER(MATCH(D5260,Sheet1!$A$2:$A$976,0)),TRUE,FALSE)</f>
        <v>1</v>
      </c>
    </row>
    <row r="5261" spans="1:10" ht="20.25">
      <c r="A5261">
        <v>5255</v>
      </c>
      <c r="B5261" s="125">
        <v>0</v>
      </c>
      <c r="C5261" s="34">
        <v>0</v>
      </c>
      <c r="D5261" s="35">
        <v>0</v>
      </c>
      <c r="E5261" s="36" t="s">
        <v>19</v>
      </c>
      <c r="F5261" s="33">
        <v>8</v>
      </c>
      <c r="G5261" t="str">
        <f t="shared" si="381"/>
        <v>‏81725  תיכון עירוני ה.‏</v>
      </c>
      <c r="H5261" t="s">
        <v>1197</v>
      </c>
      <c r="I5261">
        <f t="shared" si="380"/>
        <v>7</v>
      </c>
      <c r="J5261" t="b">
        <f>IF(ISNUMBER(MATCH(D5261,Sheet1!$A$2:$A$976,0)),TRUE,FALSE)</f>
        <v>1</v>
      </c>
    </row>
    <row r="5262" spans="1:10" ht="20.25">
      <c r="A5262">
        <v>5256</v>
      </c>
      <c r="B5262" s="125">
        <v>0</v>
      </c>
      <c r="C5262" s="34">
        <v>0</v>
      </c>
      <c r="D5262" s="35">
        <v>0</v>
      </c>
      <c r="E5262" s="36" t="s">
        <v>20</v>
      </c>
      <c r="F5262" s="33">
        <v>9</v>
      </c>
      <c r="G5262" t="str">
        <f t="shared" si="381"/>
        <v>‏81725  תיכון עירוני ה.‏</v>
      </c>
      <c r="H5262" t="s">
        <v>1197</v>
      </c>
      <c r="I5262">
        <f t="shared" si="380"/>
        <v>7</v>
      </c>
      <c r="J5262" t="b">
        <f>IF(ISNUMBER(MATCH(D5262,Sheet1!$A$2:$A$976,0)),TRUE,FALSE)</f>
        <v>1</v>
      </c>
    </row>
    <row r="5263" spans="1:10" ht="20.25">
      <c r="A5263">
        <v>5257</v>
      </c>
      <c r="B5263" s="125">
        <v>0</v>
      </c>
      <c r="C5263" s="34">
        <v>0</v>
      </c>
      <c r="D5263" s="35">
        <v>0</v>
      </c>
      <c r="E5263" s="36" t="s">
        <v>21</v>
      </c>
      <c r="F5263" s="33">
        <v>99</v>
      </c>
      <c r="G5263" t="str">
        <f t="shared" si="381"/>
        <v>‏81725  תיכון עירוני ה.‏</v>
      </c>
      <c r="H5263" t="s">
        <v>1197</v>
      </c>
      <c r="I5263">
        <f t="shared" si="380"/>
        <v>7</v>
      </c>
      <c r="J5263" t="b">
        <f>IF(ISNUMBER(MATCH(D5263,Sheet1!$A$2:$A$976,0)),TRUE,FALSE)</f>
        <v>1</v>
      </c>
    </row>
    <row r="5264" spans="1:10" ht="20.25">
      <c r="A5264">
        <v>5258</v>
      </c>
      <c r="B5264" s="125">
        <v>16818700</v>
      </c>
      <c r="C5264" s="37">
        <v>16061500</v>
      </c>
      <c r="D5264" s="157">
        <v>16079000</v>
      </c>
      <c r="E5264" s="36" t="s">
        <v>22</v>
      </c>
      <c r="F5264" s="33"/>
      <c r="G5264" t="str">
        <f t="shared" si="381"/>
        <v/>
      </c>
      <c r="J5264" t="b">
        <f>IF(ISNUMBER(MATCH(D5264,Sheet1!$A$2:$A$976,0)),TRUE,FALSE)</f>
        <v>0</v>
      </c>
    </row>
    <row r="5265" spans="1:10" ht="20.25">
      <c r="A5265">
        <v>5259</v>
      </c>
      <c r="C5265" s="40">
        <v>2015</v>
      </c>
      <c r="D5265" s="40">
        <v>2016</v>
      </c>
      <c r="F5265" s="39"/>
      <c r="G5265" t="str">
        <f t="shared" si="381"/>
        <v/>
      </c>
      <c r="J5265" t="b">
        <f>IF(ISNUMBER(MATCH(D5265,Sheet1!$A$2:$A$976,0)),TRUE,FALSE)</f>
        <v>0</v>
      </c>
    </row>
    <row r="5266" spans="1:10" ht="20.25">
      <c r="A5266">
        <v>5260</v>
      </c>
      <c r="C5266" s="38"/>
      <c r="D5266" s="44">
        <v>220</v>
      </c>
      <c r="F5266" s="41"/>
      <c r="G5266" t="str">
        <f t="shared" si="381"/>
        <v/>
      </c>
      <c r="J5266" t="b">
        <f>IF(ISNUMBER(MATCH(D5266,Sheet1!$A$2:$A$976,0)),TRUE,FALSE)</f>
        <v>0</v>
      </c>
    </row>
    <row r="5267" spans="1:10" ht="20.25">
      <c r="A5267">
        <v>5261</v>
      </c>
      <c r="B5267" s="122" t="s">
        <v>683</v>
      </c>
      <c r="C5267" s="28"/>
      <c r="D5267" s="28"/>
      <c r="E5267" s="28"/>
      <c r="F5267" s="28"/>
      <c r="G5267" t="str">
        <f t="shared" si="381"/>
        <v/>
      </c>
      <c r="J5267" t="b">
        <f>IF(ISNUMBER(MATCH(D5267,Sheet1!$A$2:$A$976,0)),TRUE,FALSE)</f>
        <v>1</v>
      </c>
    </row>
    <row r="5268" spans="1:10" ht="21" thickBot="1">
      <c r="A5268">
        <v>5262</v>
      </c>
      <c r="B5268" s="116">
        <v>2014</v>
      </c>
      <c r="C5268" s="7">
        <v>2015</v>
      </c>
      <c r="D5268" s="7">
        <v>2016</v>
      </c>
      <c r="E5268" s="8"/>
      <c r="F5268" s="9"/>
      <c r="G5268" t="str">
        <f t="shared" si="381"/>
        <v/>
      </c>
      <c r="J5268" t="b">
        <f>IF(ISNUMBER(MATCH(D5268,Sheet1!$A$2:$A$976,0)),TRUE,FALSE)</f>
        <v>0</v>
      </c>
    </row>
    <row r="5269" spans="1:10" ht="20.25">
      <c r="A5269">
        <v>5263</v>
      </c>
      <c r="B5269" s="124"/>
      <c r="C5269" s="30"/>
      <c r="D5269" s="31"/>
      <c r="E5269" s="32" t="s">
        <v>269</v>
      </c>
      <c r="F5269" s="33"/>
      <c r="G5269" t="str">
        <f t="shared" si="381"/>
        <v/>
      </c>
      <c r="J5269" t="b">
        <f>IF(ISNUMBER(MATCH(D5269,Sheet1!$A$2:$A$976,0)),TRUE,FALSE)</f>
        <v>1</v>
      </c>
    </row>
    <row r="5270" spans="1:10" ht="20.25">
      <c r="A5270">
        <v>5264</v>
      </c>
      <c r="B5270" s="124"/>
      <c r="C5270" s="30"/>
      <c r="D5270" s="31"/>
      <c r="E5270" s="32" t="s">
        <v>499</v>
      </c>
      <c r="F5270" s="33"/>
      <c r="G5270" t="str">
        <f t="shared" si="381"/>
        <v/>
      </c>
      <c r="J5270" t="b">
        <f>IF(ISNUMBER(MATCH(D5270,Sheet1!$A$2:$A$976,0)),TRUE,FALSE)</f>
        <v>1</v>
      </c>
    </row>
    <row r="5271" spans="1:10" ht="20.25">
      <c r="A5271">
        <v>5265</v>
      </c>
      <c r="B5271" s="124"/>
      <c r="C5271" s="30"/>
      <c r="D5271" s="31"/>
      <c r="E5271" s="32" t="s">
        <v>684</v>
      </c>
      <c r="F5271" s="33"/>
      <c r="G5271" t="str">
        <f t="shared" si="381"/>
        <v/>
      </c>
      <c r="J5271" t="b">
        <f>IF(ISNUMBER(MATCH(D5271,Sheet1!$A$2:$A$976,0)),TRUE,FALSE)</f>
        <v>1</v>
      </c>
    </row>
    <row r="5272" spans="1:10" ht="20.25">
      <c r="A5272">
        <v>5266</v>
      </c>
      <c r="B5272" s="125">
        <v>939100</v>
      </c>
      <c r="C5272" s="34">
        <v>974000</v>
      </c>
      <c r="D5272" s="35">
        <v>985000</v>
      </c>
      <c r="E5272" s="36" t="s">
        <v>12</v>
      </c>
      <c r="F5272" s="33">
        <v>1</v>
      </c>
      <c r="G5272" t="str">
        <f t="shared" si="381"/>
        <v>‏81726  תיכון אמי"ת ו' לבנות</v>
      </c>
      <c r="H5272" t="s">
        <v>1198</v>
      </c>
      <c r="I5272">
        <f t="shared" ref="I5272:I5281" si="382">FIND(" ",G5272,1)</f>
        <v>7</v>
      </c>
      <c r="J5272" t="b">
        <f>IF(ISNUMBER(MATCH(D5272,Sheet1!$A$2:$A$976,0)),TRUE,FALSE)</f>
        <v>1</v>
      </c>
    </row>
    <row r="5273" spans="1:10" ht="20.25">
      <c r="A5273">
        <v>5267</v>
      </c>
      <c r="B5273" s="125">
        <v>0</v>
      </c>
      <c r="C5273" s="34">
        <v>0</v>
      </c>
      <c r="D5273" s="35">
        <v>0</v>
      </c>
      <c r="E5273" s="36" t="s">
        <v>13</v>
      </c>
      <c r="F5273" s="33">
        <v>2</v>
      </c>
      <c r="G5273" t="str">
        <f t="shared" si="381"/>
        <v>‏81726  תיכון אמי"ת ו' לבנות</v>
      </c>
      <c r="H5273" t="s">
        <v>1198</v>
      </c>
      <c r="I5273">
        <f t="shared" si="382"/>
        <v>7</v>
      </c>
      <c r="J5273" t="b">
        <f>IF(ISNUMBER(MATCH(D5273,Sheet1!$A$2:$A$976,0)),TRUE,FALSE)</f>
        <v>1</v>
      </c>
    </row>
    <row r="5274" spans="1:10" ht="20.25">
      <c r="A5274">
        <v>5268</v>
      </c>
      <c r="B5274" s="125">
        <v>0</v>
      </c>
      <c r="C5274" s="34">
        <v>0</v>
      </c>
      <c r="D5274" s="35">
        <v>0</v>
      </c>
      <c r="E5274" s="36" t="s">
        <v>14</v>
      </c>
      <c r="F5274" s="33">
        <v>3</v>
      </c>
      <c r="G5274" t="str">
        <f t="shared" si="381"/>
        <v>‏81726  תיכון אמי"ת ו' לבנות</v>
      </c>
      <c r="H5274" t="s">
        <v>1198</v>
      </c>
      <c r="I5274">
        <f t="shared" si="382"/>
        <v>7</v>
      </c>
      <c r="J5274" t="b">
        <f>IF(ISNUMBER(MATCH(D5274,Sheet1!$A$2:$A$976,0)),TRUE,FALSE)</f>
        <v>1</v>
      </c>
    </row>
    <row r="5275" spans="1:10" ht="20.25">
      <c r="A5275">
        <v>5269</v>
      </c>
      <c r="B5275" s="125">
        <v>15700</v>
      </c>
      <c r="C5275" s="34">
        <v>163400</v>
      </c>
      <c r="D5275" s="35">
        <v>158600</v>
      </c>
      <c r="E5275" s="36" t="s">
        <v>15</v>
      </c>
      <c r="F5275" s="33">
        <v>4</v>
      </c>
      <c r="G5275" t="str">
        <f t="shared" si="381"/>
        <v>‏81726  תיכון אמי"ת ו' לבנות</v>
      </c>
      <c r="H5275" t="s">
        <v>1198</v>
      </c>
      <c r="I5275">
        <f t="shared" si="382"/>
        <v>7</v>
      </c>
      <c r="J5275" t="b">
        <f>IF(ISNUMBER(MATCH(D5275,Sheet1!$A$2:$A$976,0)),TRUE,FALSE)</f>
        <v>1</v>
      </c>
    </row>
    <row r="5276" spans="1:10" ht="20.25">
      <c r="A5276">
        <v>5270</v>
      </c>
      <c r="B5276" s="125">
        <v>0</v>
      </c>
      <c r="C5276" s="34">
        <v>0</v>
      </c>
      <c r="D5276" s="35">
        <v>0</v>
      </c>
      <c r="E5276" s="36" t="s">
        <v>16</v>
      </c>
      <c r="F5276" s="33">
        <v>5</v>
      </c>
      <c r="G5276" t="str">
        <f t="shared" si="381"/>
        <v>‏81726  תיכון אמי"ת ו' לבנות</v>
      </c>
      <c r="H5276" t="s">
        <v>1198</v>
      </c>
      <c r="I5276">
        <f t="shared" si="382"/>
        <v>7</v>
      </c>
      <c r="J5276" t="b">
        <f>IF(ISNUMBER(MATCH(D5276,Sheet1!$A$2:$A$976,0)),TRUE,FALSE)</f>
        <v>1</v>
      </c>
    </row>
    <row r="5277" spans="1:10" ht="20.25">
      <c r="A5277">
        <v>5271</v>
      </c>
      <c r="B5277" s="125">
        <v>0</v>
      </c>
      <c r="C5277" s="34">
        <v>3600</v>
      </c>
      <c r="D5277" s="35">
        <v>3600</v>
      </c>
      <c r="E5277" s="36" t="s">
        <v>17</v>
      </c>
      <c r="F5277" s="33">
        <v>6</v>
      </c>
      <c r="G5277" t="str">
        <f t="shared" si="381"/>
        <v>‏81726  תיכון אמי"ת ו' לבנות</v>
      </c>
      <c r="H5277" t="s">
        <v>1198</v>
      </c>
      <c r="I5277">
        <f t="shared" si="382"/>
        <v>7</v>
      </c>
      <c r="J5277" t="b">
        <f>IF(ISNUMBER(MATCH(D5277,Sheet1!$A$2:$A$976,0)),TRUE,FALSE)</f>
        <v>1</v>
      </c>
    </row>
    <row r="5278" spans="1:10" ht="20.25">
      <c r="A5278">
        <v>5272</v>
      </c>
      <c r="B5278" s="125">
        <v>663900</v>
      </c>
      <c r="C5278" s="34">
        <v>700000</v>
      </c>
      <c r="D5278" s="35">
        <v>680000</v>
      </c>
      <c r="E5278" s="36" t="s">
        <v>18</v>
      </c>
      <c r="F5278" s="33">
        <v>7</v>
      </c>
      <c r="G5278" t="str">
        <f t="shared" si="381"/>
        <v>‏81726  תיכון אמי"ת ו' לבנות</v>
      </c>
      <c r="H5278" t="s">
        <v>1198</v>
      </c>
      <c r="I5278">
        <f t="shared" si="382"/>
        <v>7</v>
      </c>
      <c r="J5278" t="b">
        <f>IF(ISNUMBER(MATCH(D5278,Sheet1!$A$2:$A$976,0)),TRUE,FALSE)</f>
        <v>1</v>
      </c>
    </row>
    <row r="5279" spans="1:10" ht="20.25">
      <c r="A5279">
        <v>5273</v>
      </c>
      <c r="B5279" s="125">
        <v>0</v>
      </c>
      <c r="C5279" s="34">
        <v>0</v>
      </c>
      <c r="D5279" s="35">
        <v>0</v>
      </c>
      <c r="E5279" s="36" t="s">
        <v>19</v>
      </c>
      <c r="F5279" s="33">
        <v>8</v>
      </c>
      <c r="G5279" t="str">
        <f t="shared" si="381"/>
        <v>‏81726  תיכון אמי"ת ו' לבנות</v>
      </c>
      <c r="H5279" t="s">
        <v>1198</v>
      </c>
      <c r="I5279">
        <f t="shared" si="382"/>
        <v>7</v>
      </c>
      <c r="J5279" t="b">
        <f>IF(ISNUMBER(MATCH(D5279,Sheet1!$A$2:$A$976,0)),TRUE,FALSE)</f>
        <v>1</v>
      </c>
    </row>
    <row r="5280" spans="1:10" ht="20.25">
      <c r="A5280">
        <v>5274</v>
      </c>
      <c r="B5280" s="125">
        <v>0</v>
      </c>
      <c r="C5280" s="34">
        <v>0</v>
      </c>
      <c r="D5280" s="35">
        <v>0</v>
      </c>
      <c r="E5280" s="36" t="s">
        <v>20</v>
      </c>
      <c r="F5280" s="33">
        <v>9</v>
      </c>
      <c r="G5280" t="str">
        <f t="shared" si="381"/>
        <v>‏81726  תיכון אמי"ת ו' לבנות</v>
      </c>
      <c r="H5280" t="s">
        <v>1198</v>
      </c>
      <c r="I5280">
        <f t="shared" si="382"/>
        <v>7</v>
      </c>
      <c r="J5280" t="b">
        <f>IF(ISNUMBER(MATCH(D5280,Sheet1!$A$2:$A$976,0)),TRUE,FALSE)</f>
        <v>1</v>
      </c>
    </row>
    <row r="5281" spans="1:10" ht="20.25">
      <c r="A5281">
        <v>5275</v>
      </c>
      <c r="B5281" s="125">
        <v>0</v>
      </c>
      <c r="C5281" s="34">
        <v>0</v>
      </c>
      <c r="D5281" s="35">
        <v>0</v>
      </c>
      <c r="E5281" s="36" t="s">
        <v>21</v>
      </c>
      <c r="F5281" s="33">
        <v>99</v>
      </c>
      <c r="G5281" t="str">
        <f t="shared" si="381"/>
        <v>‏81726  תיכון אמי"ת ו' לבנות</v>
      </c>
      <c r="H5281" t="s">
        <v>1198</v>
      </c>
      <c r="I5281">
        <f t="shared" si="382"/>
        <v>7</v>
      </c>
      <c r="J5281" t="b">
        <f>IF(ISNUMBER(MATCH(D5281,Sheet1!$A$2:$A$976,0)),TRUE,FALSE)</f>
        <v>1</v>
      </c>
    </row>
    <row r="5282" spans="1:10" ht="20.25">
      <c r="A5282">
        <v>5276</v>
      </c>
      <c r="B5282" s="125">
        <v>1618700</v>
      </c>
      <c r="C5282" s="37">
        <v>1841000</v>
      </c>
      <c r="D5282" s="157">
        <v>1827200</v>
      </c>
      <c r="E5282" s="36" t="s">
        <v>22</v>
      </c>
      <c r="F5282" s="33"/>
      <c r="G5282" t="str">
        <f t="shared" si="381"/>
        <v/>
      </c>
      <c r="J5282" t="b">
        <f>IF(ISNUMBER(MATCH(D5282,Sheet1!$A$2:$A$976,0)),TRUE,FALSE)</f>
        <v>0</v>
      </c>
    </row>
    <row r="5283" spans="1:10" ht="20.25">
      <c r="A5283">
        <v>5277</v>
      </c>
      <c r="C5283" s="40">
        <v>2015</v>
      </c>
      <c r="D5283" s="40">
        <v>2016</v>
      </c>
      <c r="F5283" s="39"/>
      <c r="G5283" t="str">
        <f t="shared" si="381"/>
        <v/>
      </c>
      <c r="J5283" t="b">
        <f>IF(ISNUMBER(MATCH(D5283,Sheet1!$A$2:$A$976,0)),TRUE,FALSE)</f>
        <v>0</v>
      </c>
    </row>
    <row r="5284" spans="1:10" ht="20.25">
      <c r="A5284">
        <v>5278</v>
      </c>
      <c r="C5284" s="38"/>
      <c r="D5284" s="44">
        <v>221</v>
      </c>
      <c r="F5284" s="41"/>
      <c r="G5284" t="str">
        <f t="shared" si="381"/>
        <v/>
      </c>
      <c r="J5284" t="b">
        <f>IF(ISNUMBER(MATCH(D5284,Sheet1!$A$2:$A$976,0)),TRUE,FALSE)</f>
        <v>0</v>
      </c>
    </row>
    <row r="5285" spans="1:10" ht="20.25">
      <c r="A5285">
        <v>5279</v>
      </c>
      <c r="B5285" s="122" t="s">
        <v>685</v>
      </c>
      <c r="C5285" s="28"/>
      <c r="D5285" s="28"/>
      <c r="E5285" s="28"/>
      <c r="F5285" s="28"/>
      <c r="G5285" t="str">
        <f t="shared" si="381"/>
        <v/>
      </c>
      <c r="J5285" t="b">
        <f>IF(ISNUMBER(MATCH(D5285,Sheet1!$A$2:$A$976,0)),TRUE,FALSE)</f>
        <v>1</v>
      </c>
    </row>
    <row r="5286" spans="1:10" ht="21" thickBot="1">
      <c r="A5286">
        <v>5280</v>
      </c>
      <c r="B5286" s="116">
        <v>2014</v>
      </c>
      <c r="C5286" s="7">
        <v>2015</v>
      </c>
      <c r="D5286" s="7">
        <v>2016</v>
      </c>
      <c r="E5286" s="8"/>
      <c r="F5286" s="9"/>
      <c r="G5286" t="str">
        <f t="shared" si="381"/>
        <v/>
      </c>
      <c r="J5286" t="b">
        <f>IF(ISNUMBER(MATCH(D5286,Sheet1!$A$2:$A$976,0)),TRUE,FALSE)</f>
        <v>0</v>
      </c>
    </row>
    <row r="5287" spans="1:10" ht="20.25">
      <c r="A5287">
        <v>5281</v>
      </c>
      <c r="B5287" s="124"/>
      <c r="C5287" s="30"/>
      <c r="D5287" s="31"/>
      <c r="E5287" s="32" t="s">
        <v>269</v>
      </c>
      <c r="F5287" s="33"/>
      <c r="G5287" t="str">
        <f t="shared" si="381"/>
        <v/>
      </c>
      <c r="J5287" t="b">
        <f>IF(ISNUMBER(MATCH(D5287,Sheet1!$A$2:$A$976,0)),TRUE,FALSE)</f>
        <v>1</v>
      </c>
    </row>
    <row r="5288" spans="1:10" ht="20.25">
      <c r="A5288">
        <v>5282</v>
      </c>
      <c r="B5288" s="124"/>
      <c r="C5288" s="30"/>
      <c r="D5288" s="31"/>
      <c r="E5288" s="32" t="s">
        <v>499</v>
      </c>
      <c r="F5288" s="33"/>
      <c r="G5288" t="str">
        <f t="shared" si="381"/>
        <v/>
      </c>
      <c r="J5288" t="b">
        <f>IF(ISNUMBER(MATCH(D5288,Sheet1!$A$2:$A$976,0)),TRUE,FALSE)</f>
        <v>1</v>
      </c>
    </row>
    <row r="5289" spans="1:10" ht="20.25">
      <c r="A5289">
        <v>5283</v>
      </c>
      <c r="B5289" s="124"/>
      <c r="C5289" s="30"/>
      <c r="D5289" s="31"/>
      <c r="E5289" s="32" t="s">
        <v>686</v>
      </c>
      <c r="F5289" s="33"/>
      <c r="G5289" t="str">
        <f t="shared" si="381"/>
        <v/>
      </c>
      <c r="J5289" t="b">
        <f>IF(ISNUMBER(MATCH(D5289,Sheet1!$A$2:$A$976,0)),TRUE,FALSE)</f>
        <v>1</v>
      </c>
    </row>
    <row r="5290" spans="1:10" ht="20.25">
      <c r="A5290">
        <v>5284</v>
      </c>
      <c r="B5290" s="125">
        <v>4330500</v>
      </c>
      <c r="C5290" s="34">
        <v>4767000</v>
      </c>
      <c r="D5290" s="35">
        <v>4820000</v>
      </c>
      <c r="E5290" s="36" t="s">
        <v>12</v>
      </c>
      <c r="F5290" s="33">
        <v>1</v>
      </c>
      <c r="G5290" t="str">
        <f t="shared" si="381"/>
        <v>‏81727  תיכון ב' עיוני</v>
      </c>
      <c r="H5290" t="s">
        <v>1199</v>
      </c>
      <c r="I5290">
        <f t="shared" ref="I5290:I5299" si="383">FIND(" ",G5290,1)</f>
        <v>7</v>
      </c>
      <c r="J5290" t="b">
        <f>IF(ISNUMBER(MATCH(D5290,Sheet1!$A$2:$A$976,0)),TRUE,FALSE)</f>
        <v>1</v>
      </c>
    </row>
    <row r="5291" spans="1:10" ht="20.25">
      <c r="A5291">
        <v>5285</v>
      </c>
      <c r="B5291" s="125">
        <v>0</v>
      </c>
      <c r="C5291" s="34">
        <v>0</v>
      </c>
      <c r="D5291" s="35">
        <v>0</v>
      </c>
      <c r="E5291" s="36" t="s">
        <v>13</v>
      </c>
      <c r="F5291" s="33">
        <v>2</v>
      </c>
      <c r="G5291" t="str">
        <f t="shared" si="381"/>
        <v>‏81727  תיכון ב' עיוני</v>
      </c>
      <c r="H5291" t="s">
        <v>1199</v>
      </c>
      <c r="I5291">
        <f t="shared" si="383"/>
        <v>7</v>
      </c>
      <c r="J5291" t="b">
        <f>IF(ISNUMBER(MATCH(D5291,Sheet1!$A$2:$A$976,0)),TRUE,FALSE)</f>
        <v>1</v>
      </c>
    </row>
    <row r="5292" spans="1:10" ht="20.25">
      <c r="A5292">
        <v>5286</v>
      </c>
      <c r="B5292" s="125">
        <v>0</v>
      </c>
      <c r="C5292" s="34">
        <v>0</v>
      </c>
      <c r="D5292" s="35">
        <v>0</v>
      </c>
      <c r="E5292" s="36" t="s">
        <v>14</v>
      </c>
      <c r="F5292" s="33">
        <v>3</v>
      </c>
      <c r="G5292" t="str">
        <f t="shared" si="381"/>
        <v>‏81727  תיכון ב' עיוני</v>
      </c>
      <c r="H5292" t="s">
        <v>1199</v>
      </c>
      <c r="I5292">
        <f t="shared" si="383"/>
        <v>7</v>
      </c>
      <c r="J5292" t="b">
        <f>IF(ISNUMBER(MATCH(D5292,Sheet1!$A$2:$A$976,0)),TRUE,FALSE)</f>
        <v>1</v>
      </c>
    </row>
    <row r="5293" spans="1:10" ht="20.25">
      <c r="A5293">
        <v>5287</v>
      </c>
      <c r="B5293" s="125">
        <v>204900</v>
      </c>
      <c r="C5293" s="34">
        <v>189000</v>
      </c>
      <c r="D5293" s="35">
        <v>176700</v>
      </c>
      <c r="E5293" s="36" t="s">
        <v>15</v>
      </c>
      <c r="F5293" s="33">
        <v>4</v>
      </c>
      <c r="G5293" t="str">
        <f t="shared" si="381"/>
        <v>‏81727  תיכון ב' עיוני</v>
      </c>
      <c r="H5293" t="s">
        <v>1199</v>
      </c>
      <c r="I5293">
        <f t="shared" si="383"/>
        <v>7</v>
      </c>
      <c r="J5293" t="b">
        <f>IF(ISNUMBER(MATCH(D5293,Sheet1!$A$2:$A$976,0)),TRUE,FALSE)</f>
        <v>1</v>
      </c>
    </row>
    <row r="5294" spans="1:10" ht="20.25">
      <c r="A5294">
        <v>5288</v>
      </c>
      <c r="B5294" s="125">
        <v>0</v>
      </c>
      <c r="C5294" s="34">
        <v>1000</v>
      </c>
      <c r="D5294" s="35">
        <v>1000</v>
      </c>
      <c r="E5294" s="36" t="s">
        <v>16</v>
      </c>
      <c r="F5294" s="33">
        <v>5</v>
      </c>
      <c r="G5294" t="str">
        <f t="shared" si="381"/>
        <v>‏81727  תיכון ב' עיוני</v>
      </c>
      <c r="H5294" t="s">
        <v>1199</v>
      </c>
      <c r="I5294">
        <f t="shared" si="383"/>
        <v>7</v>
      </c>
      <c r="J5294" t="b">
        <f>IF(ISNUMBER(MATCH(D5294,Sheet1!$A$2:$A$976,0)),TRUE,FALSE)</f>
        <v>1</v>
      </c>
    </row>
    <row r="5295" spans="1:10" ht="20.25">
      <c r="A5295">
        <v>5289</v>
      </c>
      <c r="B5295" s="125">
        <v>0</v>
      </c>
      <c r="C5295" s="34">
        <v>0</v>
      </c>
      <c r="D5295" s="35">
        <v>0</v>
      </c>
      <c r="E5295" s="36" t="s">
        <v>17</v>
      </c>
      <c r="F5295" s="33">
        <v>6</v>
      </c>
      <c r="G5295" t="str">
        <f t="shared" si="381"/>
        <v>‏81727  תיכון ב' עיוני</v>
      </c>
      <c r="H5295" t="s">
        <v>1199</v>
      </c>
      <c r="I5295">
        <f t="shared" si="383"/>
        <v>7</v>
      </c>
      <c r="J5295" t="b">
        <f>IF(ISNUMBER(MATCH(D5295,Sheet1!$A$2:$A$976,0)),TRUE,FALSE)</f>
        <v>1</v>
      </c>
    </row>
    <row r="5296" spans="1:10" ht="20.25">
      <c r="A5296">
        <v>5290</v>
      </c>
      <c r="B5296" s="125">
        <v>210200</v>
      </c>
      <c r="C5296" s="34">
        <v>241000</v>
      </c>
      <c r="D5296" s="35">
        <v>241000</v>
      </c>
      <c r="E5296" s="36" t="s">
        <v>18</v>
      </c>
      <c r="F5296" s="33">
        <v>7</v>
      </c>
      <c r="G5296" t="str">
        <f t="shared" si="381"/>
        <v>‏81727  תיכון ב' עיוני</v>
      </c>
      <c r="H5296" t="s">
        <v>1199</v>
      </c>
      <c r="I5296">
        <f t="shared" si="383"/>
        <v>7</v>
      </c>
      <c r="J5296" t="b">
        <f>IF(ISNUMBER(MATCH(D5296,Sheet1!$A$2:$A$976,0)),TRUE,FALSE)</f>
        <v>1</v>
      </c>
    </row>
    <row r="5297" spans="1:10" ht="20.25">
      <c r="A5297">
        <v>5291</v>
      </c>
      <c r="B5297" s="125">
        <v>0</v>
      </c>
      <c r="C5297" s="34">
        <v>0</v>
      </c>
      <c r="D5297" s="35">
        <v>0</v>
      </c>
      <c r="E5297" s="36" t="s">
        <v>19</v>
      </c>
      <c r="F5297" s="33">
        <v>8</v>
      </c>
      <c r="G5297" t="str">
        <f t="shared" si="381"/>
        <v>‏81727  תיכון ב' עיוני</v>
      </c>
      <c r="H5297" t="s">
        <v>1199</v>
      </c>
      <c r="I5297">
        <f t="shared" si="383"/>
        <v>7</v>
      </c>
      <c r="J5297" t="b">
        <f>IF(ISNUMBER(MATCH(D5297,Sheet1!$A$2:$A$976,0)),TRUE,FALSE)</f>
        <v>1</v>
      </c>
    </row>
    <row r="5298" spans="1:10" ht="20.25">
      <c r="A5298">
        <v>5292</v>
      </c>
      <c r="B5298" s="125">
        <v>0</v>
      </c>
      <c r="C5298" s="34">
        <v>0</v>
      </c>
      <c r="D5298" s="35">
        <v>0</v>
      </c>
      <c r="E5298" s="36" t="s">
        <v>20</v>
      </c>
      <c r="F5298" s="33">
        <v>9</v>
      </c>
      <c r="G5298" t="str">
        <f t="shared" si="381"/>
        <v>‏81727  תיכון ב' עיוני</v>
      </c>
      <c r="H5298" t="s">
        <v>1199</v>
      </c>
      <c r="I5298">
        <f t="shared" si="383"/>
        <v>7</v>
      </c>
      <c r="J5298" t="b">
        <f>IF(ISNUMBER(MATCH(D5298,Sheet1!$A$2:$A$976,0)),TRUE,FALSE)</f>
        <v>1</v>
      </c>
    </row>
    <row r="5299" spans="1:10" ht="20.25">
      <c r="A5299">
        <v>5293</v>
      </c>
      <c r="B5299" s="125">
        <v>0</v>
      </c>
      <c r="C5299" s="34">
        <v>0</v>
      </c>
      <c r="D5299" s="35">
        <v>0</v>
      </c>
      <c r="E5299" s="36" t="s">
        <v>21</v>
      </c>
      <c r="F5299" s="33">
        <v>99</v>
      </c>
      <c r="G5299" t="str">
        <f t="shared" si="381"/>
        <v>‏81727  תיכון ב' עיוני</v>
      </c>
      <c r="H5299" t="s">
        <v>1199</v>
      </c>
      <c r="I5299">
        <f t="shared" si="383"/>
        <v>7</v>
      </c>
      <c r="J5299" t="b">
        <f>IF(ISNUMBER(MATCH(D5299,Sheet1!$A$2:$A$976,0)),TRUE,FALSE)</f>
        <v>1</v>
      </c>
    </row>
    <row r="5300" spans="1:10" ht="20.25">
      <c r="A5300">
        <v>5294</v>
      </c>
      <c r="B5300" s="125">
        <v>4745600</v>
      </c>
      <c r="C5300" s="37">
        <v>5198000</v>
      </c>
      <c r="D5300" s="157">
        <v>5238700</v>
      </c>
      <c r="E5300" s="36" t="s">
        <v>22</v>
      </c>
      <c r="F5300" s="33"/>
      <c r="G5300" t="str">
        <f t="shared" si="381"/>
        <v/>
      </c>
      <c r="J5300" t="b">
        <f>IF(ISNUMBER(MATCH(D5300,Sheet1!$A$2:$A$976,0)),TRUE,FALSE)</f>
        <v>0</v>
      </c>
    </row>
    <row r="5301" spans="1:10" ht="20.25">
      <c r="A5301">
        <v>5295</v>
      </c>
      <c r="C5301" s="40">
        <v>2015</v>
      </c>
      <c r="D5301" s="40">
        <v>2016</v>
      </c>
      <c r="F5301" s="39"/>
      <c r="G5301" t="str">
        <f t="shared" si="381"/>
        <v/>
      </c>
      <c r="J5301" t="b">
        <f>IF(ISNUMBER(MATCH(D5301,Sheet1!$A$2:$A$976,0)),TRUE,FALSE)</f>
        <v>0</v>
      </c>
    </row>
    <row r="5302" spans="1:10" ht="20.25">
      <c r="A5302">
        <v>5296</v>
      </c>
      <c r="C5302" s="38"/>
      <c r="D5302" s="44">
        <v>222</v>
      </c>
      <c r="F5302" s="41"/>
      <c r="G5302" t="str">
        <f t="shared" si="381"/>
        <v/>
      </c>
      <c r="J5302" t="b">
        <f>IF(ISNUMBER(MATCH(D5302,Sheet1!$A$2:$A$976,0)),TRUE,FALSE)</f>
        <v>0</v>
      </c>
    </row>
    <row r="5303" spans="1:10" ht="20.25">
      <c r="A5303">
        <v>5297</v>
      </c>
      <c r="B5303" s="122" t="s">
        <v>687</v>
      </c>
      <c r="C5303" s="28"/>
      <c r="D5303" s="28"/>
      <c r="E5303" s="28"/>
      <c r="F5303" s="28"/>
      <c r="G5303" t="str">
        <f t="shared" si="381"/>
        <v/>
      </c>
      <c r="J5303" t="b">
        <f>IF(ISNUMBER(MATCH(D5303,Sheet1!$A$2:$A$976,0)),TRUE,FALSE)</f>
        <v>1</v>
      </c>
    </row>
    <row r="5304" spans="1:10" ht="21" thickBot="1">
      <c r="A5304">
        <v>5298</v>
      </c>
      <c r="B5304" s="116">
        <v>2014</v>
      </c>
      <c r="C5304" s="7">
        <v>2015</v>
      </c>
      <c r="D5304" s="7">
        <v>2016</v>
      </c>
      <c r="E5304" s="8"/>
      <c r="F5304" s="9"/>
      <c r="G5304" t="str">
        <f t="shared" si="381"/>
        <v/>
      </c>
      <c r="J5304" t="b">
        <f>IF(ISNUMBER(MATCH(D5304,Sheet1!$A$2:$A$976,0)),TRUE,FALSE)</f>
        <v>0</v>
      </c>
    </row>
    <row r="5305" spans="1:10" ht="20.25">
      <c r="A5305">
        <v>5299</v>
      </c>
      <c r="B5305" s="124"/>
      <c r="C5305" s="30"/>
      <c r="D5305" s="31"/>
      <c r="E5305" s="32" t="s">
        <v>269</v>
      </c>
      <c r="F5305" s="33"/>
      <c r="G5305" t="str">
        <f t="shared" si="381"/>
        <v/>
      </c>
      <c r="J5305" t="b">
        <f>IF(ISNUMBER(MATCH(D5305,Sheet1!$A$2:$A$976,0)),TRUE,FALSE)</f>
        <v>1</v>
      </c>
    </row>
    <row r="5306" spans="1:10" ht="20.25">
      <c r="A5306">
        <v>5300</v>
      </c>
      <c r="B5306" s="124"/>
      <c r="C5306" s="30"/>
      <c r="D5306" s="31"/>
      <c r="E5306" s="32" t="s">
        <v>499</v>
      </c>
      <c r="F5306" s="33"/>
      <c r="G5306" t="str">
        <f t="shared" si="381"/>
        <v/>
      </c>
      <c r="J5306" t="b">
        <f>IF(ISNUMBER(MATCH(D5306,Sheet1!$A$2:$A$976,0)),TRUE,FALSE)</f>
        <v>1</v>
      </c>
    </row>
    <row r="5307" spans="1:10" ht="20.25">
      <c r="A5307">
        <v>5301</v>
      </c>
      <c r="B5307" s="124"/>
      <c r="C5307" s="30"/>
      <c r="D5307" s="31"/>
      <c r="E5307" s="32" t="s">
        <v>688</v>
      </c>
      <c r="F5307" s="33"/>
      <c r="G5307" t="str">
        <f t="shared" si="381"/>
        <v/>
      </c>
      <c r="J5307" t="b">
        <f>IF(ISNUMBER(MATCH(D5307,Sheet1!$A$2:$A$976,0)),TRUE,FALSE)</f>
        <v>1</v>
      </c>
    </row>
    <row r="5308" spans="1:10" ht="20.25">
      <c r="A5308">
        <v>5302</v>
      </c>
      <c r="B5308" s="125">
        <v>9620100</v>
      </c>
      <c r="C5308" s="34">
        <v>11316100</v>
      </c>
      <c r="D5308" s="35">
        <v>11441100</v>
      </c>
      <c r="E5308" s="36" t="s">
        <v>12</v>
      </c>
      <c r="F5308" s="33">
        <v>1</v>
      </c>
      <c r="G5308" t="str">
        <f t="shared" si="381"/>
        <v>‏81728 תיכון רעות</v>
      </c>
      <c r="H5308" t="s">
        <v>1200</v>
      </c>
      <c r="I5308">
        <f t="shared" ref="I5308:I5317" si="384">FIND(" ",G5308,1)</f>
        <v>7</v>
      </c>
      <c r="J5308" t="b">
        <f>IF(ISNUMBER(MATCH(D5308,Sheet1!$A$2:$A$976,0)),TRUE,FALSE)</f>
        <v>1</v>
      </c>
    </row>
    <row r="5309" spans="1:10" ht="20.25">
      <c r="A5309">
        <v>5303</v>
      </c>
      <c r="B5309" s="125">
        <v>0</v>
      </c>
      <c r="C5309" s="34">
        <v>0</v>
      </c>
      <c r="D5309" s="35">
        <v>0</v>
      </c>
      <c r="E5309" s="36" t="s">
        <v>13</v>
      </c>
      <c r="F5309" s="33">
        <v>2</v>
      </c>
      <c r="G5309" t="str">
        <f t="shared" si="381"/>
        <v>‏81728 תיכון רעות</v>
      </c>
      <c r="H5309" t="s">
        <v>1200</v>
      </c>
      <c r="I5309">
        <f t="shared" si="384"/>
        <v>7</v>
      </c>
      <c r="J5309" t="b">
        <f>IF(ISNUMBER(MATCH(D5309,Sheet1!$A$2:$A$976,0)),TRUE,FALSE)</f>
        <v>1</v>
      </c>
    </row>
    <row r="5310" spans="1:10" ht="20.25">
      <c r="A5310">
        <v>5304</v>
      </c>
      <c r="B5310" s="125">
        <v>11300</v>
      </c>
      <c r="C5310" s="34">
        <v>11900</v>
      </c>
      <c r="D5310" s="35">
        <v>11900</v>
      </c>
      <c r="E5310" s="36" t="s">
        <v>14</v>
      </c>
      <c r="F5310" s="33">
        <v>3</v>
      </c>
      <c r="G5310" t="str">
        <f t="shared" si="381"/>
        <v>‏81728 תיכון רעות</v>
      </c>
      <c r="H5310" t="s">
        <v>1200</v>
      </c>
      <c r="I5310">
        <f t="shared" si="384"/>
        <v>7</v>
      </c>
      <c r="J5310" t="b">
        <f>IF(ISNUMBER(MATCH(D5310,Sheet1!$A$2:$A$976,0)),TRUE,FALSE)</f>
        <v>1</v>
      </c>
    </row>
    <row r="5311" spans="1:10" ht="20.25">
      <c r="A5311">
        <v>5305</v>
      </c>
      <c r="B5311" s="125">
        <v>205700</v>
      </c>
      <c r="C5311" s="34">
        <v>150000</v>
      </c>
      <c r="D5311" s="35">
        <v>150000</v>
      </c>
      <c r="E5311" s="36" t="s">
        <v>15</v>
      </c>
      <c r="F5311" s="33">
        <v>4</v>
      </c>
      <c r="G5311" t="str">
        <f t="shared" si="381"/>
        <v>‏81728 תיכון רעות</v>
      </c>
      <c r="H5311" t="s">
        <v>1200</v>
      </c>
      <c r="I5311">
        <f t="shared" si="384"/>
        <v>7</v>
      </c>
      <c r="J5311" t="b">
        <f>IF(ISNUMBER(MATCH(D5311,Sheet1!$A$2:$A$976,0)),TRUE,FALSE)</f>
        <v>1</v>
      </c>
    </row>
    <row r="5312" spans="1:10" ht="20.25">
      <c r="A5312">
        <v>5306</v>
      </c>
      <c r="B5312" s="125">
        <v>0</v>
      </c>
      <c r="C5312" s="34">
        <v>0</v>
      </c>
      <c r="D5312" s="35">
        <v>0</v>
      </c>
      <c r="E5312" s="36" t="s">
        <v>16</v>
      </c>
      <c r="F5312" s="33">
        <v>5</v>
      </c>
      <c r="G5312" t="str">
        <f t="shared" si="381"/>
        <v>‏81728 תיכון רעות</v>
      </c>
      <c r="H5312" t="s">
        <v>1200</v>
      </c>
      <c r="I5312">
        <f t="shared" si="384"/>
        <v>7</v>
      </c>
      <c r="J5312" t="b">
        <f>IF(ISNUMBER(MATCH(D5312,Sheet1!$A$2:$A$976,0)),TRUE,FALSE)</f>
        <v>1</v>
      </c>
    </row>
    <row r="5313" spans="1:10" ht="20.25">
      <c r="A5313">
        <v>5307</v>
      </c>
      <c r="B5313" s="125">
        <v>0</v>
      </c>
      <c r="C5313" s="34">
        <v>0</v>
      </c>
      <c r="D5313" s="35">
        <v>0</v>
      </c>
      <c r="E5313" s="36" t="s">
        <v>17</v>
      </c>
      <c r="F5313" s="33">
        <v>6</v>
      </c>
      <c r="G5313" t="str">
        <f t="shared" si="381"/>
        <v>‏81728 תיכון רעות</v>
      </c>
      <c r="H5313" t="s">
        <v>1200</v>
      </c>
      <c r="I5313">
        <f t="shared" si="384"/>
        <v>7</v>
      </c>
      <c r="J5313" t="b">
        <f>IF(ISNUMBER(MATCH(D5313,Sheet1!$A$2:$A$976,0)),TRUE,FALSE)</f>
        <v>1</v>
      </c>
    </row>
    <row r="5314" spans="1:10" ht="20.25">
      <c r="A5314">
        <v>5308</v>
      </c>
      <c r="B5314" s="125">
        <v>1186900</v>
      </c>
      <c r="C5314" s="34">
        <v>1500000</v>
      </c>
      <c r="D5314" s="35">
        <v>1452900</v>
      </c>
      <c r="E5314" s="36" t="s">
        <v>18</v>
      </c>
      <c r="F5314" s="33">
        <v>7</v>
      </c>
      <c r="G5314" t="str">
        <f t="shared" si="381"/>
        <v>‏81728 תיכון רעות</v>
      </c>
      <c r="H5314" t="s">
        <v>1200</v>
      </c>
      <c r="I5314">
        <f t="shared" si="384"/>
        <v>7</v>
      </c>
      <c r="J5314" t="b">
        <f>IF(ISNUMBER(MATCH(D5314,Sheet1!$A$2:$A$976,0)),TRUE,FALSE)</f>
        <v>1</v>
      </c>
    </row>
    <row r="5315" spans="1:10" ht="20.25">
      <c r="A5315">
        <v>5309</v>
      </c>
      <c r="B5315" s="125">
        <v>0</v>
      </c>
      <c r="C5315" s="34">
        <v>0</v>
      </c>
      <c r="D5315" s="35">
        <v>0</v>
      </c>
      <c r="E5315" s="36" t="s">
        <v>19</v>
      </c>
      <c r="F5315" s="33">
        <v>8</v>
      </c>
      <c r="G5315" t="str">
        <f t="shared" si="381"/>
        <v>‏81728 תיכון רעות</v>
      </c>
      <c r="H5315" t="s">
        <v>1200</v>
      </c>
      <c r="I5315">
        <f t="shared" si="384"/>
        <v>7</v>
      </c>
      <c r="J5315" t="b">
        <f>IF(ISNUMBER(MATCH(D5315,Sheet1!$A$2:$A$976,0)),TRUE,FALSE)</f>
        <v>1</v>
      </c>
    </row>
    <row r="5316" spans="1:10" ht="20.25">
      <c r="A5316">
        <v>5310</v>
      </c>
      <c r="B5316" s="125">
        <v>0</v>
      </c>
      <c r="C5316" s="34">
        <v>0</v>
      </c>
      <c r="D5316" s="35">
        <v>0</v>
      </c>
      <c r="E5316" s="36" t="s">
        <v>20</v>
      </c>
      <c r="F5316" s="33">
        <v>9</v>
      </c>
      <c r="G5316" t="str">
        <f t="shared" si="381"/>
        <v>‏81728 תיכון רעות</v>
      </c>
      <c r="H5316" t="s">
        <v>1200</v>
      </c>
      <c r="I5316">
        <f t="shared" si="384"/>
        <v>7</v>
      </c>
      <c r="J5316" t="b">
        <f>IF(ISNUMBER(MATCH(D5316,Sheet1!$A$2:$A$976,0)),TRUE,FALSE)</f>
        <v>1</v>
      </c>
    </row>
    <row r="5317" spans="1:10" ht="20.25">
      <c r="A5317">
        <v>5311</v>
      </c>
      <c r="B5317" s="125">
        <v>0</v>
      </c>
      <c r="C5317" s="34">
        <v>0</v>
      </c>
      <c r="D5317" s="35">
        <v>0</v>
      </c>
      <c r="E5317" s="36" t="s">
        <v>21</v>
      </c>
      <c r="F5317" s="33">
        <v>99</v>
      </c>
      <c r="G5317" t="str">
        <f t="shared" si="381"/>
        <v>‏81728 תיכון רעות</v>
      </c>
      <c r="H5317" t="s">
        <v>1200</v>
      </c>
      <c r="I5317">
        <f t="shared" si="384"/>
        <v>7</v>
      </c>
      <c r="J5317" t="b">
        <f>IF(ISNUMBER(MATCH(D5317,Sheet1!$A$2:$A$976,0)),TRUE,FALSE)</f>
        <v>1</v>
      </c>
    </row>
    <row r="5318" spans="1:10" ht="20.25">
      <c r="A5318">
        <v>5312</v>
      </c>
      <c r="B5318" s="125">
        <v>11024000</v>
      </c>
      <c r="C5318" s="37">
        <v>12978000</v>
      </c>
      <c r="D5318" s="157">
        <v>13055900</v>
      </c>
      <c r="E5318" s="36" t="s">
        <v>22</v>
      </c>
      <c r="F5318" s="33"/>
      <c r="G5318" t="str">
        <f t="shared" si="381"/>
        <v/>
      </c>
      <c r="J5318" t="b">
        <f>IF(ISNUMBER(MATCH(D5318,Sheet1!$A$2:$A$976,0)),TRUE,FALSE)</f>
        <v>0</v>
      </c>
    </row>
    <row r="5319" spans="1:10" ht="20.25">
      <c r="A5319">
        <v>5313</v>
      </c>
      <c r="C5319" s="40">
        <v>2015</v>
      </c>
      <c r="D5319" s="40">
        <v>2016</v>
      </c>
      <c r="F5319" s="39"/>
      <c r="G5319" t="str">
        <f t="shared" si="381"/>
        <v/>
      </c>
      <c r="J5319" t="b">
        <f>IF(ISNUMBER(MATCH(D5319,Sheet1!$A$2:$A$976,0)),TRUE,FALSE)</f>
        <v>0</v>
      </c>
    </row>
    <row r="5320" spans="1:10" ht="20.25">
      <c r="A5320">
        <v>5314</v>
      </c>
      <c r="C5320" s="38"/>
      <c r="D5320" s="44">
        <v>223</v>
      </c>
      <c r="F5320" s="41"/>
      <c r="G5320" t="str">
        <f t="shared" si="381"/>
        <v/>
      </c>
      <c r="J5320" t="b">
        <f>IF(ISNUMBER(MATCH(D5320,Sheet1!$A$2:$A$976,0)),TRUE,FALSE)</f>
        <v>0</v>
      </c>
    </row>
    <row r="5321" spans="1:10" ht="20.25">
      <c r="A5321">
        <v>5315</v>
      </c>
      <c r="B5321" s="122" t="s">
        <v>689</v>
      </c>
      <c r="C5321" s="28"/>
      <c r="D5321" s="28"/>
      <c r="E5321" s="28"/>
      <c r="F5321" s="28"/>
      <c r="G5321" t="str">
        <f t="shared" si="381"/>
        <v/>
      </c>
      <c r="J5321" t="b">
        <f>IF(ISNUMBER(MATCH(D5321,Sheet1!$A$2:$A$976,0)),TRUE,FALSE)</f>
        <v>1</v>
      </c>
    </row>
    <row r="5322" spans="1:10" ht="21" thickBot="1">
      <c r="A5322">
        <v>5316</v>
      </c>
      <c r="B5322" s="116">
        <v>2014</v>
      </c>
      <c r="C5322" s="7">
        <v>2015</v>
      </c>
      <c r="D5322" s="7">
        <v>2016</v>
      </c>
      <c r="E5322" s="8"/>
      <c r="F5322" s="9"/>
      <c r="G5322" t="str">
        <f t="shared" ref="G5322:G5385" si="385">IF(F5322=1,E5321,IF(ISBLANK(F5322),"",G5321))</f>
        <v/>
      </c>
      <c r="J5322" t="b">
        <f>IF(ISNUMBER(MATCH(D5322,Sheet1!$A$2:$A$976,0)),TRUE,FALSE)</f>
        <v>0</v>
      </c>
    </row>
    <row r="5323" spans="1:10" ht="20.25">
      <c r="A5323">
        <v>5317</v>
      </c>
      <c r="B5323" s="124"/>
      <c r="C5323" s="30"/>
      <c r="D5323" s="31"/>
      <c r="E5323" s="32" t="s">
        <v>269</v>
      </c>
      <c r="F5323" s="33"/>
      <c r="G5323" t="str">
        <f t="shared" si="385"/>
        <v/>
      </c>
      <c r="J5323" t="b">
        <f>IF(ISNUMBER(MATCH(D5323,Sheet1!$A$2:$A$976,0)),TRUE,FALSE)</f>
        <v>1</v>
      </c>
    </row>
    <row r="5324" spans="1:10" ht="20.25">
      <c r="A5324">
        <v>5318</v>
      </c>
      <c r="B5324" s="124"/>
      <c r="C5324" s="30"/>
      <c r="D5324" s="31"/>
      <c r="E5324" s="32" t="s">
        <v>499</v>
      </c>
      <c r="F5324" s="33"/>
      <c r="G5324" t="str">
        <f t="shared" si="385"/>
        <v/>
      </c>
      <c r="J5324" t="b">
        <f>IF(ISNUMBER(MATCH(D5324,Sheet1!$A$2:$A$976,0)),TRUE,FALSE)</f>
        <v>1</v>
      </c>
    </row>
    <row r="5325" spans="1:10" ht="20.25">
      <c r="A5325">
        <v>5319</v>
      </c>
      <c r="B5325" s="124"/>
      <c r="C5325" s="30"/>
      <c r="D5325" s="31"/>
      <c r="E5325" s="32" t="s">
        <v>690</v>
      </c>
      <c r="F5325" s="33"/>
      <c r="G5325" t="str">
        <f t="shared" si="385"/>
        <v/>
      </c>
      <c r="J5325" t="b">
        <f>IF(ISNUMBER(MATCH(D5325,Sheet1!$A$2:$A$976,0)),TRUE,FALSE)</f>
        <v>1</v>
      </c>
    </row>
    <row r="5326" spans="1:10" ht="20.25">
      <c r="A5326">
        <v>5320</v>
      </c>
      <c r="B5326" s="125">
        <v>16621100</v>
      </c>
      <c r="C5326" s="34">
        <v>18095200</v>
      </c>
      <c r="D5326" s="35">
        <v>18296200</v>
      </c>
      <c r="E5326" s="36" t="s">
        <v>12</v>
      </c>
      <c r="F5326" s="33">
        <v>1</v>
      </c>
      <c r="G5326" t="str">
        <f t="shared" si="385"/>
        <v>‏81729  תיכון ק. חיים</v>
      </c>
      <c r="H5326" t="s">
        <v>1201</v>
      </c>
      <c r="I5326">
        <f t="shared" ref="I5326:I5335" si="386">FIND(" ",G5326,1)</f>
        <v>7</v>
      </c>
      <c r="J5326" t="b">
        <f>IF(ISNUMBER(MATCH(D5326,Sheet1!$A$2:$A$976,0)),TRUE,FALSE)</f>
        <v>1</v>
      </c>
    </row>
    <row r="5327" spans="1:10" ht="20.25">
      <c r="A5327">
        <v>5321</v>
      </c>
      <c r="B5327" s="125">
        <v>0</v>
      </c>
      <c r="C5327" s="34">
        <v>0</v>
      </c>
      <c r="D5327" s="35">
        <v>0</v>
      </c>
      <c r="E5327" s="36" t="s">
        <v>13</v>
      </c>
      <c r="F5327" s="33">
        <v>2</v>
      </c>
      <c r="G5327" t="str">
        <f t="shared" si="385"/>
        <v>‏81729  תיכון ק. חיים</v>
      </c>
      <c r="H5327" t="s">
        <v>1201</v>
      </c>
      <c r="I5327">
        <f t="shared" si="386"/>
        <v>7</v>
      </c>
      <c r="J5327" t="b">
        <f>IF(ISNUMBER(MATCH(D5327,Sheet1!$A$2:$A$976,0)),TRUE,FALSE)</f>
        <v>1</v>
      </c>
    </row>
    <row r="5328" spans="1:10" ht="20.25">
      <c r="A5328">
        <v>5322</v>
      </c>
      <c r="B5328" s="125">
        <v>23400</v>
      </c>
      <c r="C5328" s="34">
        <v>20800</v>
      </c>
      <c r="D5328" s="35">
        <v>20800</v>
      </c>
      <c r="E5328" s="36" t="s">
        <v>14</v>
      </c>
      <c r="F5328" s="33">
        <v>3</v>
      </c>
      <c r="G5328" t="str">
        <f t="shared" si="385"/>
        <v>‏81729  תיכון ק. חיים</v>
      </c>
      <c r="H5328" t="s">
        <v>1201</v>
      </c>
      <c r="I5328">
        <f t="shared" si="386"/>
        <v>7</v>
      </c>
      <c r="J5328" t="b">
        <f>IF(ISNUMBER(MATCH(D5328,Sheet1!$A$2:$A$976,0)),TRUE,FALSE)</f>
        <v>1</v>
      </c>
    </row>
    <row r="5329" spans="1:10" ht="20.25">
      <c r="A5329">
        <v>5323</v>
      </c>
      <c r="B5329" s="125">
        <v>613600</v>
      </c>
      <c r="C5329" s="34">
        <v>546000</v>
      </c>
      <c r="D5329" s="35">
        <v>520100</v>
      </c>
      <c r="E5329" s="36" t="s">
        <v>15</v>
      </c>
      <c r="F5329" s="33">
        <v>4</v>
      </c>
      <c r="G5329" t="str">
        <f t="shared" si="385"/>
        <v>‏81729  תיכון ק. חיים</v>
      </c>
      <c r="H5329" t="s">
        <v>1201</v>
      </c>
      <c r="I5329">
        <f t="shared" si="386"/>
        <v>7</v>
      </c>
      <c r="J5329" t="b">
        <f>IF(ISNUMBER(MATCH(D5329,Sheet1!$A$2:$A$976,0)),TRUE,FALSE)</f>
        <v>1</v>
      </c>
    </row>
    <row r="5330" spans="1:10" ht="20.25">
      <c r="A5330">
        <v>5324</v>
      </c>
      <c r="B5330" s="125">
        <v>8100</v>
      </c>
      <c r="C5330" s="34">
        <v>8000</v>
      </c>
      <c r="D5330" s="35">
        <v>8000</v>
      </c>
      <c r="E5330" s="36" t="s">
        <v>16</v>
      </c>
      <c r="F5330" s="33">
        <v>5</v>
      </c>
      <c r="G5330" t="str">
        <f t="shared" si="385"/>
        <v>‏81729  תיכון ק. חיים</v>
      </c>
      <c r="H5330" t="s">
        <v>1201</v>
      </c>
      <c r="I5330">
        <f t="shared" si="386"/>
        <v>7</v>
      </c>
      <c r="J5330" t="b">
        <f>IF(ISNUMBER(MATCH(D5330,Sheet1!$A$2:$A$976,0)),TRUE,FALSE)</f>
        <v>1</v>
      </c>
    </row>
    <row r="5331" spans="1:10" ht="20.25">
      <c r="A5331">
        <v>5325</v>
      </c>
      <c r="B5331" s="125">
        <v>0</v>
      </c>
      <c r="C5331" s="34">
        <v>0</v>
      </c>
      <c r="D5331" s="35">
        <v>0</v>
      </c>
      <c r="E5331" s="36" t="s">
        <v>17</v>
      </c>
      <c r="F5331" s="33">
        <v>6</v>
      </c>
      <c r="G5331" t="str">
        <f t="shared" si="385"/>
        <v>‏81729  תיכון ק. חיים</v>
      </c>
      <c r="H5331" t="s">
        <v>1201</v>
      </c>
      <c r="I5331">
        <f t="shared" si="386"/>
        <v>7</v>
      </c>
      <c r="J5331" t="b">
        <f>IF(ISNUMBER(MATCH(D5331,Sheet1!$A$2:$A$976,0)),TRUE,FALSE)</f>
        <v>1</v>
      </c>
    </row>
    <row r="5332" spans="1:10" ht="20.25">
      <c r="A5332">
        <v>5326</v>
      </c>
      <c r="B5332" s="125">
        <v>2524700</v>
      </c>
      <c r="C5332" s="34">
        <v>2453000</v>
      </c>
      <c r="D5332" s="35">
        <v>2393000</v>
      </c>
      <c r="E5332" s="36" t="s">
        <v>18</v>
      </c>
      <c r="F5332" s="33">
        <v>7</v>
      </c>
      <c r="G5332" t="str">
        <f t="shared" si="385"/>
        <v>‏81729  תיכון ק. חיים</v>
      </c>
      <c r="H5332" t="s">
        <v>1201</v>
      </c>
      <c r="I5332">
        <f t="shared" si="386"/>
        <v>7</v>
      </c>
      <c r="J5332" t="b">
        <f>IF(ISNUMBER(MATCH(D5332,Sheet1!$A$2:$A$976,0)),TRUE,FALSE)</f>
        <v>1</v>
      </c>
    </row>
    <row r="5333" spans="1:10" ht="20.25">
      <c r="A5333">
        <v>5327</v>
      </c>
      <c r="B5333" s="125">
        <v>0</v>
      </c>
      <c r="C5333" s="34">
        <v>0</v>
      </c>
      <c r="D5333" s="35">
        <v>0</v>
      </c>
      <c r="E5333" s="36" t="s">
        <v>19</v>
      </c>
      <c r="F5333" s="33">
        <v>8</v>
      </c>
      <c r="G5333" t="str">
        <f t="shared" si="385"/>
        <v>‏81729  תיכון ק. חיים</v>
      </c>
      <c r="H5333" t="s">
        <v>1201</v>
      </c>
      <c r="I5333">
        <f t="shared" si="386"/>
        <v>7</v>
      </c>
      <c r="J5333" t="b">
        <f>IF(ISNUMBER(MATCH(D5333,Sheet1!$A$2:$A$976,0)),TRUE,FALSE)</f>
        <v>1</v>
      </c>
    </row>
    <row r="5334" spans="1:10" ht="20.25">
      <c r="A5334">
        <v>5328</v>
      </c>
      <c r="B5334" s="125">
        <v>0</v>
      </c>
      <c r="C5334" s="34">
        <v>0</v>
      </c>
      <c r="D5334" s="35">
        <v>0</v>
      </c>
      <c r="E5334" s="36" t="s">
        <v>20</v>
      </c>
      <c r="F5334" s="33">
        <v>9</v>
      </c>
      <c r="G5334" t="str">
        <f t="shared" si="385"/>
        <v>‏81729  תיכון ק. חיים</v>
      </c>
      <c r="H5334" t="s">
        <v>1201</v>
      </c>
      <c r="I5334">
        <f t="shared" si="386"/>
        <v>7</v>
      </c>
      <c r="J5334" t="b">
        <f>IF(ISNUMBER(MATCH(D5334,Sheet1!$A$2:$A$976,0)),TRUE,FALSE)</f>
        <v>1</v>
      </c>
    </row>
    <row r="5335" spans="1:10" ht="20.25">
      <c r="A5335">
        <v>5329</v>
      </c>
      <c r="B5335" s="125">
        <v>0</v>
      </c>
      <c r="C5335" s="34">
        <v>0</v>
      </c>
      <c r="D5335" s="35">
        <v>0</v>
      </c>
      <c r="E5335" s="36" t="s">
        <v>21</v>
      </c>
      <c r="F5335" s="33">
        <v>99</v>
      </c>
      <c r="G5335" t="str">
        <f t="shared" si="385"/>
        <v>‏81729  תיכון ק. חיים</v>
      </c>
      <c r="H5335" t="s">
        <v>1201</v>
      </c>
      <c r="I5335">
        <f t="shared" si="386"/>
        <v>7</v>
      </c>
      <c r="J5335" t="b">
        <f>IF(ISNUMBER(MATCH(D5335,Sheet1!$A$2:$A$976,0)),TRUE,FALSE)</f>
        <v>1</v>
      </c>
    </row>
    <row r="5336" spans="1:10" ht="20.25">
      <c r="A5336">
        <v>5330</v>
      </c>
      <c r="B5336" s="125">
        <v>19790900</v>
      </c>
      <c r="C5336" s="37">
        <v>21123000</v>
      </c>
      <c r="D5336" s="157">
        <v>21238100</v>
      </c>
      <c r="E5336" s="36" t="s">
        <v>22</v>
      </c>
      <c r="F5336" s="33"/>
      <c r="G5336" t="str">
        <f t="shared" si="385"/>
        <v/>
      </c>
      <c r="J5336" t="b">
        <f>IF(ISNUMBER(MATCH(D5336,Sheet1!$A$2:$A$976,0)),TRUE,FALSE)</f>
        <v>0</v>
      </c>
    </row>
    <row r="5337" spans="1:10" ht="20.25">
      <c r="A5337">
        <v>5331</v>
      </c>
      <c r="C5337" s="40">
        <v>2015</v>
      </c>
      <c r="D5337" s="40">
        <v>2016</v>
      </c>
      <c r="F5337" s="39"/>
      <c r="G5337" t="str">
        <f t="shared" si="385"/>
        <v/>
      </c>
      <c r="J5337" t="b">
        <f>IF(ISNUMBER(MATCH(D5337,Sheet1!$A$2:$A$976,0)),TRUE,FALSE)</f>
        <v>0</v>
      </c>
    </row>
    <row r="5338" spans="1:10" ht="20.25">
      <c r="A5338">
        <v>5332</v>
      </c>
      <c r="C5338" s="38"/>
      <c r="D5338" s="44">
        <v>224</v>
      </c>
      <c r="F5338" s="41"/>
      <c r="G5338" t="str">
        <f t="shared" si="385"/>
        <v/>
      </c>
      <c r="J5338" t="b">
        <f>IF(ISNUMBER(MATCH(D5338,Sheet1!$A$2:$A$976,0)),TRUE,FALSE)</f>
        <v>0</v>
      </c>
    </row>
    <row r="5339" spans="1:10" ht="20.25">
      <c r="A5339">
        <v>5333</v>
      </c>
      <c r="B5339" s="122" t="s">
        <v>691</v>
      </c>
      <c r="C5339" s="28"/>
      <c r="D5339" s="28"/>
      <c r="E5339" s="28"/>
      <c r="F5339" s="28"/>
      <c r="G5339" t="str">
        <f t="shared" si="385"/>
        <v/>
      </c>
      <c r="J5339" t="b">
        <f>IF(ISNUMBER(MATCH(D5339,Sheet1!$A$2:$A$976,0)),TRUE,FALSE)</f>
        <v>1</v>
      </c>
    </row>
    <row r="5340" spans="1:10" ht="21" thickBot="1">
      <c r="A5340">
        <v>5334</v>
      </c>
      <c r="B5340" s="116">
        <v>2014</v>
      </c>
      <c r="C5340" s="7">
        <v>2015</v>
      </c>
      <c r="D5340" s="7">
        <v>2016</v>
      </c>
      <c r="E5340" s="8"/>
      <c r="F5340" s="9"/>
      <c r="G5340" t="str">
        <f t="shared" si="385"/>
        <v/>
      </c>
      <c r="J5340" t="b">
        <f>IF(ISNUMBER(MATCH(D5340,Sheet1!$A$2:$A$976,0)),TRUE,FALSE)</f>
        <v>0</v>
      </c>
    </row>
    <row r="5341" spans="1:10" ht="20.25">
      <c r="A5341">
        <v>5335</v>
      </c>
      <c r="B5341" s="124"/>
      <c r="C5341" s="30"/>
      <c r="D5341" s="31"/>
      <c r="E5341" s="32" t="s">
        <v>269</v>
      </c>
      <c r="F5341" s="33"/>
      <c r="G5341" t="str">
        <f t="shared" si="385"/>
        <v/>
      </c>
      <c r="J5341" t="b">
        <f>IF(ISNUMBER(MATCH(D5341,Sheet1!$A$2:$A$976,0)),TRUE,FALSE)</f>
        <v>1</v>
      </c>
    </row>
    <row r="5342" spans="1:10" ht="20.25">
      <c r="A5342">
        <v>5336</v>
      </c>
      <c r="B5342" s="124"/>
      <c r="C5342" s="30"/>
      <c r="D5342" s="31"/>
      <c r="E5342" s="32" t="s">
        <v>499</v>
      </c>
      <c r="F5342" s="33"/>
      <c r="G5342" t="str">
        <f t="shared" si="385"/>
        <v/>
      </c>
      <c r="J5342" t="b">
        <f>IF(ISNUMBER(MATCH(D5342,Sheet1!$A$2:$A$976,0)),TRUE,FALSE)</f>
        <v>1</v>
      </c>
    </row>
    <row r="5343" spans="1:10" ht="20.25">
      <c r="A5343">
        <v>5337</v>
      </c>
      <c r="B5343" s="124"/>
      <c r="C5343" s="30"/>
      <c r="D5343" s="31"/>
      <c r="E5343" s="32" t="s">
        <v>692</v>
      </c>
      <c r="F5343" s="33"/>
      <c r="G5343" t="str">
        <f t="shared" si="385"/>
        <v/>
      </c>
      <c r="J5343" t="b">
        <f>IF(ISNUMBER(MATCH(D5343,Sheet1!$A$2:$A$976,0)),TRUE,FALSE)</f>
        <v>1</v>
      </c>
    </row>
    <row r="5344" spans="1:10" ht="20.25">
      <c r="A5344">
        <v>5338</v>
      </c>
      <c r="B5344" s="125">
        <v>4473300</v>
      </c>
      <c r="C5344" s="34">
        <v>5301000</v>
      </c>
      <c r="D5344" s="35">
        <v>5360000</v>
      </c>
      <c r="E5344" s="36" t="s">
        <v>12</v>
      </c>
      <c r="F5344" s="33">
        <v>1</v>
      </c>
      <c r="G5344" t="str">
        <f t="shared" si="385"/>
        <v>‏81752 תיכון בסמ"ת‏</v>
      </c>
      <c r="H5344" t="s">
        <v>1202</v>
      </c>
      <c r="I5344">
        <f t="shared" ref="I5344:I5353" si="387">FIND(" ",G5344,1)</f>
        <v>7</v>
      </c>
      <c r="J5344" t="b">
        <f>IF(ISNUMBER(MATCH(D5344,Sheet1!$A$2:$A$976,0)),TRUE,FALSE)</f>
        <v>1</v>
      </c>
    </row>
    <row r="5345" spans="1:10" ht="20.25">
      <c r="A5345">
        <v>5339</v>
      </c>
      <c r="B5345" s="125">
        <v>0</v>
      </c>
      <c r="C5345" s="34">
        <v>0</v>
      </c>
      <c r="D5345" s="35">
        <v>0</v>
      </c>
      <c r="E5345" s="36" t="s">
        <v>13</v>
      </c>
      <c r="F5345" s="33">
        <v>2</v>
      </c>
      <c r="G5345" t="str">
        <f t="shared" si="385"/>
        <v>‏81752 תיכון בסמ"ת‏</v>
      </c>
      <c r="H5345" t="s">
        <v>1202</v>
      </c>
      <c r="I5345">
        <f t="shared" si="387"/>
        <v>7</v>
      </c>
      <c r="J5345" t="b">
        <f>IF(ISNUMBER(MATCH(D5345,Sheet1!$A$2:$A$976,0)),TRUE,FALSE)</f>
        <v>1</v>
      </c>
    </row>
    <row r="5346" spans="1:10" ht="20.25">
      <c r="A5346">
        <v>5340</v>
      </c>
      <c r="B5346" s="125">
        <v>0</v>
      </c>
      <c r="C5346" s="34">
        <v>0</v>
      </c>
      <c r="D5346" s="35">
        <v>0</v>
      </c>
      <c r="E5346" s="36" t="s">
        <v>14</v>
      </c>
      <c r="F5346" s="33">
        <v>3</v>
      </c>
      <c r="G5346" t="str">
        <f t="shared" si="385"/>
        <v>‏81752 תיכון בסמ"ת‏</v>
      </c>
      <c r="H5346" t="s">
        <v>1202</v>
      </c>
      <c r="I5346">
        <f t="shared" si="387"/>
        <v>7</v>
      </c>
      <c r="J5346" t="b">
        <f>IF(ISNUMBER(MATCH(D5346,Sheet1!$A$2:$A$976,0)),TRUE,FALSE)</f>
        <v>1</v>
      </c>
    </row>
    <row r="5347" spans="1:10" ht="20.25">
      <c r="A5347">
        <v>5341</v>
      </c>
      <c r="B5347" s="125">
        <v>100800</v>
      </c>
      <c r="C5347" s="34">
        <v>99000</v>
      </c>
      <c r="D5347" s="35">
        <v>99000</v>
      </c>
      <c r="E5347" s="36" t="s">
        <v>15</v>
      </c>
      <c r="F5347" s="33">
        <v>4</v>
      </c>
      <c r="G5347" t="str">
        <f t="shared" si="385"/>
        <v>‏81752 תיכון בסמ"ת‏</v>
      </c>
      <c r="H5347" t="s">
        <v>1202</v>
      </c>
      <c r="I5347">
        <f t="shared" si="387"/>
        <v>7</v>
      </c>
      <c r="J5347" t="b">
        <f>IF(ISNUMBER(MATCH(D5347,Sheet1!$A$2:$A$976,0)),TRUE,FALSE)</f>
        <v>1</v>
      </c>
    </row>
    <row r="5348" spans="1:10" ht="20.25">
      <c r="A5348">
        <v>5342</v>
      </c>
      <c r="B5348" s="125">
        <v>200</v>
      </c>
      <c r="C5348" s="34">
        <v>3000</v>
      </c>
      <c r="D5348" s="35">
        <v>3000</v>
      </c>
      <c r="E5348" s="36" t="s">
        <v>16</v>
      </c>
      <c r="F5348" s="33">
        <v>5</v>
      </c>
      <c r="G5348" t="str">
        <f t="shared" si="385"/>
        <v>‏81752 תיכון בסמ"ת‏</v>
      </c>
      <c r="H5348" t="s">
        <v>1202</v>
      </c>
      <c r="I5348">
        <f t="shared" si="387"/>
        <v>7</v>
      </c>
      <c r="J5348" t="b">
        <f>IF(ISNUMBER(MATCH(D5348,Sheet1!$A$2:$A$976,0)),TRUE,FALSE)</f>
        <v>1</v>
      </c>
    </row>
    <row r="5349" spans="1:10" ht="20.25">
      <c r="A5349">
        <v>5343</v>
      </c>
      <c r="B5349" s="125">
        <v>0</v>
      </c>
      <c r="C5349" s="34">
        <v>0</v>
      </c>
      <c r="D5349" s="35">
        <v>0</v>
      </c>
      <c r="E5349" s="36" t="s">
        <v>17</v>
      </c>
      <c r="F5349" s="33">
        <v>6</v>
      </c>
      <c r="G5349" t="str">
        <f t="shared" si="385"/>
        <v>‏81752 תיכון בסמ"ת‏</v>
      </c>
      <c r="H5349" t="s">
        <v>1202</v>
      </c>
      <c r="I5349">
        <f t="shared" si="387"/>
        <v>7</v>
      </c>
      <c r="J5349" t="b">
        <f>IF(ISNUMBER(MATCH(D5349,Sheet1!$A$2:$A$976,0)),TRUE,FALSE)</f>
        <v>1</v>
      </c>
    </row>
    <row r="5350" spans="1:10" ht="20.25">
      <c r="A5350">
        <v>5344</v>
      </c>
      <c r="B5350" s="125">
        <v>969800</v>
      </c>
      <c r="C5350" s="34">
        <v>1157000</v>
      </c>
      <c r="D5350" s="35">
        <v>1121000</v>
      </c>
      <c r="E5350" s="36" t="s">
        <v>18</v>
      </c>
      <c r="F5350" s="33">
        <v>7</v>
      </c>
      <c r="G5350" t="str">
        <f t="shared" si="385"/>
        <v>‏81752 תיכון בסמ"ת‏</v>
      </c>
      <c r="H5350" t="s">
        <v>1202</v>
      </c>
      <c r="I5350">
        <f t="shared" si="387"/>
        <v>7</v>
      </c>
      <c r="J5350" t="b">
        <f>IF(ISNUMBER(MATCH(D5350,Sheet1!$A$2:$A$976,0)),TRUE,FALSE)</f>
        <v>1</v>
      </c>
    </row>
    <row r="5351" spans="1:10" ht="20.25">
      <c r="A5351">
        <v>5345</v>
      </c>
      <c r="B5351" s="125">
        <v>0</v>
      </c>
      <c r="C5351" s="34">
        <v>0</v>
      </c>
      <c r="D5351" s="35">
        <v>0</v>
      </c>
      <c r="E5351" s="36" t="s">
        <v>19</v>
      </c>
      <c r="F5351" s="33">
        <v>8</v>
      </c>
      <c r="G5351" t="str">
        <f t="shared" si="385"/>
        <v>‏81752 תיכון בסמ"ת‏</v>
      </c>
      <c r="H5351" t="s">
        <v>1202</v>
      </c>
      <c r="I5351">
        <f t="shared" si="387"/>
        <v>7</v>
      </c>
      <c r="J5351" t="b">
        <f>IF(ISNUMBER(MATCH(D5351,Sheet1!$A$2:$A$976,0)),TRUE,FALSE)</f>
        <v>1</v>
      </c>
    </row>
    <row r="5352" spans="1:10" ht="20.25">
      <c r="A5352">
        <v>5346</v>
      </c>
      <c r="B5352" s="125">
        <v>0</v>
      </c>
      <c r="C5352" s="34">
        <v>0</v>
      </c>
      <c r="D5352" s="35">
        <v>0</v>
      </c>
      <c r="E5352" s="36" t="s">
        <v>20</v>
      </c>
      <c r="F5352" s="33">
        <v>9</v>
      </c>
      <c r="G5352" t="str">
        <f t="shared" si="385"/>
        <v>‏81752 תיכון בסמ"ת‏</v>
      </c>
      <c r="H5352" t="s">
        <v>1202</v>
      </c>
      <c r="I5352">
        <f t="shared" si="387"/>
        <v>7</v>
      </c>
      <c r="J5352" t="b">
        <f>IF(ISNUMBER(MATCH(D5352,Sheet1!$A$2:$A$976,0)),TRUE,FALSE)</f>
        <v>1</v>
      </c>
    </row>
    <row r="5353" spans="1:10" ht="20.25">
      <c r="A5353">
        <v>5347</v>
      </c>
      <c r="B5353" s="125">
        <v>0</v>
      </c>
      <c r="C5353" s="34">
        <v>0</v>
      </c>
      <c r="D5353" s="35">
        <v>0</v>
      </c>
      <c r="E5353" s="36" t="s">
        <v>21</v>
      </c>
      <c r="F5353" s="33">
        <v>99</v>
      </c>
      <c r="G5353" t="str">
        <f t="shared" si="385"/>
        <v>‏81752 תיכון בסמ"ת‏</v>
      </c>
      <c r="H5353" t="s">
        <v>1202</v>
      </c>
      <c r="I5353">
        <f t="shared" si="387"/>
        <v>7</v>
      </c>
      <c r="J5353" t="b">
        <f>IF(ISNUMBER(MATCH(D5353,Sheet1!$A$2:$A$976,0)),TRUE,FALSE)</f>
        <v>1</v>
      </c>
    </row>
    <row r="5354" spans="1:10" ht="20.25">
      <c r="A5354">
        <v>5348</v>
      </c>
      <c r="B5354" s="125">
        <v>5544100</v>
      </c>
      <c r="C5354" s="37">
        <v>6560000</v>
      </c>
      <c r="D5354" s="157">
        <v>6583000</v>
      </c>
      <c r="E5354" s="36" t="s">
        <v>22</v>
      </c>
      <c r="F5354" s="33"/>
      <c r="G5354" t="str">
        <f t="shared" si="385"/>
        <v/>
      </c>
      <c r="J5354" t="b">
        <f>IF(ISNUMBER(MATCH(D5354,Sheet1!$A$2:$A$976,0)),TRUE,FALSE)</f>
        <v>0</v>
      </c>
    </row>
    <row r="5355" spans="1:10" ht="20.25">
      <c r="A5355">
        <v>5349</v>
      </c>
      <c r="C5355" s="40">
        <v>2015</v>
      </c>
      <c r="D5355" s="40">
        <v>2016</v>
      </c>
      <c r="F5355" s="39"/>
      <c r="G5355" t="str">
        <f t="shared" si="385"/>
        <v/>
      </c>
      <c r="J5355" t="b">
        <f>IF(ISNUMBER(MATCH(D5355,Sheet1!$A$2:$A$976,0)),TRUE,FALSE)</f>
        <v>0</v>
      </c>
    </row>
    <row r="5356" spans="1:10" ht="20.25">
      <c r="A5356">
        <v>5350</v>
      </c>
      <c r="C5356" s="38"/>
      <c r="D5356" s="44">
        <v>225</v>
      </c>
      <c r="F5356" s="41"/>
      <c r="G5356" t="str">
        <f t="shared" si="385"/>
        <v/>
      </c>
      <c r="J5356" t="b">
        <f>IF(ISNUMBER(MATCH(D5356,Sheet1!$A$2:$A$976,0)),TRUE,FALSE)</f>
        <v>0</v>
      </c>
    </row>
    <row r="5357" spans="1:10" ht="20.25">
      <c r="A5357">
        <v>5351</v>
      </c>
      <c r="B5357" s="122" t="s">
        <v>693</v>
      </c>
      <c r="C5357" s="28"/>
      <c r="D5357" s="28"/>
      <c r="E5357" s="28"/>
      <c r="F5357" s="28"/>
      <c r="G5357" t="str">
        <f t="shared" si="385"/>
        <v/>
      </c>
      <c r="J5357" t="b">
        <f>IF(ISNUMBER(MATCH(D5357,Sheet1!$A$2:$A$976,0)),TRUE,FALSE)</f>
        <v>1</v>
      </c>
    </row>
    <row r="5358" spans="1:10" ht="21" thickBot="1">
      <c r="A5358">
        <v>5352</v>
      </c>
      <c r="B5358" s="116">
        <v>2014</v>
      </c>
      <c r="C5358" s="7">
        <v>2015</v>
      </c>
      <c r="D5358" s="7">
        <v>2016</v>
      </c>
      <c r="E5358" s="8"/>
      <c r="F5358" s="9"/>
      <c r="G5358" t="str">
        <f t="shared" si="385"/>
        <v/>
      </c>
      <c r="J5358" t="b">
        <f>IF(ISNUMBER(MATCH(D5358,Sheet1!$A$2:$A$976,0)),TRUE,FALSE)</f>
        <v>0</v>
      </c>
    </row>
    <row r="5359" spans="1:10" ht="20.25">
      <c r="A5359">
        <v>5353</v>
      </c>
      <c r="B5359" s="124"/>
      <c r="C5359" s="30"/>
      <c r="D5359" s="31"/>
      <c r="E5359" s="32" t="s">
        <v>269</v>
      </c>
      <c r="F5359" s="33"/>
      <c r="G5359" t="str">
        <f t="shared" si="385"/>
        <v/>
      </c>
      <c r="J5359" t="b">
        <f>IF(ISNUMBER(MATCH(D5359,Sheet1!$A$2:$A$976,0)),TRUE,FALSE)</f>
        <v>1</v>
      </c>
    </row>
    <row r="5360" spans="1:10" ht="20.25">
      <c r="A5360">
        <v>5354</v>
      </c>
      <c r="B5360" s="124"/>
      <c r="C5360" s="30"/>
      <c r="D5360" s="31"/>
      <c r="E5360" s="32" t="s">
        <v>499</v>
      </c>
      <c r="F5360" s="33"/>
      <c r="G5360" t="str">
        <f t="shared" si="385"/>
        <v/>
      </c>
      <c r="J5360" t="b">
        <f>IF(ISNUMBER(MATCH(D5360,Sheet1!$A$2:$A$976,0)),TRUE,FALSE)</f>
        <v>1</v>
      </c>
    </row>
    <row r="5361" spans="1:10" ht="20.25">
      <c r="A5361">
        <v>5355</v>
      </c>
      <c r="B5361" s="124"/>
      <c r="C5361" s="30"/>
      <c r="D5361" s="31"/>
      <c r="E5361" s="32" t="s">
        <v>694</v>
      </c>
      <c r="F5361" s="33"/>
      <c r="G5361" t="str">
        <f t="shared" si="385"/>
        <v/>
      </c>
      <c r="J5361" t="b">
        <f>IF(ISNUMBER(MATCH(D5361,Sheet1!$A$2:$A$976,0)),TRUE,FALSE)</f>
        <v>1</v>
      </c>
    </row>
    <row r="5362" spans="1:10" ht="20.25">
      <c r="A5362">
        <v>5356</v>
      </c>
      <c r="B5362" s="125">
        <v>0</v>
      </c>
      <c r="C5362" s="34">
        <v>0</v>
      </c>
      <c r="D5362" s="35">
        <v>0</v>
      </c>
      <c r="E5362" s="36" t="s">
        <v>12</v>
      </c>
      <c r="F5362" s="33">
        <v>1</v>
      </c>
      <c r="G5362" t="str">
        <f t="shared" si="385"/>
        <v>‏81753 תיכון עירוני ד</v>
      </c>
      <c r="H5362" t="s">
        <v>1203</v>
      </c>
      <c r="I5362">
        <f t="shared" ref="I5362:I5371" si="388">FIND(" ",G5362,1)</f>
        <v>7</v>
      </c>
      <c r="J5362" t="b">
        <f>IF(ISNUMBER(MATCH(D5362,Sheet1!$A$2:$A$976,0)),TRUE,FALSE)</f>
        <v>1</v>
      </c>
    </row>
    <row r="5363" spans="1:10" ht="20.25">
      <c r="A5363">
        <v>5357</v>
      </c>
      <c r="B5363" s="125">
        <v>0</v>
      </c>
      <c r="C5363" s="34">
        <v>0</v>
      </c>
      <c r="D5363" s="35">
        <v>0</v>
      </c>
      <c r="E5363" s="36" t="s">
        <v>13</v>
      </c>
      <c r="F5363" s="33">
        <v>2</v>
      </c>
      <c r="G5363" t="str">
        <f t="shared" si="385"/>
        <v>‏81753 תיכון עירוני ד</v>
      </c>
      <c r="H5363" t="s">
        <v>1203</v>
      </c>
      <c r="I5363">
        <f t="shared" si="388"/>
        <v>7</v>
      </c>
      <c r="J5363" t="b">
        <f>IF(ISNUMBER(MATCH(D5363,Sheet1!$A$2:$A$976,0)),TRUE,FALSE)</f>
        <v>1</v>
      </c>
    </row>
    <row r="5364" spans="1:10" ht="20.25">
      <c r="A5364">
        <v>5358</v>
      </c>
      <c r="B5364" s="125">
        <v>0</v>
      </c>
      <c r="C5364" s="34">
        <v>0</v>
      </c>
      <c r="D5364" s="35">
        <v>0</v>
      </c>
      <c r="E5364" s="36" t="s">
        <v>14</v>
      </c>
      <c r="F5364" s="33">
        <v>3</v>
      </c>
      <c r="G5364" t="str">
        <f t="shared" si="385"/>
        <v>‏81753 תיכון עירוני ד</v>
      </c>
      <c r="H5364" t="s">
        <v>1203</v>
      </c>
      <c r="I5364">
        <f t="shared" si="388"/>
        <v>7</v>
      </c>
      <c r="J5364" t="b">
        <f>IF(ISNUMBER(MATCH(D5364,Sheet1!$A$2:$A$976,0)),TRUE,FALSE)</f>
        <v>1</v>
      </c>
    </row>
    <row r="5365" spans="1:10" ht="20.25">
      <c r="A5365">
        <v>5359</v>
      </c>
      <c r="B5365" s="125">
        <v>0</v>
      </c>
      <c r="C5365" s="34">
        <v>0</v>
      </c>
      <c r="D5365" s="35">
        <v>0</v>
      </c>
      <c r="E5365" s="36" t="s">
        <v>15</v>
      </c>
      <c r="F5365" s="33">
        <v>4</v>
      </c>
      <c r="G5365" t="str">
        <f t="shared" si="385"/>
        <v>‏81753 תיכון עירוני ד</v>
      </c>
      <c r="H5365" t="s">
        <v>1203</v>
      </c>
      <c r="I5365">
        <f t="shared" si="388"/>
        <v>7</v>
      </c>
      <c r="J5365" t="b">
        <f>IF(ISNUMBER(MATCH(D5365,Sheet1!$A$2:$A$976,0)),TRUE,FALSE)</f>
        <v>1</v>
      </c>
    </row>
    <row r="5366" spans="1:10" ht="20.25">
      <c r="A5366">
        <v>5360</v>
      </c>
      <c r="B5366" s="125">
        <v>0</v>
      </c>
      <c r="C5366" s="34">
        <v>0</v>
      </c>
      <c r="D5366" s="35">
        <v>0</v>
      </c>
      <c r="E5366" s="36" t="s">
        <v>16</v>
      </c>
      <c r="F5366" s="33">
        <v>5</v>
      </c>
      <c r="G5366" t="str">
        <f t="shared" si="385"/>
        <v>‏81753 תיכון עירוני ד</v>
      </c>
      <c r="H5366" t="s">
        <v>1203</v>
      </c>
      <c r="I5366">
        <f t="shared" si="388"/>
        <v>7</v>
      </c>
      <c r="J5366" t="b">
        <f>IF(ISNUMBER(MATCH(D5366,Sheet1!$A$2:$A$976,0)),TRUE,FALSE)</f>
        <v>1</v>
      </c>
    </row>
    <row r="5367" spans="1:10" ht="20.25">
      <c r="A5367">
        <v>5361</v>
      </c>
      <c r="B5367" s="125">
        <v>0</v>
      </c>
      <c r="C5367" s="34">
        <v>0</v>
      </c>
      <c r="D5367" s="35">
        <v>0</v>
      </c>
      <c r="E5367" s="36" t="s">
        <v>17</v>
      </c>
      <c r="F5367" s="33">
        <v>6</v>
      </c>
      <c r="G5367" t="str">
        <f t="shared" si="385"/>
        <v>‏81753 תיכון עירוני ד</v>
      </c>
      <c r="H5367" t="s">
        <v>1203</v>
      </c>
      <c r="I5367">
        <f t="shared" si="388"/>
        <v>7</v>
      </c>
      <c r="J5367" t="b">
        <f>IF(ISNUMBER(MATCH(D5367,Sheet1!$A$2:$A$976,0)),TRUE,FALSE)</f>
        <v>1</v>
      </c>
    </row>
    <row r="5368" spans="1:10" ht="20.25">
      <c r="A5368">
        <v>5362</v>
      </c>
      <c r="B5368" s="125">
        <v>184000</v>
      </c>
      <c r="C5368" s="34">
        <v>1000000</v>
      </c>
      <c r="D5368" s="35">
        <v>971400</v>
      </c>
      <c r="E5368" s="36" t="s">
        <v>18</v>
      </c>
      <c r="F5368" s="33">
        <v>7</v>
      </c>
      <c r="G5368" t="str">
        <f t="shared" si="385"/>
        <v>‏81753 תיכון עירוני ד</v>
      </c>
      <c r="H5368" t="s">
        <v>1203</v>
      </c>
      <c r="I5368">
        <f t="shared" si="388"/>
        <v>7</v>
      </c>
      <c r="J5368" t="b">
        <f>IF(ISNUMBER(MATCH(D5368,Sheet1!$A$2:$A$976,0)),TRUE,FALSE)</f>
        <v>1</v>
      </c>
    </row>
    <row r="5369" spans="1:10" ht="20.25">
      <c r="A5369">
        <v>5363</v>
      </c>
      <c r="B5369" s="125">
        <v>0</v>
      </c>
      <c r="C5369" s="34">
        <v>0</v>
      </c>
      <c r="D5369" s="35">
        <v>0</v>
      </c>
      <c r="E5369" s="36" t="s">
        <v>19</v>
      </c>
      <c r="F5369" s="33">
        <v>8</v>
      </c>
      <c r="G5369" t="str">
        <f t="shared" si="385"/>
        <v>‏81753 תיכון עירוני ד</v>
      </c>
      <c r="H5369" t="s">
        <v>1203</v>
      </c>
      <c r="I5369">
        <f t="shared" si="388"/>
        <v>7</v>
      </c>
      <c r="J5369" t="b">
        <f>IF(ISNUMBER(MATCH(D5369,Sheet1!$A$2:$A$976,0)),TRUE,FALSE)</f>
        <v>1</v>
      </c>
    </row>
    <row r="5370" spans="1:10" ht="20.25">
      <c r="A5370">
        <v>5364</v>
      </c>
      <c r="B5370" s="125">
        <v>0</v>
      </c>
      <c r="C5370" s="34">
        <v>0</v>
      </c>
      <c r="D5370" s="35">
        <v>0</v>
      </c>
      <c r="E5370" s="36" t="s">
        <v>20</v>
      </c>
      <c r="F5370" s="33">
        <v>9</v>
      </c>
      <c r="G5370" t="str">
        <f t="shared" si="385"/>
        <v>‏81753 תיכון עירוני ד</v>
      </c>
      <c r="H5370" t="s">
        <v>1203</v>
      </c>
      <c r="I5370">
        <f t="shared" si="388"/>
        <v>7</v>
      </c>
      <c r="J5370" t="b">
        <f>IF(ISNUMBER(MATCH(D5370,Sheet1!$A$2:$A$976,0)),TRUE,FALSE)</f>
        <v>1</v>
      </c>
    </row>
    <row r="5371" spans="1:10" ht="20.25">
      <c r="A5371">
        <v>5365</v>
      </c>
      <c r="B5371" s="125">
        <v>0</v>
      </c>
      <c r="C5371" s="34">
        <v>0</v>
      </c>
      <c r="D5371" s="35">
        <v>0</v>
      </c>
      <c r="E5371" s="36" t="s">
        <v>21</v>
      </c>
      <c r="F5371" s="33">
        <v>99</v>
      </c>
      <c r="G5371" t="str">
        <f t="shared" si="385"/>
        <v>‏81753 תיכון עירוני ד</v>
      </c>
      <c r="H5371" t="s">
        <v>1203</v>
      </c>
      <c r="I5371">
        <f t="shared" si="388"/>
        <v>7</v>
      </c>
      <c r="J5371" t="b">
        <f>IF(ISNUMBER(MATCH(D5371,Sheet1!$A$2:$A$976,0)),TRUE,FALSE)</f>
        <v>1</v>
      </c>
    </row>
    <row r="5372" spans="1:10" ht="20.25">
      <c r="A5372">
        <v>5366</v>
      </c>
      <c r="B5372" s="125">
        <v>184000</v>
      </c>
      <c r="C5372" s="37">
        <v>1000000</v>
      </c>
      <c r="D5372" s="35">
        <v>971400</v>
      </c>
      <c r="E5372" s="36" t="s">
        <v>22</v>
      </c>
      <c r="F5372" s="33"/>
      <c r="G5372" t="str">
        <f t="shared" si="385"/>
        <v/>
      </c>
      <c r="J5372" t="b">
        <f>IF(ISNUMBER(MATCH(D5372,Sheet1!$A$2:$A$976,0)),TRUE,FALSE)</f>
        <v>1</v>
      </c>
    </row>
    <row r="5373" spans="1:10" ht="20.25">
      <c r="A5373">
        <v>5367</v>
      </c>
      <c r="C5373" s="40">
        <v>2015</v>
      </c>
      <c r="D5373" s="40">
        <v>2016</v>
      </c>
      <c r="F5373" s="39"/>
      <c r="G5373" t="str">
        <f t="shared" si="385"/>
        <v/>
      </c>
      <c r="J5373" t="b">
        <f>IF(ISNUMBER(MATCH(D5373,Sheet1!$A$2:$A$976,0)),TRUE,FALSE)</f>
        <v>0</v>
      </c>
    </row>
    <row r="5374" spans="1:10" ht="20.25">
      <c r="A5374">
        <v>5368</v>
      </c>
      <c r="C5374" s="38"/>
      <c r="D5374" s="44">
        <v>226</v>
      </c>
      <c r="F5374" s="41"/>
      <c r="G5374" t="str">
        <f t="shared" si="385"/>
        <v/>
      </c>
      <c r="J5374" t="b">
        <f>IF(ISNUMBER(MATCH(D5374,Sheet1!$A$2:$A$976,0)),TRUE,FALSE)</f>
        <v>0</v>
      </c>
    </row>
    <row r="5375" spans="1:10" ht="20.25">
      <c r="A5375">
        <v>5369</v>
      </c>
      <c r="B5375" s="122" t="s">
        <v>695</v>
      </c>
      <c r="C5375" s="28"/>
      <c r="D5375" s="28"/>
      <c r="E5375" s="28"/>
      <c r="F5375" s="28"/>
      <c r="G5375" t="str">
        <f t="shared" si="385"/>
        <v/>
      </c>
      <c r="J5375" t="b">
        <f>IF(ISNUMBER(MATCH(D5375,Sheet1!$A$2:$A$976,0)),TRUE,FALSE)</f>
        <v>1</v>
      </c>
    </row>
    <row r="5376" spans="1:10" ht="21" thickBot="1">
      <c r="A5376">
        <v>5370</v>
      </c>
      <c r="B5376" s="116">
        <v>2014</v>
      </c>
      <c r="C5376" s="7">
        <v>2015</v>
      </c>
      <c r="D5376" s="7">
        <v>2016</v>
      </c>
      <c r="E5376" s="8"/>
      <c r="F5376" s="9"/>
      <c r="G5376" t="str">
        <f t="shared" si="385"/>
        <v/>
      </c>
      <c r="J5376" t="b">
        <f>IF(ISNUMBER(MATCH(D5376,Sheet1!$A$2:$A$976,0)),TRUE,FALSE)</f>
        <v>0</v>
      </c>
    </row>
    <row r="5377" spans="1:10" ht="20.25">
      <c r="A5377">
        <v>5371</v>
      </c>
      <c r="B5377" s="124"/>
      <c r="C5377" s="30"/>
      <c r="D5377" s="31"/>
      <c r="E5377" s="32" t="s">
        <v>269</v>
      </c>
      <c r="F5377" s="33"/>
      <c r="G5377" t="str">
        <f t="shared" si="385"/>
        <v/>
      </c>
      <c r="J5377" t="b">
        <f>IF(ISNUMBER(MATCH(D5377,Sheet1!$A$2:$A$976,0)),TRUE,FALSE)</f>
        <v>1</v>
      </c>
    </row>
    <row r="5378" spans="1:10" ht="20.25">
      <c r="A5378">
        <v>5372</v>
      </c>
      <c r="B5378" s="124"/>
      <c r="C5378" s="30"/>
      <c r="D5378" s="31"/>
      <c r="E5378" s="32" t="s">
        <v>499</v>
      </c>
      <c r="F5378" s="33"/>
      <c r="G5378" t="str">
        <f t="shared" si="385"/>
        <v/>
      </c>
      <c r="J5378" t="b">
        <f>IF(ISNUMBER(MATCH(D5378,Sheet1!$A$2:$A$976,0)),TRUE,FALSE)</f>
        <v>1</v>
      </c>
    </row>
    <row r="5379" spans="1:10" ht="20.25">
      <c r="A5379">
        <v>5373</v>
      </c>
      <c r="B5379" s="124"/>
      <c r="C5379" s="30"/>
      <c r="D5379" s="31"/>
      <c r="E5379" s="32" t="s">
        <v>696</v>
      </c>
      <c r="F5379" s="33"/>
      <c r="G5379" t="str">
        <f t="shared" si="385"/>
        <v/>
      </c>
      <c r="J5379" t="b">
        <f>IF(ISNUMBER(MATCH(D5379,Sheet1!$A$2:$A$976,0)),TRUE,FALSE)</f>
        <v>1</v>
      </c>
    </row>
    <row r="5380" spans="1:10" ht="20.25">
      <c r="A5380">
        <v>5374</v>
      </c>
      <c r="B5380" s="124"/>
      <c r="C5380" s="30"/>
      <c r="D5380" s="31"/>
      <c r="E5380" s="32" t="s">
        <v>848</v>
      </c>
      <c r="F5380" s="33"/>
      <c r="G5380" t="str">
        <f t="shared" si="385"/>
        <v/>
      </c>
      <c r="J5380" t="b">
        <f>IF(ISNUMBER(MATCH(D5380,Sheet1!$A$2:$A$976,0)),TRUE,FALSE)</f>
        <v>1</v>
      </c>
    </row>
    <row r="5381" spans="1:10" ht="20.25">
      <c r="A5381">
        <v>5375</v>
      </c>
      <c r="B5381" s="125">
        <v>3602000</v>
      </c>
      <c r="C5381" s="34">
        <v>3871100</v>
      </c>
      <c r="D5381" s="35">
        <v>3914100</v>
      </c>
      <c r="E5381" s="36" t="s">
        <v>12</v>
      </c>
      <c r="F5381" s="33">
        <v>1</v>
      </c>
      <c r="G5381" t="str">
        <f t="shared" si="385"/>
        <v>‏81811 המחלקה להעצמה חינוכית וקבסי"ם</v>
      </c>
      <c r="H5381" t="s">
        <v>1204</v>
      </c>
      <c r="I5381">
        <f t="shared" ref="I5381:I5390" si="389">FIND(" ",G5381,1)</f>
        <v>7</v>
      </c>
      <c r="J5381" t="b">
        <f>IF(ISNUMBER(MATCH(D5381,Sheet1!$A$2:$A$976,0)),TRUE,FALSE)</f>
        <v>1</v>
      </c>
    </row>
    <row r="5382" spans="1:10" ht="20.25">
      <c r="A5382">
        <v>5376</v>
      </c>
      <c r="B5382" s="125">
        <v>0</v>
      </c>
      <c r="C5382" s="34">
        <v>0</v>
      </c>
      <c r="D5382" s="35">
        <v>0</v>
      </c>
      <c r="E5382" s="36" t="s">
        <v>13</v>
      </c>
      <c r="F5382" s="33">
        <v>2</v>
      </c>
      <c r="G5382" t="str">
        <f t="shared" si="385"/>
        <v>‏81811 המחלקה להעצמה חינוכית וקבסי"ם</v>
      </c>
      <c r="H5382" t="s">
        <v>1204</v>
      </c>
      <c r="I5382">
        <f t="shared" si="389"/>
        <v>7</v>
      </c>
      <c r="J5382" t="b">
        <f>IF(ISNUMBER(MATCH(D5382,Sheet1!$A$2:$A$976,0)),TRUE,FALSE)</f>
        <v>1</v>
      </c>
    </row>
    <row r="5383" spans="1:10" ht="20.25">
      <c r="A5383">
        <v>5377</v>
      </c>
      <c r="B5383" s="125">
        <v>17000</v>
      </c>
      <c r="C5383" s="34">
        <v>18900</v>
      </c>
      <c r="D5383" s="35">
        <v>18900</v>
      </c>
      <c r="E5383" s="36" t="s">
        <v>14</v>
      </c>
      <c r="F5383" s="33">
        <v>3</v>
      </c>
      <c r="G5383" t="str">
        <f t="shared" si="385"/>
        <v>‏81811 המחלקה להעצמה חינוכית וקבסי"ם</v>
      </c>
      <c r="H5383" t="s">
        <v>1204</v>
      </c>
      <c r="I5383">
        <f t="shared" si="389"/>
        <v>7</v>
      </c>
      <c r="J5383" t="b">
        <f>IF(ISNUMBER(MATCH(D5383,Sheet1!$A$2:$A$976,0)),TRUE,FALSE)</f>
        <v>1</v>
      </c>
    </row>
    <row r="5384" spans="1:10" ht="20.25">
      <c r="A5384">
        <v>5378</v>
      </c>
      <c r="B5384" s="125">
        <v>0</v>
      </c>
      <c r="C5384" s="34">
        <v>0</v>
      </c>
      <c r="D5384" s="35">
        <v>0</v>
      </c>
      <c r="E5384" s="36" t="s">
        <v>15</v>
      </c>
      <c r="F5384" s="33">
        <v>4</v>
      </c>
      <c r="G5384" t="str">
        <f t="shared" si="385"/>
        <v>‏81811 המחלקה להעצמה חינוכית וקבסי"ם</v>
      </c>
      <c r="H5384" t="s">
        <v>1204</v>
      </c>
      <c r="I5384">
        <f t="shared" si="389"/>
        <v>7</v>
      </c>
      <c r="J5384" t="b">
        <f>IF(ISNUMBER(MATCH(D5384,Sheet1!$A$2:$A$976,0)),TRUE,FALSE)</f>
        <v>1</v>
      </c>
    </row>
    <row r="5385" spans="1:10" ht="20.25">
      <c r="A5385">
        <v>5379</v>
      </c>
      <c r="B5385" s="125">
        <v>0</v>
      </c>
      <c r="C5385" s="34">
        <v>0</v>
      </c>
      <c r="D5385" s="35">
        <v>0</v>
      </c>
      <c r="E5385" s="36" t="s">
        <v>16</v>
      </c>
      <c r="F5385" s="33">
        <v>5</v>
      </c>
      <c r="G5385" t="str">
        <f t="shared" si="385"/>
        <v>‏81811 המחלקה להעצמה חינוכית וקבסי"ם</v>
      </c>
      <c r="H5385" t="s">
        <v>1204</v>
      </c>
      <c r="I5385">
        <f t="shared" si="389"/>
        <v>7</v>
      </c>
      <c r="J5385" t="b">
        <f>IF(ISNUMBER(MATCH(D5385,Sheet1!$A$2:$A$976,0)),TRUE,FALSE)</f>
        <v>1</v>
      </c>
    </row>
    <row r="5386" spans="1:10" ht="20.25">
      <c r="A5386">
        <v>5380</v>
      </c>
      <c r="B5386" s="125">
        <v>0</v>
      </c>
      <c r="C5386" s="34">
        <v>0</v>
      </c>
      <c r="D5386" s="35">
        <v>0</v>
      </c>
      <c r="E5386" s="36" t="s">
        <v>17</v>
      </c>
      <c r="F5386" s="33">
        <v>6</v>
      </c>
      <c r="G5386" t="str">
        <f t="shared" ref="G5386:G5449" si="390">IF(F5386=1,E5385,IF(ISBLANK(F5386),"",G5385))</f>
        <v>‏81811 המחלקה להעצמה חינוכית וקבסי"ם</v>
      </c>
      <c r="H5386" t="s">
        <v>1204</v>
      </c>
      <c r="I5386">
        <f t="shared" si="389"/>
        <v>7</v>
      </c>
      <c r="J5386" t="b">
        <f>IF(ISNUMBER(MATCH(D5386,Sheet1!$A$2:$A$976,0)),TRUE,FALSE)</f>
        <v>1</v>
      </c>
    </row>
    <row r="5387" spans="1:10" ht="20.25">
      <c r="A5387">
        <v>5381</v>
      </c>
      <c r="B5387" s="125">
        <v>32600</v>
      </c>
      <c r="C5387" s="34">
        <v>33000</v>
      </c>
      <c r="D5387" s="35">
        <v>32100</v>
      </c>
      <c r="E5387" s="36" t="s">
        <v>18</v>
      </c>
      <c r="F5387" s="33">
        <v>7</v>
      </c>
      <c r="G5387" t="str">
        <f t="shared" si="390"/>
        <v>‏81811 המחלקה להעצמה חינוכית וקבסי"ם</v>
      </c>
      <c r="H5387" t="s">
        <v>1204</v>
      </c>
      <c r="I5387">
        <f t="shared" si="389"/>
        <v>7</v>
      </c>
      <c r="J5387" t="b">
        <f>IF(ISNUMBER(MATCH(D5387,Sheet1!$A$2:$A$976,0)),TRUE,FALSE)</f>
        <v>1</v>
      </c>
    </row>
    <row r="5388" spans="1:10" ht="20.25">
      <c r="A5388">
        <v>5382</v>
      </c>
      <c r="B5388" s="125">
        <v>0</v>
      </c>
      <c r="C5388" s="34">
        <v>0</v>
      </c>
      <c r="D5388" s="35">
        <v>0</v>
      </c>
      <c r="E5388" s="36" t="s">
        <v>19</v>
      </c>
      <c r="F5388" s="33">
        <v>8</v>
      </c>
      <c r="G5388" t="str">
        <f t="shared" si="390"/>
        <v>‏81811 המחלקה להעצמה חינוכית וקבסי"ם</v>
      </c>
      <c r="H5388" t="s">
        <v>1204</v>
      </c>
      <c r="I5388">
        <f t="shared" si="389"/>
        <v>7</v>
      </c>
      <c r="J5388" t="b">
        <f>IF(ISNUMBER(MATCH(D5388,Sheet1!$A$2:$A$976,0)),TRUE,FALSE)</f>
        <v>1</v>
      </c>
    </row>
    <row r="5389" spans="1:10" ht="20.25">
      <c r="A5389">
        <v>5383</v>
      </c>
      <c r="B5389" s="125">
        <v>0</v>
      </c>
      <c r="C5389" s="34">
        <v>0</v>
      </c>
      <c r="D5389" s="35">
        <v>0</v>
      </c>
      <c r="E5389" s="36" t="s">
        <v>20</v>
      </c>
      <c r="F5389" s="33">
        <v>9</v>
      </c>
      <c r="G5389" t="str">
        <f t="shared" si="390"/>
        <v>‏81811 המחלקה להעצמה חינוכית וקבסי"ם</v>
      </c>
      <c r="H5389" t="s">
        <v>1204</v>
      </c>
      <c r="I5389">
        <f t="shared" si="389"/>
        <v>7</v>
      </c>
      <c r="J5389" t="b">
        <f>IF(ISNUMBER(MATCH(D5389,Sheet1!$A$2:$A$976,0)),TRUE,FALSE)</f>
        <v>1</v>
      </c>
    </row>
    <row r="5390" spans="1:10" ht="20.25">
      <c r="A5390">
        <v>5384</v>
      </c>
      <c r="B5390" s="125">
        <v>0</v>
      </c>
      <c r="C5390" s="34">
        <v>0</v>
      </c>
      <c r="D5390" s="35">
        <v>0</v>
      </c>
      <c r="E5390" s="36" t="s">
        <v>21</v>
      </c>
      <c r="F5390" s="33">
        <v>99</v>
      </c>
      <c r="G5390" t="str">
        <f t="shared" si="390"/>
        <v>‏81811 המחלקה להעצמה חינוכית וקבסי"ם</v>
      </c>
      <c r="H5390" t="s">
        <v>1204</v>
      </c>
      <c r="I5390">
        <f t="shared" si="389"/>
        <v>7</v>
      </c>
      <c r="J5390" t="b">
        <f>IF(ISNUMBER(MATCH(D5390,Sheet1!$A$2:$A$976,0)),TRUE,FALSE)</f>
        <v>1</v>
      </c>
    </row>
    <row r="5391" spans="1:10" ht="20.25">
      <c r="A5391">
        <v>5385</v>
      </c>
      <c r="B5391" s="125">
        <v>3651600</v>
      </c>
      <c r="C5391" s="37">
        <v>3923000</v>
      </c>
      <c r="D5391" s="157">
        <v>3965100</v>
      </c>
      <c r="E5391" s="36" t="s">
        <v>22</v>
      </c>
      <c r="F5391" s="33"/>
      <c r="G5391" t="str">
        <f t="shared" si="390"/>
        <v/>
      </c>
      <c r="J5391" t="b">
        <f>IF(ISNUMBER(MATCH(D5391,Sheet1!$A$2:$A$976,0)),TRUE,FALSE)</f>
        <v>0</v>
      </c>
    </row>
    <row r="5392" spans="1:10" ht="20.25">
      <c r="A5392">
        <v>5386</v>
      </c>
      <c r="C5392" s="40">
        <v>2015</v>
      </c>
      <c r="D5392" s="40">
        <v>2016</v>
      </c>
      <c r="F5392" s="39"/>
      <c r="G5392" t="str">
        <f t="shared" si="390"/>
        <v/>
      </c>
      <c r="J5392" t="b">
        <f>IF(ISNUMBER(MATCH(D5392,Sheet1!$A$2:$A$976,0)),TRUE,FALSE)</f>
        <v>0</v>
      </c>
    </row>
    <row r="5393" spans="1:10" ht="20.25">
      <c r="A5393">
        <v>5387</v>
      </c>
      <c r="C5393" s="38"/>
      <c r="D5393" s="44">
        <v>227</v>
      </c>
      <c r="F5393" s="41"/>
      <c r="G5393" t="str">
        <f t="shared" si="390"/>
        <v/>
      </c>
      <c r="J5393" t="b">
        <f>IF(ISNUMBER(MATCH(D5393,Sheet1!$A$2:$A$976,0)),TRUE,FALSE)</f>
        <v>0</v>
      </c>
    </row>
    <row r="5394" spans="1:10" ht="20.25">
      <c r="A5394">
        <v>5388</v>
      </c>
      <c r="B5394" s="122" t="s">
        <v>697</v>
      </c>
      <c r="C5394" s="28"/>
      <c r="D5394" s="28"/>
      <c r="E5394" s="28"/>
      <c r="F5394" s="28"/>
      <c r="G5394" t="str">
        <f t="shared" si="390"/>
        <v/>
      </c>
      <c r="J5394" t="b">
        <f>IF(ISNUMBER(MATCH(D5394,Sheet1!$A$2:$A$976,0)),TRUE,FALSE)</f>
        <v>1</v>
      </c>
    </row>
    <row r="5395" spans="1:10" ht="21" thickBot="1">
      <c r="A5395">
        <v>5389</v>
      </c>
      <c r="B5395" s="116">
        <v>2014</v>
      </c>
      <c r="C5395" s="7">
        <v>2015</v>
      </c>
      <c r="D5395" s="7">
        <v>2016</v>
      </c>
      <c r="E5395" s="8"/>
      <c r="F5395" s="9"/>
      <c r="G5395" t="str">
        <f t="shared" si="390"/>
        <v/>
      </c>
      <c r="J5395" t="b">
        <f>IF(ISNUMBER(MATCH(D5395,Sheet1!$A$2:$A$976,0)),TRUE,FALSE)</f>
        <v>0</v>
      </c>
    </row>
    <row r="5396" spans="1:10" ht="20.25">
      <c r="A5396">
        <v>5390</v>
      </c>
      <c r="B5396" s="124"/>
      <c r="C5396" s="30"/>
      <c r="D5396" s="31"/>
      <c r="E5396" s="32" t="s">
        <v>269</v>
      </c>
      <c r="F5396" s="33"/>
      <c r="G5396" t="str">
        <f t="shared" si="390"/>
        <v/>
      </c>
      <c r="J5396" t="b">
        <f>IF(ISNUMBER(MATCH(D5396,Sheet1!$A$2:$A$976,0)),TRUE,FALSE)</f>
        <v>1</v>
      </c>
    </row>
    <row r="5397" spans="1:10" ht="20.25">
      <c r="A5397">
        <v>5391</v>
      </c>
      <c r="B5397" s="124"/>
      <c r="C5397" s="30"/>
      <c r="D5397" s="31"/>
      <c r="E5397" s="32" t="s">
        <v>499</v>
      </c>
      <c r="F5397" s="33"/>
      <c r="G5397" t="str">
        <f t="shared" si="390"/>
        <v/>
      </c>
      <c r="J5397" t="b">
        <f>IF(ISNUMBER(MATCH(D5397,Sheet1!$A$2:$A$976,0)),TRUE,FALSE)</f>
        <v>1</v>
      </c>
    </row>
    <row r="5398" spans="1:10" ht="20.25">
      <c r="A5398">
        <v>5392</v>
      </c>
      <c r="B5398" s="124"/>
      <c r="C5398" s="30"/>
      <c r="D5398" s="31"/>
      <c r="E5398" s="32" t="s">
        <v>698</v>
      </c>
      <c r="F5398" s="33"/>
      <c r="G5398" t="str">
        <f t="shared" si="390"/>
        <v/>
      </c>
      <c r="J5398" t="b">
        <f>IF(ISNUMBER(MATCH(D5398,Sheet1!$A$2:$A$976,0)),TRUE,FALSE)</f>
        <v>1</v>
      </c>
    </row>
    <row r="5399" spans="1:10" ht="20.25">
      <c r="A5399">
        <v>5393</v>
      </c>
      <c r="B5399" s="125">
        <v>0</v>
      </c>
      <c r="C5399" s="34">
        <v>0</v>
      </c>
      <c r="D5399" s="35">
        <v>0</v>
      </c>
      <c r="E5399" s="36" t="s">
        <v>12</v>
      </c>
      <c r="F5399" s="33">
        <v>1</v>
      </c>
      <c r="G5399" t="str">
        <f t="shared" si="390"/>
        <v>‏817372 תוכנית למצויינות במדעים</v>
      </c>
      <c r="H5399" t="s">
        <v>1205</v>
      </c>
      <c r="I5399">
        <f t="shared" ref="I5399:I5408" si="391">FIND(" ",G5399,1)</f>
        <v>8</v>
      </c>
      <c r="J5399" t="b">
        <f>IF(ISNUMBER(MATCH(D5399,Sheet1!$A$2:$A$976,0)),TRUE,FALSE)</f>
        <v>1</v>
      </c>
    </row>
    <row r="5400" spans="1:10" ht="20.25">
      <c r="A5400">
        <v>5394</v>
      </c>
      <c r="B5400" s="125">
        <v>0</v>
      </c>
      <c r="C5400" s="34">
        <v>0</v>
      </c>
      <c r="D5400" s="35">
        <v>0</v>
      </c>
      <c r="E5400" s="36" t="s">
        <v>13</v>
      </c>
      <c r="F5400" s="33">
        <v>2</v>
      </c>
      <c r="G5400" t="str">
        <f t="shared" si="390"/>
        <v>‏817372 תוכנית למצויינות במדעים</v>
      </c>
      <c r="H5400" t="s">
        <v>1205</v>
      </c>
      <c r="I5400">
        <f t="shared" si="391"/>
        <v>8</v>
      </c>
      <c r="J5400" t="b">
        <f>IF(ISNUMBER(MATCH(D5400,Sheet1!$A$2:$A$976,0)),TRUE,FALSE)</f>
        <v>1</v>
      </c>
    </row>
    <row r="5401" spans="1:10" ht="20.25">
      <c r="A5401">
        <v>5395</v>
      </c>
      <c r="B5401" s="125">
        <v>0</v>
      </c>
      <c r="C5401" s="34">
        <v>0</v>
      </c>
      <c r="D5401" s="35">
        <v>0</v>
      </c>
      <c r="E5401" s="36" t="s">
        <v>14</v>
      </c>
      <c r="F5401" s="33">
        <v>3</v>
      </c>
      <c r="G5401" t="str">
        <f t="shared" si="390"/>
        <v>‏817372 תוכנית למצויינות במדעים</v>
      </c>
      <c r="H5401" t="s">
        <v>1205</v>
      </c>
      <c r="I5401">
        <f t="shared" si="391"/>
        <v>8</v>
      </c>
      <c r="J5401" t="b">
        <f>IF(ISNUMBER(MATCH(D5401,Sheet1!$A$2:$A$976,0)),TRUE,FALSE)</f>
        <v>1</v>
      </c>
    </row>
    <row r="5402" spans="1:10" ht="20.25">
      <c r="A5402">
        <v>5396</v>
      </c>
      <c r="B5402" s="125">
        <v>0</v>
      </c>
      <c r="C5402" s="34">
        <v>0</v>
      </c>
      <c r="D5402" s="35">
        <v>0</v>
      </c>
      <c r="E5402" s="36" t="s">
        <v>15</v>
      </c>
      <c r="F5402" s="33">
        <v>4</v>
      </c>
      <c r="G5402" t="str">
        <f t="shared" si="390"/>
        <v>‏817372 תוכנית למצויינות במדעים</v>
      </c>
      <c r="H5402" t="s">
        <v>1205</v>
      </c>
      <c r="I5402">
        <f t="shared" si="391"/>
        <v>8</v>
      </c>
      <c r="J5402" t="b">
        <f>IF(ISNUMBER(MATCH(D5402,Sheet1!$A$2:$A$976,0)),TRUE,FALSE)</f>
        <v>1</v>
      </c>
    </row>
    <row r="5403" spans="1:10" ht="20.25">
      <c r="A5403">
        <v>5397</v>
      </c>
      <c r="B5403" s="125">
        <v>0</v>
      </c>
      <c r="C5403" s="34">
        <v>0</v>
      </c>
      <c r="D5403" s="35">
        <v>0</v>
      </c>
      <c r="E5403" s="36" t="s">
        <v>16</v>
      </c>
      <c r="F5403" s="33">
        <v>5</v>
      </c>
      <c r="G5403" t="str">
        <f t="shared" si="390"/>
        <v>‏817372 תוכנית למצויינות במדעים</v>
      </c>
      <c r="H5403" t="s">
        <v>1205</v>
      </c>
      <c r="I5403">
        <f t="shared" si="391"/>
        <v>8</v>
      </c>
      <c r="J5403" t="b">
        <f>IF(ISNUMBER(MATCH(D5403,Sheet1!$A$2:$A$976,0)),TRUE,FALSE)</f>
        <v>1</v>
      </c>
    </row>
    <row r="5404" spans="1:10" ht="20.25">
      <c r="A5404">
        <v>5398</v>
      </c>
      <c r="B5404" s="125">
        <v>0</v>
      </c>
      <c r="C5404" s="34">
        <v>0</v>
      </c>
      <c r="D5404" s="35">
        <v>0</v>
      </c>
      <c r="E5404" s="36" t="s">
        <v>17</v>
      </c>
      <c r="F5404" s="33">
        <v>6</v>
      </c>
      <c r="G5404" t="str">
        <f t="shared" si="390"/>
        <v>‏817372 תוכנית למצויינות במדעים</v>
      </c>
      <c r="H5404" t="s">
        <v>1205</v>
      </c>
      <c r="I5404">
        <f t="shared" si="391"/>
        <v>8</v>
      </c>
      <c r="J5404" t="b">
        <f>IF(ISNUMBER(MATCH(D5404,Sheet1!$A$2:$A$976,0)),TRUE,FALSE)</f>
        <v>1</v>
      </c>
    </row>
    <row r="5405" spans="1:10" ht="20.25">
      <c r="A5405">
        <v>5399</v>
      </c>
      <c r="B5405" s="125">
        <v>1665600</v>
      </c>
      <c r="C5405" s="34">
        <v>1936000</v>
      </c>
      <c r="D5405" s="35">
        <v>1880700</v>
      </c>
      <c r="E5405" s="36" t="s">
        <v>18</v>
      </c>
      <c r="F5405" s="33">
        <v>7</v>
      </c>
      <c r="G5405" t="str">
        <f t="shared" si="390"/>
        <v>‏817372 תוכנית למצויינות במדעים</v>
      </c>
      <c r="H5405" t="s">
        <v>1205</v>
      </c>
      <c r="I5405">
        <f t="shared" si="391"/>
        <v>8</v>
      </c>
      <c r="J5405" t="b">
        <f>IF(ISNUMBER(MATCH(D5405,Sheet1!$A$2:$A$976,0)),TRUE,FALSE)</f>
        <v>1</v>
      </c>
    </row>
    <row r="5406" spans="1:10" ht="20.25">
      <c r="A5406">
        <v>5400</v>
      </c>
      <c r="B5406" s="125">
        <v>0</v>
      </c>
      <c r="C5406" s="34">
        <v>0</v>
      </c>
      <c r="D5406" s="35">
        <v>0</v>
      </c>
      <c r="E5406" s="36" t="s">
        <v>19</v>
      </c>
      <c r="F5406" s="33">
        <v>8</v>
      </c>
      <c r="G5406" t="str">
        <f t="shared" si="390"/>
        <v>‏817372 תוכנית למצויינות במדעים</v>
      </c>
      <c r="H5406" t="s">
        <v>1205</v>
      </c>
      <c r="I5406">
        <f t="shared" si="391"/>
        <v>8</v>
      </c>
      <c r="J5406" t="b">
        <f>IF(ISNUMBER(MATCH(D5406,Sheet1!$A$2:$A$976,0)),TRUE,FALSE)</f>
        <v>1</v>
      </c>
    </row>
    <row r="5407" spans="1:10" ht="20.25">
      <c r="A5407">
        <v>5401</v>
      </c>
      <c r="B5407" s="125">
        <v>0</v>
      </c>
      <c r="C5407" s="34">
        <v>0</v>
      </c>
      <c r="D5407" s="35">
        <v>0</v>
      </c>
      <c r="E5407" s="36" t="s">
        <v>20</v>
      </c>
      <c r="F5407" s="33">
        <v>9</v>
      </c>
      <c r="G5407" t="str">
        <f t="shared" si="390"/>
        <v>‏817372 תוכנית למצויינות במדעים</v>
      </c>
      <c r="H5407" t="s">
        <v>1205</v>
      </c>
      <c r="I5407">
        <f t="shared" si="391"/>
        <v>8</v>
      </c>
      <c r="J5407" t="b">
        <f>IF(ISNUMBER(MATCH(D5407,Sheet1!$A$2:$A$976,0)),TRUE,FALSE)</f>
        <v>1</v>
      </c>
    </row>
    <row r="5408" spans="1:10" ht="20.25">
      <c r="A5408">
        <v>5402</v>
      </c>
      <c r="B5408" s="125">
        <v>0</v>
      </c>
      <c r="C5408" s="34">
        <v>0</v>
      </c>
      <c r="D5408" s="35">
        <v>0</v>
      </c>
      <c r="E5408" s="36" t="s">
        <v>21</v>
      </c>
      <c r="F5408" s="33">
        <v>99</v>
      </c>
      <c r="G5408" t="str">
        <f t="shared" si="390"/>
        <v>‏817372 תוכנית למצויינות במדעים</v>
      </c>
      <c r="H5408" t="s">
        <v>1205</v>
      </c>
      <c r="I5408">
        <f t="shared" si="391"/>
        <v>8</v>
      </c>
      <c r="J5408" t="b">
        <f>IF(ISNUMBER(MATCH(D5408,Sheet1!$A$2:$A$976,0)),TRUE,FALSE)</f>
        <v>1</v>
      </c>
    </row>
    <row r="5409" spans="1:10" ht="20.25">
      <c r="A5409">
        <v>5403</v>
      </c>
      <c r="B5409" s="125">
        <v>1665600</v>
      </c>
      <c r="C5409" s="37">
        <v>1936000</v>
      </c>
      <c r="D5409" s="35">
        <v>1880700</v>
      </c>
      <c r="E5409" s="36" t="s">
        <v>22</v>
      </c>
      <c r="F5409" s="33"/>
      <c r="G5409" t="str">
        <f t="shared" si="390"/>
        <v/>
      </c>
      <c r="J5409" t="b">
        <f>IF(ISNUMBER(MATCH(D5409,Sheet1!$A$2:$A$976,0)),TRUE,FALSE)</f>
        <v>1</v>
      </c>
    </row>
    <row r="5410" spans="1:10" ht="20.25">
      <c r="A5410">
        <v>5404</v>
      </c>
      <c r="C5410" s="40">
        <v>2015</v>
      </c>
      <c r="D5410" s="40">
        <v>2016</v>
      </c>
      <c r="F5410" s="39"/>
      <c r="G5410" t="str">
        <f t="shared" si="390"/>
        <v/>
      </c>
      <c r="J5410" t="b">
        <f>IF(ISNUMBER(MATCH(D5410,Sheet1!$A$2:$A$976,0)),TRUE,FALSE)</f>
        <v>0</v>
      </c>
    </row>
    <row r="5411" spans="1:10" ht="20.25">
      <c r="A5411">
        <v>5405</v>
      </c>
      <c r="C5411" s="38"/>
      <c r="D5411" s="44">
        <v>228</v>
      </c>
      <c r="F5411" s="41"/>
      <c r="G5411" t="str">
        <f t="shared" si="390"/>
        <v/>
      </c>
      <c r="J5411" t="b">
        <f>IF(ISNUMBER(MATCH(D5411,Sheet1!$A$2:$A$976,0)),TRUE,FALSE)</f>
        <v>0</v>
      </c>
    </row>
    <row r="5412" spans="1:10" ht="20.25">
      <c r="A5412">
        <v>5406</v>
      </c>
      <c r="B5412" s="122" t="s">
        <v>699</v>
      </c>
      <c r="C5412" s="28"/>
      <c r="D5412" s="28"/>
      <c r="E5412" s="28"/>
      <c r="F5412" s="28"/>
      <c r="G5412" t="str">
        <f t="shared" si="390"/>
        <v/>
      </c>
      <c r="J5412" t="b">
        <f>IF(ISNUMBER(MATCH(D5412,Sheet1!$A$2:$A$976,0)),TRUE,FALSE)</f>
        <v>1</v>
      </c>
    </row>
    <row r="5413" spans="1:10" ht="21" thickBot="1">
      <c r="A5413">
        <v>5407</v>
      </c>
      <c r="B5413" s="116">
        <v>2014</v>
      </c>
      <c r="C5413" s="7">
        <v>2015</v>
      </c>
      <c r="D5413" s="7">
        <v>2016</v>
      </c>
      <c r="E5413" s="8"/>
      <c r="F5413" s="9"/>
      <c r="G5413" t="str">
        <f t="shared" si="390"/>
        <v/>
      </c>
      <c r="J5413" t="b">
        <f>IF(ISNUMBER(MATCH(D5413,Sheet1!$A$2:$A$976,0)),TRUE,FALSE)</f>
        <v>0</v>
      </c>
    </row>
    <row r="5414" spans="1:10" ht="20.25">
      <c r="A5414">
        <v>5408</v>
      </c>
      <c r="B5414" s="124"/>
      <c r="C5414" s="30"/>
      <c r="D5414" s="31"/>
      <c r="E5414" s="32" t="s">
        <v>269</v>
      </c>
      <c r="F5414" s="33"/>
      <c r="G5414" t="str">
        <f t="shared" si="390"/>
        <v/>
      </c>
      <c r="J5414" t="b">
        <f>IF(ISNUMBER(MATCH(D5414,Sheet1!$A$2:$A$976,0)),TRUE,FALSE)</f>
        <v>1</v>
      </c>
    </row>
    <row r="5415" spans="1:10" ht="20.25">
      <c r="A5415">
        <v>5409</v>
      </c>
      <c r="B5415" s="124"/>
      <c r="C5415" s="30"/>
      <c r="D5415" s="31"/>
      <c r="E5415" s="32" t="s">
        <v>499</v>
      </c>
      <c r="F5415" s="33"/>
      <c r="G5415" t="str">
        <f t="shared" si="390"/>
        <v/>
      </c>
      <c r="J5415" t="b">
        <f>IF(ISNUMBER(MATCH(D5415,Sheet1!$A$2:$A$976,0)),TRUE,FALSE)</f>
        <v>1</v>
      </c>
    </row>
    <row r="5416" spans="1:10" ht="20.25">
      <c r="A5416">
        <v>5410</v>
      </c>
      <c r="B5416" s="124"/>
      <c r="C5416" s="30"/>
      <c r="D5416" s="31"/>
      <c r="E5416" s="32" t="s">
        <v>700</v>
      </c>
      <c r="F5416" s="33"/>
      <c r="G5416" t="str">
        <f t="shared" si="390"/>
        <v/>
      </c>
      <c r="J5416" t="b">
        <f>IF(ISNUMBER(MATCH(D5416,Sheet1!$A$2:$A$976,0)),TRUE,FALSE)</f>
        <v>1</v>
      </c>
    </row>
    <row r="5417" spans="1:10" ht="20.25">
      <c r="A5417">
        <v>5411</v>
      </c>
      <c r="B5417" s="125">
        <v>0</v>
      </c>
      <c r="C5417" s="34">
        <v>0</v>
      </c>
      <c r="D5417" s="35">
        <v>0</v>
      </c>
      <c r="E5417" s="36" t="s">
        <v>12</v>
      </c>
      <c r="F5417" s="33">
        <v>1</v>
      </c>
      <c r="G5417" t="str">
        <f t="shared" si="390"/>
        <v>‏81737  תגבור חינוכי</v>
      </c>
      <c r="H5417" t="s">
        <v>1206</v>
      </c>
      <c r="I5417">
        <f t="shared" ref="I5417:I5426" si="392">FIND(" ",G5417,1)</f>
        <v>7</v>
      </c>
      <c r="J5417" t="b">
        <f>IF(ISNUMBER(MATCH(D5417,Sheet1!$A$2:$A$976,0)),TRUE,FALSE)</f>
        <v>1</v>
      </c>
    </row>
    <row r="5418" spans="1:10" ht="20.25">
      <c r="A5418">
        <v>5412</v>
      </c>
      <c r="B5418" s="125">
        <v>0</v>
      </c>
      <c r="C5418" s="34">
        <v>0</v>
      </c>
      <c r="D5418" s="35">
        <v>0</v>
      </c>
      <c r="E5418" s="36" t="s">
        <v>13</v>
      </c>
      <c r="F5418" s="33">
        <v>2</v>
      </c>
      <c r="G5418" t="str">
        <f t="shared" si="390"/>
        <v>‏81737  תגבור חינוכי</v>
      </c>
      <c r="H5418" t="s">
        <v>1206</v>
      </c>
      <c r="I5418">
        <f t="shared" si="392"/>
        <v>7</v>
      </c>
      <c r="J5418" t="b">
        <f>IF(ISNUMBER(MATCH(D5418,Sheet1!$A$2:$A$976,0)),TRUE,FALSE)</f>
        <v>1</v>
      </c>
    </row>
    <row r="5419" spans="1:10" ht="20.25">
      <c r="A5419">
        <v>5413</v>
      </c>
      <c r="B5419" s="125">
        <v>0</v>
      </c>
      <c r="C5419" s="34">
        <v>0</v>
      </c>
      <c r="D5419" s="35">
        <v>0</v>
      </c>
      <c r="E5419" s="36" t="s">
        <v>14</v>
      </c>
      <c r="F5419" s="33">
        <v>3</v>
      </c>
      <c r="G5419" t="str">
        <f t="shared" si="390"/>
        <v>‏81737  תגבור חינוכי</v>
      </c>
      <c r="H5419" t="s">
        <v>1206</v>
      </c>
      <c r="I5419">
        <f t="shared" si="392"/>
        <v>7</v>
      </c>
      <c r="J5419" t="b">
        <f>IF(ISNUMBER(MATCH(D5419,Sheet1!$A$2:$A$976,0)),TRUE,FALSE)</f>
        <v>1</v>
      </c>
    </row>
    <row r="5420" spans="1:10" ht="20.25">
      <c r="A5420">
        <v>5414</v>
      </c>
      <c r="B5420" s="125">
        <v>0</v>
      </c>
      <c r="C5420" s="34">
        <v>0</v>
      </c>
      <c r="D5420" s="35">
        <v>0</v>
      </c>
      <c r="E5420" s="36" t="s">
        <v>15</v>
      </c>
      <c r="F5420" s="33">
        <v>4</v>
      </c>
      <c r="G5420" t="str">
        <f t="shared" si="390"/>
        <v>‏81737  תגבור חינוכי</v>
      </c>
      <c r="H5420" t="s">
        <v>1206</v>
      </c>
      <c r="I5420">
        <f t="shared" si="392"/>
        <v>7</v>
      </c>
      <c r="J5420" t="b">
        <f>IF(ISNUMBER(MATCH(D5420,Sheet1!$A$2:$A$976,0)),TRUE,FALSE)</f>
        <v>1</v>
      </c>
    </row>
    <row r="5421" spans="1:10" ht="20.25">
      <c r="A5421">
        <v>5415</v>
      </c>
      <c r="B5421" s="125">
        <v>0</v>
      </c>
      <c r="C5421" s="34">
        <v>0</v>
      </c>
      <c r="D5421" s="35">
        <v>0</v>
      </c>
      <c r="E5421" s="36" t="s">
        <v>16</v>
      </c>
      <c r="F5421" s="33">
        <v>5</v>
      </c>
      <c r="G5421" t="str">
        <f t="shared" si="390"/>
        <v>‏81737  תגבור חינוכי</v>
      </c>
      <c r="H5421" t="s">
        <v>1206</v>
      </c>
      <c r="I5421">
        <f t="shared" si="392"/>
        <v>7</v>
      </c>
      <c r="J5421" t="b">
        <f>IF(ISNUMBER(MATCH(D5421,Sheet1!$A$2:$A$976,0)),TRUE,FALSE)</f>
        <v>1</v>
      </c>
    </row>
    <row r="5422" spans="1:10" ht="20.25">
      <c r="A5422">
        <v>5416</v>
      </c>
      <c r="B5422" s="125">
        <v>0</v>
      </c>
      <c r="C5422" s="34">
        <v>0</v>
      </c>
      <c r="D5422" s="35">
        <v>0</v>
      </c>
      <c r="E5422" s="36" t="s">
        <v>17</v>
      </c>
      <c r="F5422" s="33">
        <v>6</v>
      </c>
      <c r="G5422" t="str">
        <f t="shared" si="390"/>
        <v>‏81737  תגבור חינוכי</v>
      </c>
      <c r="H5422" t="s">
        <v>1206</v>
      </c>
      <c r="I5422">
        <f t="shared" si="392"/>
        <v>7</v>
      </c>
      <c r="J5422" t="b">
        <f>IF(ISNUMBER(MATCH(D5422,Sheet1!$A$2:$A$976,0)),TRUE,FALSE)</f>
        <v>1</v>
      </c>
    </row>
    <row r="5423" spans="1:10" ht="20.25">
      <c r="A5423">
        <v>5417</v>
      </c>
      <c r="B5423" s="125">
        <v>2106300</v>
      </c>
      <c r="C5423" s="34">
        <v>2120000</v>
      </c>
      <c r="D5423" s="35">
        <v>2059500</v>
      </c>
      <c r="E5423" s="36" t="s">
        <v>18</v>
      </c>
      <c r="F5423" s="33">
        <v>7</v>
      </c>
      <c r="G5423" t="str">
        <f t="shared" si="390"/>
        <v>‏81737  תגבור חינוכי</v>
      </c>
      <c r="H5423" t="s">
        <v>1206</v>
      </c>
      <c r="I5423">
        <f t="shared" si="392"/>
        <v>7</v>
      </c>
      <c r="J5423" t="b">
        <f>IF(ISNUMBER(MATCH(D5423,Sheet1!$A$2:$A$976,0)),TRUE,FALSE)</f>
        <v>1</v>
      </c>
    </row>
    <row r="5424" spans="1:10" ht="20.25">
      <c r="A5424">
        <v>5418</v>
      </c>
      <c r="B5424" s="125">
        <v>0</v>
      </c>
      <c r="C5424" s="34">
        <v>0</v>
      </c>
      <c r="D5424" s="35">
        <v>0</v>
      </c>
      <c r="E5424" s="36" t="s">
        <v>19</v>
      </c>
      <c r="F5424" s="33">
        <v>8</v>
      </c>
      <c r="G5424" t="str">
        <f t="shared" si="390"/>
        <v>‏81737  תגבור חינוכי</v>
      </c>
      <c r="H5424" t="s">
        <v>1206</v>
      </c>
      <c r="I5424">
        <f t="shared" si="392"/>
        <v>7</v>
      </c>
      <c r="J5424" t="b">
        <f>IF(ISNUMBER(MATCH(D5424,Sheet1!$A$2:$A$976,0)),TRUE,FALSE)</f>
        <v>1</v>
      </c>
    </row>
    <row r="5425" spans="1:10" ht="20.25">
      <c r="A5425">
        <v>5419</v>
      </c>
      <c r="B5425" s="125">
        <v>0</v>
      </c>
      <c r="C5425" s="34">
        <v>0</v>
      </c>
      <c r="D5425" s="35">
        <v>0</v>
      </c>
      <c r="E5425" s="36" t="s">
        <v>20</v>
      </c>
      <c r="F5425" s="33">
        <v>9</v>
      </c>
      <c r="G5425" t="str">
        <f t="shared" si="390"/>
        <v>‏81737  תגבור חינוכי</v>
      </c>
      <c r="H5425" t="s">
        <v>1206</v>
      </c>
      <c r="I5425">
        <f t="shared" si="392"/>
        <v>7</v>
      </c>
      <c r="J5425" t="b">
        <f>IF(ISNUMBER(MATCH(D5425,Sheet1!$A$2:$A$976,0)),TRUE,FALSE)</f>
        <v>1</v>
      </c>
    </row>
    <row r="5426" spans="1:10" ht="20.25">
      <c r="A5426">
        <v>5420</v>
      </c>
      <c r="B5426" s="125">
        <v>0</v>
      </c>
      <c r="C5426" s="34">
        <v>0</v>
      </c>
      <c r="D5426" s="35">
        <v>0</v>
      </c>
      <c r="E5426" s="36" t="s">
        <v>21</v>
      </c>
      <c r="F5426" s="33">
        <v>99</v>
      </c>
      <c r="G5426" t="str">
        <f t="shared" si="390"/>
        <v>‏81737  תגבור חינוכי</v>
      </c>
      <c r="H5426" t="s">
        <v>1206</v>
      </c>
      <c r="I5426">
        <f t="shared" si="392"/>
        <v>7</v>
      </c>
      <c r="J5426" t="b">
        <f>IF(ISNUMBER(MATCH(D5426,Sheet1!$A$2:$A$976,0)),TRUE,FALSE)</f>
        <v>1</v>
      </c>
    </row>
    <row r="5427" spans="1:10" ht="20.25">
      <c r="A5427">
        <v>5421</v>
      </c>
      <c r="B5427" s="125">
        <v>2106300</v>
      </c>
      <c r="C5427" s="37">
        <v>2120000</v>
      </c>
      <c r="D5427" s="35">
        <v>2059500</v>
      </c>
      <c r="E5427" s="36" t="s">
        <v>22</v>
      </c>
      <c r="F5427" s="33"/>
      <c r="G5427" t="str">
        <f t="shared" si="390"/>
        <v/>
      </c>
      <c r="J5427" t="b">
        <f>IF(ISNUMBER(MATCH(D5427,Sheet1!$A$2:$A$976,0)),TRUE,FALSE)</f>
        <v>1</v>
      </c>
    </row>
    <row r="5428" spans="1:10" ht="20.25">
      <c r="A5428">
        <v>5422</v>
      </c>
      <c r="C5428" s="40">
        <v>2015</v>
      </c>
      <c r="D5428" s="40">
        <v>2016</v>
      </c>
      <c r="F5428" s="39"/>
      <c r="G5428" t="str">
        <f t="shared" si="390"/>
        <v/>
      </c>
      <c r="J5428" t="b">
        <f>IF(ISNUMBER(MATCH(D5428,Sheet1!$A$2:$A$976,0)),TRUE,FALSE)</f>
        <v>0</v>
      </c>
    </row>
    <row r="5429" spans="1:10" ht="20.25">
      <c r="A5429">
        <v>5423</v>
      </c>
      <c r="C5429" s="38"/>
      <c r="D5429" s="44">
        <v>229</v>
      </c>
      <c r="F5429" s="41"/>
      <c r="G5429" t="str">
        <f t="shared" si="390"/>
        <v/>
      </c>
      <c r="J5429" t="b">
        <f>IF(ISNUMBER(MATCH(D5429,Sheet1!$A$2:$A$976,0)),TRUE,FALSE)</f>
        <v>0</v>
      </c>
    </row>
    <row r="5430" spans="1:10" ht="20.25">
      <c r="A5430">
        <v>5424</v>
      </c>
      <c r="B5430" s="122" t="s">
        <v>701</v>
      </c>
      <c r="C5430" s="28"/>
      <c r="D5430" s="28"/>
      <c r="E5430" s="28"/>
      <c r="F5430" s="28"/>
      <c r="G5430" t="str">
        <f t="shared" si="390"/>
        <v/>
      </c>
      <c r="J5430" t="b">
        <f>IF(ISNUMBER(MATCH(D5430,Sheet1!$A$2:$A$976,0)),TRUE,FALSE)</f>
        <v>1</v>
      </c>
    </row>
    <row r="5431" spans="1:10" ht="21" thickBot="1">
      <c r="A5431">
        <v>5425</v>
      </c>
      <c r="B5431" s="116">
        <v>2014</v>
      </c>
      <c r="C5431" s="7">
        <v>2015</v>
      </c>
      <c r="D5431" s="7">
        <v>2016</v>
      </c>
      <c r="E5431" s="8"/>
      <c r="F5431" s="9"/>
      <c r="G5431" t="str">
        <f t="shared" si="390"/>
        <v/>
      </c>
      <c r="J5431" t="b">
        <f>IF(ISNUMBER(MATCH(D5431,Sheet1!$A$2:$A$976,0)),TRUE,FALSE)</f>
        <v>0</v>
      </c>
    </row>
    <row r="5432" spans="1:10" ht="20.25">
      <c r="A5432">
        <v>5426</v>
      </c>
      <c r="B5432" s="124"/>
      <c r="C5432" s="30"/>
      <c r="D5432" s="31"/>
      <c r="E5432" s="32" t="s">
        <v>269</v>
      </c>
      <c r="F5432" s="33"/>
      <c r="G5432" t="str">
        <f t="shared" si="390"/>
        <v/>
      </c>
      <c r="J5432" t="b">
        <f>IF(ISNUMBER(MATCH(D5432,Sheet1!$A$2:$A$976,0)),TRUE,FALSE)</f>
        <v>1</v>
      </c>
    </row>
    <row r="5433" spans="1:10" ht="20.25">
      <c r="A5433">
        <v>5427</v>
      </c>
      <c r="B5433" s="124"/>
      <c r="C5433" s="30"/>
      <c r="D5433" s="31"/>
      <c r="E5433" s="32" t="s">
        <v>499</v>
      </c>
      <c r="F5433" s="33"/>
      <c r="G5433" t="str">
        <f t="shared" si="390"/>
        <v/>
      </c>
      <c r="J5433" t="b">
        <f>IF(ISNUMBER(MATCH(D5433,Sheet1!$A$2:$A$976,0)),TRUE,FALSE)</f>
        <v>1</v>
      </c>
    </row>
    <row r="5434" spans="1:10" ht="20.25">
      <c r="A5434">
        <v>5428</v>
      </c>
      <c r="B5434" s="124"/>
      <c r="C5434" s="30"/>
      <c r="D5434" s="31"/>
      <c r="E5434" s="32" t="s">
        <v>702</v>
      </c>
      <c r="F5434" s="33"/>
      <c r="G5434" t="str">
        <f t="shared" si="390"/>
        <v/>
      </c>
      <c r="J5434" t="b">
        <f>IF(ISNUMBER(MATCH(D5434,Sheet1!$A$2:$A$976,0)),TRUE,FALSE)</f>
        <v>1</v>
      </c>
    </row>
    <row r="5435" spans="1:10" ht="20.25">
      <c r="A5435">
        <v>5429</v>
      </c>
      <c r="B5435" s="125">
        <v>0</v>
      </c>
      <c r="C5435" s="34">
        <v>0</v>
      </c>
      <c r="D5435" s="35">
        <v>0</v>
      </c>
      <c r="E5435" s="36" t="s">
        <v>12</v>
      </c>
      <c r="F5435" s="33">
        <v>1</v>
      </c>
      <c r="G5435" t="str">
        <f t="shared" si="390"/>
        <v>‏817371  פנימיות יום</v>
      </c>
      <c r="H5435" t="s">
        <v>1207</v>
      </c>
      <c r="I5435">
        <f t="shared" ref="I5435:I5444" si="393">FIND(" ",G5435,1)</f>
        <v>8</v>
      </c>
      <c r="J5435" t="b">
        <f>IF(ISNUMBER(MATCH(D5435,Sheet1!$A$2:$A$976,0)),TRUE,FALSE)</f>
        <v>1</v>
      </c>
    </row>
    <row r="5436" spans="1:10" ht="20.25">
      <c r="A5436">
        <v>5430</v>
      </c>
      <c r="B5436" s="125">
        <v>225200</v>
      </c>
      <c r="C5436" s="34">
        <v>211700</v>
      </c>
      <c r="D5436" s="35">
        <v>213700</v>
      </c>
      <c r="E5436" s="36" t="s">
        <v>13</v>
      </c>
      <c r="F5436" s="33">
        <v>2</v>
      </c>
      <c r="G5436" t="str">
        <f t="shared" si="390"/>
        <v>‏817371  פנימיות יום</v>
      </c>
      <c r="H5436" t="s">
        <v>1207</v>
      </c>
      <c r="I5436">
        <f t="shared" si="393"/>
        <v>8</v>
      </c>
      <c r="J5436" t="b">
        <f>IF(ISNUMBER(MATCH(D5436,Sheet1!$A$2:$A$976,0)),TRUE,FALSE)</f>
        <v>1</v>
      </c>
    </row>
    <row r="5437" spans="1:10" ht="20.25">
      <c r="A5437">
        <v>5431</v>
      </c>
      <c r="B5437" s="125">
        <v>1200</v>
      </c>
      <c r="C5437" s="34">
        <v>5300</v>
      </c>
      <c r="D5437" s="35">
        <v>5300</v>
      </c>
      <c r="E5437" s="36" t="s">
        <v>14</v>
      </c>
      <c r="F5437" s="33">
        <v>3</v>
      </c>
      <c r="G5437" t="str">
        <f t="shared" si="390"/>
        <v>‏817371  פנימיות יום</v>
      </c>
      <c r="H5437" t="s">
        <v>1207</v>
      </c>
      <c r="I5437">
        <f t="shared" si="393"/>
        <v>8</v>
      </c>
      <c r="J5437" t="b">
        <f>IF(ISNUMBER(MATCH(D5437,Sheet1!$A$2:$A$976,0)),TRUE,FALSE)</f>
        <v>1</v>
      </c>
    </row>
    <row r="5438" spans="1:10" ht="20.25">
      <c r="A5438">
        <v>5432</v>
      </c>
      <c r="B5438" s="125">
        <v>0</v>
      </c>
      <c r="C5438" s="34">
        <v>0</v>
      </c>
      <c r="D5438" s="35">
        <v>0</v>
      </c>
      <c r="E5438" s="36" t="s">
        <v>15</v>
      </c>
      <c r="F5438" s="33">
        <v>4</v>
      </c>
      <c r="G5438" t="str">
        <f t="shared" si="390"/>
        <v>‏817371  פנימיות יום</v>
      </c>
      <c r="H5438" t="s">
        <v>1207</v>
      </c>
      <c r="I5438">
        <f t="shared" si="393"/>
        <v>8</v>
      </c>
      <c r="J5438" t="b">
        <f>IF(ISNUMBER(MATCH(D5438,Sheet1!$A$2:$A$976,0)),TRUE,FALSE)</f>
        <v>1</v>
      </c>
    </row>
    <row r="5439" spans="1:10" ht="20.25">
      <c r="A5439">
        <v>5433</v>
      </c>
      <c r="B5439" s="125">
        <v>0</v>
      </c>
      <c r="C5439" s="34">
        <v>0</v>
      </c>
      <c r="D5439" s="35">
        <v>0</v>
      </c>
      <c r="E5439" s="36" t="s">
        <v>16</v>
      </c>
      <c r="F5439" s="33">
        <v>5</v>
      </c>
      <c r="G5439" t="str">
        <f t="shared" si="390"/>
        <v>‏817371  פנימיות יום</v>
      </c>
      <c r="H5439" t="s">
        <v>1207</v>
      </c>
      <c r="I5439">
        <f t="shared" si="393"/>
        <v>8</v>
      </c>
      <c r="J5439" t="b">
        <f>IF(ISNUMBER(MATCH(D5439,Sheet1!$A$2:$A$976,0)),TRUE,FALSE)</f>
        <v>1</v>
      </c>
    </row>
    <row r="5440" spans="1:10" ht="20.25">
      <c r="A5440">
        <v>5434</v>
      </c>
      <c r="B5440" s="125">
        <v>0</v>
      </c>
      <c r="C5440" s="34">
        <v>0</v>
      </c>
      <c r="D5440" s="35">
        <v>0</v>
      </c>
      <c r="E5440" s="36" t="s">
        <v>17</v>
      </c>
      <c r="F5440" s="33">
        <v>6</v>
      </c>
      <c r="G5440" t="str">
        <f t="shared" si="390"/>
        <v>‏817371  פנימיות יום</v>
      </c>
      <c r="H5440" t="s">
        <v>1207</v>
      </c>
      <c r="I5440">
        <f t="shared" si="393"/>
        <v>8</v>
      </c>
      <c r="J5440" t="b">
        <f>IF(ISNUMBER(MATCH(D5440,Sheet1!$A$2:$A$976,0)),TRUE,FALSE)</f>
        <v>1</v>
      </c>
    </row>
    <row r="5441" spans="1:10" ht="20.25">
      <c r="A5441">
        <v>5435</v>
      </c>
      <c r="B5441" s="125">
        <v>931000</v>
      </c>
      <c r="C5441" s="34">
        <v>467000</v>
      </c>
      <c r="D5441" s="35">
        <v>453700</v>
      </c>
      <c r="E5441" s="36" t="s">
        <v>18</v>
      </c>
      <c r="F5441" s="33">
        <v>7</v>
      </c>
      <c r="G5441" t="str">
        <f t="shared" si="390"/>
        <v>‏817371  פנימיות יום</v>
      </c>
      <c r="H5441" t="s">
        <v>1207</v>
      </c>
      <c r="I5441">
        <f t="shared" si="393"/>
        <v>8</v>
      </c>
      <c r="J5441" t="b">
        <f>IF(ISNUMBER(MATCH(D5441,Sheet1!$A$2:$A$976,0)),TRUE,FALSE)</f>
        <v>1</v>
      </c>
    </row>
    <row r="5442" spans="1:10" ht="20.25">
      <c r="A5442">
        <v>5436</v>
      </c>
      <c r="B5442" s="125">
        <v>0</v>
      </c>
      <c r="C5442" s="34">
        <v>0</v>
      </c>
      <c r="D5442" s="35">
        <v>0</v>
      </c>
      <c r="E5442" s="36" t="s">
        <v>19</v>
      </c>
      <c r="F5442" s="33">
        <v>8</v>
      </c>
      <c r="G5442" t="str">
        <f t="shared" si="390"/>
        <v>‏817371  פנימיות יום</v>
      </c>
      <c r="H5442" t="s">
        <v>1207</v>
      </c>
      <c r="I5442">
        <f t="shared" si="393"/>
        <v>8</v>
      </c>
      <c r="J5442" t="b">
        <f>IF(ISNUMBER(MATCH(D5442,Sheet1!$A$2:$A$976,0)),TRUE,FALSE)</f>
        <v>1</v>
      </c>
    </row>
    <row r="5443" spans="1:10" ht="20.25">
      <c r="A5443">
        <v>5437</v>
      </c>
      <c r="B5443" s="125">
        <v>0</v>
      </c>
      <c r="C5443" s="34">
        <v>0</v>
      </c>
      <c r="D5443" s="35">
        <v>0</v>
      </c>
      <c r="E5443" s="36" t="s">
        <v>20</v>
      </c>
      <c r="F5443" s="33">
        <v>9</v>
      </c>
      <c r="G5443" t="str">
        <f t="shared" si="390"/>
        <v>‏817371  פנימיות יום</v>
      </c>
      <c r="H5443" t="s">
        <v>1207</v>
      </c>
      <c r="I5443">
        <f t="shared" si="393"/>
        <v>8</v>
      </c>
      <c r="J5443" t="b">
        <f>IF(ISNUMBER(MATCH(D5443,Sheet1!$A$2:$A$976,0)),TRUE,FALSE)</f>
        <v>1</v>
      </c>
    </row>
    <row r="5444" spans="1:10" ht="20.25">
      <c r="A5444">
        <v>5438</v>
      </c>
      <c r="B5444" s="125">
        <v>0</v>
      </c>
      <c r="C5444" s="34">
        <v>0</v>
      </c>
      <c r="D5444" s="35">
        <v>0</v>
      </c>
      <c r="E5444" s="36" t="s">
        <v>21</v>
      </c>
      <c r="F5444" s="33">
        <v>99</v>
      </c>
      <c r="G5444" t="str">
        <f t="shared" si="390"/>
        <v>‏817371  פנימיות יום</v>
      </c>
      <c r="H5444" t="s">
        <v>1207</v>
      </c>
      <c r="I5444">
        <f t="shared" si="393"/>
        <v>8</v>
      </c>
      <c r="J5444" t="b">
        <f>IF(ISNUMBER(MATCH(D5444,Sheet1!$A$2:$A$976,0)),TRUE,FALSE)</f>
        <v>1</v>
      </c>
    </row>
    <row r="5445" spans="1:10" ht="20.25">
      <c r="A5445">
        <v>5439</v>
      </c>
      <c r="B5445" s="125">
        <v>1157400</v>
      </c>
      <c r="C5445" s="37">
        <v>684000</v>
      </c>
      <c r="D5445" s="157">
        <v>672700</v>
      </c>
      <c r="E5445" s="36" t="s">
        <v>22</v>
      </c>
      <c r="F5445" s="33"/>
      <c r="G5445" t="str">
        <f t="shared" si="390"/>
        <v/>
      </c>
      <c r="J5445" t="b">
        <f>IF(ISNUMBER(MATCH(D5445,Sheet1!$A$2:$A$976,0)),TRUE,FALSE)</f>
        <v>0</v>
      </c>
    </row>
    <row r="5446" spans="1:10" ht="20.25">
      <c r="A5446">
        <v>5440</v>
      </c>
      <c r="C5446" s="40">
        <v>2015</v>
      </c>
      <c r="D5446" s="40">
        <v>2016</v>
      </c>
      <c r="F5446" s="39"/>
      <c r="G5446" t="str">
        <f t="shared" si="390"/>
        <v/>
      </c>
      <c r="J5446" t="b">
        <f>IF(ISNUMBER(MATCH(D5446,Sheet1!$A$2:$A$976,0)),TRUE,FALSE)</f>
        <v>0</v>
      </c>
    </row>
    <row r="5447" spans="1:10" ht="20.25">
      <c r="A5447">
        <v>5441</v>
      </c>
      <c r="C5447" s="38"/>
      <c r="D5447" s="44">
        <v>230</v>
      </c>
      <c r="F5447" s="41"/>
      <c r="G5447" t="str">
        <f t="shared" si="390"/>
        <v/>
      </c>
      <c r="J5447" t="b">
        <f>IF(ISNUMBER(MATCH(D5447,Sheet1!$A$2:$A$976,0)),TRUE,FALSE)</f>
        <v>0</v>
      </c>
    </row>
    <row r="5448" spans="1:10" ht="20.25">
      <c r="A5448">
        <v>5442</v>
      </c>
      <c r="B5448" s="122" t="s">
        <v>703</v>
      </c>
      <c r="C5448" s="28"/>
      <c r="D5448" s="28"/>
      <c r="E5448" s="28"/>
      <c r="F5448" s="28"/>
      <c r="G5448" t="str">
        <f t="shared" si="390"/>
        <v/>
      </c>
      <c r="J5448" t="b">
        <f>IF(ISNUMBER(MATCH(D5448,Sheet1!$A$2:$A$976,0)),TRUE,FALSE)</f>
        <v>1</v>
      </c>
    </row>
    <row r="5449" spans="1:10" ht="21" thickBot="1">
      <c r="A5449">
        <v>5443</v>
      </c>
      <c r="B5449" s="116">
        <v>2014</v>
      </c>
      <c r="C5449" s="7">
        <v>2015</v>
      </c>
      <c r="D5449" s="7">
        <v>2016</v>
      </c>
      <c r="E5449" s="8"/>
      <c r="F5449" s="9"/>
      <c r="G5449" t="str">
        <f t="shared" si="390"/>
        <v/>
      </c>
      <c r="J5449" t="b">
        <f>IF(ISNUMBER(MATCH(D5449,Sheet1!$A$2:$A$976,0)),TRUE,FALSE)</f>
        <v>0</v>
      </c>
    </row>
    <row r="5450" spans="1:10" ht="20.25">
      <c r="A5450">
        <v>5444</v>
      </c>
      <c r="B5450" s="124"/>
      <c r="C5450" s="30"/>
      <c r="D5450" s="31"/>
      <c r="E5450" s="32" t="s">
        <v>269</v>
      </c>
      <c r="F5450" s="33"/>
      <c r="G5450" t="str">
        <f t="shared" ref="G5450:G5513" si="394">IF(F5450=1,E5449,IF(ISBLANK(F5450),"",G5449))</f>
        <v/>
      </c>
      <c r="J5450" t="b">
        <f>IF(ISNUMBER(MATCH(D5450,Sheet1!$A$2:$A$976,0)),TRUE,FALSE)</f>
        <v>1</v>
      </c>
    </row>
    <row r="5451" spans="1:10" ht="20.25">
      <c r="A5451">
        <v>5445</v>
      </c>
      <c r="B5451" s="124"/>
      <c r="C5451" s="30"/>
      <c r="D5451" s="31"/>
      <c r="E5451" s="32" t="s">
        <v>499</v>
      </c>
      <c r="F5451" s="33"/>
      <c r="G5451" t="str">
        <f t="shared" si="394"/>
        <v/>
      </c>
      <c r="J5451" t="b">
        <f>IF(ISNUMBER(MATCH(D5451,Sheet1!$A$2:$A$976,0)),TRUE,FALSE)</f>
        <v>1</v>
      </c>
    </row>
    <row r="5452" spans="1:10" ht="20.25">
      <c r="A5452">
        <v>5446</v>
      </c>
      <c r="B5452" s="124"/>
      <c r="C5452" s="30"/>
      <c r="D5452" s="31"/>
      <c r="E5452" s="32" t="s">
        <v>704</v>
      </c>
      <c r="F5452" s="33"/>
      <c r="G5452" t="str">
        <f t="shared" si="394"/>
        <v/>
      </c>
      <c r="J5452" t="b">
        <f>IF(ISNUMBER(MATCH(D5452,Sheet1!$A$2:$A$976,0)),TRUE,FALSE)</f>
        <v>1</v>
      </c>
    </row>
    <row r="5453" spans="1:10" ht="20.25">
      <c r="A5453">
        <v>5447</v>
      </c>
      <c r="B5453" s="125">
        <v>0</v>
      </c>
      <c r="C5453" s="34">
        <v>0</v>
      </c>
      <c r="D5453" s="35">
        <v>0</v>
      </c>
      <c r="E5453" s="36" t="s">
        <v>12</v>
      </c>
      <c r="F5453" s="33">
        <v>1</v>
      </c>
      <c r="G5453" t="str">
        <f t="shared" si="394"/>
        <v>‏81319  רווחה חינוכית - יסודי</v>
      </c>
      <c r="H5453" t="s">
        <v>1208</v>
      </c>
      <c r="I5453">
        <f t="shared" ref="I5453:I5462" si="395">FIND(" ",G5453,1)</f>
        <v>7</v>
      </c>
      <c r="J5453" t="b">
        <f>IF(ISNUMBER(MATCH(D5453,Sheet1!$A$2:$A$976,0)),TRUE,FALSE)</f>
        <v>1</v>
      </c>
    </row>
    <row r="5454" spans="1:10" ht="20.25">
      <c r="A5454">
        <v>5448</v>
      </c>
      <c r="B5454" s="125">
        <v>1060600</v>
      </c>
      <c r="C5454" s="34">
        <v>850000</v>
      </c>
      <c r="D5454" s="35">
        <v>850000</v>
      </c>
      <c r="E5454" s="36" t="s">
        <v>13</v>
      </c>
      <c r="F5454" s="33">
        <v>2</v>
      </c>
      <c r="G5454" t="str">
        <f t="shared" si="394"/>
        <v>‏81319  רווחה חינוכית - יסודי</v>
      </c>
      <c r="H5454" t="s">
        <v>1208</v>
      </c>
      <c r="I5454">
        <f t="shared" si="395"/>
        <v>7</v>
      </c>
      <c r="J5454" t="b">
        <f>IF(ISNUMBER(MATCH(D5454,Sheet1!$A$2:$A$976,0)),TRUE,FALSE)</f>
        <v>1</v>
      </c>
    </row>
    <row r="5455" spans="1:10" ht="20.25">
      <c r="A5455">
        <v>5449</v>
      </c>
      <c r="B5455" s="125">
        <v>0</v>
      </c>
      <c r="C5455" s="34">
        <v>0</v>
      </c>
      <c r="D5455" s="35">
        <v>0</v>
      </c>
      <c r="E5455" s="36" t="s">
        <v>14</v>
      </c>
      <c r="F5455" s="33">
        <v>3</v>
      </c>
      <c r="G5455" t="str">
        <f t="shared" si="394"/>
        <v>‏81319  רווחה חינוכית - יסודי</v>
      </c>
      <c r="H5455" t="s">
        <v>1208</v>
      </c>
      <c r="I5455">
        <f t="shared" si="395"/>
        <v>7</v>
      </c>
      <c r="J5455" t="b">
        <f>IF(ISNUMBER(MATCH(D5455,Sheet1!$A$2:$A$976,0)),TRUE,FALSE)</f>
        <v>1</v>
      </c>
    </row>
    <row r="5456" spans="1:10" ht="20.25">
      <c r="A5456">
        <v>5450</v>
      </c>
      <c r="B5456" s="125">
        <v>0</v>
      </c>
      <c r="C5456" s="34">
        <v>0</v>
      </c>
      <c r="D5456" s="35">
        <v>0</v>
      </c>
      <c r="E5456" s="36" t="s">
        <v>15</v>
      </c>
      <c r="F5456" s="33">
        <v>4</v>
      </c>
      <c r="G5456" t="str">
        <f t="shared" si="394"/>
        <v>‏81319  רווחה חינוכית - יסודי</v>
      </c>
      <c r="H5456" t="s">
        <v>1208</v>
      </c>
      <c r="I5456">
        <f t="shared" si="395"/>
        <v>7</v>
      </c>
      <c r="J5456" t="b">
        <f>IF(ISNUMBER(MATCH(D5456,Sheet1!$A$2:$A$976,0)),TRUE,FALSE)</f>
        <v>1</v>
      </c>
    </row>
    <row r="5457" spans="1:10" ht="20.25">
      <c r="A5457">
        <v>5451</v>
      </c>
      <c r="B5457" s="125">
        <v>0</v>
      </c>
      <c r="C5457" s="34">
        <v>0</v>
      </c>
      <c r="D5457" s="35">
        <v>0</v>
      </c>
      <c r="E5457" s="36" t="s">
        <v>16</v>
      </c>
      <c r="F5457" s="33">
        <v>5</v>
      </c>
      <c r="G5457" t="str">
        <f t="shared" si="394"/>
        <v>‏81319  רווחה חינוכית - יסודי</v>
      </c>
      <c r="H5457" t="s">
        <v>1208</v>
      </c>
      <c r="I5457">
        <f t="shared" si="395"/>
        <v>7</v>
      </c>
      <c r="J5457" t="b">
        <f>IF(ISNUMBER(MATCH(D5457,Sheet1!$A$2:$A$976,0)),TRUE,FALSE)</f>
        <v>1</v>
      </c>
    </row>
    <row r="5458" spans="1:10" ht="20.25">
      <c r="A5458">
        <v>5452</v>
      </c>
      <c r="B5458" s="125">
        <v>459700</v>
      </c>
      <c r="C5458" s="34">
        <v>460000</v>
      </c>
      <c r="D5458" s="35">
        <v>446900</v>
      </c>
      <c r="E5458" s="36" t="s">
        <v>17</v>
      </c>
      <c r="F5458" s="33">
        <v>6</v>
      </c>
      <c r="G5458" t="str">
        <f t="shared" si="394"/>
        <v>‏81319  רווחה חינוכית - יסודי</v>
      </c>
      <c r="H5458" t="s">
        <v>1208</v>
      </c>
      <c r="I5458">
        <f t="shared" si="395"/>
        <v>7</v>
      </c>
      <c r="J5458" t="b">
        <f>IF(ISNUMBER(MATCH(D5458,Sheet1!$A$2:$A$976,0)),TRUE,FALSE)</f>
        <v>1</v>
      </c>
    </row>
    <row r="5459" spans="1:10" ht="20.25">
      <c r="A5459">
        <v>5453</v>
      </c>
      <c r="B5459" s="125">
        <v>0</v>
      </c>
      <c r="C5459" s="34">
        <v>0</v>
      </c>
      <c r="D5459" s="35">
        <v>0</v>
      </c>
      <c r="E5459" s="36" t="s">
        <v>18</v>
      </c>
      <c r="F5459" s="33">
        <v>7</v>
      </c>
      <c r="G5459" t="str">
        <f t="shared" si="394"/>
        <v>‏81319  רווחה חינוכית - יסודי</v>
      </c>
      <c r="H5459" t="s">
        <v>1208</v>
      </c>
      <c r="I5459">
        <f t="shared" si="395"/>
        <v>7</v>
      </c>
      <c r="J5459" t="b">
        <f>IF(ISNUMBER(MATCH(D5459,Sheet1!$A$2:$A$976,0)),TRUE,FALSE)</f>
        <v>1</v>
      </c>
    </row>
    <row r="5460" spans="1:10" ht="20.25">
      <c r="A5460">
        <v>5454</v>
      </c>
      <c r="B5460" s="125">
        <v>0</v>
      </c>
      <c r="C5460" s="34">
        <v>0</v>
      </c>
      <c r="D5460" s="35">
        <v>0</v>
      </c>
      <c r="E5460" s="36" t="s">
        <v>19</v>
      </c>
      <c r="F5460" s="33">
        <v>8</v>
      </c>
      <c r="G5460" t="str">
        <f t="shared" si="394"/>
        <v>‏81319  רווחה חינוכית - יסודי</v>
      </c>
      <c r="H5460" t="s">
        <v>1208</v>
      </c>
      <c r="I5460">
        <f t="shared" si="395"/>
        <v>7</v>
      </c>
      <c r="J5460" t="b">
        <f>IF(ISNUMBER(MATCH(D5460,Sheet1!$A$2:$A$976,0)),TRUE,FALSE)</f>
        <v>1</v>
      </c>
    </row>
    <row r="5461" spans="1:10" ht="20.25">
      <c r="A5461">
        <v>5455</v>
      </c>
      <c r="B5461" s="125">
        <v>0</v>
      </c>
      <c r="C5461" s="34">
        <v>0</v>
      </c>
      <c r="D5461" s="35">
        <v>0</v>
      </c>
      <c r="E5461" s="36" t="s">
        <v>20</v>
      </c>
      <c r="F5461" s="33">
        <v>9</v>
      </c>
      <c r="G5461" t="str">
        <f t="shared" si="394"/>
        <v>‏81319  רווחה חינוכית - יסודי</v>
      </c>
      <c r="H5461" t="s">
        <v>1208</v>
      </c>
      <c r="I5461">
        <f t="shared" si="395"/>
        <v>7</v>
      </c>
      <c r="J5461" t="b">
        <f>IF(ISNUMBER(MATCH(D5461,Sheet1!$A$2:$A$976,0)),TRUE,FALSE)</f>
        <v>1</v>
      </c>
    </row>
    <row r="5462" spans="1:10" ht="20.25">
      <c r="A5462">
        <v>5456</v>
      </c>
      <c r="B5462" s="125">
        <v>0</v>
      </c>
      <c r="C5462" s="34">
        <v>0</v>
      </c>
      <c r="D5462" s="35">
        <v>0</v>
      </c>
      <c r="E5462" s="36" t="s">
        <v>21</v>
      </c>
      <c r="F5462" s="33">
        <v>99</v>
      </c>
      <c r="G5462" t="str">
        <f t="shared" si="394"/>
        <v>‏81319  רווחה חינוכית - יסודי</v>
      </c>
      <c r="H5462" t="s">
        <v>1208</v>
      </c>
      <c r="I5462">
        <f t="shared" si="395"/>
        <v>7</v>
      </c>
      <c r="J5462" t="b">
        <f>IF(ISNUMBER(MATCH(D5462,Sheet1!$A$2:$A$976,0)),TRUE,FALSE)</f>
        <v>1</v>
      </c>
    </row>
    <row r="5463" spans="1:10" ht="20.25">
      <c r="A5463">
        <v>5457</v>
      </c>
      <c r="B5463" s="125">
        <v>1520300</v>
      </c>
      <c r="C5463" s="37">
        <v>1310000</v>
      </c>
      <c r="D5463" s="157">
        <v>1296900</v>
      </c>
      <c r="E5463" s="36" t="s">
        <v>22</v>
      </c>
      <c r="F5463" s="33"/>
      <c r="G5463" t="str">
        <f t="shared" si="394"/>
        <v/>
      </c>
      <c r="J5463" t="b">
        <f>IF(ISNUMBER(MATCH(D5463,Sheet1!$A$2:$A$976,0)),TRUE,FALSE)</f>
        <v>0</v>
      </c>
    </row>
    <row r="5464" spans="1:10" ht="20.25">
      <c r="A5464">
        <v>5458</v>
      </c>
      <c r="C5464" s="40">
        <v>2015</v>
      </c>
      <c r="D5464" s="40">
        <v>2016</v>
      </c>
      <c r="F5464" s="39"/>
      <c r="G5464" t="str">
        <f t="shared" si="394"/>
        <v/>
      </c>
      <c r="J5464" t="b">
        <f>IF(ISNUMBER(MATCH(D5464,Sheet1!$A$2:$A$976,0)),TRUE,FALSE)</f>
        <v>0</v>
      </c>
    </row>
    <row r="5465" spans="1:10" ht="20.25">
      <c r="A5465">
        <v>5459</v>
      </c>
      <c r="C5465" s="38"/>
      <c r="D5465" s="44">
        <v>231</v>
      </c>
      <c r="F5465" s="41"/>
      <c r="G5465" t="str">
        <f t="shared" si="394"/>
        <v/>
      </c>
      <c r="J5465" t="b">
        <f>IF(ISNUMBER(MATCH(D5465,Sheet1!$A$2:$A$976,0)),TRUE,FALSE)</f>
        <v>0</v>
      </c>
    </row>
    <row r="5466" spans="1:10" ht="20.25">
      <c r="A5466">
        <v>5460</v>
      </c>
      <c r="B5466" s="122" t="s">
        <v>705</v>
      </c>
      <c r="C5466" s="28"/>
      <c r="D5466" s="28"/>
      <c r="E5466" s="28"/>
      <c r="F5466" s="28"/>
      <c r="G5466" t="str">
        <f t="shared" si="394"/>
        <v/>
      </c>
      <c r="J5466" t="b">
        <f>IF(ISNUMBER(MATCH(D5466,Sheet1!$A$2:$A$976,0)),TRUE,FALSE)</f>
        <v>1</v>
      </c>
    </row>
    <row r="5467" spans="1:10" ht="21" thickBot="1">
      <c r="A5467">
        <v>5461</v>
      </c>
      <c r="B5467" s="116">
        <v>2014</v>
      </c>
      <c r="C5467" s="7">
        <v>2015</v>
      </c>
      <c r="D5467" s="7">
        <v>2016</v>
      </c>
      <c r="E5467" s="8"/>
      <c r="F5467" s="9"/>
      <c r="G5467" t="str">
        <f t="shared" si="394"/>
        <v/>
      </c>
      <c r="J5467" t="b">
        <f>IF(ISNUMBER(MATCH(D5467,Sheet1!$A$2:$A$976,0)),TRUE,FALSE)</f>
        <v>0</v>
      </c>
    </row>
    <row r="5468" spans="1:10" ht="20.25">
      <c r="A5468">
        <v>5462</v>
      </c>
      <c r="B5468" s="124"/>
      <c r="C5468" s="30"/>
      <c r="D5468" s="31"/>
      <c r="E5468" s="32" t="s">
        <v>269</v>
      </c>
      <c r="F5468" s="33"/>
      <c r="G5468" t="str">
        <f t="shared" si="394"/>
        <v/>
      </c>
      <c r="J5468" t="b">
        <f>IF(ISNUMBER(MATCH(D5468,Sheet1!$A$2:$A$976,0)),TRUE,FALSE)</f>
        <v>1</v>
      </c>
    </row>
    <row r="5469" spans="1:10" ht="20.25">
      <c r="A5469">
        <v>5463</v>
      </c>
      <c r="B5469" s="124"/>
      <c r="C5469" s="30"/>
      <c r="D5469" s="31"/>
      <c r="E5469" s="32" t="s">
        <v>499</v>
      </c>
      <c r="F5469" s="33"/>
      <c r="G5469" t="str">
        <f t="shared" si="394"/>
        <v/>
      </c>
      <c r="J5469" t="b">
        <f>IF(ISNUMBER(MATCH(D5469,Sheet1!$A$2:$A$976,0)),TRUE,FALSE)</f>
        <v>1</v>
      </c>
    </row>
    <row r="5470" spans="1:10" ht="20.25">
      <c r="A5470">
        <v>5464</v>
      </c>
      <c r="B5470" s="124"/>
      <c r="C5470" s="30"/>
      <c r="D5470" s="31"/>
      <c r="E5470" s="32" t="s">
        <v>706</v>
      </c>
      <c r="F5470" s="33"/>
      <c r="G5470" t="str">
        <f t="shared" si="394"/>
        <v/>
      </c>
      <c r="J5470" t="b">
        <f>IF(ISNUMBER(MATCH(D5470,Sheet1!$A$2:$A$976,0)),TRUE,FALSE)</f>
        <v>1</v>
      </c>
    </row>
    <row r="5471" spans="1:10" ht="20.25">
      <c r="A5471">
        <v>5465</v>
      </c>
      <c r="B5471" s="125">
        <v>574900</v>
      </c>
      <c r="C5471" s="34">
        <v>621000</v>
      </c>
      <c r="D5471" s="35">
        <v>628000</v>
      </c>
      <c r="E5471" s="36" t="s">
        <v>12</v>
      </c>
      <c r="F5471" s="33">
        <v>1</v>
      </c>
      <c r="G5471" t="str">
        <f t="shared" si="394"/>
        <v>‏817331  אשכול פיס ק. חיים</v>
      </c>
      <c r="H5471" t="s">
        <v>1209</v>
      </c>
      <c r="I5471">
        <f t="shared" ref="I5471:I5480" si="396">FIND(" ",G5471,1)</f>
        <v>8</v>
      </c>
      <c r="J5471" t="b">
        <f>IF(ISNUMBER(MATCH(D5471,Sheet1!$A$2:$A$976,0)),TRUE,FALSE)</f>
        <v>1</v>
      </c>
    </row>
    <row r="5472" spans="1:10" ht="20.25">
      <c r="A5472">
        <v>5466</v>
      </c>
      <c r="B5472" s="125">
        <v>0</v>
      </c>
      <c r="C5472" s="34">
        <v>0</v>
      </c>
      <c r="D5472" s="35">
        <v>0</v>
      </c>
      <c r="E5472" s="36" t="s">
        <v>13</v>
      </c>
      <c r="F5472" s="33">
        <v>2</v>
      </c>
      <c r="G5472" t="str">
        <f t="shared" si="394"/>
        <v>‏817331  אשכול פיס ק. חיים</v>
      </c>
      <c r="H5472" t="s">
        <v>1209</v>
      </c>
      <c r="I5472">
        <f t="shared" si="396"/>
        <v>8</v>
      </c>
      <c r="J5472" t="b">
        <f>IF(ISNUMBER(MATCH(D5472,Sheet1!$A$2:$A$976,0)),TRUE,FALSE)</f>
        <v>1</v>
      </c>
    </row>
    <row r="5473" spans="1:10" ht="20.25">
      <c r="A5473">
        <v>5467</v>
      </c>
      <c r="B5473" s="125">
        <v>15900</v>
      </c>
      <c r="C5473" s="34">
        <v>18000</v>
      </c>
      <c r="D5473" s="35">
        <v>18000</v>
      </c>
      <c r="E5473" s="36" t="s">
        <v>14</v>
      </c>
      <c r="F5473" s="33">
        <v>3</v>
      </c>
      <c r="G5473" t="str">
        <f t="shared" si="394"/>
        <v>‏817331  אשכול פיס ק. חיים</v>
      </c>
      <c r="H5473" t="s">
        <v>1209</v>
      </c>
      <c r="I5473">
        <f t="shared" si="396"/>
        <v>8</v>
      </c>
      <c r="J5473" t="b">
        <f>IF(ISNUMBER(MATCH(D5473,Sheet1!$A$2:$A$976,0)),TRUE,FALSE)</f>
        <v>1</v>
      </c>
    </row>
    <row r="5474" spans="1:10" ht="20.25">
      <c r="A5474">
        <v>5468</v>
      </c>
      <c r="B5474" s="125">
        <v>0</v>
      </c>
      <c r="C5474" s="34">
        <v>0</v>
      </c>
      <c r="D5474" s="35">
        <v>0</v>
      </c>
      <c r="E5474" s="36" t="s">
        <v>15</v>
      </c>
      <c r="F5474" s="33">
        <v>4</v>
      </c>
      <c r="G5474" t="str">
        <f t="shared" si="394"/>
        <v>‏817331  אשכול פיס ק. חיים</v>
      </c>
      <c r="H5474" t="s">
        <v>1209</v>
      </c>
      <c r="I5474">
        <f t="shared" si="396"/>
        <v>8</v>
      </c>
      <c r="J5474" t="b">
        <f>IF(ISNUMBER(MATCH(D5474,Sheet1!$A$2:$A$976,0)),TRUE,FALSE)</f>
        <v>1</v>
      </c>
    </row>
    <row r="5475" spans="1:10" ht="20.25">
      <c r="A5475">
        <v>5469</v>
      </c>
      <c r="B5475" s="125">
        <v>0</v>
      </c>
      <c r="C5475" s="34">
        <v>0</v>
      </c>
      <c r="D5475" s="35">
        <v>0</v>
      </c>
      <c r="E5475" s="36" t="s">
        <v>16</v>
      </c>
      <c r="F5475" s="33">
        <v>5</v>
      </c>
      <c r="G5475" t="str">
        <f t="shared" si="394"/>
        <v>‏817331  אשכול פיס ק. חיים</v>
      </c>
      <c r="H5475" t="s">
        <v>1209</v>
      </c>
      <c r="I5475">
        <f t="shared" si="396"/>
        <v>8</v>
      </c>
      <c r="J5475" t="b">
        <f>IF(ISNUMBER(MATCH(D5475,Sheet1!$A$2:$A$976,0)),TRUE,FALSE)</f>
        <v>1</v>
      </c>
    </row>
    <row r="5476" spans="1:10" ht="20.25">
      <c r="A5476">
        <v>5470</v>
      </c>
      <c r="B5476" s="125">
        <v>0</v>
      </c>
      <c r="C5476" s="34">
        <v>0</v>
      </c>
      <c r="D5476" s="35">
        <v>0</v>
      </c>
      <c r="E5476" s="36" t="s">
        <v>17</v>
      </c>
      <c r="F5476" s="33">
        <v>6</v>
      </c>
      <c r="G5476" t="str">
        <f t="shared" si="394"/>
        <v>‏817331  אשכול פיס ק. חיים</v>
      </c>
      <c r="H5476" t="s">
        <v>1209</v>
      </c>
      <c r="I5476">
        <f t="shared" si="396"/>
        <v>8</v>
      </c>
      <c r="J5476" t="b">
        <f>IF(ISNUMBER(MATCH(D5476,Sheet1!$A$2:$A$976,0)),TRUE,FALSE)</f>
        <v>1</v>
      </c>
    </row>
    <row r="5477" spans="1:10" ht="20.25">
      <c r="A5477">
        <v>5471</v>
      </c>
      <c r="B5477" s="125">
        <v>0</v>
      </c>
      <c r="C5477" s="34">
        <v>130000</v>
      </c>
      <c r="D5477" s="35">
        <v>130000</v>
      </c>
      <c r="E5477" s="36" t="s">
        <v>18</v>
      </c>
      <c r="F5477" s="33">
        <v>7</v>
      </c>
      <c r="G5477" t="str">
        <f t="shared" si="394"/>
        <v>‏817331  אשכול פיס ק. חיים</v>
      </c>
      <c r="H5477" t="s">
        <v>1209</v>
      </c>
      <c r="I5477">
        <f t="shared" si="396"/>
        <v>8</v>
      </c>
      <c r="J5477" t="b">
        <f>IF(ISNUMBER(MATCH(D5477,Sheet1!$A$2:$A$976,0)),TRUE,FALSE)</f>
        <v>1</v>
      </c>
    </row>
    <row r="5478" spans="1:10" ht="20.25">
      <c r="A5478">
        <v>5472</v>
      </c>
      <c r="B5478" s="125">
        <v>174600</v>
      </c>
      <c r="C5478" s="34">
        <v>70000</v>
      </c>
      <c r="D5478" s="35">
        <v>64300</v>
      </c>
      <c r="E5478" s="36" t="s">
        <v>19</v>
      </c>
      <c r="F5478" s="33">
        <v>8</v>
      </c>
      <c r="G5478" t="str">
        <f t="shared" si="394"/>
        <v>‏817331  אשכול פיס ק. חיים</v>
      </c>
      <c r="H5478" t="s">
        <v>1209</v>
      </c>
      <c r="I5478">
        <f t="shared" si="396"/>
        <v>8</v>
      </c>
      <c r="J5478" t="b">
        <f>IF(ISNUMBER(MATCH(D5478,Sheet1!$A$2:$A$976,0)),TRUE,FALSE)</f>
        <v>1</v>
      </c>
    </row>
    <row r="5479" spans="1:10" ht="20.25">
      <c r="A5479">
        <v>5473</v>
      </c>
      <c r="B5479" s="125">
        <v>0</v>
      </c>
      <c r="C5479" s="34">
        <v>0</v>
      </c>
      <c r="D5479" s="35">
        <v>0</v>
      </c>
      <c r="E5479" s="36" t="s">
        <v>20</v>
      </c>
      <c r="F5479" s="33">
        <v>9</v>
      </c>
      <c r="G5479" t="str">
        <f t="shared" si="394"/>
        <v>‏817331  אשכול פיס ק. חיים</v>
      </c>
      <c r="H5479" t="s">
        <v>1209</v>
      </c>
      <c r="I5479">
        <f t="shared" si="396"/>
        <v>8</v>
      </c>
      <c r="J5479" t="b">
        <f>IF(ISNUMBER(MATCH(D5479,Sheet1!$A$2:$A$976,0)),TRUE,FALSE)</f>
        <v>1</v>
      </c>
    </row>
    <row r="5480" spans="1:10" ht="20.25">
      <c r="A5480">
        <v>5474</v>
      </c>
      <c r="B5480" s="125">
        <v>0</v>
      </c>
      <c r="C5480" s="34">
        <v>0</v>
      </c>
      <c r="D5480" s="35">
        <v>0</v>
      </c>
      <c r="E5480" s="36" t="s">
        <v>21</v>
      </c>
      <c r="F5480" s="33">
        <v>99</v>
      </c>
      <c r="G5480" t="str">
        <f t="shared" si="394"/>
        <v>‏817331  אשכול פיס ק. חיים</v>
      </c>
      <c r="H5480" t="s">
        <v>1209</v>
      </c>
      <c r="I5480">
        <f t="shared" si="396"/>
        <v>8</v>
      </c>
      <c r="J5480" t="b">
        <f>IF(ISNUMBER(MATCH(D5480,Sheet1!$A$2:$A$976,0)),TRUE,FALSE)</f>
        <v>1</v>
      </c>
    </row>
    <row r="5481" spans="1:10" ht="20.25">
      <c r="A5481">
        <v>5475</v>
      </c>
      <c r="B5481" s="125">
        <v>765400</v>
      </c>
      <c r="C5481" s="37">
        <v>839000</v>
      </c>
      <c r="D5481" s="157">
        <v>840300</v>
      </c>
      <c r="E5481" s="36" t="s">
        <v>22</v>
      </c>
      <c r="F5481" s="33"/>
      <c r="G5481" t="str">
        <f t="shared" si="394"/>
        <v/>
      </c>
      <c r="J5481" t="b">
        <f>IF(ISNUMBER(MATCH(D5481,Sheet1!$A$2:$A$976,0)),TRUE,FALSE)</f>
        <v>0</v>
      </c>
    </row>
    <row r="5482" spans="1:10" ht="20.25">
      <c r="A5482">
        <v>5476</v>
      </c>
      <c r="C5482" s="40">
        <v>2015</v>
      </c>
      <c r="D5482" s="40">
        <v>2016</v>
      </c>
      <c r="F5482" s="39"/>
      <c r="G5482" t="str">
        <f t="shared" si="394"/>
        <v/>
      </c>
      <c r="J5482" t="b">
        <f>IF(ISNUMBER(MATCH(D5482,Sheet1!$A$2:$A$976,0)),TRUE,FALSE)</f>
        <v>0</v>
      </c>
    </row>
    <row r="5483" spans="1:10" ht="20.25">
      <c r="A5483">
        <v>5477</v>
      </c>
      <c r="C5483" s="38"/>
      <c r="D5483" s="44">
        <v>232</v>
      </c>
      <c r="F5483" s="41"/>
      <c r="G5483" t="str">
        <f t="shared" si="394"/>
        <v/>
      </c>
      <c r="J5483" t="b">
        <f>IF(ISNUMBER(MATCH(D5483,Sheet1!$A$2:$A$976,0)),TRUE,FALSE)</f>
        <v>0</v>
      </c>
    </row>
    <row r="5484" spans="1:10" ht="20.25">
      <c r="A5484">
        <v>5478</v>
      </c>
      <c r="B5484" s="122" t="s">
        <v>707</v>
      </c>
      <c r="C5484" s="28"/>
      <c r="D5484" s="28"/>
      <c r="E5484" s="28"/>
      <c r="F5484" s="28"/>
      <c r="G5484" t="str">
        <f t="shared" si="394"/>
        <v/>
      </c>
      <c r="J5484" t="b">
        <f>IF(ISNUMBER(MATCH(D5484,Sheet1!$A$2:$A$976,0)),TRUE,FALSE)</f>
        <v>1</v>
      </c>
    </row>
    <row r="5485" spans="1:10" ht="21" thickBot="1">
      <c r="A5485">
        <v>5479</v>
      </c>
      <c r="B5485" s="116">
        <v>2014</v>
      </c>
      <c r="C5485" s="7">
        <v>2015</v>
      </c>
      <c r="D5485" s="7">
        <v>2016</v>
      </c>
      <c r="E5485" s="8"/>
      <c r="F5485" s="9"/>
      <c r="G5485" t="str">
        <f t="shared" si="394"/>
        <v/>
      </c>
      <c r="J5485" t="b">
        <f>IF(ISNUMBER(MATCH(D5485,Sheet1!$A$2:$A$976,0)),TRUE,FALSE)</f>
        <v>0</v>
      </c>
    </row>
    <row r="5486" spans="1:10" ht="20.25">
      <c r="A5486">
        <v>5480</v>
      </c>
      <c r="B5486" s="124"/>
      <c r="C5486" s="30"/>
      <c r="D5486" s="31"/>
      <c r="E5486" s="32" t="s">
        <v>269</v>
      </c>
      <c r="F5486" s="33"/>
      <c r="G5486" t="str">
        <f t="shared" si="394"/>
        <v/>
      </c>
      <c r="J5486" t="b">
        <f>IF(ISNUMBER(MATCH(D5486,Sheet1!$A$2:$A$976,0)),TRUE,FALSE)</f>
        <v>1</v>
      </c>
    </row>
    <row r="5487" spans="1:10" ht="20.25">
      <c r="A5487">
        <v>5481</v>
      </c>
      <c r="B5487" s="124"/>
      <c r="C5487" s="30"/>
      <c r="D5487" s="31"/>
      <c r="E5487" s="32" t="s">
        <v>499</v>
      </c>
      <c r="F5487" s="33"/>
      <c r="G5487" t="str">
        <f t="shared" si="394"/>
        <v/>
      </c>
      <c r="J5487" t="b">
        <f>IF(ISNUMBER(MATCH(D5487,Sheet1!$A$2:$A$976,0)),TRUE,FALSE)</f>
        <v>1</v>
      </c>
    </row>
    <row r="5488" spans="1:10" ht="20.25">
      <c r="A5488">
        <v>5482</v>
      </c>
      <c r="B5488" s="124"/>
      <c r="C5488" s="30"/>
      <c r="D5488" s="31"/>
      <c r="E5488" s="32" t="s">
        <v>708</v>
      </c>
      <c r="F5488" s="33"/>
      <c r="G5488" t="str">
        <f t="shared" si="394"/>
        <v/>
      </c>
      <c r="J5488" t="b">
        <f>IF(ISNUMBER(MATCH(D5488,Sheet1!$A$2:$A$976,0)),TRUE,FALSE)</f>
        <v>1</v>
      </c>
    </row>
    <row r="5489" spans="1:10" ht="20.25">
      <c r="A5489">
        <v>5483</v>
      </c>
      <c r="B5489" s="125">
        <v>836600</v>
      </c>
      <c r="C5489" s="34">
        <v>616000</v>
      </c>
      <c r="D5489" s="35">
        <v>623000</v>
      </c>
      <c r="E5489" s="36" t="s">
        <v>12</v>
      </c>
      <c r="F5489" s="33">
        <v>1</v>
      </c>
      <c r="G5489" t="str">
        <f t="shared" si="394"/>
        <v>‏817332  אשכול פיס רעות</v>
      </c>
      <c r="H5489" t="s">
        <v>1210</v>
      </c>
      <c r="I5489">
        <f t="shared" ref="I5489:I5498" si="397">FIND(" ",G5489,1)</f>
        <v>8</v>
      </c>
      <c r="J5489" t="b">
        <f>IF(ISNUMBER(MATCH(D5489,Sheet1!$A$2:$A$976,0)),TRUE,FALSE)</f>
        <v>1</v>
      </c>
    </row>
    <row r="5490" spans="1:10" ht="20.25">
      <c r="A5490">
        <v>5484</v>
      </c>
      <c r="B5490" s="125">
        <v>0</v>
      </c>
      <c r="C5490" s="34">
        <v>0</v>
      </c>
      <c r="D5490" s="35">
        <v>0</v>
      </c>
      <c r="E5490" s="36" t="s">
        <v>13</v>
      </c>
      <c r="F5490" s="33">
        <v>2</v>
      </c>
      <c r="G5490" t="str">
        <f t="shared" si="394"/>
        <v>‏817332  אשכול פיס רעות</v>
      </c>
      <c r="H5490" t="s">
        <v>1210</v>
      </c>
      <c r="I5490">
        <f t="shared" si="397"/>
        <v>8</v>
      </c>
      <c r="J5490" t="b">
        <f>IF(ISNUMBER(MATCH(D5490,Sheet1!$A$2:$A$976,0)),TRUE,FALSE)</f>
        <v>1</v>
      </c>
    </row>
    <row r="5491" spans="1:10" ht="20.25">
      <c r="A5491">
        <v>5485</v>
      </c>
      <c r="B5491" s="125">
        <v>0</v>
      </c>
      <c r="C5491" s="34">
        <v>0</v>
      </c>
      <c r="D5491" s="35">
        <v>0</v>
      </c>
      <c r="E5491" s="36" t="s">
        <v>14</v>
      </c>
      <c r="F5491" s="33">
        <v>3</v>
      </c>
      <c r="G5491" t="str">
        <f t="shared" si="394"/>
        <v>‏817332  אשכול פיס רעות</v>
      </c>
      <c r="H5491" t="s">
        <v>1210</v>
      </c>
      <c r="I5491">
        <f t="shared" si="397"/>
        <v>8</v>
      </c>
      <c r="J5491" t="b">
        <f>IF(ISNUMBER(MATCH(D5491,Sheet1!$A$2:$A$976,0)),TRUE,FALSE)</f>
        <v>1</v>
      </c>
    </row>
    <row r="5492" spans="1:10" ht="20.25">
      <c r="A5492">
        <v>5486</v>
      </c>
      <c r="B5492" s="125">
        <v>0</v>
      </c>
      <c r="C5492" s="34">
        <v>0</v>
      </c>
      <c r="D5492" s="35">
        <v>0</v>
      </c>
      <c r="E5492" s="36" t="s">
        <v>15</v>
      </c>
      <c r="F5492" s="33">
        <v>4</v>
      </c>
      <c r="G5492" t="str">
        <f t="shared" si="394"/>
        <v>‏817332  אשכול פיס רעות</v>
      </c>
      <c r="H5492" t="s">
        <v>1210</v>
      </c>
      <c r="I5492">
        <f t="shared" si="397"/>
        <v>8</v>
      </c>
      <c r="J5492" t="b">
        <f>IF(ISNUMBER(MATCH(D5492,Sheet1!$A$2:$A$976,0)),TRUE,FALSE)</f>
        <v>1</v>
      </c>
    </row>
    <row r="5493" spans="1:10" ht="20.25">
      <c r="A5493">
        <v>5487</v>
      </c>
      <c r="B5493" s="125">
        <v>0</v>
      </c>
      <c r="C5493" s="34">
        <v>0</v>
      </c>
      <c r="D5493" s="35">
        <v>0</v>
      </c>
      <c r="E5493" s="36" t="s">
        <v>16</v>
      </c>
      <c r="F5493" s="33">
        <v>5</v>
      </c>
      <c r="G5493" t="str">
        <f t="shared" si="394"/>
        <v>‏817332  אשכול פיס רעות</v>
      </c>
      <c r="H5493" t="s">
        <v>1210</v>
      </c>
      <c r="I5493">
        <f t="shared" si="397"/>
        <v>8</v>
      </c>
      <c r="J5493" t="b">
        <f>IF(ISNUMBER(MATCH(D5493,Sheet1!$A$2:$A$976,0)),TRUE,FALSE)</f>
        <v>1</v>
      </c>
    </row>
    <row r="5494" spans="1:10" ht="20.25">
      <c r="A5494">
        <v>5488</v>
      </c>
      <c r="B5494" s="125">
        <v>0</v>
      </c>
      <c r="C5494" s="34">
        <v>0</v>
      </c>
      <c r="D5494" s="35">
        <v>0</v>
      </c>
      <c r="E5494" s="36" t="s">
        <v>17</v>
      </c>
      <c r="F5494" s="33">
        <v>6</v>
      </c>
      <c r="G5494" t="str">
        <f t="shared" si="394"/>
        <v>‏817332  אשכול פיס רעות</v>
      </c>
      <c r="H5494" t="s">
        <v>1210</v>
      </c>
      <c r="I5494">
        <f t="shared" si="397"/>
        <v>8</v>
      </c>
      <c r="J5494" t="b">
        <f>IF(ISNUMBER(MATCH(D5494,Sheet1!$A$2:$A$976,0)),TRUE,FALSE)</f>
        <v>1</v>
      </c>
    </row>
    <row r="5495" spans="1:10" ht="20.25">
      <c r="A5495">
        <v>5489</v>
      </c>
      <c r="B5495" s="125">
        <v>0</v>
      </c>
      <c r="C5495" s="34">
        <v>130000</v>
      </c>
      <c r="D5495" s="35">
        <v>130000</v>
      </c>
      <c r="E5495" s="36" t="s">
        <v>18</v>
      </c>
      <c r="F5495" s="33">
        <v>7</v>
      </c>
      <c r="G5495" t="str">
        <f t="shared" si="394"/>
        <v>‏817332  אשכול פיס רעות</v>
      </c>
      <c r="H5495" t="s">
        <v>1210</v>
      </c>
      <c r="I5495">
        <f t="shared" si="397"/>
        <v>8</v>
      </c>
      <c r="J5495" t="b">
        <f>IF(ISNUMBER(MATCH(D5495,Sheet1!$A$2:$A$976,0)),TRUE,FALSE)</f>
        <v>1</v>
      </c>
    </row>
    <row r="5496" spans="1:10" ht="20.25">
      <c r="A5496">
        <v>5490</v>
      </c>
      <c r="B5496" s="125">
        <v>297300</v>
      </c>
      <c r="C5496" s="34">
        <v>70000</v>
      </c>
      <c r="D5496" s="35">
        <v>64300</v>
      </c>
      <c r="E5496" s="36" t="s">
        <v>19</v>
      </c>
      <c r="F5496" s="33">
        <v>8</v>
      </c>
      <c r="G5496" t="str">
        <f t="shared" si="394"/>
        <v>‏817332  אשכול פיס רעות</v>
      </c>
      <c r="H5496" t="s">
        <v>1210</v>
      </c>
      <c r="I5496">
        <f t="shared" si="397"/>
        <v>8</v>
      </c>
      <c r="J5496" t="b">
        <f>IF(ISNUMBER(MATCH(D5496,Sheet1!$A$2:$A$976,0)),TRUE,FALSE)</f>
        <v>1</v>
      </c>
    </row>
    <row r="5497" spans="1:10" ht="20.25">
      <c r="A5497">
        <v>5491</v>
      </c>
      <c r="B5497" s="125">
        <v>0</v>
      </c>
      <c r="C5497" s="34">
        <v>0</v>
      </c>
      <c r="D5497" s="35">
        <v>0</v>
      </c>
      <c r="E5497" s="36" t="s">
        <v>20</v>
      </c>
      <c r="F5497" s="33">
        <v>9</v>
      </c>
      <c r="G5497" t="str">
        <f t="shared" si="394"/>
        <v>‏817332  אשכול פיס רעות</v>
      </c>
      <c r="H5497" t="s">
        <v>1210</v>
      </c>
      <c r="I5497">
        <f t="shared" si="397"/>
        <v>8</v>
      </c>
      <c r="J5497" t="b">
        <f>IF(ISNUMBER(MATCH(D5497,Sheet1!$A$2:$A$976,0)),TRUE,FALSE)</f>
        <v>1</v>
      </c>
    </row>
    <row r="5498" spans="1:10" ht="20.25">
      <c r="A5498">
        <v>5492</v>
      </c>
      <c r="B5498" s="125">
        <v>0</v>
      </c>
      <c r="C5498" s="34">
        <v>0</v>
      </c>
      <c r="D5498" s="35">
        <v>0</v>
      </c>
      <c r="E5498" s="36" t="s">
        <v>21</v>
      </c>
      <c r="F5498" s="33">
        <v>99</v>
      </c>
      <c r="G5498" t="str">
        <f t="shared" si="394"/>
        <v>‏817332  אשכול פיס רעות</v>
      </c>
      <c r="H5498" t="s">
        <v>1210</v>
      </c>
      <c r="I5498">
        <f t="shared" si="397"/>
        <v>8</v>
      </c>
      <c r="J5498" t="b">
        <f>IF(ISNUMBER(MATCH(D5498,Sheet1!$A$2:$A$976,0)),TRUE,FALSE)</f>
        <v>1</v>
      </c>
    </row>
    <row r="5499" spans="1:10" ht="20.25">
      <c r="A5499">
        <v>5493</v>
      </c>
      <c r="B5499" s="125">
        <v>1133900</v>
      </c>
      <c r="C5499" s="37">
        <v>816000</v>
      </c>
      <c r="D5499" s="157">
        <v>817300</v>
      </c>
      <c r="E5499" s="36" t="s">
        <v>22</v>
      </c>
      <c r="F5499" s="33"/>
      <c r="G5499" t="str">
        <f t="shared" si="394"/>
        <v/>
      </c>
      <c r="J5499" t="b">
        <f>IF(ISNUMBER(MATCH(D5499,Sheet1!$A$2:$A$976,0)),TRUE,FALSE)</f>
        <v>0</v>
      </c>
    </row>
    <row r="5500" spans="1:10" ht="20.25">
      <c r="A5500">
        <v>5494</v>
      </c>
      <c r="C5500" s="40">
        <v>2015</v>
      </c>
      <c r="D5500" s="40">
        <v>2016</v>
      </c>
      <c r="F5500" s="39"/>
      <c r="G5500" t="str">
        <f t="shared" si="394"/>
        <v/>
      </c>
      <c r="J5500" t="b">
        <f>IF(ISNUMBER(MATCH(D5500,Sheet1!$A$2:$A$976,0)),TRUE,FALSE)</f>
        <v>0</v>
      </c>
    </row>
    <row r="5501" spans="1:10" ht="20.25">
      <c r="A5501">
        <v>5495</v>
      </c>
      <c r="C5501" s="38"/>
      <c r="D5501" s="44">
        <v>233</v>
      </c>
      <c r="F5501" s="41"/>
      <c r="G5501" t="str">
        <f t="shared" si="394"/>
        <v/>
      </c>
      <c r="J5501" t="b">
        <f>IF(ISNUMBER(MATCH(D5501,Sheet1!$A$2:$A$976,0)),TRUE,FALSE)</f>
        <v>0</v>
      </c>
    </row>
    <row r="5502" spans="1:10" ht="20.25">
      <c r="A5502">
        <v>5496</v>
      </c>
      <c r="B5502" s="122" t="s">
        <v>709</v>
      </c>
      <c r="C5502" s="28"/>
      <c r="D5502" s="28"/>
      <c r="E5502" s="28"/>
      <c r="F5502" s="28"/>
      <c r="G5502" t="str">
        <f t="shared" si="394"/>
        <v/>
      </c>
      <c r="J5502" t="b">
        <f>IF(ISNUMBER(MATCH(D5502,Sheet1!$A$2:$A$976,0)),TRUE,FALSE)</f>
        <v>1</v>
      </c>
    </row>
    <row r="5503" spans="1:10" ht="21" thickBot="1">
      <c r="A5503">
        <v>5497</v>
      </c>
      <c r="B5503" s="116">
        <v>2014</v>
      </c>
      <c r="C5503" s="7">
        <v>2015</v>
      </c>
      <c r="D5503" s="7">
        <v>2016</v>
      </c>
      <c r="E5503" s="8"/>
      <c r="F5503" s="9"/>
      <c r="G5503" t="str">
        <f t="shared" si="394"/>
        <v/>
      </c>
      <c r="J5503" t="b">
        <f>IF(ISNUMBER(MATCH(D5503,Sheet1!$A$2:$A$976,0)),TRUE,FALSE)</f>
        <v>0</v>
      </c>
    </row>
    <row r="5504" spans="1:10" ht="20.25">
      <c r="A5504">
        <v>5498</v>
      </c>
      <c r="B5504" s="124"/>
      <c r="C5504" s="30"/>
      <c r="D5504" s="31"/>
      <c r="E5504" s="32" t="s">
        <v>269</v>
      </c>
      <c r="F5504" s="33"/>
      <c r="G5504" t="str">
        <f t="shared" si="394"/>
        <v/>
      </c>
      <c r="J5504" t="b">
        <f>IF(ISNUMBER(MATCH(D5504,Sheet1!$A$2:$A$976,0)),TRUE,FALSE)</f>
        <v>1</v>
      </c>
    </row>
    <row r="5505" spans="1:10" ht="20.25">
      <c r="A5505">
        <v>5499</v>
      </c>
      <c r="B5505" s="124"/>
      <c r="C5505" s="30"/>
      <c r="D5505" s="31"/>
      <c r="E5505" s="32" t="s">
        <v>499</v>
      </c>
      <c r="F5505" s="33"/>
      <c r="G5505" t="str">
        <f t="shared" si="394"/>
        <v/>
      </c>
      <c r="J5505" t="b">
        <f>IF(ISNUMBER(MATCH(D5505,Sheet1!$A$2:$A$976,0)),TRUE,FALSE)</f>
        <v>1</v>
      </c>
    </row>
    <row r="5506" spans="1:10" ht="20.25">
      <c r="A5506">
        <v>5500</v>
      </c>
      <c r="B5506" s="124"/>
      <c r="C5506" s="30"/>
      <c r="D5506" s="31"/>
      <c r="E5506" s="32" t="s">
        <v>710</v>
      </c>
      <c r="F5506" s="33"/>
      <c r="G5506" t="str">
        <f t="shared" si="394"/>
        <v/>
      </c>
      <c r="J5506" t="b">
        <f>IF(ISNUMBER(MATCH(D5506,Sheet1!$A$2:$A$976,0)),TRUE,FALSE)</f>
        <v>1</v>
      </c>
    </row>
    <row r="5507" spans="1:10" ht="20.25">
      <c r="A5507">
        <v>5501</v>
      </c>
      <c r="B5507" s="125">
        <v>0</v>
      </c>
      <c r="C5507" s="34">
        <v>0</v>
      </c>
      <c r="D5507" s="35">
        <v>0</v>
      </c>
      <c r="E5507" s="36" t="s">
        <v>12</v>
      </c>
      <c r="F5507" s="33">
        <v>1</v>
      </c>
      <c r="G5507" t="str">
        <f t="shared" si="394"/>
        <v>‏817329  משתלם אשכול פיס רעות</v>
      </c>
      <c r="H5507" t="s">
        <v>1211</v>
      </c>
      <c r="I5507">
        <f t="shared" ref="I5507:I5516" si="398">FIND(" ",G5507,1)</f>
        <v>8</v>
      </c>
      <c r="J5507" t="b">
        <f>IF(ISNUMBER(MATCH(D5507,Sheet1!$A$2:$A$976,0)),TRUE,FALSE)</f>
        <v>1</v>
      </c>
    </row>
    <row r="5508" spans="1:10" ht="20.25">
      <c r="A5508">
        <v>5502</v>
      </c>
      <c r="B5508" s="125">
        <v>30400</v>
      </c>
      <c r="C5508" s="34">
        <v>150000</v>
      </c>
      <c r="D5508" s="35">
        <v>150000</v>
      </c>
      <c r="E5508" s="36" t="s">
        <v>13</v>
      </c>
      <c r="F5508" s="33">
        <v>2</v>
      </c>
      <c r="G5508" t="str">
        <f t="shared" si="394"/>
        <v>‏817329  משתלם אשכול פיס רעות</v>
      </c>
      <c r="H5508" t="s">
        <v>1211</v>
      </c>
      <c r="I5508">
        <f t="shared" si="398"/>
        <v>8</v>
      </c>
      <c r="J5508" t="b">
        <f>IF(ISNUMBER(MATCH(D5508,Sheet1!$A$2:$A$976,0)),TRUE,FALSE)</f>
        <v>1</v>
      </c>
    </row>
    <row r="5509" spans="1:10" ht="20.25">
      <c r="A5509">
        <v>5503</v>
      </c>
      <c r="B5509" s="125">
        <v>0</v>
      </c>
      <c r="C5509" s="34">
        <v>0</v>
      </c>
      <c r="D5509" s="35">
        <v>0</v>
      </c>
      <c r="E5509" s="36" t="s">
        <v>14</v>
      </c>
      <c r="F5509" s="33">
        <v>3</v>
      </c>
      <c r="G5509" t="str">
        <f t="shared" si="394"/>
        <v>‏817329  משתלם אשכול פיס רעות</v>
      </c>
      <c r="H5509" t="s">
        <v>1211</v>
      </c>
      <c r="I5509">
        <f t="shared" si="398"/>
        <v>8</v>
      </c>
      <c r="J5509" t="b">
        <f>IF(ISNUMBER(MATCH(D5509,Sheet1!$A$2:$A$976,0)),TRUE,FALSE)</f>
        <v>1</v>
      </c>
    </row>
    <row r="5510" spans="1:10" ht="20.25">
      <c r="A5510">
        <v>5504</v>
      </c>
      <c r="B5510" s="125">
        <v>0</v>
      </c>
      <c r="C5510" s="34">
        <v>0</v>
      </c>
      <c r="D5510" s="35">
        <v>0</v>
      </c>
      <c r="E5510" s="36" t="s">
        <v>15</v>
      </c>
      <c r="F5510" s="33">
        <v>4</v>
      </c>
      <c r="G5510" t="str">
        <f t="shared" si="394"/>
        <v>‏817329  משתלם אשכול פיס רעות</v>
      </c>
      <c r="H5510" t="s">
        <v>1211</v>
      </c>
      <c r="I5510">
        <f t="shared" si="398"/>
        <v>8</v>
      </c>
      <c r="J5510" t="b">
        <f>IF(ISNUMBER(MATCH(D5510,Sheet1!$A$2:$A$976,0)),TRUE,FALSE)</f>
        <v>1</v>
      </c>
    </row>
    <row r="5511" spans="1:10" ht="20.25">
      <c r="A5511">
        <v>5505</v>
      </c>
      <c r="B5511" s="125">
        <v>0</v>
      </c>
      <c r="C5511" s="34">
        <v>0</v>
      </c>
      <c r="D5511" s="35">
        <v>0</v>
      </c>
      <c r="E5511" s="36" t="s">
        <v>16</v>
      </c>
      <c r="F5511" s="33">
        <v>5</v>
      </c>
      <c r="G5511" t="str">
        <f t="shared" si="394"/>
        <v>‏817329  משתלם אשכול פיס רעות</v>
      </c>
      <c r="H5511" t="s">
        <v>1211</v>
      </c>
      <c r="I5511">
        <f t="shared" si="398"/>
        <v>8</v>
      </c>
      <c r="J5511" t="b">
        <f>IF(ISNUMBER(MATCH(D5511,Sheet1!$A$2:$A$976,0)),TRUE,FALSE)</f>
        <v>1</v>
      </c>
    </row>
    <row r="5512" spans="1:10" ht="20.25">
      <c r="A5512">
        <v>5506</v>
      </c>
      <c r="B5512" s="125">
        <v>0</v>
      </c>
      <c r="C5512" s="34">
        <v>0</v>
      </c>
      <c r="D5512" s="35">
        <v>0</v>
      </c>
      <c r="E5512" s="36" t="s">
        <v>17</v>
      </c>
      <c r="F5512" s="33">
        <v>6</v>
      </c>
      <c r="G5512" t="str">
        <f t="shared" si="394"/>
        <v>‏817329  משתלם אשכול פיס רעות</v>
      </c>
      <c r="H5512" t="s">
        <v>1211</v>
      </c>
      <c r="I5512">
        <f t="shared" si="398"/>
        <v>8</v>
      </c>
      <c r="J5512" t="b">
        <f>IF(ISNUMBER(MATCH(D5512,Sheet1!$A$2:$A$976,0)),TRUE,FALSE)</f>
        <v>1</v>
      </c>
    </row>
    <row r="5513" spans="1:10" ht="20.25">
      <c r="A5513">
        <v>5507</v>
      </c>
      <c r="B5513" s="125">
        <v>0</v>
      </c>
      <c r="C5513" s="34">
        <v>0</v>
      </c>
      <c r="D5513" s="35">
        <v>0</v>
      </c>
      <c r="E5513" s="36" t="s">
        <v>18</v>
      </c>
      <c r="F5513" s="33">
        <v>7</v>
      </c>
      <c r="G5513" t="str">
        <f t="shared" si="394"/>
        <v>‏817329  משתלם אשכול פיס רעות</v>
      </c>
      <c r="H5513" t="s">
        <v>1211</v>
      </c>
      <c r="I5513">
        <f t="shared" si="398"/>
        <v>8</v>
      </c>
      <c r="J5513" t="b">
        <f>IF(ISNUMBER(MATCH(D5513,Sheet1!$A$2:$A$976,0)),TRUE,FALSE)</f>
        <v>1</v>
      </c>
    </row>
    <row r="5514" spans="1:10" ht="20.25">
      <c r="A5514">
        <v>5508</v>
      </c>
      <c r="B5514" s="125">
        <v>0</v>
      </c>
      <c r="C5514" s="34">
        <v>0</v>
      </c>
      <c r="D5514" s="35">
        <v>0</v>
      </c>
      <c r="E5514" s="36" t="s">
        <v>19</v>
      </c>
      <c r="F5514" s="33">
        <v>8</v>
      </c>
      <c r="G5514" t="str">
        <f t="shared" ref="G5514:G5577" si="399">IF(F5514=1,E5513,IF(ISBLANK(F5514),"",G5513))</f>
        <v>‏817329  משתלם אשכול פיס רעות</v>
      </c>
      <c r="H5514" t="s">
        <v>1211</v>
      </c>
      <c r="I5514">
        <f t="shared" si="398"/>
        <v>8</v>
      </c>
      <c r="J5514" t="b">
        <f>IF(ISNUMBER(MATCH(D5514,Sheet1!$A$2:$A$976,0)),TRUE,FALSE)</f>
        <v>1</v>
      </c>
    </row>
    <row r="5515" spans="1:10" ht="20.25">
      <c r="A5515">
        <v>5509</v>
      </c>
      <c r="B5515" s="125">
        <v>0</v>
      </c>
      <c r="C5515" s="34">
        <v>0</v>
      </c>
      <c r="D5515" s="35">
        <v>0</v>
      </c>
      <c r="E5515" s="36" t="s">
        <v>20</v>
      </c>
      <c r="F5515" s="33">
        <v>9</v>
      </c>
      <c r="G5515" t="str">
        <f t="shared" si="399"/>
        <v>‏817329  משתלם אשכול פיס רעות</v>
      </c>
      <c r="H5515" t="s">
        <v>1211</v>
      </c>
      <c r="I5515">
        <f t="shared" si="398"/>
        <v>8</v>
      </c>
      <c r="J5515" t="b">
        <f>IF(ISNUMBER(MATCH(D5515,Sheet1!$A$2:$A$976,0)),TRUE,FALSE)</f>
        <v>1</v>
      </c>
    </row>
    <row r="5516" spans="1:10" ht="20.25">
      <c r="A5516">
        <v>5510</v>
      </c>
      <c r="B5516" s="125">
        <v>0</v>
      </c>
      <c r="C5516" s="34">
        <v>0</v>
      </c>
      <c r="D5516" s="35">
        <v>0</v>
      </c>
      <c r="E5516" s="36" t="s">
        <v>21</v>
      </c>
      <c r="F5516" s="33">
        <v>99</v>
      </c>
      <c r="G5516" t="str">
        <f t="shared" si="399"/>
        <v>‏817329  משתלם אשכול פיס רעות</v>
      </c>
      <c r="H5516" t="s">
        <v>1211</v>
      </c>
      <c r="I5516">
        <f t="shared" si="398"/>
        <v>8</v>
      </c>
      <c r="J5516" t="b">
        <f>IF(ISNUMBER(MATCH(D5516,Sheet1!$A$2:$A$976,0)),TRUE,FALSE)</f>
        <v>1</v>
      </c>
    </row>
    <row r="5517" spans="1:10" ht="20.25">
      <c r="A5517">
        <v>5511</v>
      </c>
      <c r="B5517" s="125">
        <v>30400</v>
      </c>
      <c r="C5517" s="37">
        <v>150000</v>
      </c>
      <c r="D5517" s="35">
        <v>150000</v>
      </c>
      <c r="E5517" s="36" t="s">
        <v>22</v>
      </c>
      <c r="F5517" s="33"/>
      <c r="G5517" t="str">
        <f t="shared" si="399"/>
        <v/>
      </c>
      <c r="J5517" t="b">
        <f>IF(ISNUMBER(MATCH(D5517,Sheet1!$A$2:$A$976,0)),TRUE,FALSE)</f>
        <v>1</v>
      </c>
    </row>
    <row r="5518" spans="1:10" ht="20.25">
      <c r="A5518">
        <v>5512</v>
      </c>
      <c r="C5518" s="40">
        <v>2015</v>
      </c>
      <c r="D5518" s="40">
        <v>2016</v>
      </c>
      <c r="F5518" s="39"/>
      <c r="G5518" t="str">
        <f t="shared" si="399"/>
        <v/>
      </c>
      <c r="J5518" t="b">
        <f>IF(ISNUMBER(MATCH(D5518,Sheet1!$A$2:$A$976,0)),TRUE,FALSE)</f>
        <v>0</v>
      </c>
    </row>
    <row r="5519" spans="1:10" ht="20.25">
      <c r="A5519">
        <v>5513</v>
      </c>
      <c r="C5519" s="38"/>
      <c r="D5519" s="44">
        <v>234</v>
      </c>
      <c r="F5519" s="41"/>
      <c r="G5519" t="str">
        <f t="shared" si="399"/>
        <v/>
      </c>
      <c r="J5519" t="b">
        <f>IF(ISNUMBER(MATCH(D5519,Sheet1!$A$2:$A$976,0)),TRUE,FALSE)</f>
        <v>0</v>
      </c>
    </row>
    <row r="5520" spans="1:10" ht="20.25">
      <c r="A5520">
        <v>5514</v>
      </c>
      <c r="B5520" s="122" t="s">
        <v>711</v>
      </c>
      <c r="C5520" s="28"/>
      <c r="D5520" s="28"/>
      <c r="E5520" s="28"/>
      <c r="F5520" s="28"/>
      <c r="G5520" t="str">
        <f t="shared" si="399"/>
        <v/>
      </c>
      <c r="J5520" t="b">
        <f>IF(ISNUMBER(MATCH(D5520,Sheet1!$A$2:$A$976,0)),TRUE,FALSE)</f>
        <v>1</v>
      </c>
    </row>
    <row r="5521" spans="1:10" ht="21" thickBot="1">
      <c r="A5521">
        <v>5515</v>
      </c>
      <c r="B5521" s="116">
        <v>2014</v>
      </c>
      <c r="C5521" s="7">
        <v>2015</v>
      </c>
      <c r="D5521" s="7">
        <v>2016</v>
      </c>
      <c r="E5521" s="8"/>
      <c r="F5521" s="9"/>
      <c r="G5521" t="str">
        <f t="shared" si="399"/>
        <v/>
      </c>
      <c r="J5521" t="b">
        <f>IF(ISNUMBER(MATCH(D5521,Sheet1!$A$2:$A$976,0)),TRUE,FALSE)</f>
        <v>0</v>
      </c>
    </row>
    <row r="5522" spans="1:10" ht="20.25">
      <c r="A5522">
        <v>5516</v>
      </c>
      <c r="B5522" s="124"/>
      <c r="C5522" s="30"/>
      <c r="D5522" s="31"/>
      <c r="E5522" s="32" t="s">
        <v>269</v>
      </c>
      <c r="F5522" s="33"/>
      <c r="G5522" t="str">
        <f t="shared" si="399"/>
        <v/>
      </c>
      <c r="J5522" t="b">
        <f>IF(ISNUMBER(MATCH(D5522,Sheet1!$A$2:$A$976,0)),TRUE,FALSE)</f>
        <v>1</v>
      </c>
    </row>
    <row r="5523" spans="1:10" ht="20.25">
      <c r="A5523">
        <v>5517</v>
      </c>
      <c r="B5523" s="124"/>
      <c r="C5523" s="30"/>
      <c r="D5523" s="31"/>
      <c r="E5523" s="32" t="s">
        <v>499</v>
      </c>
      <c r="F5523" s="33"/>
      <c r="G5523" t="str">
        <f t="shared" si="399"/>
        <v/>
      </c>
      <c r="J5523" t="b">
        <f>IF(ISNUMBER(MATCH(D5523,Sheet1!$A$2:$A$976,0)),TRUE,FALSE)</f>
        <v>1</v>
      </c>
    </row>
    <row r="5524" spans="1:10" ht="20.25">
      <c r="A5524">
        <v>5518</v>
      </c>
      <c r="B5524" s="124"/>
      <c r="C5524" s="30"/>
      <c r="D5524" s="31"/>
      <c r="E5524" s="32" t="s">
        <v>712</v>
      </c>
      <c r="F5524" s="33"/>
      <c r="G5524" t="str">
        <f t="shared" si="399"/>
        <v/>
      </c>
      <c r="J5524" t="b">
        <f>IF(ISNUMBER(MATCH(D5524,Sheet1!$A$2:$A$976,0)),TRUE,FALSE)</f>
        <v>1</v>
      </c>
    </row>
    <row r="5525" spans="1:10" ht="20.25">
      <c r="A5525">
        <v>5519</v>
      </c>
      <c r="B5525" s="125">
        <v>502200</v>
      </c>
      <c r="C5525" s="34">
        <v>454000</v>
      </c>
      <c r="D5525" s="35">
        <v>459000</v>
      </c>
      <c r="E5525" s="36" t="s">
        <v>12</v>
      </c>
      <c r="F5525" s="33">
        <v>1</v>
      </c>
      <c r="G5525" t="str">
        <f t="shared" si="399"/>
        <v>‏8186 פסגה - מרכז הכשרת מורים</v>
      </c>
      <c r="H5525" t="s">
        <v>1212</v>
      </c>
      <c r="I5525">
        <f t="shared" ref="I5525:I5534" si="400">FIND(" ",G5525,1)</f>
        <v>6</v>
      </c>
      <c r="J5525" t="b">
        <f>IF(ISNUMBER(MATCH(D5525,Sheet1!$A$2:$A$976,0)),TRUE,FALSE)</f>
        <v>1</v>
      </c>
    </row>
    <row r="5526" spans="1:10" ht="20.25">
      <c r="A5526">
        <v>5520</v>
      </c>
      <c r="B5526" s="125">
        <v>0</v>
      </c>
      <c r="C5526" s="34">
        <v>0</v>
      </c>
      <c r="D5526" s="35">
        <v>0</v>
      </c>
      <c r="E5526" s="36" t="s">
        <v>13</v>
      </c>
      <c r="F5526" s="33">
        <v>2</v>
      </c>
      <c r="G5526" t="str">
        <f t="shared" si="399"/>
        <v>‏8186 פסגה - מרכז הכשרת מורים</v>
      </c>
      <c r="H5526" t="s">
        <v>1212</v>
      </c>
      <c r="I5526">
        <f t="shared" si="400"/>
        <v>6</v>
      </c>
      <c r="J5526" t="b">
        <f>IF(ISNUMBER(MATCH(D5526,Sheet1!$A$2:$A$976,0)),TRUE,FALSE)</f>
        <v>1</v>
      </c>
    </row>
    <row r="5527" spans="1:10" ht="20.25">
      <c r="A5527">
        <v>5521</v>
      </c>
      <c r="B5527" s="125">
        <v>0</v>
      </c>
      <c r="C5527" s="34">
        <v>0</v>
      </c>
      <c r="D5527" s="35">
        <v>0</v>
      </c>
      <c r="E5527" s="36" t="s">
        <v>14</v>
      </c>
      <c r="F5527" s="33">
        <v>3</v>
      </c>
      <c r="G5527" t="str">
        <f t="shared" si="399"/>
        <v>‏8186 פסגה - מרכז הכשרת מורים</v>
      </c>
      <c r="H5527" t="s">
        <v>1212</v>
      </c>
      <c r="I5527">
        <f t="shared" si="400"/>
        <v>6</v>
      </c>
      <c r="J5527" t="b">
        <f>IF(ISNUMBER(MATCH(D5527,Sheet1!$A$2:$A$976,0)),TRUE,FALSE)</f>
        <v>1</v>
      </c>
    </row>
    <row r="5528" spans="1:10" ht="20.25">
      <c r="A5528">
        <v>5522</v>
      </c>
      <c r="B5528" s="125">
        <v>89200</v>
      </c>
      <c r="C5528" s="34">
        <v>75000</v>
      </c>
      <c r="D5528" s="35">
        <v>71700</v>
      </c>
      <c r="E5528" s="36" t="s">
        <v>15</v>
      </c>
      <c r="F5528" s="33">
        <v>4</v>
      </c>
      <c r="G5528" t="str">
        <f t="shared" si="399"/>
        <v>‏8186 פסגה - מרכז הכשרת מורים</v>
      </c>
      <c r="H5528" t="s">
        <v>1212</v>
      </c>
      <c r="I5528">
        <f t="shared" si="400"/>
        <v>6</v>
      </c>
      <c r="J5528" t="b">
        <f>IF(ISNUMBER(MATCH(D5528,Sheet1!$A$2:$A$976,0)),TRUE,FALSE)</f>
        <v>1</v>
      </c>
    </row>
    <row r="5529" spans="1:10" ht="20.25">
      <c r="A5529">
        <v>5523</v>
      </c>
      <c r="B5529" s="125">
        <v>0</v>
      </c>
      <c r="C5529" s="34">
        <v>0</v>
      </c>
      <c r="D5529" s="35">
        <v>0</v>
      </c>
      <c r="E5529" s="36" t="s">
        <v>16</v>
      </c>
      <c r="F5529" s="33">
        <v>5</v>
      </c>
      <c r="G5529" t="str">
        <f t="shared" si="399"/>
        <v>‏8186 פסגה - מרכז הכשרת מורים</v>
      </c>
      <c r="H5529" t="s">
        <v>1212</v>
      </c>
      <c r="I5529">
        <f t="shared" si="400"/>
        <v>6</v>
      </c>
      <c r="J5529" t="b">
        <f>IF(ISNUMBER(MATCH(D5529,Sheet1!$A$2:$A$976,0)),TRUE,FALSE)</f>
        <v>1</v>
      </c>
    </row>
    <row r="5530" spans="1:10" ht="20.25">
      <c r="A5530">
        <v>5524</v>
      </c>
      <c r="B5530" s="125">
        <v>0</v>
      </c>
      <c r="C5530" s="34">
        <v>0</v>
      </c>
      <c r="D5530" s="35">
        <v>0</v>
      </c>
      <c r="E5530" s="36" t="s">
        <v>17</v>
      </c>
      <c r="F5530" s="33">
        <v>6</v>
      </c>
      <c r="G5530" t="str">
        <f t="shared" si="399"/>
        <v>‏8186 פסגה - מרכז הכשרת מורים</v>
      </c>
      <c r="H5530" t="s">
        <v>1212</v>
      </c>
      <c r="I5530">
        <f t="shared" si="400"/>
        <v>6</v>
      </c>
      <c r="J5530" t="b">
        <f>IF(ISNUMBER(MATCH(D5530,Sheet1!$A$2:$A$976,0)),TRUE,FALSE)</f>
        <v>1</v>
      </c>
    </row>
    <row r="5531" spans="1:10" ht="20.25">
      <c r="A5531">
        <v>5525</v>
      </c>
      <c r="B5531" s="125">
        <v>41000</v>
      </c>
      <c r="C5531" s="34">
        <v>41000</v>
      </c>
      <c r="D5531" s="35">
        <v>41000</v>
      </c>
      <c r="E5531" s="36" t="s">
        <v>18</v>
      </c>
      <c r="F5531" s="33">
        <v>7</v>
      </c>
      <c r="G5531" t="str">
        <f t="shared" si="399"/>
        <v>‏8186 פסגה - מרכז הכשרת מורים</v>
      </c>
      <c r="H5531" t="s">
        <v>1212</v>
      </c>
      <c r="I5531">
        <f t="shared" si="400"/>
        <v>6</v>
      </c>
      <c r="J5531" t="b">
        <f>IF(ISNUMBER(MATCH(D5531,Sheet1!$A$2:$A$976,0)),TRUE,FALSE)</f>
        <v>1</v>
      </c>
    </row>
    <row r="5532" spans="1:10" ht="20.25">
      <c r="A5532">
        <v>5526</v>
      </c>
      <c r="B5532" s="125">
        <v>0</v>
      </c>
      <c r="C5532" s="34">
        <v>0</v>
      </c>
      <c r="D5532" s="35">
        <v>0</v>
      </c>
      <c r="E5532" s="36" t="s">
        <v>19</v>
      </c>
      <c r="F5532" s="33">
        <v>8</v>
      </c>
      <c r="G5532" t="str">
        <f t="shared" si="399"/>
        <v>‏8186 פסגה - מרכז הכשרת מורים</v>
      </c>
      <c r="H5532" t="s">
        <v>1212</v>
      </c>
      <c r="I5532">
        <f t="shared" si="400"/>
        <v>6</v>
      </c>
      <c r="J5532" t="b">
        <f>IF(ISNUMBER(MATCH(D5532,Sheet1!$A$2:$A$976,0)),TRUE,FALSE)</f>
        <v>1</v>
      </c>
    </row>
    <row r="5533" spans="1:10" ht="20.25">
      <c r="A5533">
        <v>5527</v>
      </c>
      <c r="B5533" s="125">
        <v>0</v>
      </c>
      <c r="C5533" s="34">
        <v>0</v>
      </c>
      <c r="D5533" s="35">
        <v>0</v>
      </c>
      <c r="E5533" s="36" t="s">
        <v>20</v>
      </c>
      <c r="F5533" s="33">
        <v>9</v>
      </c>
      <c r="G5533" t="str">
        <f t="shared" si="399"/>
        <v>‏8186 פסגה - מרכז הכשרת מורים</v>
      </c>
      <c r="H5533" t="s">
        <v>1212</v>
      </c>
      <c r="I5533">
        <f t="shared" si="400"/>
        <v>6</v>
      </c>
      <c r="J5533" t="b">
        <f>IF(ISNUMBER(MATCH(D5533,Sheet1!$A$2:$A$976,0)),TRUE,FALSE)</f>
        <v>1</v>
      </c>
    </row>
    <row r="5534" spans="1:10" ht="20.25">
      <c r="A5534">
        <v>5528</v>
      </c>
      <c r="B5534" s="125">
        <v>0</v>
      </c>
      <c r="C5534" s="34">
        <v>0</v>
      </c>
      <c r="D5534" s="35">
        <v>0</v>
      </c>
      <c r="E5534" s="36" t="s">
        <v>21</v>
      </c>
      <c r="F5534" s="33">
        <v>99</v>
      </c>
      <c r="G5534" t="str">
        <f t="shared" si="399"/>
        <v>‏8186 פסגה - מרכז הכשרת מורים</v>
      </c>
      <c r="H5534" t="s">
        <v>1212</v>
      </c>
      <c r="I5534">
        <f t="shared" si="400"/>
        <v>6</v>
      </c>
      <c r="J5534" t="b">
        <f>IF(ISNUMBER(MATCH(D5534,Sheet1!$A$2:$A$976,0)),TRUE,FALSE)</f>
        <v>1</v>
      </c>
    </row>
    <row r="5535" spans="1:10" ht="20.25">
      <c r="A5535">
        <v>5529</v>
      </c>
      <c r="B5535" s="125">
        <v>632400</v>
      </c>
      <c r="C5535" s="37">
        <v>570000</v>
      </c>
      <c r="D5535" s="157">
        <v>571700</v>
      </c>
      <c r="E5535" s="36" t="s">
        <v>22</v>
      </c>
      <c r="F5535" s="33"/>
      <c r="G5535" t="str">
        <f t="shared" si="399"/>
        <v/>
      </c>
      <c r="J5535" t="b">
        <f>IF(ISNUMBER(MATCH(D5535,Sheet1!$A$2:$A$976,0)),TRUE,FALSE)</f>
        <v>0</v>
      </c>
    </row>
    <row r="5536" spans="1:10" ht="20.25">
      <c r="A5536">
        <v>5530</v>
      </c>
      <c r="C5536" s="40">
        <v>2015</v>
      </c>
      <c r="D5536" s="40">
        <v>2016</v>
      </c>
      <c r="F5536" s="39"/>
      <c r="G5536" t="str">
        <f t="shared" si="399"/>
        <v/>
      </c>
      <c r="J5536" t="b">
        <f>IF(ISNUMBER(MATCH(D5536,Sheet1!$A$2:$A$976,0)),TRUE,FALSE)</f>
        <v>0</v>
      </c>
    </row>
    <row r="5537" spans="1:10" ht="20.25">
      <c r="A5537">
        <v>5531</v>
      </c>
      <c r="C5537" s="38"/>
      <c r="D5537" s="44">
        <v>235</v>
      </c>
      <c r="F5537" s="41"/>
      <c r="G5537" t="str">
        <f t="shared" si="399"/>
        <v/>
      </c>
      <c r="J5537" t="b">
        <f>IF(ISNUMBER(MATCH(D5537,Sheet1!$A$2:$A$976,0)),TRUE,FALSE)</f>
        <v>0</v>
      </c>
    </row>
    <row r="5538" spans="1:10" ht="20.25">
      <c r="A5538">
        <v>5532</v>
      </c>
      <c r="B5538" s="122" t="s">
        <v>713</v>
      </c>
      <c r="C5538" s="28"/>
      <c r="D5538" s="28"/>
      <c r="E5538" s="28"/>
      <c r="F5538" s="28"/>
      <c r="G5538" t="str">
        <f t="shared" si="399"/>
        <v/>
      </c>
      <c r="J5538" t="b">
        <f>IF(ISNUMBER(MATCH(D5538,Sheet1!$A$2:$A$976,0)),TRUE,FALSE)</f>
        <v>1</v>
      </c>
    </row>
    <row r="5539" spans="1:10" ht="21" thickBot="1">
      <c r="A5539">
        <v>5533</v>
      </c>
      <c r="B5539" s="116">
        <v>2014</v>
      </c>
      <c r="C5539" s="7">
        <v>2015</v>
      </c>
      <c r="D5539" s="7">
        <v>2016</v>
      </c>
      <c r="E5539" s="8"/>
      <c r="F5539" s="9"/>
      <c r="G5539" t="str">
        <f t="shared" si="399"/>
        <v/>
      </c>
      <c r="J5539" t="b">
        <f>IF(ISNUMBER(MATCH(D5539,Sheet1!$A$2:$A$976,0)),TRUE,FALSE)</f>
        <v>0</v>
      </c>
    </row>
    <row r="5540" spans="1:10" ht="20.25">
      <c r="A5540">
        <v>5534</v>
      </c>
      <c r="B5540" s="124"/>
      <c r="C5540" s="30"/>
      <c r="D5540" s="31"/>
      <c r="E5540" s="32" t="s">
        <v>269</v>
      </c>
      <c r="F5540" s="33"/>
      <c r="G5540" t="str">
        <f t="shared" si="399"/>
        <v/>
      </c>
      <c r="J5540" t="b">
        <f>IF(ISNUMBER(MATCH(D5540,Sheet1!$A$2:$A$976,0)),TRUE,FALSE)</f>
        <v>1</v>
      </c>
    </row>
    <row r="5541" spans="1:10" ht="20.25">
      <c r="A5541">
        <v>5535</v>
      </c>
      <c r="B5541" s="124"/>
      <c r="C5541" s="30"/>
      <c r="D5541" s="31"/>
      <c r="E5541" s="32" t="s">
        <v>499</v>
      </c>
      <c r="F5541" s="33"/>
      <c r="G5541" t="str">
        <f t="shared" si="399"/>
        <v/>
      </c>
      <c r="J5541" t="b">
        <f>IF(ISNUMBER(MATCH(D5541,Sheet1!$A$2:$A$976,0)),TRUE,FALSE)</f>
        <v>1</v>
      </c>
    </row>
    <row r="5542" spans="1:10" ht="20.25">
      <c r="A5542">
        <v>5536</v>
      </c>
      <c r="B5542" s="124"/>
      <c r="C5542" s="30"/>
      <c r="D5542" s="31"/>
      <c r="E5542" s="32" t="s">
        <v>714</v>
      </c>
      <c r="F5542" s="33"/>
      <c r="G5542" t="str">
        <f t="shared" si="399"/>
        <v/>
      </c>
      <c r="J5542" t="b">
        <f>IF(ISNUMBER(MATCH(D5542,Sheet1!$A$2:$A$976,0)),TRUE,FALSE)</f>
        <v>1</v>
      </c>
    </row>
    <row r="5543" spans="1:10" ht="20.25">
      <c r="A5543">
        <v>5537</v>
      </c>
      <c r="B5543" s="124"/>
      <c r="C5543" s="30"/>
      <c r="D5543" s="31"/>
      <c r="E5543" s="32" t="s">
        <v>849</v>
      </c>
      <c r="F5543" s="33"/>
      <c r="G5543" t="str">
        <f t="shared" si="399"/>
        <v/>
      </c>
      <c r="J5543" t="b">
        <f>IF(ISNUMBER(MATCH(D5543,Sheet1!$A$2:$A$976,0)),TRUE,FALSE)</f>
        <v>1</v>
      </c>
    </row>
    <row r="5544" spans="1:10" ht="20.25">
      <c r="A5544">
        <v>5538</v>
      </c>
      <c r="B5544" s="125">
        <v>0</v>
      </c>
      <c r="C5544" s="34">
        <v>0</v>
      </c>
      <c r="D5544" s="35">
        <v>0</v>
      </c>
      <c r="E5544" s="36" t="s">
        <v>12</v>
      </c>
      <c r="F5544" s="33">
        <v>1</v>
      </c>
      <c r="G5544" t="str">
        <f t="shared" si="399"/>
        <v>‏81761  ביה"ס כי"ח כולל חטיבת ביניים</v>
      </c>
      <c r="H5544" t="s">
        <v>1213</v>
      </c>
      <c r="I5544">
        <f t="shared" ref="I5544:I5553" si="401">FIND(" ",G5544,1)</f>
        <v>7</v>
      </c>
      <c r="J5544" t="b">
        <f>IF(ISNUMBER(MATCH(D5544,Sheet1!$A$2:$A$976,0)),TRUE,FALSE)</f>
        <v>1</v>
      </c>
    </row>
    <row r="5545" spans="1:10" ht="20.25">
      <c r="A5545">
        <v>5539</v>
      </c>
      <c r="B5545" s="125">
        <v>0</v>
      </c>
      <c r="C5545" s="34">
        <v>0</v>
      </c>
      <c r="D5545" s="35">
        <v>0</v>
      </c>
      <c r="E5545" s="36" t="s">
        <v>13</v>
      </c>
      <c r="F5545" s="33">
        <v>2</v>
      </c>
      <c r="G5545" t="str">
        <f t="shared" si="399"/>
        <v>‏81761  ביה"ס כי"ח כולל חטיבת ביניים</v>
      </c>
      <c r="H5545" t="s">
        <v>1213</v>
      </c>
      <c r="I5545">
        <f t="shared" si="401"/>
        <v>7</v>
      </c>
      <c r="J5545" t="b">
        <f>IF(ISNUMBER(MATCH(D5545,Sheet1!$A$2:$A$976,0)),TRUE,FALSE)</f>
        <v>1</v>
      </c>
    </row>
    <row r="5546" spans="1:10" ht="20.25">
      <c r="A5546">
        <v>5540</v>
      </c>
      <c r="B5546" s="125">
        <v>0</v>
      </c>
      <c r="C5546" s="34">
        <v>0</v>
      </c>
      <c r="D5546" s="35">
        <v>0</v>
      </c>
      <c r="E5546" s="36" t="s">
        <v>14</v>
      </c>
      <c r="F5546" s="33">
        <v>3</v>
      </c>
      <c r="G5546" t="str">
        <f t="shared" si="399"/>
        <v>‏81761  ביה"ס כי"ח כולל חטיבת ביניים</v>
      </c>
      <c r="H5546" t="s">
        <v>1213</v>
      </c>
      <c r="I5546">
        <f t="shared" si="401"/>
        <v>7</v>
      </c>
      <c r="J5546" t="b">
        <f>IF(ISNUMBER(MATCH(D5546,Sheet1!$A$2:$A$976,0)),TRUE,FALSE)</f>
        <v>1</v>
      </c>
    </row>
    <row r="5547" spans="1:10" ht="20.25">
      <c r="A5547">
        <v>5541</v>
      </c>
      <c r="B5547" s="125">
        <v>0</v>
      </c>
      <c r="C5547" s="34">
        <v>0</v>
      </c>
      <c r="D5547" s="35">
        <v>0</v>
      </c>
      <c r="E5547" s="36" t="s">
        <v>15</v>
      </c>
      <c r="F5547" s="33">
        <v>4</v>
      </c>
      <c r="G5547" t="str">
        <f t="shared" si="399"/>
        <v>‏81761  ביה"ס כי"ח כולל חטיבת ביניים</v>
      </c>
      <c r="H5547" t="s">
        <v>1213</v>
      </c>
      <c r="I5547">
        <f t="shared" si="401"/>
        <v>7</v>
      </c>
      <c r="J5547" t="b">
        <f>IF(ISNUMBER(MATCH(D5547,Sheet1!$A$2:$A$976,0)),TRUE,FALSE)</f>
        <v>1</v>
      </c>
    </row>
    <row r="5548" spans="1:10" ht="20.25">
      <c r="A5548">
        <v>5542</v>
      </c>
      <c r="B5548" s="125">
        <v>0</v>
      </c>
      <c r="C5548" s="34">
        <v>0</v>
      </c>
      <c r="D5548" s="35">
        <v>0</v>
      </c>
      <c r="E5548" s="36" t="s">
        <v>16</v>
      </c>
      <c r="F5548" s="33">
        <v>5</v>
      </c>
      <c r="G5548" t="str">
        <f t="shared" si="399"/>
        <v>‏81761  ביה"ס כי"ח כולל חטיבת ביניים</v>
      </c>
      <c r="H5548" t="s">
        <v>1213</v>
      </c>
      <c r="I5548">
        <f t="shared" si="401"/>
        <v>7</v>
      </c>
      <c r="J5548" t="b">
        <f>IF(ISNUMBER(MATCH(D5548,Sheet1!$A$2:$A$976,0)),TRUE,FALSE)</f>
        <v>1</v>
      </c>
    </row>
    <row r="5549" spans="1:10" ht="20.25">
      <c r="A5549">
        <v>5543</v>
      </c>
      <c r="B5549" s="125">
        <v>0</v>
      </c>
      <c r="C5549" s="34">
        <v>0</v>
      </c>
      <c r="D5549" s="35">
        <v>0</v>
      </c>
      <c r="E5549" s="36" t="s">
        <v>17</v>
      </c>
      <c r="F5549" s="33">
        <v>6</v>
      </c>
      <c r="G5549" t="str">
        <f t="shared" si="399"/>
        <v>‏81761  ביה"ס כי"ח כולל חטיבת ביניים</v>
      </c>
      <c r="H5549" t="s">
        <v>1213</v>
      </c>
      <c r="I5549">
        <f t="shared" si="401"/>
        <v>7</v>
      </c>
      <c r="J5549" t="b">
        <f>IF(ISNUMBER(MATCH(D5549,Sheet1!$A$2:$A$976,0)),TRUE,FALSE)</f>
        <v>1</v>
      </c>
    </row>
    <row r="5550" spans="1:10" ht="20.25">
      <c r="A5550">
        <v>5544</v>
      </c>
      <c r="B5550" s="125">
        <v>1045000</v>
      </c>
      <c r="C5550" s="34">
        <v>1045000</v>
      </c>
      <c r="D5550" s="35">
        <v>1045000</v>
      </c>
      <c r="E5550" s="36" t="s">
        <v>18</v>
      </c>
      <c r="F5550" s="33">
        <v>7</v>
      </c>
      <c r="G5550" t="str">
        <f t="shared" si="399"/>
        <v>‏81761  ביה"ס כי"ח כולל חטיבת ביניים</v>
      </c>
      <c r="H5550" t="s">
        <v>1213</v>
      </c>
      <c r="I5550">
        <f t="shared" si="401"/>
        <v>7</v>
      </c>
      <c r="J5550" t="b">
        <f>IF(ISNUMBER(MATCH(D5550,Sheet1!$A$2:$A$976,0)),TRUE,FALSE)</f>
        <v>1</v>
      </c>
    </row>
    <row r="5551" spans="1:10" ht="20.25">
      <c r="A5551">
        <v>5545</v>
      </c>
      <c r="B5551" s="125">
        <v>762900</v>
      </c>
      <c r="C5551" s="34">
        <v>765000</v>
      </c>
      <c r="D5551" s="35">
        <v>713300</v>
      </c>
      <c r="E5551" s="36" t="s">
        <v>19</v>
      </c>
      <c r="F5551" s="33">
        <v>8</v>
      </c>
      <c r="G5551" t="str">
        <f t="shared" si="399"/>
        <v>‏81761  ביה"ס כי"ח כולל חטיבת ביניים</v>
      </c>
      <c r="H5551" t="s">
        <v>1213</v>
      </c>
      <c r="I5551">
        <f t="shared" si="401"/>
        <v>7</v>
      </c>
      <c r="J5551" t="b">
        <f>IF(ISNUMBER(MATCH(D5551,Sheet1!$A$2:$A$976,0)),TRUE,FALSE)</f>
        <v>1</v>
      </c>
    </row>
    <row r="5552" spans="1:10" ht="20.25">
      <c r="A5552">
        <v>5546</v>
      </c>
      <c r="B5552" s="125">
        <v>0</v>
      </c>
      <c r="C5552" s="34">
        <v>0</v>
      </c>
      <c r="D5552" s="35">
        <v>0</v>
      </c>
      <c r="E5552" s="36" t="s">
        <v>20</v>
      </c>
      <c r="F5552" s="33">
        <v>9</v>
      </c>
      <c r="G5552" t="str">
        <f t="shared" si="399"/>
        <v>‏81761  ביה"ס כי"ח כולל חטיבת ביניים</v>
      </c>
      <c r="H5552" t="s">
        <v>1213</v>
      </c>
      <c r="I5552">
        <f t="shared" si="401"/>
        <v>7</v>
      </c>
      <c r="J5552" t="b">
        <f>IF(ISNUMBER(MATCH(D5552,Sheet1!$A$2:$A$976,0)),TRUE,FALSE)</f>
        <v>1</v>
      </c>
    </row>
    <row r="5553" spans="1:10" ht="20.25">
      <c r="A5553">
        <v>5547</v>
      </c>
      <c r="B5553" s="125">
        <v>0</v>
      </c>
      <c r="C5553" s="34">
        <v>0</v>
      </c>
      <c r="D5553" s="35">
        <v>0</v>
      </c>
      <c r="E5553" s="36" t="s">
        <v>21</v>
      </c>
      <c r="F5553" s="33">
        <v>99</v>
      </c>
      <c r="G5553" t="str">
        <f t="shared" si="399"/>
        <v>‏81761  ביה"ס כי"ח כולל חטיבת ביניים</v>
      </c>
      <c r="H5553" t="s">
        <v>1213</v>
      </c>
      <c r="I5553">
        <f t="shared" si="401"/>
        <v>7</v>
      </c>
      <c r="J5553" t="b">
        <f>IF(ISNUMBER(MATCH(D5553,Sheet1!$A$2:$A$976,0)),TRUE,FALSE)</f>
        <v>1</v>
      </c>
    </row>
    <row r="5554" spans="1:10" ht="20.25">
      <c r="A5554">
        <v>5548</v>
      </c>
      <c r="B5554" s="125">
        <v>1807900</v>
      </c>
      <c r="C5554" s="37">
        <v>1810000</v>
      </c>
      <c r="D5554" s="157">
        <v>1758300</v>
      </c>
      <c r="E5554" s="36" t="s">
        <v>22</v>
      </c>
      <c r="F5554" s="33"/>
      <c r="G5554" t="str">
        <f t="shared" si="399"/>
        <v/>
      </c>
      <c r="J5554" t="b">
        <f>IF(ISNUMBER(MATCH(D5554,Sheet1!$A$2:$A$976,0)),TRUE,FALSE)</f>
        <v>0</v>
      </c>
    </row>
    <row r="5555" spans="1:10" ht="20.25">
      <c r="A5555">
        <v>5549</v>
      </c>
      <c r="C5555" s="40">
        <v>2015</v>
      </c>
      <c r="D5555" s="40">
        <v>2016</v>
      </c>
      <c r="F5555" s="39"/>
      <c r="G5555" t="str">
        <f t="shared" si="399"/>
        <v/>
      </c>
      <c r="J5555" t="b">
        <f>IF(ISNUMBER(MATCH(D5555,Sheet1!$A$2:$A$976,0)),TRUE,FALSE)</f>
        <v>0</v>
      </c>
    </row>
    <row r="5556" spans="1:10" ht="20.25">
      <c r="A5556">
        <v>5550</v>
      </c>
      <c r="C5556" s="38"/>
      <c r="D5556" s="44">
        <v>236</v>
      </c>
      <c r="F5556" s="41"/>
      <c r="G5556" t="str">
        <f t="shared" si="399"/>
        <v/>
      </c>
      <c r="J5556" t="b">
        <f>IF(ISNUMBER(MATCH(D5556,Sheet1!$A$2:$A$976,0)),TRUE,FALSE)</f>
        <v>0</v>
      </c>
    </row>
    <row r="5557" spans="1:10" ht="20.25">
      <c r="A5557">
        <v>5551</v>
      </c>
      <c r="B5557" s="122" t="s">
        <v>716</v>
      </c>
      <c r="C5557" s="28"/>
      <c r="D5557" s="28"/>
      <c r="E5557" s="28"/>
      <c r="F5557" s="28"/>
      <c r="G5557" t="str">
        <f t="shared" si="399"/>
        <v/>
      </c>
      <c r="J5557" t="b">
        <f>IF(ISNUMBER(MATCH(D5557,Sheet1!$A$2:$A$976,0)),TRUE,FALSE)</f>
        <v>1</v>
      </c>
    </row>
    <row r="5558" spans="1:10" ht="21" thickBot="1">
      <c r="A5558">
        <v>5552</v>
      </c>
      <c r="B5558" s="116">
        <v>2014</v>
      </c>
      <c r="C5558" s="7">
        <v>2015</v>
      </c>
      <c r="D5558" s="7">
        <v>2016</v>
      </c>
      <c r="E5558" s="8"/>
      <c r="F5558" s="9"/>
      <c r="G5558" t="str">
        <f t="shared" si="399"/>
        <v/>
      </c>
      <c r="J5558" t="b">
        <f>IF(ISNUMBER(MATCH(D5558,Sheet1!$A$2:$A$976,0)),TRUE,FALSE)</f>
        <v>0</v>
      </c>
    </row>
    <row r="5559" spans="1:10" ht="20.25">
      <c r="A5559">
        <v>5553</v>
      </c>
      <c r="B5559" s="124"/>
      <c r="C5559" s="30"/>
      <c r="D5559" s="31"/>
      <c r="E5559" s="32" t="s">
        <v>269</v>
      </c>
      <c r="F5559" s="33"/>
      <c r="G5559" t="str">
        <f t="shared" si="399"/>
        <v/>
      </c>
      <c r="J5559" t="b">
        <f>IF(ISNUMBER(MATCH(D5559,Sheet1!$A$2:$A$976,0)),TRUE,FALSE)</f>
        <v>1</v>
      </c>
    </row>
    <row r="5560" spans="1:10" ht="20.25">
      <c r="A5560">
        <v>5554</v>
      </c>
      <c r="B5560" s="124"/>
      <c r="C5560" s="30"/>
      <c r="D5560" s="31"/>
      <c r="E5560" s="32" t="s">
        <v>499</v>
      </c>
      <c r="F5560" s="33"/>
      <c r="G5560" t="str">
        <f t="shared" si="399"/>
        <v/>
      </c>
      <c r="J5560" t="b">
        <f>IF(ISNUMBER(MATCH(D5560,Sheet1!$A$2:$A$976,0)),TRUE,FALSE)</f>
        <v>1</v>
      </c>
    </row>
    <row r="5561" spans="1:10" ht="20.25">
      <c r="A5561">
        <v>5555</v>
      </c>
      <c r="B5561" s="124"/>
      <c r="C5561" s="30"/>
      <c r="D5561" s="31"/>
      <c r="E5561" s="32" t="s">
        <v>717</v>
      </c>
      <c r="F5561" s="33"/>
      <c r="G5561" t="str">
        <f t="shared" si="399"/>
        <v/>
      </c>
      <c r="J5561" t="b">
        <f>IF(ISNUMBER(MATCH(D5561,Sheet1!$A$2:$A$976,0)),TRUE,FALSE)</f>
        <v>1</v>
      </c>
    </row>
    <row r="5562" spans="1:10" ht="20.25">
      <c r="A5562">
        <v>5556</v>
      </c>
      <c r="B5562" s="125">
        <v>0</v>
      </c>
      <c r="C5562" s="34">
        <v>0</v>
      </c>
      <c r="D5562" s="35">
        <v>0</v>
      </c>
      <c r="E5562" s="36" t="s">
        <v>12</v>
      </c>
      <c r="F5562" s="33">
        <v>1</v>
      </c>
      <c r="G5562" t="str">
        <f t="shared" si="399"/>
        <v>‏81765 חוק נהרי</v>
      </c>
      <c r="H5562" t="s">
        <v>1214</v>
      </c>
      <c r="I5562">
        <f t="shared" ref="I5562:I5571" si="402">FIND(" ",G5562,1)</f>
        <v>7</v>
      </c>
      <c r="J5562" t="b">
        <f>IF(ISNUMBER(MATCH(D5562,Sheet1!$A$2:$A$976,0)),TRUE,FALSE)</f>
        <v>1</v>
      </c>
    </row>
    <row r="5563" spans="1:10" ht="20.25">
      <c r="A5563">
        <v>5557</v>
      </c>
      <c r="B5563" s="125">
        <v>0</v>
      </c>
      <c r="C5563" s="34">
        <v>0</v>
      </c>
      <c r="D5563" s="35">
        <v>0</v>
      </c>
      <c r="E5563" s="36" t="s">
        <v>13</v>
      </c>
      <c r="F5563" s="33">
        <v>2</v>
      </c>
      <c r="G5563" t="str">
        <f t="shared" si="399"/>
        <v>‏81765 חוק נהרי</v>
      </c>
      <c r="H5563" t="s">
        <v>1214</v>
      </c>
      <c r="I5563">
        <f t="shared" si="402"/>
        <v>7</v>
      </c>
      <c r="J5563" t="b">
        <f>IF(ISNUMBER(MATCH(D5563,Sheet1!$A$2:$A$976,0)),TRUE,FALSE)</f>
        <v>1</v>
      </c>
    </row>
    <row r="5564" spans="1:10" ht="20.25">
      <c r="A5564">
        <v>5558</v>
      </c>
      <c r="B5564" s="125">
        <v>0</v>
      </c>
      <c r="C5564" s="34">
        <v>0</v>
      </c>
      <c r="D5564" s="35">
        <v>0</v>
      </c>
      <c r="E5564" s="36" t="s">
        <v>14</v>
      </c>
      <c r="F5564" s="33">
        <v>3</v>
      </c>
      <c r="G5564" t="str">
        <f t="shared" si="399"/>
        <v>‏81765 חוק נהרי</v>
      </c>
      <c r="H5564" t="s">
        <v>1214</v>
      </c>
      <c r="I5564">
        <f t="shared" si="402"/>
        <v>7</v>
      </c>
      <c r="J5564" t="b">
        <f>IF(ISNUMBER(MATCH(D5564,Sheet1!$A$2:$A$976,0)),TRUE,FALSE)</f>
        <v>1</v>
      </c>
    </row>
    <row r="5565" spans="1:10" ht="20.25">
      <c r="A5565">
        <v>5559</v>
      </c>
      <c r="B5565" s="125">
        <v>0</v>
      </c>
      <c r="C5565" s="34">
        <v>0</v>
      </c>
      <c r="D5565" s="35">
        <v>0</v>
      </c>
      <c r="E5565" s="36" t="s">
        <v>15</v>
      </c>
      <c r="F5565" s="33">
        <v>4</v>
      </c>
      <c r="G5565" t="str">
        <f t="shared" si="399"/>
        <v>‏81765 חוק נהרי</v>
      </c>
      <c r="H5565" t="s">
        <v>1214</v>
      </c>
      <c r="I5565">
        <f t="shared" si="402"/>
        <v>7</v>
      </c>
      <c r="J5565" t="b">
        <f>IF(ISNUMBER(MATCH(D5565,Sheet1!$A$2:$A$976,0)),TRUE,FALSE)</f>
        <v>1</v>
      </c>
    </row>
    <row r="5566" spans="1:10" ht="20.25">
      <c r="A5566">
        <v>5560</v>
      </c>
      <c r="B5566" s="125">
        <v>0</v>
      </c>
      <c r="C5566" s="34">
        <v>0</v>
      </c>
      <c r="D5566" s="35">
        <v>0</v>
      </c>
      <c r="E5566" s="36" t="s">
        <v>16</v>
      </c>
      <c r="F5566" s="33">
        <v>5</v>
      </c>
      <c r="G5566" t="str">
        <f t="shared" si="399"/>
        <v>‏81765 חוק נהרי</v>
      </c>
      <c r="H5566" t="s">
        <v>1214</v>
      </c>
      <c r="I5566">
        <f t="shared" si="402"/>
        <v>7</v>
      </c>
      <c r="J5566" t="b">
        <f>IF(ISNUMBER(MATCH(D5566,Sheet1!$A$2:$A$976,0)),TRUE,FALSE)</f>
        <v>1</v>
      </c>
    </row>
    <row r="5567" spans="1:10" ht="20.25">
      <c r="A5567">
        <v>5561</v>
      </c>
      <c r="B5567" s="125">
        <v>0</v>
      </c>
      <c r="C5567" s="34">
        <v>0</v>
      </c>
      <c r="D5567" s="35">
        <v>0</v>
      </c>
      <c r="E5567" s="36" t="s">
        <v>17</v>
      </c>
      <c r="F5567" s="33">
        <v>6</v>
      </c>
      <c r="G5567" t="str">
        <f t="shared" si="399"/>
        <v>‏81765 חוק נהרי</v>
      </c>
      <c r="H5567" t="s">
        <v>1214</v>
      </c>
      <c r="I5567">
        <f t="shared" si="402"/>
        <v>7</v>
      </c>
      <c r="J5567" t="b">
        <f>IF(ISNUMBER(MATCH(D5567,Sheet1!$A$2:$A$976,0)),TRUE,FALSE)</f>
        <v>1</v>
      </c>
    </row>
    <row r="5568" spans="1:10" ht="20.25">
      <c r="A5568">
        <v>5562</v>
      </c>
      <c r="B5568" s="125">
        <v>0</v>
      </c>
      <c r="C5568" s="34">
        <v>0</v>
      </c>
      <c r="D5568" s="35">
        <v>0</v>
      </c>
      <c r="E5568" s="36" t="s">
        <v>18</v>
      </c>
      <c r="F5568" s="33">
        <v>7</v>
      </c>
      <c r="G5568" t="str">
        <f t="shared" si="399"/>
        <v>‏81765 חוק נהרי</v>
      </c>
      <c r="H5568" t="s">
        <v>1214</v>
      </c>
      <c r="I5568">
        <f t="shared" si="402"/>
        <v>7</v>
      </c>
      <c r="J5568" t="b">
        <f>IF(ISNUMBER(MATCH(D5568,Sheet1!$A$2:$A$976,0)),TRUE,FALSE)</f>
        <v>1</v>
      </c>
    </row>
    <row r="5569" spans="1:10" ht="20.25">
      <c r="A5569">
        <v>5563</v>
      </c>
      <c r="B5569" s="125">
        <v>1303000</v>
      </c>
      <c r="C5569" s="34">
        <v>3000000</v>
      </c>
      <c r="D5569" s="35">
        <v>2914300</v>
      </c>
      <c r="E5569" s="36" t="s">
        <v>19</v>
      </c>
      <c r="F5569" s="33">
        <v>8</v>
      </c>
      <c r="G5569" t="str">
        <f t="shared" si="399"/>
        <v>‏81765 חוק נהרי</v>
      </c>
      <c r="H5569" t="s">
        <v>1214</v>
      </c>
      <c r="I5569">
        <f t="shared" si="402"/>
        <v>7</v>
      </c>
      <c r="J5569" t="b">
        <f>IF(ISNUMBER(MATCH(D5569,Sheet1!$A$2:$A$976,0)),TRUE,FALSE)</f>
        <v>1</v>
      </c>
    </row>
    <row r="5570" spans="1:10" ht="20.25">
      <c r="A5570">
        <v>5564</v>
      </c>
      <c r="B5570" s="125">
        <v>0</v>
      </c>
      <c r="C5570" s="34">
        <v>0</v>
      </c>
      <c r="D5570" s="35">
        <v>0</v>
      </c>
      <c r="E5570" s="36" t="s">
        <v>20</v>
      </c>
      <c r="F5570" s="33">
        <v>9</v>
      </c>
      <c r="G5570" t="str">
        <f t="shared" si="399"/>
        <v>‏81765 חוק נהרי</v>
      </c>
      <c r="H5570" t="s">
        <v>1214</v>
      </c>
      <c r="I5570">
        <f t="shared" si="402"/>
        <v>7</v>
      </c>
      <c r="J5570" t="b">
        <f>IF(ISNUMBER(MATCH(D5570,Sheet1!$A$2:$A$976,0)),TRUE,FALSE)</f>
        <v>1</v>
      </c>
    </row>
    <row r="5571" spans="1:10" ht="20.25">
      <c r="A5571">
        <v>5565</v>
      </c>
      <c r="B5571" s="125">
        <v>0</v>
      </c>
      <c r="C5571" s="34">
        <v>0</v>
      </c>
      <c r="D5571" s="35">
        <v>0</v>
      </c>
      <c r="E5571" s="36" t="s">
        <v>21</v>
      </c>
      <c r="F5571" s="33">
        <v>99</v>
      </c>
      <c r="G5571" t="str">
        <f t="shared" si="399"/>
        <v>‏81765 חוק נהרי</v>
      </c>
      <c r="H5571" t="s">
        <v>1214</v>
      </c>
      <c r="I5571">
        <f t="shared" si="402"/>
        <v>7</v>
      </c>
      <c r="J5571" t="b">
        <f>IF(ISNUMBER(MATCH(D5571,Sheet1!$A$2:$A$976,0)),TRUE,FALSE)</f>
        <v>1</v>
      </c>
    </row>
    <row r="5572" spans="1:10" ht="20.25">
      <c r="A5572">
        <v>5566</v>
      </c>
      <c r="B5572" s="125">
        <v>1303000</v>
      </c>
      <c r="C5572" s="37">
        <v>3000000</v>
      </c>
      <c r="D5572" s="35">
        <v>2914300</v>
      </c>
      <c r="E5572" s="36" t="s">
        <v>22</v>
      </c>
      <c r="F5572" s="33"/>
      <c r="G5572" t="str">
        <f t="shared" si="399"/>
        <v/>
      </c>
      <c r="J5572" t="b">
        <f>IF(ISNUMBER(MATCH(D5572,Sheet1!$A$2:$A$976,0)),TRUE,FALSE)</f>
        <v>1</v>
      </c>
    </row>
    <row r="5573" spans="1:10" ht="20.25">
      <c r="A5573">
        <v>5567</v>
      </c>
      <c r="C5573" s="40">
        <v>2015</v>
      </c>
      <c r="D5573" s="40">
        <v>2016</v>
      </c>
      <c r="F5573" s="39"/>
      <c r="G5573" t="str">
        <f t="shared" si="399"/>
        <v/>
      </c>
      <c r="J5573" t="b">
        <f>IF(ISNUMBER(MATCH(D5573,Sheet1!$A$2:$A$976,0)),TRUE,FALSE)</f>
        <v>0</v>
      </c>
    </row>
    <row r="5574" spans="1:10" ht="20.25">
      <c r="A5574">
        <v>5568</v>
      </c>
      <c r="B5574" s="138"/>
      <c r="C5574" s="38"/>
      <c r="D5574" s="44">
        <v>237</v>
      </c>
      <c r="F5574" s="41"/>
      <c r="G5574" t="str">
        <f t="shared" si="399"/>
        <v/>
      </c>
      <c r="J5574" t="b">
        <f>IF(ISNUMBER(MATCH(D5574,Sheet1!$A$2:$A$976,0)),TRUE,FALSE)</f>
        <v>0</v>
      </c>
    </row>
    <row r="5575" spans="1:10" ht="20.25">
      <c r="A5575">
        <v>5569</v>
      </c>
      <c r="B5575" s="122" t="s">
        <v>718</v>
      </c>
      <c r="C5575" s="28"/>
      <c r="D5575" s="28"/>
      <c r="E5575" s="28"/>
      <c r="F5575" s="28"/>
      <c r="G5575" t="str">
        <f t="shared" si="399"/>
        <v/>
      </c>
      <c r="J5575" t="b">
        <f>IF(ISNUMBER(MATCH(D5575,Sheet1!$A$2:$A$976,0)),TRUE,FALSE)</f>
        <v>1</v>
      </c>
    </row>
    <row r="5576" spans="1:10" ht="21" thickBot="1">
      <c r="A5576">
        <v>5570</v>
      </c>
      <c r="B5576" s="116">
        <v>2014</v>
      </c>
      <c r="C5576" s="7">
        <v>2015</v>
      </c>
      <c r="D5576" s="7">
        <v>2016</v>
      </c>
      <c r="E5576" s="8"/>
      <c r="F5576" s="9"/>
      <c r="G5576" t="str">
        <f t="shared" si="399"/>
        <v/>
      </c>
      <c r="J5576" t="b">
        <f>IF(ISNUMBER(MATCH(D5576,Sheet1!$A$2:$A$976,0)),TRUE,FALSE)</f>
        <v>0</v>
      </c>
    </row>
    <row r="5577" spans="1:10" ht="20.25">
      <c r="A5577">
        <v>5571</v>
      </c>
      <c r="B5577" s="124"/>
      <c r="C5577" s="30"/>
      <c r="D5577" s="31"/>
      <c r="E5577" s="32" t="s">
        <v>269</v>
      </c>
      <c r="F5577" s="33"/>
      <c r="G5577" t="str">
        <f t="shared" si="399"/>
        <v/>
      </c>
      <c r="J5577" t="b">
        <f>IF(ISNUMBER(MATCH(D5577,Sheet1!$A$2:$A$976,0)),TRUE,FALSE)</f>
        <v>1</v>
      </c>
    </row>
    <row r="5578" spans="1:10" ht="20.25">
      <c r="A5578">
        <v>5572</v>
      </c>
      <c r="B5578" s="124"/>
      <c r="C5578" s="30"/>
      <c r="D5578" s="31"/>
      <c r="E5578" s="32" t="s">
        <v>499</v>
      </c>
      <c r="F5578" s="33"/>
      <c r="G5578" t="str">
        <f t="shared" ref="G5578:G5641" si="403">IF(F5578=1,E5577,IF(ISBLANK(F5578),"",G5577))</f>
        <v/>
      </c>
      <c r="J5578" t="b">
        <f>IF(ISNUMBER(MATCH(D5578,Sheet1!$A$2:$A$976,0)),TRUE,FALSE)</f>
        <v>1</v>
      </c>
    </row>
    <row r="5579" spans="1:10" ht="20.25">
      <c r="A5579">
        <v>5573</v>
      </c>
      <c r="B5579" s="124"/>
      <c r="C5579" s="30"/>
      <c r="D5579" s="31"/>
      <c r="E5579" s="32" t="s">
        <v>719</v>
      </c>
      <c r="F5579" s="33"/>
      <c r="G5579" t="str">
        <f t="shared" si="403"/>
        <v/>
      </c>
      <c r="J5579" t="b">
        <f>IF(ISNUMBER(MATCH(D5579,Sheet1!$A$2:$A$976,0)),TRUE,FALSE)</f>
        <v>1</v>
      </c>
    </row>
    <row r="5580" spans="1:10" ht="20.25">
      <c r="A5580">
        <v>5574</v>
      </c>
      <c r="B5580" s="125">
        <v>0</v>
      </c>
      <c r="C5580" s="34">
        <v>0</v>
      </c>
      <c r="D5580" s="35">
        <v>0</v>
      </c>
      <c r="E5580" s="36" t="s">
        <v>12</v>
      </c>
      <c r="F5580" s="33">
        <v>1</v>
      </c>
      <c r="G5580" t="str">
        <f t="shared" si="403"/>
        <v>‏81769 חט"ב צביה</v>
      </c>
      <c r="H5580" t="s">
        <v>1215</v>
      </c>
      <c r="I5580">
        <f t="shared" ref="I5580:I5589" si="404">FIND(" ",G5580,1)</f>
        <v>7</v>
      </c>
      <c r="J5580" t="b">
        <f>IF(ISNUMBER(MATCH(D5580,Sheet1!$A$2:$A$976,0)),TRUE,FALSE)</f>
        <v>1</v>
      </c>
    </row>
    <row r="5581" spans="1:10" ht="20.25">
      <c r="A5581">
        <v>5575</v>
      </c>
      <c r="B5581" s="125">
        <v>0</v>
      </c>
      <c r="C5581" s="34">
        <v>0</v>
      </c>
      <c r="D5581" s="35">
        <v>0</v>
      </c>
      <c r="E5581" s="36" t="s">
        <v>13</v>
      </c>
      <c r="F5581" s="33">
        <v>2</v>
      </c>
      <c r="G5581" t="str">
        <f t="shared" si="403"/>
        <v>‏81769 חט"ב צביה</v>
      </c>
      <c r="H5581" t="s">
        <v>1215</v>
      </c>
      <c r="I5581">
        <f t="shared" si="404"/>
        <v>7</v>
      </c>
      <c r="J5581" t="b">
        <f>IF(ISNUMBER(MATCH(D5581,Sheet1!$A$2:$A$976,0)),TRUE,FALSE)</f>
        <v>1</v>
      </c>
    </row>
    <row r="5582" spans="1:10" ht="20.25">
      <c r="A5582">
        <v>5576</v>
      </c>
      <c r="B5582" s="125">
        <v>0</v>
      </c>
      <c r="C5582" s="34">
        <v>0</v>
      </c>
      <c r="D5582" s="35">
        <v>0</v>
      </c>
      <c r="E5582" s="36" t="s">
        <v>14</v>
      </c>
      <c r="F5582" s="33">
        <v>3</v>
      </c>
      <c r="G5582" t="str">
        <f t="shared" si="403"/>
        <v>‏81769 חט"ב צביה</v>
      </c>
      <c r="H5582" t="s">
        <v>1215</v>
      </c>
      <c r="I5582">
        <f t="shared" si="404"/>
        <v>7</v>
      </c>
      <c r="J5582" t="b">
        <f>IF(ISNUMBER(MATCH(D5582,Sheet1!$A$2:$A$976,0)),TRUE,FALSE)</f>
        <v>1</v>
      </c>
    </row>
    <row r="5583" spans="1:10" ht="20.25">
      <c r="A5583">
        <v>5577</v>
      </c>
      <c r="B5583" s="125">
        <v>0</v>
      </c>
      <c r="C5583" s="34">
        <v>0</v>
      </c>
      <c r="D5583" s="35">
        <v>0</v>
      </c>
      <c r="E5583" s="36" t="s">
        <v>15</v>
      </c>
      <c r="F5583" s="33">
        <v>4</v>
      </c>
      <c r="G5583" t="str">
        <f t="shared" si="403"/>
        <v>‏81769 חט"ב צביה</v>
      </c>
      <c r="H5583" t="s">
        <v>1215</v>
      </c>
      <c r="I5583">
        <f t="shared" si="404"/>
        <v>7</v>
      </c>
      <c r="J5583" t="b">
        <f>IF(ISNUMBER(MATCH(D5583,Sheet1!$A$2:$A$976,0)),TRUE,FALSE)</f>
        <v>1</v>
      </c>
    </row>
    <row r="5584" spans="1:10" ht="20.25">
      <c r="A5584">
        <v>5578</v>
      </c>
      <c r="B5584" s="125">
        <v>0</v>
      </c>
      <c r="C5584" s="34">
        <v>0</v>
      </c>
      <c r="D5584" s="35">
        <v>0</v>
      </c>
      <c r="E5584" s="36" t="s">
        <v>16</v>
      </c>
      <c r="F5584" s="33">
        <v>5</v>
      </c>
      <c r="G5584" t="str">
        <f t="shared" si="403"/>
        <v>‏81769 חט"ב צביה</v>
      </c>
      <c r="H5584" t="s">
        <v>1215</v>
      </c>
      <c r="I5584">
        <f t="shared" si="404"/>
        <v>7</v>
      </c>
      <c r="J5584" t="b">
        <f>IF(ISNUMBER(MATCH(D5584,Sheet1!$A$2:$A$976,0)),TRUE,FALSE)</f>
        <v>1</v>
      </c>
    </row>
    <row r="5585" spans="1:10" ht="20.25">
      <c r="A5585">
        <v>5579</v>
      </c>
      <c r="B5585" s="125">
        <v>0</v>
      </c>
      <c r="C5585" s="34">
        <v>0</v>
      </c>
      <c r="D5585" s="35">
        <v>0</v>
      </c>
      <c r="E5585" s="36" t="s">
        <v>17</v>
      </c>
      <c r="F5585" s="33">
        <v>6</v>
      </c>
      <c r="G5585" t="str">
        <f t="shared" si="403"/>
        <v>‏81769 חט"ב צביה</v>
      </c>
      <c r="H5585" t="s">
        <v>1215</v>
      </c>
      <c r="I5585">
        <f t="shared" si="404"/>
        <v>7</v>
      </c>
      <c r="J5585" t="b">
        <f>IF(ISNUMBER(MATCH(D5585,Sheet1!$A$2:$A$976,0)),TRUE,FALSE)</f>
        <v>1</v>
      </c>
    </row>
    <row r="5586" spans="1:10" ht="20.25">
      <c r="A5586">
        <v>5580</v>
      </c>
      <c r="B5586" s="125">
        <v>134200</v>
      </c>
      <c r="C5586" s="34">
        <v>150000</v>
      </c>
      <c r="D5586" s="35">
        <v>145700</v>
      </c>
      <c r="E5586" s="36" t="s">
        <v>18</v>
      </c>
      <c r="F5586" s="33">
        <v>7</v>
      </c>
      <c r="G5586" t="str">
        <f t="shared" si="403"/>
        <v>‏81769 חט"ב צביה</v>
      </c>
      <c r="H5586" t="s">
        <v>1215</v>
      </c>
      <c r="I5586">
        <f t="shared" si="404"/>
        <v>7</v>
      </c>
      <c r="J5586" t="b">
        <f>IF(ISNUMBER(MATCH(D5586,Sheet1!$A$2:$A$976,0)),TRUE,FALSE)</f>
        <v>1</v>
      </c>
    </row>
    <row r="5587" spans="1:10" ht="20.25">
      <c r="A5587">
        <v>5581</v>
      </c>
      <c r="B5587" s="125">
        <v>0</v>
      </c>
      <c r="C5587" s="34">
        <v>0</v>
      </c>
      <c r="D5587" s="35">
        <v>0</v>
      </c>
      <c r="E5587" s="36" t="s">
        <v>19</v>
      </c>
      <c r="F5587" s="33">
        <v>8</v>
      </c>
      <c r="G5587" t="str">
        <f t="shared" si="403"/>
        <v>‏81769 חט"ב צביה</v>
      </c>
      <c r="H5587" t="s">
        <v>1215</v>
      </c>
      <c r="I5587">
        <f t="shared" si="404"/>
        <v>7</v>
      </c>
      <c r="J5587" t="b">
        <f>IF(ISNUMBER(MATCH(D5587,Sheet1!$A$2:$A$976,0)),TRUE,FALSE)</f>
        <v>1</v>
      </c>
    </row>
    <row r="5588" spans="1:10" ht="20.25">
      <c r="A5588">
        <v>5582</v>
      </c>
      <c r="B5588" s="125">
        <v>0</v>
      </c>
      <c r="C5588" s="34">
        <v>0</v>
      </c>
      <c r="D5588" s="35">
        <v>0</v>
      </c>
      <c r="E5588" s="36" t="s">
        <v>20</v>
      </c>
      <c r="F5588" s="33">
        <v>9</v>
      </c>
      <c r="G5588" t="str">
        <f t="shared" si="403"/>
        <v>‏81769 חט"ב צביה</v>
      </c>
      <c r="H5588" t="s">
        <v>1215</v>
      </c>
      <c r="I5588">
        <f t="shared" si="404"/>
        <v>7</v>
      </c>
      <c r="J5588" t="b">
        <f>IF(ISNUMBER(MATCH(D5588,Sheet1!$A$2:$A$976,0)),TRUE,FALSE)</f>
        <v>1</v>
      </c>
    </row>
    <row r="5589" spans="1:10" ht="20.25">
      <c r="A5589">
        <v>5583</v>
      </c>
      <c r="B5589" s="125">
        <v>0</v>
      </c>
      <c r="C5589" s="34">
        <v>0</v>
      </c>
      <c r="D5589" s="35">
        <v>0</v>
      </c>
      <c r="E5589" s="36" t="s">
        <v>21</v>
      </c>
      <c r="F5589" s="33">
        <v>99</v>
      </c>
      <c r="G5589" t="str">
        <f t="shared" si="403"/>
        <v>‏81769 חט"ב צביה</v>
      </c>
      <c r="H5589" t="s">
        <v>1215</v>
      </c>
      <c r="I5589">
        <f t="shared" si="404"/>
        <v>7</v>
      </c>
      <c r="J5589" t="b">
        <f>IF(ISNUMBER(MATCH(D5589,Sheet1!$A$2:$A$976,0)),TRUE,FALSE)</f>
        <v>1</v>
      </c>
    </row>
    <row r="5590" spans="1:10" ht="20.25">
      <c r="A5590">
        <v>5584</v>
      </c>
      <c r="B5590" s="125">
        <v>134200</v>
      </c>
      <c r="C5590" s="37">
        <v>150000</v>
      </c>
      <c r="D5590" s="35">
        <v>145700</v>
      </c>
      <c r="E5590" s="36" t="s">
        <v>22</v>
      </c>
      <c r="F5590" s="33"/>
      <c r="G5590" t="str">
        <f t="shared" si="403"/>
        <v/>
      </c>
      <c r="J5590" t="b">
        <f>IF(ISNUMBER(MATCH(D5590,Sheet1!$A$2:$A$976,0)),TRUE,FALSE)</f>
        <v>1</v>
      </c>
    </row>
    <row r="5591" spans="1:10" ht="20.25">
      <c r="A5591">
        <v>5585</v>
      </c>
      <c r="C5591" s="40">
        <v>2015</v>
      </c>
      <c r="D5591" s="40">
        <v>2016</v>
      </c>
      <c r="F5591" s="39"/>
      <c r="G5591" t="str">
        <f t="shared" si="403"/>
        <v/>
      </c>
      <c r="J5591" t="b">
        <f>IF(ISNUMBER(MATCH(D5591,Sheet1!$A$2:$A$976,0)),TRUE,FALSE)</f>
        <v>0</v>
      </c>
    </row>
    <row r="5592" spans="1:10" ht="20.25">
      <c r="A5592">
        <v>5586</v>
      </c>
      <c r="C5592" s="38"/>
      <c r="D5592" s="44">
        <v>238</v>
      </c>
      <c r="F5592" s="41"/>
      <c r="G5592" t="str">
        <f t="shared" si="403"/>
        <v/>
      </c>
      <c r="J5592" t="b">
        <f>IF(ISNUMBER(MATCH(D5592,Sheet1!$A$2:$A$976,0)),TRUE,FALSE)</f>
        <v>0</v>
      </c>
    </row>
    <row r="5593" spans="1:10" ht="20.25">
      <c r="A5593">
        <v>5587</v>
      </c>
      <c r="B5593" s="122" t="s">
        <v>720</v>
      </c>
      <c r="C5593" s="28"/>
      <c r="D5593" s="28"/>
      <c r="E5593" s="28"/>
      <c r="F5593" s="28"/>
      <c r="G5593" t="str">
        <f t="shared" si="403"/>
        <v/>
      </c>
      <c r="J5593" t="b">
        <f>IF(ISNUMBER(MATCH(D5593,Sheet1!$A$2:$A$976,0)),TRUE,FALSE)</f>
        <v>1</v>
      </c>
    </row>
    <row r="5594" spans="1:10" ht="21" thickBot="1">
      <c r="A5594">
        <v>5588</v>
      </c>
      <c r="B5594" s="116">
        <v>2014</v>
      </c>
      <c r="C5594" s="7">
        <v>2015</v>
      </c>
      <c r="D5594" s="7">
        <v>2016</v>
      </c>
      <c r="E5594" s="8"/>
      <c r="F5594" s="9"/>
      <c r="G5594" t="str">
        <f t="shared" si="403"/>
        <v/>
      </c>
      <c r="J5594" t="b">
        <f>IF(ISNUMBER(MATCH(D5594,Sheet1!$A$2:$A$976,0)),TRUE,FALSE)</f>
        <v>0</v>
      </c>
    </row>
    <row r="5595" spans="1:10" ht="20.25">
      <c r="A5595">
        <v>5589</v>
      </c>
      <c r="B5595" s="124"/>
      <c r="C5595" s="30"/>
      <c r="D5595" s="31"/>
      <c r="E5595" s="32" t="s">
        <v>269</v>
      </c>
      <c r="F5595" s="33"/>
      <c r="G5595" t="str">
        <f t="shared" si="403"/>
        <v/>
      </c>
      <c r="J5595" t="b">
        <f>IF(ISNUMBER(MATCH(D5595,Sheet1!$A$2:$A$976,0)),TRUE,FALSE)</f>
        <v>1</v>
      </c>
    </row>
    <row r="5596" spans="1:10" ht="20.25">
      <c r="A5596">
        <v>5590</v>
      </c>
      <c r="B5596" s="124"/>
      <c r="C5596" s="30"/>
      <c r="D5596" s="31"/>
      <c r="E5596" s="32" t="s">
        <v>499</v>
      </c>
      <c r="F5596" s="33"/>
      <c r="G5596" t="str">
        <f t="shared" si="403"/>
        <v/>
      </c>
      <c r="J5596" t="b">
        <f>IF(ISNUMBER(MATCH(D5596,Sheet1!$A$2:$A$976,0)),TRUE,FALSE)</f>
        <v>1</v>
      </c>
    </row>
    <row r="5597" spans="1:10" ht="20.25">
      <c r="A5597">
        <v>5591</v>
      </c>
      <c r="B5597" s="124"/>
      <c r="C5597" s="30"/>
      <c r="D5597" s="31"/>
      <c r="E5597" s="32" t="s">
        <v>721</v>
      </c>
      <c r="F5597" s="33"/>
      <c r="G5597" t="str">
        <f t="shared" si="403"/>
        <v/>
      </c>
      <c r="J5597" t="b">
        <f>IF(ISNUMBER(MATCH(D5597,Sheet1!$A$2:$A$976,0)),TRUE,FALSE)</f>
        <v>1</v>
      </c>
    </row>
    <row r="5598" spans="1:10" ht="20.25">
      <c r="A5598">
        <v>5592</v>
      </c>
      <c r="B5598" s="124"/>
      <c r="C5598" s="30"/>
      <c r="D5598" s="31"/>
      <c r="E5598" s="32" t="s">
        <v>1246</v>
      </c>
      <c r="F5598" s="33"/>
      <c r="G5598" t="str">
        <f t="shared" si="403"/>
        <v/>
      </c>
      <c r="J5598" t="b">
        <f>IF(ISNUMBER(MATCH(D5598,Sheet1!$A$2:$A$976,0)),TRUE,FALSE)</f>
        <v>1</v>
      </c>
    </row>
    <row r="5599" spans="1:10" ht="20.25">
      <c r="A5599">
        <v>5593</v>
      </c>
      <c r="B5599" s="125">
        <v>0</v>
      </c>
      <c r="C5599" s="34">
        <v>0</v>
      </c>
      <c r="D5599" s="35">
        <v>0</v>
      </c>
      <c r="E5599" s="36" t="s">
        <v>12</v>
      </c>
      <c r="F5599" s="33">
        <v>1</v>
      </c>
      <c r="G5599" t="str">
        <f t="shared" si="403"/>
        <v>‏81768  מרכז לאו בק כולל חטיבת ביניים</v>
      </c>
      <c r="H5599" t="s">
        <v>1260</v>
      </c>
      <c r="I5599">
        <f t="shared" ref="I5599:I5608" si="405">FIND(" ",G5599,1)</f>
        <v>7</v>
      </c>
      <c r="J5599" t="b">
        <f>IF(ISNUMBER(MATCH(D5599,Sheet1!$A$2:$A$976,0)),TRUE,FALSE)</f>
        <v>1</v>
      </c>
    </row>
    <row r="5600" spans="1:10" ht="20.25">
      <c r="A5600">
        <v>5594</v>
      </c>
      <c r="B5600" s="125">
        <v>0</v>
      </c>
      <c r="C5600" s="34">
        <v>0</v>
      </c>
      <c r="D5600" s="35">
        <v>0</v>
      </c>
      <c r="E5600" s="36" t="s">
        <v>13</v>
      </c>
      <c r="F5600" s="33">
        <v>2</v>
      </c>
      <c r="G5600" t="str">
        <f t="shared" si="403"/>
        <v>‏81768  מרכז לאו בק כולל חטיבת ביניים</v>
      </c>
      <c r="H5600" t="s">
        <v>1260</v>
      </c>
      <c r="I5600">
        <f t="shared" si="405"/>
        <v>7</v>
      </c>
      <c r="J5600" t="b">
        <f>IF(ISNUMBER(MATCH(D5600,Sheet1!$A$2:$A$976,0)),TRUE,FALSE)</f>
        <v>1</v>
      </c>
    </row>
    <row r="5601" spans="1:10" ht="20.25">
      <c r="A5601">
        <v>5595</v>
      </c>
      <c r="B5601" s="125">
        <v>0</v>
      </c>
      <c r="C5601" s="34">
        <v>0</v>
      </c>
      <c r="D5601" s="35">
        <v>0</v>
      </c>
      <c r="E5601" s="36" t="s">
        <v>14</v>
      </c>
      <c r="F5601" s="33">
        <v>3</v>
      </c>
      <c r="G5601" t="str">
        <f t="shared" si="403"/>
        <v>‏81768  מרכז לאו בק כולל חטיבת ביניים</v>
      </c>
      <c r="H5601" t="s">
        <v>1260</v>
      </c>
      <c r="I5601">
        <f t="shared" si="405"/>
        <v>7</v>
      </c>
      <c r="J5601" t="b">
        <f>IF(ISNUMBER(MATCH(D5601,Sheet1!$A$2:$A$976,0)),TRUE,FALSE)</f>
        <v>1</v>
      </c>
    </row>
    <row r="5602" spans="1:10" ht="20.25">
      <c r="A5602">
        <v>5596</v>
      </c>
      <c r="B5602" s="125">
        <v>169300</v>
      </c>
      <c r="C5602" s="34">
        <v>0</v>
      </c>
      <c r="D5602" s="35">
        <v>0</v>
      </c>
      <c r="E5602" s="36" t="s">
        <v>15</v>
      </c>
      <c r="F5602" s="33">
        <v>4</v>
      </c>
      <c r="G5602" t="str">
        <f t="shared" si="403"/>
        <v>‏81768  מרכז לאו בק כולל חטיבת ביניים</v>
      </c>
      <c r="H5602" t="s">
        <v>1260</v>
      </c>
      <c r="I5602">
        <f t="shared" si="405"/>
        <v>7</v>
      </c>
      <c r="J5602" t="b">
        <f>IF(ISNUMBER(MATCH(D5602,Sheet1!$A$2:$A$976,0)),TRUE,FALSE)</f>
        <v>1</v>
      </c>
    </row>
    <row r="5603" spans="1:10" ht="20.25">
      <c r="A5603">
        <v>5597</v>
      </c>
      <c r="B5603" s="125">
        <v>0</v>
      </c>
      <c r="C5603" s="34">
        <v>0</v>
      </c>
      <c r="D5603" s="35">
        <v>0</v>
      </c>
      <c r="E5603" s="36" t="s">
        <v>16</v>
      </c>
      <c r="F5603" s="33">
        <v>5</v>
      </c>
      <c r="G5603" t="str">
        <f t="shared" si="403"/>
        <v>‏81768  מרכז לאו בק כולל חטיבת ביניים</v>
      </c>
      <c r="H5603" t="s">
        <v>1260</v>
      </c>
      <c r="I5603">
        <f t="shared" si="405"/>
        <v>7</v>
      </c>
      <c r="J5603" t="b">
        <f>IF(ISNUMBER(MATCH(D5603,Sheet1!$A$2:$A$976,0)),TRUE,FALSE)</f>
        <v>1</v>
      </c>
    </row>
    <row r="5604" spans="1:10" ht="20.25">
      <c r="A5604">
        <v>5598</v>
      </c>
      <c r="B5604" s="125">
        <v>0</v>
      </c>
      <c r="C5604" s="34">
        <v>0</v>
      </c>
      <c r="D5604" s="35">
        <v>0</v>
      </c>
      <c r="E5604" s="36" t="s">
        <v>17</v>
      </c>
      <c r="F5604" s="33">
        <v>6</v>
      </c>
      <c r="G5604" t="str">
        <f t="shared" si="403"/>
        <v>‏81768  מרכז לאו בק כולל חטיבת ביניים</v>
      </c>
      <c r="H5604" t="s">
        <v>1260</v>
      </c>
      <c r="I5604">
        <f t="shared" si="405"/>
        <v>7</v>
      </c>
      <c r="J5604" t="b">
        <f>IF(ISNUMBER(MATCH(D5604,Sheet1!$A$2:$A$976,0)),TRUE,FALSE)</f>
        <v>1</v>
      </c>
    </row>
    <row r="5605" spans="1:10" ht="20.25">
      <c r="A5605">
        <v>5599</v>
      </c>
      <c r="B5605" s="125">
        <v>198800</v>
      </c>
      <c r="C5605" s="34">
        <v>337700</v>
      </c>
      <c r="D5605" s="35">
        <v>317600</v>
      </c>
      <c r="E5605" s="36" t="s">
        <v>18</v>
      </c>
      <c r="F5605" s="33">
        <v>7</v>
      </c>
      <c r="G5605" t="str">
        <f t="shared" si="403"/>
        <v>‏81768  מרכז לאו בק כולל חטיבת ביניים</v>
      </c>
      <c r="H5605" t="s">
        <v>1260</v>
      </c>
      <c r="I5605">
        <f t="shared" si="405"/>
        <v>7</v>
      </c>
      <c r="J5605" t="b">
        <f>IF(ISNUMBER(MATCH(D5605,Sheet1!$A$2:$A$976,0)),TRUE,FALSE)</f>
        <v>1</v>
      </c>
    </row>
    <row r="5606" spans="1:10" ht="20.25">
      <c r="A5606">
        <v>5600</v>
      </c>
      <c r="B5606" s="125">
        <v>1507300</v>
      </c>
      <c r="C5606" s="34">
        <v>1662300</v>
      </c>
      <c r="D5606" s="35">
        <v>1625300</v>
      </c>
      <c r="E5606" s="36" t="s">
        <v>19</v>
      </c>
      <c r="F5606" s="33">
        <v>8</v>
      </c>
      <c r="G5606" t="str">
        <f t="shared" si="403"/>
        <v>‏81768  מרכז לאו בק כולל חטיבת ביניים</v>
      </c>
      <c r="H5606" t="s">
        <v>1260</v>
      </c>
      <c r="I5606">
        <f t="shared" si="405"/>
        <v>7</v>
      </c>
      <c r="J5606" t="b">
        <f>IF(ISNUMBER(MATCH(D5606,Sheet1!$A$2:$A$976,0)),TRUE,FALSE)</f>
        <v>1</v>
      </c>
    </row>
    <row r="5607" spans="1:10" ht="20.25">
      <c r="A5607">
        <v>5601</v>
      </c>
      <c r="B5607" s="125">
        <v>0</v>
      </c>
      <c r="C5607" s="34">
        <v>0</v>
      </c>
      <c r="D5607" s="35">
        <v>0</v>
      </c>
      <c r="E5607" s="36" t="s">
        <v>20</v>
      </c>
      <c r="F5607" s="33">
        <v>9</v>
      </c>
      <c r="G5607" t="str">
        <f t="shared" si="403"/>
        <v>‏81768  מרכז לאו בק כולל חטיבת ביניים</v>
      </c>
      <c r="H5607" t="s">
        <v>1260</v>
      </c>
      <c r="I5607">
        <f t="shared" si="405"/>
        <v>7</v>
      </c>
      <c r="J5607" t="b">
        <f>IF(ISNUMBER(MATCH(D5607,Sheet1!$A$2:$A$976,0)),TRUE,FALSE)</f>
        <v>1</v>
      </c>
    </row>
    <row r="5608" spans="1:10" ht="20.25">
      <c r="A5608">
        <v>5602</v>
      </c>
      <c r="B5608" s="125">
        <v>0</v>
      </c>
      <c r="C5608" s="34">
        <v>0</v>
      </c>
      <c r="D5608" s="35">
        <v>0</v>
      </c>
      <c r="E5608" s="36" t="s">
        <v>21</v>
      </c>
      <c r="F5608" s="33">
        <v>99</v>
      </c>
      <c r="G5608" t="str">
        <f t="shared" si="403"/>
        <v>‏81768  מרכז לאו בק כולל חטיבת ביניים</v>
      </c>
      <c r="H5608" t="s">
        <v>1260</v>
      </c>
      <c r="I5608">
        <f t="shared" si="405"/>
        <v>7</v>
      </c>
      <c r="J5608" t="b">
        <f>IF(ISNUMBER(MATCH(D5608,Sheet1!$A$2:$A$976,0)),TRUE,FALSE)</f>
        <v>1</v>
      </c>
    </row>
    <row r="5609" spans="1:10" ht="20.25">
      <c r="A5609">
        <v>5603</v>
      </c>
      <c r="B5609" s="125">
        <v>1875400</v>
      </c>
      <c r="C5609" s="37">
        <v>2000000</v>
      </c>
      <c r="D5609" s="157">
        <v>1942900</v>
      </c>
      <c r="E5609" s="36" t="s">
        <v>22</v>
      </c>
      <c r="F5609" s="33"/>
      <c r="G5609" t="str">
        <f t="shared" si="403"/>
        <v/>
      </c>
      <c r="J5609" t="b">
        <f>IF(ISNUMBER(MATCH(D5609,Sheet1!$A$2:$A$976,0)),TRUE,FALSE)</f>
        <v>0</v>
      </c>
    </row>
    <row r="5610" spans="1:10" ht="20.25">
      <c r="A5610">
        <v>5604</v>
      </c>
      <c r="C5610" s="40">
        <v>2015</v>
      </c>
      <c r="D5610" s="40">
        <v>2016</v>
      </c>
      <c r="F5610" s="39"/>
      <c r="G5610" t="str">
        <f t="shared" si="403"/>
        <v/>
      </c>
      <c r="J5610" t="b">
        <f>IF(ISNUMBER(MATCH(D5610,Sheet1!$A$2:$A$976,0)),TRUE,FALSE)</f>
        <v>0</v>
      </c>
    </row>
    <row r="5611" spans="1:10" ht="20.25">
      <c r="A5611">
        <v>5605</v>
      </c>
      <c r="C5611" s="38"/>
      <c r="D5611" s="44">
        <v>239</v>
      </c>
      <c r="F5611" s="41"/>
      <c r="G5611" t="str">
        <f t="shared" si="403"/>
        <v/>
      </c>
      <c r="J5611" t="b">
        <f>IF(ISNUMBER(MATCH(D5611,Sheet1!$A$2:$A$976,0)),TRUE,FALSE)</f>
        <v>0</v>
      </c>
    </row>
    <row r="5612" spans="1:10" ht="20.25">
      <c r="A5612">
        <v>5606</v>
      </c>
      <c r="B5612" s="122" t="s">
        <v>722</v>
      </c>
      <c r="C5612" s="28"/>
      <c r="D5612" s="28"/>
      <c r="E5612" s="28"/>
      <c r="F5612" s="28"/>
      <c r="G5612" t="str">
        <f t="shared" si="403"/>
        <v/>
      </c>
      <c r="J5612" t="b">
        <f>IF(ISNUMBER(MATCH(D5612,Sheet1!$A$2:$A$976,0)),TRUE,FALSE)</f>
        <v>1</v>
      </c>
    </row>
    <row r="5613" spans="1:10" ht="21" thickBot="1">
      <c r="A5613">
        <v>5607</v>
      </c>
      <c r="B5613" s="116">
        <v>2014</v>
      </c>
      <c r="C5613" s="7">
        <v>2015</v>
      </c>
      <c r="D5613" s="7">
        <v>2016</v>
      </c>
      <c r="E5613" s="8"/>
      <c r="F5613" s="9"/>
      <c r="G5613" t="str">
        <f t="shared" si="403"/>
        <v/>
      </c>
      <c r="J5613" t="b">
        <f>IF(ISNUMBER(MATCH(D5613,Sheet1!$A$2:$A$976,0)),TRUE,FALSE)</f>
        <v>0</v>
      </c>
    </row>
    <row r="5614" spans="1:10" ht="20.25">
      <c r="A5614">
        <v>5608</v>
      </c>
      <c r="B5614" s="124"/>
      <c r="C5614" s="30"/>
      <c r="D5614" s="31"/>
      <c r="E5614" s="32" t="s">
        <v>723</v>
      </c>
      <c r="F5614" s="33"/>
      <c r="G5614" t="str">
        <f t="shared" si="403"/>
        <v/>
      </c>
      <c r="J5614" t="b">
        <f>IF(ISNUMBER(MATCH(D5614,Sheet1!$A$2:$A$976,0)),TRUE,FALSE)</f>
        <v>1</v>
      </c>
    </row>
    <row r="5615" spans="1:10" ht="20.25">
      <c r="A5615">
        <v>5609</v>
      </c>
      <c r="B5615" s="124"/>
      <c r="C5615" s="30"/>
      <c r="D5615" s="31"/>
      <c r="E5615" s="32" t="s">
        <v>724</v>
      </c>
      <c r="F5615" s="33"/>
      <c r="G5615" t="str">
        <f t="shared" si="403"/>
        <v/>
      </c>
      <c r="J5615" t="b">
        <f>IF(ISNUMBER(MATCH(D5615,Sheet1!$A$2:$A$976,0)),TRUE,FALSE)</f>
        <v>1</v>
      </c>
    </row>
    <row r="5616" spans="1:10" ht="20.25">
      <c r="A5616">
        <v>5610</v>
      </c>
      <c r="B5616" s="125">
        <v>0</v>
      </c>
      <c r="C5616" s="34">
        <v>0</v>
      </c>
      <c r="D5616" s="35">
        <v>0</v>
      </c>
      <c r="E5616" s="36" t="s">
        <v>12</v>
      </c>
      <c r="F5616" s="33">
        <v>1</v>
      </c>
      <c r="G5616" t="str">
        <f t="shared" si="403"/>
        <v xml:space="preserve">‏8265  מוזיאון לאומי למדע </v>
      </c>
      <c r="H5616" t="s">
        <v>1216</v>
      </c>
      <c r="I5616">
        <f t="shared" ref="I5616:I5625" si="406">FIND(" ",G5616,1)</f>
        <v>6</v>
      </c>
      <c r="J5616" t="b">
        <f>IF(ISNUMBER(MATCH(D5616,Sheet1!$A$2:$A$976,0)),TRUE,FALSE)</f>
        <v>1</v>
      </c>
    </row>
    <row r="5617" spans="1:10" ht="20.25">
      <c r="A5617">
        <v>5611</v>
      </c>
      <c r="B5617" s="125">
        <v>0</v>
      </c>
      <c r="C5617" s="34">
        <v>0</v>
      </c>
      <c r="D5617" s="35">
        <v>0</v>
      </c>
      <c r="E5617" s="36" t="s">
        <v>13</v>
      </c>
      <c r="F5617" s="33">
        <v>2</v>
      </c>
      <c r="G5617" t="str">
        <f t="shared" si="403"/>
        <v xml:space="preserve">‏8265  מוזיאון לאומי למדע </v>
      </c>
      <c r="H5617" t="s">
        <v>1216</v>
      </c>
      <c r="I5617">
        <f t="shared" si="406"/>
        <v>6</v>
      </c>
      <c r="J5617" t="b">
        <f>IF(ISNUMBER(MATCH(D5617,Sheet1!$A$2:$A$976,0)),TRUE,FALSE)</f>
        <v>1</v>
      </c>
    </row>
    <row r="5618" spans="1:10" ht="20.25">
      <c r="A5618">
        <v>5612</v>
      </c>
      <c r="B5618" s="125">
        <v>0</v>
      </c>
      <c r="C5618" s="34">
        <v>0</v>
      </c>
      <c r="D5618" s="35">
        <v>0</v>
      </c>
      <c r="E5618" s="36" t="s">
        <v>14</v>
      </c>
      <c r="F5618" s="33">
        <v>3</v>
      </c>
      <c r="G5618" t="str">
        <f t="shared" si="403"/>
        <v xml:space="preserve">‏8265  מוזיאון לאומי למדע </v>
      </c>
      <c r="H5618" t="s">
        <v>1216</v>
      </c>
      <c r="I5618">
        <f t="shared" si="406"/>
        <v>6</v>
      </c>
      <c r="J5618" t="b">
        <f>IF(ISNUMBER(MATCH(D5618,Sheet1!$A$2:$A$976,0)),TRUE,FALSE)</f>
        <v>1</v>
      </c>
    </row>
    <row r="5619" spans="1:10" ht="20.25">
      <c r="A5619">
        <v>5613</v>
      </c>
      <c r="B5619" s="125">
        <v>0</v>
      </c>
      <c r="C5619" s="34">
        <v>0</v>
      </c>
      <c r="D5619" s="35">
        <v>0</v>
      </c>
      <c r="E5619" s="36" t="s">
        <v>15</v>
      </c>
      <c r="F5619" s="33">
        <v>4</v>
      </c>
      <c r="G5619" t="str">
        <f t="shared" si="403"/>
        <v xml:space="preserve">‏8265  מוזיאון לאומי למדע </v>
      </c>
      <c r="H5619" t="s">
        <v>1216</v>
      </c>
      <c r="I5619">
        <f t="shared" si="406"/>
        <v>6</v>
      </c>
      <c r="J5619" t="b">
        <f>IF(ISNUMBER(MATCH(D5619,Sheet1!$A$2:$A$976,0)),TRUE,FALSE)</f>
        <v>1</v>
      </c>
    </row>
    <row r="5620" spans="1:10" ht="20.25">
      <c r="A5620">
        <v>5614</v>
      </c>
      <c r="B5620" s="125">
        <v>0</v>
      </c>
      <c r="C5620" s="34">
        <v>0</v>
      </c>
      <c r="D5620" s="35">
        <v>0</v>
      </c>
      <c r="E5620" s="36" t="s">
        <v>16</v>
      </c>
      <c r="F5620" s="33">
        <v>5</v>
      </c>
      <c r="G5620" t="str">
        <f t="shared" si="403"/>
        <v xml:space="preserve">‏8265  מוזיאון לאומי למדע </v>
      </c>
      <c r="H5620" t="s">
        <v>1216</v>
      </c>
      <c r="I5620">
        <f t="shared" si="406"/>
        <v>6</v>
      </c>
      <c r="J5620" t="b">
        <f>IF(ISNUMBER(MATCH(D5620,Sheet1!$A$2:$A$976,0)),TRUE,FALSE)</f>
        <v>1</v>
      </c>
    </row>
    <row r="5621" spans="1:10" ht="20.25">
      <c r="A5621">
        <v>5615</v>
      </c>
      <c r="B5621" s="125">
        <v>0</v>
      </c>
      <c r="C5621" s="34">
        <v>0</v>
      </c>
      <c r="D5621" s="35">
        <v>0</v>
      </c>
      <c r="E5621" s="36" t="s">
        <v>17</v>
      </c>
      <c r="F5621" s="33">
        <v>6</v>
      </c>
      <c r="G5621" t="str">
        <f t="shared" si="403"/>
        <v xml:space="preserve">‏8265  מוזיאון לאומי למדע </v>
      </c>
      <c r="H5621" t="s">
        <v>1216</v>
      </c>
      <c r="I5621">
        <f t="shared" si="406"/>
        <v>6</v>
      </c>
      <c r="J5621" t="b">
        <f>IF(ISNUMBER(MATCH(D5621,Sheet1!$A$2:$A$976,0)),TRUE,FALSE)</f>
        <v>1</v>
      </c>
    </row>
    <row r="5622" spans="1:10" ht="20.25">
      <c r="A5622">
        <v>5616</v>
      </c>
      <c r="B5622" s="125">
        <v>0</v>
      </c>
      <c r="C5622" s="34">
        <v>0</v>
      </c>
      <c r="D5622" s="35">
        <v>0</v>
      </c>
      <c r="E5622" s="36" t="s">
        <v>725</v>
      </c>
      <c r="F5622" s="33">
        <v>7</v>
      </c>
      <c r="G5622" t="str">
        <f t="shared" si="403"/>
        <v xml:space="preserve">‏8265  מוזיאון לאומי למדע </v>
      </c>
      <c r="H5622" t="s">
        <v>1216</v>
      </c>
      <c r="I5622">
        <f t="shared" si="406"/>
        <v>6</v>
      </c>
      <c r="J5622" t="b">
        <f>IF(ISNUMBER(MATCH(D5622,Sheet1!$A$2:$A$976,0)),TRUE,FALSE)</f>
        <v>1</v>
      </c>
    </row>
    <row r="5623" spans="1:10" ht="20.25">
      <c r="A5623">
        <v>5617</v>
      </c>
      <c r="B5623" s="125">
        <v>1030000</v>
      </c>
      <c r="C5623" s="34">
        <v>1030000</v>
      </c>
      <c r="D5623" s="35">
        <v>1000100</v>
      </c>
      <c r="E5623" s="36" t="s">
        <v>19</v>
      </c>
      <c r="F5623" s="33">
        <v>8</v>
      </c>
      <c r="G5623" t="str">
        <f t="shared" si="403"/>
        <v xml:space="preserve">‏8265  מוזיאון לאומי למדע </v>
      </c>
      <c r="H5623" t="s">
        <v>1216</v>
      </c>
      <c r="I5623">
        <f t="shared" si="406"/>
        <v>6</v>
      </c>
      <c r="J5623" t="b">
        <f>IF(ISNUMBER(MATCH(D5623,Sheet1!$A$2:$A$976,0)),TRUE,FALSE)</f>
        <v>1</v>
      </c>
    </row>
    <row r="5624" spans="1:10" ht="20.25">
      <c r="A5624">
        <v>5618</v>
      </c>
      <c r="B5624" s="125">
        <v>0</v>
      </c>
      <c r="C5624" s="34">
        <v>0</v>
      </c>
      <c r="D5624" s="35">
        <v>0</v>
      </c>
      <c r="E5624" s="36" t="s">
        <v>20</v>
      </c>
      <c r="F5624" s="33">
        <v>9</v>
      </c>
      <c r="G5624" t="str">
        <f t="shared" si="403"/>
        <v xml:space="preserve">‏8265  מוזיאון לאומי למדע </v>
      </c>
      <c r="H5624" t="s">
        <v>1216</v>
      </c>
      <c r="I5624">
        <f t="shared" si="406"/>
        <v>6</v>
      </c>
      <c r="J5624" t="b">
        <f>IF(ISNUMBER(MATCH(D5624,Sheet1!$A$2:$A$976,0)),TRUE,FALSE)</f>
        <v>1</v>
      </c>
    </row>
    <row r="5625" spans="1:10" ht="20.25">
      <c r="A5625">
        <v>5619</v>
      </c>
      <c r="B5625" s="125">
        <v>0</v>
      </c>
      <c r="C5625" s="34">
        <v>0</v>
      </c>
      <c r="D5625" s="35">
        <v>0</v>
      </c>
      <c r="E5625" s="36" t="s">
        <v>21</v>
      </c>
      <c r="F5625" s="33">
        <v>99</v>
      </c>
      <c r="G5625" t="str">
        <f t="shared" si="403"/>
        <v xml:space="preserve">‏8265  מוזיאון לאומי למדע </v>
      </c>
      <c r="H5625" t="s">
        <v>1216</v>
      </c>
      <c r="I5625">
        <f t="shared" si="406"/>
        <v>6</v>
      </c>
      <c r="J5625" t="b">
        <f>IF(ISNUMBER(MATCH(D5625,Sheet1!$A$2:$A$976,0)),TRUE,FALSE)</f>
        <v>1</v>
      </c>
    </row>
    <row r="5626" spans="1:10" ht="20.25">
      <c r="A5626">
        <v>5620</v>
      </c>
      <c r="B5626" s="125">
        <v>1030000</v>
      </c>
      <c r="C5626" s="37">
        <v>1030000</v>
      </c>
      <c r="D5626" s="35">
        <v>1000100</v>
      </c>
      <c r="E5626" s="36" t="s">
        <v>22</v>
      </c>
      <c r="F5626" s="33"/>
      <c r="G5626" t="str">
        <f t="shared" si="403"/>
        <v/>
      </c>
      <c r="J5626" t="b">
        <f>IF(ISNUMBER(MATCH(D5626,Sheet1!$A$2:$A$976,0)),TRUE,FALSE)</f>
        <v>1</v>
      </c>
    </row>
    <row r="5627" spans="1:10" ht="20.25">
      <c r="A5627">
        <v>5621</v>
      </c>
      <c r="C5627" s="40">
        <v>2015</v>
      </c>
      <c r="D5627" s="40">
        <v>2016</v>
      </c>
      <c r="F5627" s="39"/>
      <c r="G5627" t="str">
        <f t="shared" si="403"/>
        <v/>
      </c>
      <c r="J5627" t="b">
        <f>IF(ISNUMBER(MATCH(D5627,Sheet1!$A$2:$A$976,0)),TRUE,FALSE)</f>
        <v>0</v>
      </c>
    </row>
    <row r="5628" spans="1:10" ht="20.25">
      <c r="A5628">
        <v>5622</v>
      </c>
      <c r="C5628" s="38"/>
      <c r="D5628" s="44">
        <v>326</v>
      </c>
      <c r="F5628" s="41"/>
      <c r="G5628" t="str">
        <f t="shared" si="403"/>
        <v/>
      </c>
      <c r="J5628" t="b">
        <f>IF(ISNUMBER(MATCH(D5628,Sheet1!$A$2:$A$976,0)),TRUE,FALSE)</f>
        <v>0</v>
      </c>
    </row>
    <row r="5629" spans="1:10" ht="20.25">
      <c r="A5629">
        <v>5623</v>
      </c>
      <c r="B5629" s="122" t="s">
        <v>726</v>
      </c>
      <c r="C5629" s="28"/>
      <c r="D5629" s="28"/>
      <c r="E5629" s="28"/>
      <c r="F5629" s="28"/>
      <c r="G5629" t="str">
        <f t="shared" si="403"/>
        <v/>
      </c>
      <c r="J5629" t="b">
        <f>IF(ISNUMBER(MATCH(D5629,Sheet1!$A$2:$A$976,0)),TRUE,FALSE)</f>
        <v>1</v>
      </c>
    </row>
    <row r="5630" spans="1:10" ht="21" thickBot="1">
      <c r="A5630">
        <v>5624</v>
      </c>
      <c r="B5630" s="116">
        <v>2014</v>
      </c>
      <c r="C5630" s="7">
        <v>2015</v>
      </c>
      <c r="D5630" s="7">
        <v>2016</v>
      </c>
      <c r="E5630" s="8"/>
      <c r="F5630" s="9"/>
      <c r="G5630" t="str">
        <f t="shared" si="403"/>
        <v/>
      </c>
      <c r="J5630" t="b">
        <f>IF(ISNUMBER(MATCH(D5630,Sheet1!$A$2:$A$976,0)),TRUE,FALSE)</f>
        <v>0</v>
      </c>
    </row>
    <row r="5631" spans="1:10" ht="20.25">
      <c r="A5631">
        <v>5625</v>
      </c>
      <c r="B5631" s="124"/>
      <c r="C5631" s="30"/>
      <c r="D5631" s="31"/>
      <c r="E5631" s="32" t="s">
        <v>723</v>
      </c>
      <c r="F5631" s="33"/>
      <c r="G5631" t="str">
        <f t="shared" si="403"/>
        <v/>
      </c>
      <c r="J5631" t="b">
        <f>IF(ISNUMBER(MATCH(D5631,Sheet1!$A$2:$A$976,0)),TRUE,FALSE)</f>
        <v>1</v>
      </c>
    </row>
    <row r="5632" spans="1:10" ht="20.25">
      <c r="A5632">
        <v>5626</v>
      </c>
      <c r="B5632" s="124"/>
      <c r="C5632" s="30"/>
      <c r="D5632" s="31"/>
      <c r="E5632" s="32" t="s">
        <v>727</v>
      </c>
      <c r="F5632" s="33"/>
      <c r="G5632" t="str">
        <f t="shared" si="403"/>
        <v/>
      </c>
      <c r="J5632" t="b">
        <f>IF(ISNUMBER(MATCH(D5632,Sheet1!$A$2:$A$976,0)),TRUE,FALSE)</f>
        <v>1</v>
      </c>
    </row>
    <row r="5633" spans="1:10" ht="20.25">
      <c r="A5633">
        <v>5627</v>
      </c>
      <c r="B5633" s="125">
        <v>0</v>
      </c>
      <c r="C5633" s="34">
        <v>0</v>
      </c>
      <c r="D5633" s="35">
        <v>0</v>
      </c>
      <c r="E5633" s="36" t="s">
        <v>12</v>
      </c>
      <c r="F5633" s="33">
        <v>1</v>
      </c>
      <c r="G5633" t="str">
        <f t="shared" si="403"/>
        <v>‏8261  תיאטרון עירוני</v>
      </c>
      <c r="H5633" t="s">
        <v>1217</v>
      </c>
      <c r="I5633">
        <f t="shared" ref="I5633:I5642" si="407">FIND(" ",G5633,1)</f>
        <v>6</v>
      </c>
      <c r="J5633" t="b">
        <f>IF(ISNUMBER(MATCH(D5633,Sheet1!$A$2:$A$976,0)),TRUE,FALSE)</f>
        <v>1</v>
      </c>
    </row>
    <row r="5634" spans="1:10" ht="20.25">
      <c r="A5634">
        <v>5628</v>
      </c>
      <c r="B5634" s="125">
        <v>0</v>
      </c>
      <c r="C5634" s="34">
        <v>0</v>
      </c>
      <c r="D5634" s="35">
        <v>0</v>
      </c>
      <c r="E5634" s="36" t="s">
        <v>13</v>
      </c>
      <c r="F5634" s="33">
        <v>2</v>
      </c>
      <c r="G5634" t="str">
        <f t="shared" si="403"/>
        <v>‏8261  תיאטרון עירוני</v>
      </c>
      <c r="H5634" t="s">
        <v>1217</v>
      </c>
      <c r="I5634">
        <f t="shared" si="407"/>
        <v>6</v>
      </c>
      <c r="J5634" t="b">
        <f>IF(ISNUMBER(MATCH(D5634,Sheet1!$A$2:$A$976,0)),TRUE,FALSE)</f>
        <v>1</v>
      </c>
    </row>
    <row r="5635" spans="1:10" ht="20.25">
      <c r="A5635">
        <v>5629</v>
      </c>
      <c r="B5635" s="125">
        <v>0</v>
      </c>
      <c r="C5635" s="34">
        <v>0</v>
      </c>
      <c r="D5635" s="35">
        <v>0</v>
      </c>
      <c r="E5635" s="36" t="s">
        <v>14</v>
      </c>
      <c r="F5635" s="33">
        <v>3</v>
      </c>
      <c r="G5635" t="str">
        <f t="shared" si="403"/>
        <v>‏8261  תיאטרון עירוני</v>
      </c>
      <c r="H5635" t="s">
        <v>1217</v>
      </c>
      <c r="I5635">
        <f t="shared" si="407"/>
        <v>6</v>
      </c>
      <c r="J5635" t="b">
        <f>IF(ISNUMBER(MATCH(D5635,Sheet1!$A$2:$A$976,0)),TRUE,FALSE)</f>
        <v>1</v>
      </c>
    </row>
    <row r="5636" spans="1:10" ht="20.25">
      <c r="A5636">
        <v>5630</v>
      </c>
      <c r="B5636" s="125">
        <v>0</v>
      </c>
      <c r="C5636" s="34">
        <v>0</v>
      </c>
      <c r="D5636" s="35">
        <v>0</v>
      </c>
      <c r="E5636" s="36" t="s">
        <v>15</v>
      </c>
      <c r="F5636" s="33">
        <v>4</v>
      </c>
      <c r="G5636" t="str">
        <f t="shared" si="403"/>
        <v>‏8261  תיאטרון עירוני</v>
      </c>
      <c r="H5636" t="s">
        <v>1217</v>
      </c>
      <c r="I5636">
        <f t="shared" si="407"/>
        <v>6</v>
      </c>
      <c r="J5636" t="b">
        <f>IF(ISNUMBER(MATCH(D5636,Sheet1!$A$2:$A$976,0)),TRUE,FALSE)</f>
        <v>1</v>
      </c>
    </row>
    <row r="5637" spans="1:10" ht="20.25">
      <c r="A5637">
        <v>5631</v>
      </c>
      <c r="B5637" s="125">
        <v>0</v>
      </c>
      <c r="C5637" s="34">
        <v>0</v>
      </c>
      <c r="D5637" s="35">
        <v>0</v>
      </c>
      <c r="E5637" s="36" t="s">
        <v>16</v>
      </c>
      <c r="F5637" s="33">
        <v>5</v>
      </c>
      <c r="G5637" t="str">
        <f t="shared" si="403"/>
        <v>‏8261  תיאטרון עירוני</v>
      </c>
      <c r="H5637" t="s">
        <v>1217</v>
      </c>
      <c r="I5637">
        <f t="shared" si="407"/>
        <v>6</v>
      </c>
      <c r="J5637" t="b">
        <f>IF(ISNUMBER(MATCH(D5637,Sheet1!$A$2:$A$976,0)),TRUE,FALSE)</f>
        <v>1</v>
      </c>
    </row>
    <row r="5638" spans="1:10" ht="20.25">
      <c r="A5638">
        <v>5632</v>
      </c>
      <c r="B5638" s="125">
        <v>0</v>
      </c>
      <c r="C5638" s="34">
        <v>0</v>
      </c>
      <c r="D5638" s="35">
        <v>0</v>
      </c>
      <c r="E5638" s="36" t="s">
        <v>17</v>
      </c>
      <c r="F5638" s="33">
        <v>6</v>
      </c>
      <c r="G5638" t="str">
        <f t="shared" si="403"/>
        <v>‏8261  תיאטרון עירוני</v>
      </c>
      <c r="H5638" t="s">
        <v>1217</v>
      </c>
      <c r="I5638">
        <f t="shared" si="407"/>
        <v>6</v>
      </c>
      <c r="J5638" t="b">
        <f>IF(ISNUMBER(MATCH(D5638,Sheet1!$A$2:$A$976,0)),TRUE,FALSE)</f>
        <v>1</v>
      </c>
    </row>
    <row r="5639" spans="1:10" ht="20.25">
      <c r="A5639">
        <v>5633</v>
      </c>
      <c r="B5639" s="125"/>
      <c r="C5639" s="34"/>
      <c r="D5639" s="35">
        <v>0</v>
      </c>
      <c r="E5639" s="36" t="s">
        <v>18</v>
      </c>
      <c r="F5639" s="33">
        <v>7</v>
      </c>
      <c r="G5639" t="str">
        <f t="shared" si="403"/>
        <v>‏8261  תיאטרון עירוני</v>
      </c>
      <c r="H5639" t="s">
        <v>1217</v>
      </c>
      <c r="I5639">
        <f t="shared" si="407"/>
        <v>6</v>
      </c>
      <c r="J5639" t="b">
        <f>IF(ISNUMBER(MATCH(D5639,Sheet1!$A$2:$A$976,0)),TRUE,FALSE)</f>
        <v>1</v>
      </c>
    </row>
    <row r="5640" spans="1:10" ht="20.25">
      <c r="A5640">
        <v>5634</v>
      </c>
      <c r="B5640" s="125">
        <v>9763500</v>
      </c>
      <c r="C5640" s="34">
        <v>10550000</v>
      </c>
      <c r="D5640" s="35">
        <v>10248700</v>
      </c>
      <c r="E5640" s="36" t="s">
        <v>19</v>
      </c>
      <c r="F5640" s="33">
        <v>8</v>
      </c>
      <c r="G5640" t="str">
        <f t="shared" si="403"/>
        <v>‏8261  תיאטרון עירוני</v>
      </c>
      <c r="H5640" t="s">
        <v>1217</v>
      </c>
      <c r="I5640">
        <f t="shared" si="407"/>
        <v>6</v>
      </c>
      <c r="J5640" t="b">
        <f>IF(ISNUMBER(MATCH(D5640,Sheet1!$A$2:$A$976,0)),TRUE,FALSE)</f>
        <v>1</v>
      </c>
    </row>
    <row r="5641" spans="1:10" ht="20.25">
      <c r="A5641">
        <v>5635</v>
      </c>
      <c r="B5641" s="125">
        <v>0</v>
      </c>
      <c r="C5641" s="34">
        <v>0</v>
      </c>
      <c r="D5641" s="35">
        <v>0</v>
      </c>
      <c r="E5641" s="36" t="s">
        <v>20</v>
      </c>
      <c r="F5641" s="33">
        <v>9</v>
      </c>
      <c r="G5641" t="str">
        <f t="shared" si="403"/>
        <v>‏8261  תיאטרון עירוני</v>
      </c>
      <c r="H5641" t="s">
        <v>1217</v>
      </c>
      <c r="I5641">
        <f t="shared" si="407"/>
        <v>6</v>
      </c>
      <c r="J5641" t="b">
        <f>IF(ISNUMBER(MATCH(D5641,Sheet1!$A$2:$A$976,0)),TRUE,FALSE)</f>
        <v>1</v>
      </c>
    </row>
    <row r="5642" spans="1:10" ht="20.25">
      <c r="A5642">
        <v>5636</v>
      </c>
      <c r="B5642" s="125">
        <v>0</v>
      </c>
      <c r="C5642" s="34">
        <v>0</v>
      </c>
      <c r="D5642" s="35">
        <v>0</v>
      </c>
      <c r="E5642" s="36" t="s">
        <v>21</v>
      </c>
      <c r="F5642" s="33">
        <v>99</v>
      </c>
      <c r="G5642" t="str">
        <f t="shared" ref="G5642:G5705" si="408">IF(F5642=1,E5641,IF(ISBLANK(F5642),"",G5641))</f>
        <v>‏8261  תיאטרון עירוני</v>
      </c>
      <c r="H5642" t="s">
        <v>1217</v>
      </c>
      <c r="I5642">
        <f t="shared" si="407"/>
        <v>6</v>
      </c>
      <c r="J5642" t="b">
        <f>IF(ISNUMBER(MATCH(D5642,Sheet1!$A$2:$A$976,0)),TRUE,FALSE)</f>
        <v>1</v>
      </c>
    </row>
    <row r="5643" spans="1:10" ht="20.25">
      <c r="A5643">
        <v>5637</v>
      </c>
      <c r="B5643" s="125">
        <v>9763500</v>
      </c>
      <c r="C5643" s="37">
        <v>10550000</v>
      </c>
      <c r="D5643" s="35">
        <v>10248700</v>
      </c>
      <c r="E5643" s="36" t="s">
        <v>22</v>
      </c>
      <c r="F5643" s="33"/>
      <c r="G5643" t="str">
        <f t="shared" si="408"/>
        <v/>
      </c>
      <c r="J5643" t="b">
        <f>IF(ISNUMBER(MATCH(D5643,Sheet1!$A$2:$A$976,0)),TRUE,FALSE)</f>
        <v>1</v>
      </c>
    </row>
    <row r="5644" spans="1:10" ht="20.25">
      <c r="A5644">
        <v>5638</v>
      </c>
      <c r="C5644" s="40">
        <v>2015</v>
      </c>
      <c r="D5644" s="40">
        <v>2016</v>
      </c>
      <c r="F5644" s="39"/>
      <c r="G5644" t="str">
        <f t="shared" si="408"/>
        <v/>
      </c>
      <c r="J5644" t="b">
        <f>IF(ISNUMBER(MATCH(D5644,Sheet1!$A$2:$A$976,0)),TRUE,FALSE)</f>
        <v>0</v>
      </c>
    </row>
    <row r="5645" spans="1:10" ht="20.25">
      <c r="A5645">
        <v>5639</v>
      </c>
      <c r="C5645" s="38"/>
      <c r="D5645" s="44">
        <v>327</v>
      </c>
      <c r="F5645" s="41"/>
      <c r="G5645" t="str">
        <f t="shared" si="408"/>
        <v/>
      </c>
      <c r="J5645" t="b">
        <f>IF(ISNUMBER(MATCH(D5645,Sheet1!$A$2:$A$976,0)),TRUE,FALSE)</f>
        <v>0</v>
      </c>
    </row>
    <row r="5646" spans="1:10" ht="20.25">
      <c r="A5646">
        <v>5640</v>
      </c>
      <c r="B5646" s="122" t="s">
        <v>728</v>
      </c>
      <c r="C5646" s="28"/>
      <c r="D5646" s="28"/>
      <c r="E5646" s="28"/>
      <c r="F5646" s="28"/>
      <c r="G5646" t="str">
        <f t="shared" si="408"/>
        <v/>
      </c>
      <c r="J5646" t="b">
        <f>IF(ISNUMBER(MATCH(D5646,Sheet1!$A$2:$A$976,0)),TRUE,FALSE)</f>
        <v>1</v>
      </c>
    </row>
    <row r="5647" spans="1:10" ht="21" thickBot="1">
      <c r="A5647">
        <v>5641</v>
      </c>
      <c r="B5647" s="116">
        <v>2014</v>
      </c>
      <c r="C5647" s="7">
        <v>2015</v>
      </c>
      <c r="D5647" s="7">
        <v>2016</v>
      </c>
      <c r="E5647" s="8"/>
      <c r="F5647" s="9"/>
      <c r="G5647" t="str">
        <f t="shared" si="408"/>
        <v/>
      </c>
      <c r="J5647" t="b">
        <f>IF(ISNUMBER(MATCH(D5647,Sheet1!$A$2:$A$976,0)),TRUE,FALSE)</f>
        <v>0</v>
      </c>
    </row>
    <row r="5648" spans="1:10" ht="20.25">
      <c r="A5648">
        <v>5642</v>
      </c>
      <c r="B5648" s="124"/>
      <c r="C5648" s="30"/>
      <c r="D5648" s="31"/>
      <c r="E5648" s="32" t="s">
        <v>723</v>
      </c>
      <c r="F5648" s="33"/>
      <c r="G5648" t="str">
        <f t="shared" si="408"/>
        <v/>
      </c>
      <c r="J5648" t="b">
        <f>IF(ISNUMBER(MATCH(D5648,Sheet1!$A$2:$A$976,0)),TRUE,FALSE)</f>
        <v>1</v>
      </c>
    </row>
    <row r="5649" spans="1:10" ht="20.25">
      <c r="A5649">
        <v>5643</v>
      </c>
      <c r="B5649" s="124"/>
      <c r="C5649" s="30"/>
      <c r="D5649" s="31"/>
      <c r="E5649" s="32" t="s">
        <v>729</v>
      </c>
      <c r="F5649" s="33"/>
      <c r="G5649" t="str">
        <f t="shared" si="408"/>
        <v/>
      </c>
      <c r="J5649" t="b">
        <f>IF(ISNUMBER(MATCH(D5649,Sheet1!$A$2:$A$976,0)),TRUE,FALSE)</f>
        <v>1</v>
      </c>
    </row>
    <row r="5650" spans="1:10" ht="20.25">
      <c r="A5650">
        <v>5644</v>
      </c>
      <c r="B5650" s="125">
        <v>0</v>
      </c>
      <c r="C5650" s="34">
        <v>0</v>
      </c>
      <c r="D5650" s="35">
        <v>0</v>
      </c>
      <c r="E5650" s="36" t="s">
        <v>12</v>
      </c>
      <c r="F5650" s="33">
        <v>1</v>
      </c>
      <c r="G5650" t="str">
        <f t="shared" si="408"/>
        <v>‏8261  פסטיבל תיאטרון ילדים</v>
      </c>
      <c r="H5650" t="s">
        <v>1217</v>
      </c>
      <c r="I5650">
        <f t="shared" ref="I5650:I5659" si="409">FIND(" ",G5650,1)</f>
        <v>6</v>
      </c>
      <c r="J5650" t="b">
        <f>IF(ISNUMBER(MATCH(D5650,Sheet1!$A$2:$A$976,0)),TRUE,FALSE)</f>
        <v>1</v>
      </c>
    </row>
    <row r="5651" spans="1:10" ht="20.25">
      <c r="A5651">
        <v>5645</v>
      </c>
      <c r="B5651" s="125">
        <v>0</v>
      </c>
      <c r="C5651" s="34">
        <v>0</v>
      </c>
      <c r="D5651" s="35">
        <v>0</v>
      </c>
      <c r="E5651" s="36" t="s">
        <v>13</v>
      </c>
      <c r="F5651" s="33">
        <v>2</v>
      </c>
      <c r="G5651" t="str">
        <f t="shared" si="408"/>
        <v>‏8261  פסטיבל תיאטרון ילדים</v>
      </c>
      <c r="H5651" t="s">
        <v>1217</v>
      </c>
      <c r="I5651">
        <f t="shared" si="409"/>
        <v>6</v>
      </c>
      <c r="J5651" t="b">
        <f>IF(ISNUMBER(MATCH(D5651,Sheet1!$A$2:$A$976,0)),TRUE,FALSE)</f>
        <v>1</v>
      </c>
    </row>
    <row r="5652" spans="1:10" ht="20.25">
      <c r="A5652">
        <v>5646</v>
      </c>
      <c r="B5652" s="125">
        <v>0</v>
      </c>
      <c r="C5652" s="34">
        <v>0</v>
      </c>
      <c r="D5652" s="35">
        <v>0</v>
      </c>
      <c r="E5652" s="36" t="s">
        <v>14</v>
      </c>
      <c r="F5652" s="33">
        <v>3</v>
      </c>
      <c r="G5652" t="str">
        <f t="shared" si="408"/>
        <v>‏8261  פסטיבל תיאטרון ילדים</v>
      </c>
      <c r="H5652" t="s">
        <v>1217</v>
      </c>
      <c r="I5652">
        <f t="shared" si="409"/>
        <v>6</v>
      </c>
      <c r="J5652" t="b">
        <f>IF(ISNUMBER(MATCH(D5652,Sheet1!$A$2:$A$976,0)),TRUE,FALSE)</f>
        <v>1</v>
      </c>
    </row>
    <row r="5653" spans="1:10" ht="20.25">
      <c r="A5653">
        <v>5647</v>
      </c>
      <c r="B5653" s="125">
        <v>0</v>
      </c>
      <c r="C5653" s="34">
        <v>0</v>
      </c>
      <c r="D5653" s="35">
        <v>0</v>
      </c>
      <c r="E5653" s="36" t="s">
        <v>15</v>
      </c>
      <c r="F5653" s="33">
        <v>4</v>
      </c>
      <c r="G5653" t="str">
        <f t="shared" si="408"/>
        <v>‏8261  פסטיבל תיאטרון ילדים</v>
      </c>
      <c r="H5653" t="s">
        <v>1217</v>
      </c>
      <c r="I5653">
        <f t="shared" si="409"/>
        <v>6</v>
      </c>
      <c r="J5653" t="b">
        <f>IF(ISNUMBER(MATCH(D5653,Sheet1!$A$2:$A$976,0)),TRUE,FALSE)</f>
        <v>1</v>
      </c>
    </row>
    <row r="5654" spans="1:10" ht="20.25">
      <c r="A5654">
        <v>5648</v>
      </c>
      <c r="B5654" s="125">
        <v>0</v>
      </c>
      <c r="C5654" s="34">
        <v>0</v>
      </c>
      <c r="D5654" s="35">
        <v>0</v>
      </c>
      <c r="E5654" s="36" t="s">
        <v>16</v>
      </c>
      <c r="F5654" s="33">
        <v>5</v>
      </c>
      <c r="G5654" t="str">
        <f t="shared" si="408"/>
        <v>‏8261  פסטיבל תיאטרון ילדים</v>
      </c>
      <c r="H5654" t="s">
        <v>1217</v>
      </c>
      <c r="I5654">
        <f t="shared" si="409"/>
        <v>6</v>
      </c>
      <c r="J5654" t="b">
        <f>IF(ISNUMBER(MATCH(D5654,Sheet1!$A$2:$A$976,0)),TRUE,FALSE)</f>
        <v>1</v>
      </c>
    </row>
    <row r="5655" spans="1:10" ht="20.25">
      <c r="A5655">
        <v>5649</v>
      </c>
      <c r="B5655" s="125">
        <v>0</v>
      </c>
      <c r="C5655" s="34">
        <v>0</v>
      </c>
      <c r="D5655" s="35">
        <v>0</v>
      </c>
      <c r="E5655" s="36" t="s">
        <v>17</v>
      </c>
      <c r="F5655" s="33">
        <v>6</v>
      </c>
      <c r="G5655" t="str">
        <f t="shared" si="408"/>
        <v>‏8261  פסטיבל תיאטרון ילדים</v>
      </c>
      <c r="H5655" t="s">
        <v>1217</v>
      </c>
      <c r="I5655">
        <f t="shared" si="409"/>
        <v>6</v>
      </c>
      <c r="J5655" t="b">
        <f>IF(ISNUMBER(MATCH(D5655,Sheet1!$A$2:$A$976,0)),TRUE,FALSE)</f>
        <v>1</v>
      </c>
    </row>
    <row r="5656" spans="1:10" ht="20.25">
      <c r="A5656">
        <v>5650</v>
      </c>
      <c r="B5656" s="125">
        <v>800000</v>
      </c>
      <c r="C5656" s="34">
        <v>800000</v>
      </c>
      <c r="D5656" s="35">
        <v>777200</v>
      </c>
      <c r="E5656" s="36" t="s">
        <v>18</v>
      </c>
      <c r="F5656" s="33">
        <v>7</v>
      </c>
      <c r="G5656" t="str">
        <f t="shared" si="408"/>
        <v>‏8261  פסטיבל תיאטרון ילדים</v>
      </c>
      <c r="H5656" t="s">
        <v>1217</v>
      </c>
      <c r="I5656">
        <f t="shared" si="409"/>
        <v>6</v>
      </c>
      <c r="J5656" t="b">
        <f>IF(ISNUMBER(MATCH(D5656,Sheet1!$A$2:$A$976,0)),TRUE,FALSE)</f>
        <v>1</v>
      </c>
    </row>
    <row r="5657" spans="1:10" ht="20.25">
      <c r="A5657">
        <v>5651</v>
      </c>
      <c r="B5657" s="125"/>
      <c r="C5657" s="34"/>
      <c r="D5657" s="35">
        <v>0</v>
      </c>
      <c r="E5657" s="36" t="s">
        <v>19</v>
      </c>
      <c r="F5657" s="33">
        <v>8</v>
      </c>
      <c r="G5657" t="str">
        <f t="shared" si="408"/>
        <v>‏8261  פסטיבל תיאטרון ילדים</v>
      </c>
      <c r="H5657" t="s">
        <v>1217</v>
      </c>
      <c r="I5657">
        <f t="shared" si="409"/>
        <v>6</v>
      </c>
      <c r="J5657" t="b">
        <f>IF(ISNUMBER(MATCH(D5657,Sheet1!$A$2:$A$976,0)),TRUE,FALSE)</f>
        <v>1</v>
      </c>
    </row>
    <row r="5658" spans="1:10" ht="20.25">
      <c r="A5658">
        <v>5652</v>
      </c>
      <c r="B5658" s="125">
        <v>0</v>
      </c>
      <c r="C5658" s="34">
        <v>0</v>
      </c>
      <c r="D5658" s="35">
        <v>0</v>
      </c>
      <c r="E5658" s="36" t="s">
        <v>20</v>
      </c>
      <c r="F5658" s="33">
        <v>9</v>
      </c>
      <c r="G5658" t="str">
        <f t="shared" si="408"/>
        <v>‏8261  פסטיבל תיאטרון ילדים</v>
      </c>
      <c r="H5658" t="s">
        <v>1217</v>
      </c>
      <c r="I5658">
        <f t="shared" si="409"/>
        <v>6</v>
      </c>
      <c r="J5658" t="b">
        <f>IF(ISNUMBER(MATCH(D5658,Sheet1!$A$2:$A$976,0)),TRUE,FALSE)</f>
        <v>1</v>
      </c>
    </row>
    <row r="5659" spans="1:10" ht="20.25">
      <c r="A5659">
        <v>5653</v>
      </c>
      <c r="B5659" s="125">
        <v>0</v>
      </c>
      <c r="C5659" s="34">
        <v>0</v>
      </c>
      <c r="D5659" s="35">
        <v>0</v>
      </c>
      <c r="E5659" s="36" t="s">
        <v>21</v>
      </c>
      <c r="F5659" s="33">
        <v>99</v>
      </c>
      <c r="G5659" t="str">
        <f t="shared" si="408"/>
        <v>‏8261  פסטיבל תיאטרון ילדים</v>
      </c>
      <c r="H5659" t="s">
        <v>1217</v>
      </c>
      <c r="I5659">
        <f t="shared" si="409"/>
        <v>6</v>
      </c>
      <c r="J5659" t="b">
        <f>IF(ISNUMBER(MATCH(D5659,Sheet1!$A$2:$A$976,0)),TRUE,FALSE)</f>
        <v>1</v>
      </c>
    </row>
    <row r="5660" spans="1:10" ht="20.25">
      <c r="A5660">
        <v>5654</v>
      </c>
      <c r="B5660" s="125">
        <v>800000</v>
      </c>
      <c r="C5660" s="37">
        <v>800000</v>
      </c>
      <c r="D5660" s="35">
        <v>777200</v>
      </c>
      <c r="E5660" s="36" t="s">
        <v>22</v>
      </c>
      <c r="F5660" s="33"/>
      <c r="G5660" t="str">
        <f t="shared" si="408"/>
        <v/>
      </c>
      <c r="J5660" t="b">
        <f>IF(ISNUMBER(MATCH(D5660,Sheet1!$A$2:$A$976,0)),TRUE,FALSE)</f>
        <v>1</v>
      </c>
    </row>
    <row r="5661" spans="1:10" ht="20.25">
      <c r="A5661">
        <v>5655</v>
      </c>
      <c r="C5661" s="40">
        <v>2015</v>
      </c>
      <c r="D5661" s="40">
        <v>2016</v>
      </c>
      <c r="F5661" s="39"/>
      <c r="G5661" t="str">
        <f t="shared" si="408"/>
        <v/>
      </c>
      <c r="J5661" t="b">
        <f>IF(ISNUMBER(MATCH(D5661,Sheet1!$A$2:$A$976,0)),TRUE,FALSE)</f>
        <v>0</v>
      </c>
    </row>
    <row r="5662" spans="1:10" ht="20.25">
      <c r="A5662">
        <v>5656</v>
      </c>
      <c r="C5662" s="38"/>
      <c r="D5662" s="44">
        <v>328</v>
      </c>
      <c r="F5662" s="41"/>
      <c r="G5662" t="str">
        <f t="shared" si="408"/>
        <v/>
      </c>
      <c r="J5662" t="b">
        <f>IF(ISNUMBER(MATCH(D5662,Sheet1!$A$2:$A$976,0)),TRUE,FALSE)</f>
        <v>0</v>
      </c>
    </row>
    <row r="5663" spans="1:10" ht="20.25">
      <c r="A5663">
        <v>5657</v>
      </c>
      <c r="B5663" s="122" t="s">
        <v>730</v>
      </c>
      <c r="C5663" s="28"/>
      <c r="D5663" s="28"/>
      <c r="E5663" s="28"/>
      <c r="F5663" s="28"/>
      <c r="G5663" t="str">
        <f t="shared" si="408"/>
        <v/>
      </c>
      <c r="J5663" t="b">
        <f>IF(ISNUMBER(MATCH(D5663,Sheet1!$A$2:$A$976,0)),TRUE,FALSE)</f>
        <v>1</v>
      </c>
    </row>
    <row r="5664" spans="1:10" ht="21" thickBot="1">
      <c r="A5664">
        <v>5658</v>
      </c>
      <c r="B5664" s="116">
        <v>2014</v>
      </c>
      <c r="C5664" s="7">
        <v>2015</v>
      </c>
      <c r="D5664" s="7">
        <v>2016</v>
      </c>
      <c r="E5664" s="8"/>
      <c r="F5664" s="9"/>
      <c r="G5664" t="str">
        <f t="shared" si="408"/>
        <v/>
      </c>
      <c r="J5664" t="b">
        <f>IF(ISNUMBER(MATCH(D5664,Sheet1!$A$2:$A$976,0)),TRUE,FALSE)</f>
        <v>0</v>
      </c>
    </row>
    <row r="5665" spans="1:10" ht="20.25">
      <c r="A5665">
        <v>5659</v>
      </c>
      <c r="B5665" s="124"/>
      <c r="C5665" s="30"/>
      <c r="D5665" s="31"/>
      <c r="E5665" s="32" t="s">
        <v>723</v>
      </c>
      <c r="F5665" s="33"/>
      <c r="G5665" t="str">
        <f t="shared" si="408"/>
        <v/>
      </c>
      <c r="J5665" t="b">
        <f>IF(ISNUMBER(MATCH(D5665,Sheet1!$A$2:$A$976,0)),TRUE,FALSE)</f>
        <v>1</v>
      </c>
    </row>
    <row r="5666" spans="1:10" ht="20.25">
      <c r="A5666">
        <v>5660</v>
      </c>
      <c r="B5666" s="124"/>
      <c r="C5666" s="30"/>
      <c r="D5666" s="31"/>
      <c r="E5666" s="32" t="s">
        <v>731</v>
      </c>
      <c r="F5666" s="33"/>
      <c r="G5666" t="str">
        <f t="shared" si="408"/>
        <v/>
      </c>
      <c r="J5666" t="b">
        <f>IF(ISNUMBER(MATCH(D5666,Sheet1!$A$2:$A$976,0)),TRUE,FALSE)</f>
        <v>1</v>
      </c>
    </row>
    <row r="5667" spans="1:10" ht="20.25">
      <c r="A5667">
        <v>5661</v>
      </c>
      <c r="B5667" s="124"/>
      <c r="C5667" s="30"/>
      <c r="D5667" s="31"/>
      <c r="E5667" s="32" t="s">
        <v>850</v>
      </c>
      <c r="F5667" s="33"/>
      <c r="G5667" t="str">
        <f t="shared" si="408"/>
        <v/>
      </c>
      <c r="J5667" t="b">
        <f>IF(ISNUMBER(MATCH(D5667,Sheet1!$A$2:$A$976,0)),TRUE,FALSE)</f>
        <v>1</v>
      </c>
    </row>
    <row r="5668" spans="1:10" ht="20.25">
      <c r="A5668">
        <v>5662</v>
      </c>
      <c r="B5668" s="125">
        <v>0</v>
      </c>
      <c r="C5668" s="34">
        <v>0</v>
      </c>
      <c r="D5668" s="35">
        <v>0</v>
      </c>
      <c r="E5668" s="36" t="s">
        <v>12</v>
      </c>
      <c r="F5668" s="33">
        <v>1</v>
      </c>
      <c r="G5668" t="str">
        <f t="shared" si="408"/>
        <v>‏8283  תזמורת הנוער-‏ מרכז יובל</v>
      </c>
      <c r="H5668" t="s">
        <v>1218</v>
      </c>
      <c r="I5668">
        <f t="shared" ref="I5668:I5677" si="410">FIND(" ",G5668,1)</f>
        <v>6</v>
      </c>
      <c r="J5668" t="b">
        <f>IF(ISNUMBER(MATCH(D5668,Sheet1!$A$2:$A$976,0)),TRUE,FALSE)</f>
        <v>1</v>
      </c>
    </row>
    <row r="5669" spans="1:10" ht="20.25">
      <c r="A5669">
        <v>5663</v>
      </c>
      <c r="B5669" s="125">
        <v>0</v>
      </c>
      <c r="C5669" s="34">
        <v>0</v>
      </c>
      <c r="D5669" s="35">
        <v>0</v>
      </c>
      <c r="E5669" s="36" t="s">
        <v>13</v>
      </c>
      <c r="F5669" s="33">
        <v>2</v>
      </c>
      <c r="G5669" t="str">
        <f t="shared" si="408"/>
        <v>‏8283  תזמורת הנוער-‏ מרכז יובל</v>
      </c>
      <c r="H5669" t="s">
        <v>1218</v>
      </c>
      <c r="I5669">
        <f t="shared" si="410"/>
        <v>6</v>
      </c>
      <c r="J5669" t="b">
        <f>IF(ISNUMBER(MATCH(D5669,Sheet1!$A$2:$A$976,0)),TRUE,FALSE)</f>
        <v>1</v>
      </c>
    </row>
    <row r="5670" spans="1:10" ht="20.25">
      <c r="A5670">
        <v>5664</v>
      </c>
      <c r="B5670" s="125">
        <v>0</v>
      </c>
      <c r="C5670" s="34">
        <v>0</v>
      </c>
      <c r="D5670" s="35">
        <v>0</v>
      </c>
      <c r="E5670" s="36" t="s">
        <v>14</v>
      </c>
      <c r="F5670" s="33">
        <v>3</v>
      </c>
      <c r="G5670" t="str">
        <f t="shared" si="408"/>
        <v>‏8283  תזמורת הנוער-‏ מרכז יובל</v>
      </c>
      <c r="H5670" t="s">
        <v>1218</v>
      </c>
      <c r="I5670">
        <f t="shared" si="410"/>
        <v>6</v>
      </c>
      <c r="J5670" t="b">
        <f>IF(ISNUMBER(MATCH(D5670,Sheet1!$A$2:$A$976,0)),TRUE,FALSE)</f>
        <v>1</v>
      </c>
    </row>
    <row r="5671" spans="1:10" ht="20.25">
      <c r="A5671">
        <v>5665</v>
      </c>
      <c r="B5671" s="125">
        <v>0</v>
      </c>
      <c r="C5671" s="34">
        <v>0</v>
      </c>
      <c r="D5671" s="35">
        <v>0</v>
      </c>
      <c r="E5671" s="36" t="s">
        <v>15</v>
      </c>
      <c r="F5671" s="33">
        <v>4</v>
      </c>
      <c r="G5671" t="str">
        <f t="shared" si="408"/>
        <v>‏8283  תזמורת הנוער-‏ מרכז יובל</v>
      </c>
      <c r="H5671" t="s">
        <v>1218</v>
      </c>
      <c r="I5671">
        <f t="shared" si="410"/>
        <v>6</v>
      </c>
      <c r="J5671" t="b">
        <f>IF(ISNUMBER(MATCH(D5671,Sheet1!$A$2:$A$976,0)),TRUE,FALSE)</f>
        <v>1</v>
      </c>
    </row>
    <row r="5672" spans="1:10" ht="20.25">
      <c r="A5672">
        <v>5666</v>
      </c>
      <c r="B5672" s="125">
        <v>0</v>
      </c>
      <c r="C5672" s="34">
        <v>0</v>
      </c>
      <c r="D5672" s="35">
        <v>0</v>
      </c>
      <c r="E5672" s="36" t="s">
        <v>16</v>
      </c>
      <c r="F5672" s="33">
        <v>5</v>
      </c>
      <c r="G5672" t="str">
        <f t="shared" si="408"/>
        <v>‏8283  תזמורת הנוער-‏ מרכז יובל</v>
      </c>
      <c r="H5672" t="s">
        <v>1218</v>
      </c>
      <c r="I5672">
        <f t="shared" si="410"/>
        <v>6</v>
      </c>
      <c r="J5672" t="b">
        <f>IF(ISNUMBER(MATCH(D5672,Sheet1!$A$2:$A$976,0)),TRUE,FALSE)</f>
        <v>1</v>
      </c>
    </row>
    <row r="5673" spans="1:10" ht="20.25">
      <c r="A5673">
        <v>5667</v>
      </c>
      <c r="B5673" s="125">
        <v>0</v>
      </c>
      <c r="C5673" s="34">
        <v>0</v>
      </c>
      <c r="D5673" s="35">
        <v>0</v>
      </c>
      <c r="E5673" s="36" t="s">
        <v>17</v>
      </c>
      <c r="F5673" s="33">
        <v>6</v>
      </c>
      <c r="G5673" t="str">
        <f t="shared" si="408"/>
        <v>‏8283  תזמורת הנוער-‏ מרכז יובל</v>
      </c>
      <c r="H5673" t="s">
        <v>1218</v>
      </c>
      <c r="I5673">
        <f t="shared" si="410"/>
        <v>6</v>
      </c>
      <c r="J5673" t="b">
        <f>IF(ISNUMBER(MATCH(D5673,Sheet1!$A$2:$A$976,0)),TRUE,FALSE)</f>
        <v>1</v>
      </c>
    </row>
    <row r="5674" spans="1:10" ht="20.25">
      <c r="A5674">
        <v>5668</v>
      </c>
      <c r="B5674" s="125">
        <v>0</v>
      </c>
      <c r="C5674" s="34">
        <v>0</v>
      </c>
      <c r="D5674" s="35">
        <v>0</v>
      </c>
      <c r="E5674" s="36" t="s">
        <v>18</v>
      </c>
      <c r="F5674" s="33">
        <v>7</v>
      </c>
      <c r="G5674" t="str">
        <f t="shared" si="408"/>
        <v>‏8283  תזמורת הנוער-‏ מרכז יובל</v>
      </c>
      <c r="H5674" t="s">
        <v>1218</v>
      </c>
      <c r="I5674">
        <f t="shared" si="410"/>
        <v>6</v>
      </c>
      <c r="J5674" t="b">
        <f>IF(ISNUMBER(MATCH(D5674,Sheet1!$A$2:$A$976,0)),TRUE,FALSE)</f>
        <v>1</v>
      </c>
    </row>
    <row r="5675" spans="1:10" ht="20.25">
      <c r="A5675">
        <v>5669</v>
      </c>
      <c r="B5675" s="125">
        <v>389100</v>
      </c>
      <c r="C5675" s="34">
        <v>430500</v>
      </c>
      <c r="D5675" s="35">
        <v>418200</v>
      </c>
      <c r="E5675" s="36" t="s">
        <v>19</v>
      </c>
      <c r="F5675" s="33">
        <v>8</v>
      </c>
      <c r="G5675" t="str">
        <f t="shared" si="408"/>
        <v>‏8283  תזמורת הנוער-‏ מרכז יובל</v>
      </c>
      <c r="H5675" t="s">
        <v>1218</v>
      </c>
      <c r="I5675">
        <f t="shared" si="410"/>
        <v>6</v>
      </c>
      <c r="J5675" t="b">
        <f>IF(ISNUMBER(MATCH(D5675,Sheet1!$A$2:$A$976,0)),TRUE,FALSE)</f>
        <v>1</v>
      </c>
    </row>
    <row r="5676" spans="1:10" ht="20.25">
      <c r="A5676">
        <v>5670</v>
      </c>
      <c r="B5676" s="125">
        <v>0</v>
      </c>
      <c r="C5676" s="34">
        <v>0</v>
      </c>
      <c r="D5676" s="35">
        <v>0</v>
      </c>
      <c r="E5676" s="36" t="s">
        <v>20</v>
      </c>
      <c r="F5676" s="33">
        <v>9</v>
      </c>
      <c r="G5676" t="str">
        <f t="shared" si="408"/>
        <v>‏8283  תזמורת הנוער-‏ מרכז יובל</v>
      </c>
      <c r="H5676" t="s">
        <v>1218</v>
      </c>
      <c r="I5676">
        <f t="shared" si="410"/>
        <v>6</v>
      </c>
      <c r="J5676" t="b">
        <f>IF(ISNUMBER(MATCH(D5676,Sheet1!$A$2:$A$976,0)),TRUE,FALSE)</f>
        <v>1</v>
      </c>
    </row>
    <row r="5677" spans="1:10" ht="20.25">
      <c r="A5677">
        <v>5671</v>
      </c>
      <c r="B5677" s="125">
        <v>0</v>
      </c>
      <c r="C5677" s="34">
        <v>0</v>
      </c>
      <c r="D5677" s="35">
        <v>0</v>
      </c>
      <c r="E5677" s="36" t="s">
        <v>21</v>
      </c>
      <c r="F5677" s="33">
        <v>99</v>
      </c>
      <c r="G5677" t="str">
        <f t="shared" si="408"/>
        <v>‏8283  תזמורת הנוער-‏ מרכז יובל</v>
      </c>
      <c r="H5677" t="s">
        <v>1218</v>
      </c>
      <c r="I5677">
        <f t="shared" si="410"/>
        <v>6</v>
      </c>
      <c r="J5677" t="b">
        <f>IF(ISNUMBER(MATCH(D5677,Sheet1!$A$2:$A$976,0)),TRUE,FALSE)</f>
        <v>1</v>
      </c>
    </row>
    <row r="5678" spans="1:10" ht="20.25">
      <c r="A5678">
        <v>5672</v>
      </c>
      <c r="B5678" s="125">
        <v>389100</v>
      </c>
      <c r="C5678" s="37">
        <v>430500</v>
      </c>
      <c r="D5678" s="35">
        <v>418200</v>
      </c>
      <c r="E5678" s="36" t="s">
        <v>22</v>
      </c>
      <c r="F5678" s="33"/>
      <c r="G5678" t="str">
        <f t="shared" si="408"/>
        <v/>
      </c>
      <c r="J5678" t="b">
        <f>IF(ISNUMBER(MATCH(D5678,Sheet1!$A$2:$A$976,0)),TRUE,FALSE)</f>
        <v>1</v>
      </c>
    </row>
    <row r="5679" spans="1:10" ht="20.25">
      <c r="A5679">
        <v>5673</v>
      </c>
      <c r="C5679" s="40">
        <v>2015</v>
      </c>
      <c r="D5679" s="40">
        <v>2016</v>
      </c>
      <c r="F5679" s="39"/>
      <c r="G5679" t="str">
        <f t="shared" si="408"/>
        <v/>
      </c>
      <c r="J5679" t="b">
        <f>IF(ISNUMBER(MATCH(D5679,Sheet1!$A$2:$A$976,0)),TRUE,FALSE)</f>
        <v>0</v>
      </c>
    </row>
    <row r="5680" spans="1:10" ht="20.25">
      <c r="A5680">
        <v>5674</v>
      </c>
      <c r="C5680" s="38"/>
      <c r="D5680" s="44">
        <v>329</v>
      </c>
      <c r="F5680" s="41"/>
      <c r="G5680" t="str">
        <f t="shared" si="408"/>
        <v/>
      </c>
      <c r="J5680" t="b">
        <f>IF(ISNUMBER(MATCH(D5680,Sheet1!$A$2:$A$976,0)),TRUE,FALSE)</f>
        <v>0</v>
      </c>
    </row>
    <row r="5681" spans="1:10" ht="20.25">
      <c r="A5681">
        <v>5675</v>
      </c>
      <c r="B5681" s="122" t="s">
        <v>732</v>
      </c>
      <c r="C5681" s="28"/>
      <c r="D5681" s="28"/>
      <c r="E5681" s="28"/>
      <c r="F5681" s="28"/>
      <c r="G5681" t="str">
        <f t="shared" si="408"/>
        <v/>
      </c>
      <c r="J5681" t="b">
        <f>IF(ISNUMBER(MATCH(D5681,Sheet1!$A$2:$A$976,0)),TRUE,FALSE)</f>
        <v>1</v>
      </c>
    </row>
    <row r="5682" spans="1:10" ht="21" thickBot="1">
      <c r="A5682">
        <v>5676</v>
      </c>
      <c r="B5682" s="116">
        <v>2014</v>
      </c>
      <c r="C5682" s="7">
        <v>2015</v>
      </c>
      <c r="D5682" s="7">
        <v>2016</v>
      </c>
      <c r="E5682" s="8"/>
      <c r="F5682" s="9"/>
      <c r="G5682" t="str">
        <f t="shared" si="408"/>
        <v/>
      </c>
      <c r="J5682" t="b">
        <f>IF(ISNUMBER(MATCH(D5682,Sheet1!$A$2:$A$976,0)),TRUE,FALSE)</f>
        <v>0</v>
      </c>
    </row>
    <row r="5683" spans="1:10" ht="20.25">
      <c r="A5683">
        <v>5677</v>
      </c>
      <c r="B5683" s="124"/>
      <c r="C5683" s="30"/>
      <c r="D5683" s="31"/>
      <c r="E5683" s="32" t="s">
        <v>723</v>
      </c>
      <c r="F5683" s="33"/>
      <c r="G5683" t="str">
        <f t="shared" si="408"/>
        <v/>
      </c>
      <c r="J5683" t="b">
        <f>IF(ISNUMBER(MATCH(D5683,Sheet1!$A$2:$A$976,0)),TRUE,FALSE)</f>
        <v>1</v>
      </c>
    </row>
    <row r="5684" spans="1:10" ht="20.25">
      <c r="A5684">
        <v>5678</v>
      </c>
      <c r="B5684" s="124"/>
      <c r="C5684" s="30"/>
      <c r="D5684" s="31"/>
      <c r="E5684" s="32" t="s">
        <v>733</v>
      </c>
      <c r="F5684" s="33"/>
      <c r="G5684" t="str">
        <f t="shared" si="408"/>
        <v/>
      </c>
      <c r="J5684" t="b">
        <f>IF(ISNUMBER(MATCH(D5684,Sheet1!$A$2:$A$976,0)),TRUE,FALSE)</f>
        <v>1</v>
      </c>
    </row>
    <row r="5685" spans="1:10" ht="20.25">
      <c r="A5685">
        <v>5679</v>
      </c>
      <c r="B5685" s="125">
        <v>0</v>
      </c>
      <c r="C5685" s="34">
        <v>0</v>
      </c>
      <c r="D5685" s="35">
        <v>0</v>
      </c>
      <c r="E5685" s="36" t="s">
        <v>12</v>
      </c>
      <c r="F5685" s="33">
        <v>1</v>
      </c>
      <c r="G5685" t="str">
        <f t="shared" si="408"/>
        <v>‏8246 אתו"ס</v>
      </c>
      <c r="H5685" t="s">
        <v>1219</v>
      </c>
      <c r="I5685">
        <f t="shared" ref="I5685:I5694" si="411">FIND(" ",G5685,1)</f>
        <v>6</v>
      </c>
      <c r="J5685" t="b">
        <f>IF(ISNUMBER(MATCH(D5685,Sheet1!$A$2:$A$976,0)),TRUE,FALSE)</f>
        <v>1</v>
      </c>
    </row>
    <row r="5686" spans="1:10" ht="20.25">
      <c r="A5686">
        <v>5680</v>
      </c>
      <c r="B5686" s="125">
        <v>0</v>
      </c>
      <c r="C5686" s="34">
        <v>0</v>
      </c>
      <c r="D5686" s="35">
        <v>0</v>
      </c>
      <c r="E5686" s="36" t="s">
        <v>13</v>
      </c>
      <c r="F5686" s="33">
        <v>2</v>
      </c>
      <c r="G5686" t="str">
        <f t="shared" si="408"/>
        <v>‏8246 אתו"ס</v>
      </c>
      <c r="H5686" t="s">
        <v>1219</v>
      </c>
      <c r="I5686">
        <f t="shared" si="411"/>
        <v>6</v>
      </c>
      <c r="J5686" t="b">
        <f>IF(ISNUMBER(MATCH(D5686,Sheet1!$A$2:$A$976,0)),TRUE,FALSE)</f>
        <v>1</v>
      </c>
    </row>
    <row r="5687" spans="1:10" ht="20.25">
      <c r="A5687">
        <v>5681</v>
      </c>
      <c r="B5687" s="125">
        <v>0</v>
      </c>
      <c r="C5687" s="34">
        <v>0</v>
      </c>
      <c r="D5687" s="35">
        <v>0</v>
      </c>
      <c r="E5687" s="36" t="s">
        <v>14</v>
      </c>
      <c r="F5687" s="33">
        <v>3</v>
      </c>
      <c r="G5687" t="str">
        <f t="shared" si="408"/>
        <v>‏8246 אתו"ס</v>
      </c>
      <c r="H5687" t="s">
        <v>1219</v>
      </c>
      <c r="I5687">
        <f t="shared" si="411"/>
        <v>6</v>
      </c>
      <c r="J5687" t="b">
        <f>IF(ISNUMBER(MATCH(D5687,Sheet1!$A$2:$A$976,0)),TRUE,FALSE)</f>
        <v>1</v>
      </c>
    </row>
    <row r="5688" spans="1:10" ht="20.25">
      <c r="A5688">
        <v>5682</v>
      </c>
      <c r="B5688" s="125">
        <v>0</v>
      </c>
      <c r="C5688" s="34">
        <v>0</v>
      </c>
      <c r="D5688" s="35">
        <v>0</v>
      </c>
      <c r="E5688" s="36" t="s">
        <v>15</v>
      </c>
      <c r="F5688" s="33">
        <v>4</v>
      </c>
      <c r="G5688" t="str">
        <f t="shared" si="408"/>
        <v>‏8246 אתו"ס</v>
      </c>
      <c r="H5688" t="s">
        <v>1219</v>
      </c>
      <c r="I5688">
        <f t="shared" si="411"/>
        <v>6</v>
      </c>
      <c r="J5688" t="b">
        <f>IF(ISNUMBER(MATCH(D5688,Sheet1!$A$2:$A$976,0)),TRUE,FALSE)</f>
        <v>1</v>
      </c>
    </row>
    <row r="5689" spans="1:10" ht="20.25">
      <c r="A5689">
        <v>5683</v>
      </c>
      <c r="B5689" s="125">
        <v>0</v>
      </c>
      <c r="C5689" s="34">
        <v>0</v>
      </c>
      <c r="D5689" s="35">
        <v>0</v>
      </c>
      <c r="E5689" s="36" t="s">
        <v>16</v>
      </c>
      <c r="F5689" s="33">
        <v>5</v>
      </c>
      <c r="G5689" t="str">
        <f t="shared" si="408"/>
        <v>‏8246 אתו"ס</v>
      </c>
      <c r="H5689" t="s">
        <v>1219</v>
      </c>
      <c r="I5689">
        <f t="shared" si="411"/>
        <v>6</v>
      </c>
      <c r="J5689" t="b">
        <f>IF(ISNUMBER(MATCH(D5689,Sheet1!$A$2:$A$976,0)),TRUE,FALSE)</f>
        <v>1</v>
      </c>
    </row>
    <row r="5690" spans="1:10" ht="20.25">
      <c r="A5690">
        <v>5684</v>
      </c>
      <c r="B5690" s="125">
        <v>0</v>
      </c>
      <c r="C5690" s="34">
        <v>0</v>
      </c>
      <c r="D5690" s="35">
        <v>0</v>
      </c>
      <c r="E5690" s="36" t="s">
        <v>734</v>
      </c>
      <c r="F5690" s="33">
        <v>8</v>
      </c>
      <c r="G5690" t="str">
        <f t="shared" si="408"/>
        <v>‏8246 אתו"ס</v>
      </c>
      <c r="H5690" t="s">
        <v>1219</v>
      </c>
      <c r="I5690">
        <f t="shared" si="411"/>
        <v>6</v>
      </c>
      <c r="J5690" t="b">
        <f>IF(ISNUMBER(MATCH(D5690,Sheet1!$A$2:$A$976,0)),TRUE,FALSE)</f>
        <v>1</v>
      </c>
    </row>
    <row r="5691" spans="1:10" ht="20.25">
      <c r="A5691">
        <v>5685</v>
      </c>
      <c r="B5691" s="125">
        <v>0</v>
      </c>
      <c r="C5691" s="34">
        <v>0</v>
      </c>
      <c r="D5691" s="35">
        <v>0</v>
      </c>
      <c r="E5691" s="36" t="s">
        <v>735</v>
      </c>
      <c r="F5691" s="33">
        <v>8</v>
      </c>
      <c r="G5691" t="str">
        <f t="shared" si="408"/>
        <v>‏8246 אתו"ס</v>
      </c>
      <c r="H5691" t="s">
        <v>1219</v>
      </c>
      <c r="I5691">
        <f t="shared" si="411"/>
        <v>6</v>
      </c>
      <c r="J5691" t="b">
        <f>IF(ISNUMBER(MATCH(D5691,Sheet1!$A$2:$A$976,0)),TRUE,FALSE)</f>
        <v>1</v>
      </c>
    </row>
    <row r="5692" spans="1:10" ht="20.25">
      <c r="A5692">
        <v>5686</v>
      </c>
      <c r="B5692" s="125">
        <v>12669000</v>
      </c>
      <c r="C5692" s="34">
        <v>13199000</v>
      </c>
      <c r="D5692" s="35">
        <v>12822100</v>
      </c>
      <c r="E5692" s="36" t="s">
        <v>19</v>
      </c>
      <c r="F5692" s="33">
        <v>8</v>
      </c>
      <c r="G5692" t="str">
        <f t="shared" si="408"/>
        <v>‏8246 אתו"ס</v>
      </c>
      <c r="H5692" t="s">
        <v>1219</v>
      </c>
      <c r="I5692">
        <f t="shared" si="411"/>
        <v>6</v>
      </c>
      <c r="J5692" t="b">
        <f>IF(ISNUMBER(MATCH(D5692,Sheet1!$A$2:$A$976,0)),TRUE,FALSE)</f>
        <v>1</v>
      </c>
    </row>
    <row r="5693" spans="1:10" ht="20.25">
      <c r="A5693">
        <v>5687</v>
      </c>
      <c r="B5693" s="125">
        <v>0</v>
      </c>
      <c r="C5693" s="34">
        <v>0</v>
      </c>
      <c r="D5693" s="35"/>
      <c r="E5693" s="36" t="s">
        <v>20</v>
      </c>
      <c r="F5693" s="33">
        <v>9</v>
      </c>
      <c r="G5693" t="str">
        <f t="shared" si="408"/>
        <v>‏8246 אתו"ס</v>
      </c>
      <c r="H5693" t="s">
        <v>1219</v>
      </c>
      <c r="I5693">
        <f t="shared" si="411"/>
        <v>6</v>
      </c>
      <c r="J5693" t="b">
        <f>IF(ISNUMBER(MATCH(D5693,Sheet1!$A$2:$A$976,0)),TRUE,FALSE)</f>
        <v>1</v>
      </c>
    </row>
    <row r="5694" spans="1:10" ht="20.25">
      <c r="A5694">
        <v>5688</v>
      </c>
      <c r="B5694" s="125">
        <v>0</v>
      </c>
      <c r="C5694" s="34">
        <v>0</v>
      </c>
      <c r="D5694" s="35">
        <v>0</v>
      </c>
      <c r="E5694" s="36" t="s">
        <v>21</v>
      </c>
      <c r="F5694" s="33">
        <v>99</v>
      </c>
      <c r="G5694" t="str">
        <f t="shared" si="408"/>
        <v>‏8246 אתו"ס</v>
      </c>
      <c r="H5694" t="s">
        <v>1219</v>
      </c>
      <c r="I5694">
        <f t="shared" si="411"/>
        <v>6</v>
      </c>
      <c r="J5694" t="b">
        <f>IF(ISNUMBER(MATCH(D5694,Sheet1!$A$2:$A$976,0)),TRUE,FALSE)</f>
        <v>1</v>
      </c>
    </row>
    <row r="5695" spans="1:10" ht="20.25">
      <c r="A5695">
        <v>5689</v>
      </c>
      <c r="B5695" s="125">
        <v>12669000</v>
      </c>
      <c r="C5695" s="37">
        <v>13199000</v>
      </c>
      <c r="D5695" s="35">
        <v>12822100</v>
      </c>
      <c r="E5695" s="36" t="s">
        <v>22</v>
      </c>
      <c r="F5695" s="33"/>
      <c r="G5695" t="str">
        <f t="shared" si="408"/>
        <v/>
      </c>
      <c r="J5695" t="b">
        <f>IF(ISNUMBER(MATCH(D5695,Sheet1!$A$2:$A$976,0)),TRUE,FALSE)</f>
        <v>1</v>
      </c>
    </row>
    <row r="5696" spans="1:10" ht="20.25">
      <c r="A5696">
        <v>5690</v>
      </c>
      <c r="C5696" s="40">
        <v>2015</v>
      </c>
      <c r="D5696" s="40">
        <v>2016</v>
      </c>
      <c r="F5696" s="39"/>
      <c r="G5696" t="str">
        <f t="shared" si="408"/>
        <v/>
      </c>
      <c r="J5696" t="b">
        <f>IF(ISNUMBER(MATCH(D5696,Sheet1!$A$2:$A$976,0)),TRUE,FALSE)</f>
        <v>0</v>
      </c>
    </row>
    <row r="5697" spans="1:10" ht="20.25">
      <c r="A5697">
        <v>5691</v>
      </c>
      <c r="C5697" s="38"/>
      <c r="D5697" s="44">
        <v>330</v>
      </c>
      <c r="F5697" s="41"/>
      <c r="G5697" t="str">
        <f t="shared" si="408"/>
        <v/>
      </c>
      <c r="J5697" t="b">
        <f>IF(ISNUMBER(MATCH(D5697,Sheet1!$A$2:$A$976,0)),TRUE,FALSE)</f>
        <v>0</v>
      </c>
    </row>
    <row r="5698" spans="1:10" ht="20.25">
      <c r="A5698">
        <v>5692</v>
      </c>
      <c r="B5698" s="122" t="s">
        <v>736</v>
      </c>
      <c r="C5698" s="28"/>
      <c r="D5698" s="28"/>
      <c r="E5698" s="28"/>
      <c r="F5698" s="28"/>
      <c r="G5698" t="str">
        <f t="shared" si="408"/>
        <v/>
      </c>
      <c r="J5698" t="b">
        <f>IF(ISNUMBER(MATCH(D5698,Sheet1!$A$2:$A$976,0)),TRUE,FALSE)</f>
        <v>1</v>
      </c>
    </row>
    <row r="5699" spans="1:10" ht="21" thickBot="1">
      <c r="A5699">
        <v>5693</v>
      </c>
      <c r="B5699" s="116">
        <v>2014</v>
      </c>
      <c r="C5699" s="7">
        <v>2015</v>
      </c>
      <c r="D5699" s="7">
        <v>2016</v>
      </c>
      <c r="E5699" s="8"/>
      <c r="F5699" s="9"/>
      <c r="G5699" t="str">
        <f t="shared" si="408"/>
        <v/>
      </c>
      <c r="J5699" t="b">
        <f>IF(ISNUMBER(MATCH(D5699,Sheet1!$A$2:$A$976,0)),TRUE,FALSE)</f>
        <v>0</v>
      </c>
    </row>
    <row r="5700" spans="1:10" ht="20.25">
      <c r="A5700">
        <v>5694</v>
      </c>
      <c r="B5700" s="124"/>
      <c r="C5700" s="30"/>
      <c r="D5700" s="31"/>
      <c r="E5700" s="32" t="s">
        <v>723</v>
      </c>
      <c r="F5700" s="33"/>
      <c r="G5700" t="str">
        <f t="shared" si="408"/>
        <v/>
      </c>
      <c r="J5700" t="b">
        <f>IF(ISNUMBER(MATCH(D5700,Sheet1!$A$2:$A$976,0)),TRUE,FALSE)</f>
        <v>1</v>
      </c>
    </row>
    <row r="5701" spans="1:10" ht="20.25">
      <c r="A5701">
        <v>5695</v>
      </c>
      <c r="B5701" s="124"/>
      <c r="C5701" s="30"/>
      <c r="D5701" s="31"/>
      <c r="E5701" s="32" t="s">
        <v>737</v>
      </c>
      <c r="F5701" s="33"/>
      <c r="G5701" t="str">
        <f t="shared" si="408"/>
        <v/>
      </c>
      <c r="J5701" t="b">
        <f>IF(ISNUMBER(MATCH(D5701,Sheet1!$A$2:$A$976,0)),TRUE,FALSE)</f>
        <v>1</v>
      </c>
    </row>
    <row r="5702" spans="1:10" ht="20.25">
      <c r="A5702">
        <v>5696</v>
      </c>
      <c r="B5702" s="124"/>
      <c r="C5702" s="30"/>
      <c r="D5702" s="31"/>
      <c r="E5702" s="32" t="s">
        <v>738</v>
      </c>
      <c r="F5702" s="33"/>
      <c r="G5702" t="str">
        <f t="shared" si="408"/>
        <v/>
      </c>
      <c r="J5702" t="b">
        <f>IF(ISNUMBER(MATCH(D5702,Sheet1!$A$2:$A$976,0)),TRUE,FALSE)</f>
        <v>1</v>
      </c>
    </row>
    <row r="5703" spans="1:10" ht="20.25">
      <c r="A5703">
        <v>5697</v>
      </c>
      <c r="B5703" s="125">
        <v>0</v>
      </c>
      <c r="C5703" s="34">
        <v>0</v>
      </c>
      <c r="D5703" s="35">
        <v>0</v>
      </c>
      <c r="E5703" s="36" t="s">
        <v>12</v>
      </c>
      <c r="F5703" s="33">
        <v>1</v>
      </c>
      <c r="G5703" t="str">
        <f t="shared" si="408"/>
        <v>‏824609  פסטיבל הסרטים</v>
      </c>
      <c r="H5703" t="s">
        <v>1220</v>
      </c>
      <c r="I5703">
        <f t="shared" ref="I5703:I5712" si="412">FIND(" ",G5703,1)</f>
        <v>8</v>
      </c>
      <c r="J5703" t="b">
        <f>IF(ISNUMBER(MATCH(D5703,Sheet1!$A$2:$A$976,0)),TRUE,FALSE)</f>
        <v>1</v>
      </c>
    </row>
    <row r="5704" spans="1:10" ht="20.25">
      <c r="A5704">
        <v>5698</v>
      </c>
      <c r="B5704" s="125">
        <v>0</v>
      </c>
      <c r="C5704" s="34">
        <v>0</v>
      </c>
      <c r="D5704" s="35">
        <v>0</v>
      </c>
      <c r="E5704" s="36" t="s">
        <v>13</v>
      </c>
      <c r="F5704" s="33">
        <v>2</v>
      </c>
      <c r="G5704" t="str">
        <f t="shared" si="408"/>
        <v>‏824609  פסטיבל הסרטים</v>
      </c>
      <c r="H5704" t="s">
        <v>1220</v>
      </c>
      <c r="I5704">
        <f t="shared" si="412"/>
        <v>8</v>
      </c>
      <c r="J5704" t="b">
        <f>IF(ISNUMBER(MATCH(D5704,Sheet1!$A$2:$A$976,0)),TRUE,FALSE)</f>
        <v>1</v>
      </c>
    </row>
    <row r="5705" spans="1:10" ht="20.25">
      <c r="A5705">
        <v>5699</v>
      </c>
      <c r="B5705" s="125">
        <v>0</v>
      </c>
      <c r="C5705" s="34">
        <v>0</v>
      </c>
      <c r="D5705" s="35">
        <v>0</v>
      </c>
      <c r="E5705" s="36" t="s">
        <v>14</v>
      </c>
      <c r="F5705" s="33">
        <v>3</v>
      </c>
      <c r="G5705" t="str">
        <f t="shared" si="408"/>
        <v>‏824609  פסטיבל הסרטים</v>
      </c>
      <c r="H5705" t="s">
        <v>1220</v>
      </c>
      <c r="I5705">
        <f t="shared" si="412"/>
        <v>8</v>
      </c>
      <c r="J5705" t="b">
        <f>IF(ISNUMBER(MATCH(D5705,Sheet1!$A$2:$A$976,0)),TRUE,FALSE)</f>
        <v>1</v>
      </c>
    </row>
    <row r="5706" spans="1:10" ht="20.25">
      <c r="A5706">
        <v>5700</v>
      </c>
      <c r="B5706" s="125">
        <v>0</v>
      </c>
      <c r="C5706" s="34">
        <v>0</v>
      </c>
      <c r="D5706" s="35">
        <v>0</v>
      </c>
      <c r="E5706" s="36" t="s">
        <v>15</v>
      </c>
      <c r="F5706" s="33">
        <v>4</v>
      </c>
      <c r="G5706" t="str">
        <f t="shared" ref="G5706:G5769" si="413">IF(F5706=1,E5705,IF(ISBLANK(F5706),"",G5705))</f>
        <v>‏824609  פסטיבל הסרטים</v>
      </c>
      <c r="H5706" t="s">
        <v>1220</v>
      </c>
      <c r="I5706">
        <f t="shared" si="412"/>
        <v>8</v>
      </c>
      <c r="J5706" t="b">
        <f>IF(ISNUMBER(MATCH(D5706,Sheet1!$A$2:$A$976,0)),TRUE,FALSE)</f>
        <v>1</v>
      </c>
    </row>
    <row r="5707" spans="1:10" ht="20.25">
      <c r="A5707">
        <v>5701</v>
      </c>
      <c r="B5707" s="125">
        <v>0</v>
      </c>
      <c r="C5707" s="34">
        <v>0</v>
      </c>
      <c r="D5707" s="35">
        <v>0</v>
      </c>
      <c r="E5707" s="36" t="s">
        <v>16</v>
      </c>
      <c r="F5707" s="33">
        <v>5</v>
      </c>
      <c r="G5707" t="str">
        <f t="shared" si="413"/>
        <v>‏824609  פסטיבל הסרטים</v>
      </c>
      <c r="H5707" t="s">
        <v>1220</v>
      </c>
      <c r="I5707">
        <f t="shared" si="412"/>
        <v>8</v>
      </c>
      <c r="J5707" t="b">
        <f>IF(ISNUMBER(MATCH(D5707,Sheet1!$A$2:$A$976,0)),TRUE,FALSE)</f>
        <v>1</v>
      </c>
    </row>
    <row r="5708" spans="1:10" ht="20.25">
      <c r="A5708">
        <v>5702</v>
      </c>
      <c r="B5708" s="125">
        <v>0</v>
      </c>
      <c r="C5708" s="34">
        <v>0</v>
      </c>
      <c r="D5708" s="35">
        <v>0</v>
      </c>
      <c r="E5708" s="36" t="s">
        <v>17</v>
      </c>
      <c r="F5708" s="33">
        <v>6</v>
      </c>
      <c r="G5708" t="str">
        <f t="shared" si="413"/>
        <v>‏824609  פסטיבל הסרטים</v>
      </c>
      <c r="H5708" t="s">
        <v>1220</v>
      </c>
      <c r="I5708">
        <f t="shared" si="412"/>
        <v>8</v>
      </c>
      <c r="J5708" t="b">
        <f>IF(ISNUMBER(MATCH(D5708,Sheet1!$A$2:$A$976,0)),TRUE,FALSE)</f>
        <v>1</v>
      </c>
    </row>
    <row r="5709" spans="1:10" ht="20.25">
      <c r="A5709">
        <v>5703</v>
      </c>
      <c r="B5709" s="125">
        <v>0</v>
      </c>
      <c r="C5709" s="34">
        <v>0</v>
      </c>
      <c r="D5709" s="35">
        <v>0</v>
      </c>
      <c r="E5709" s="36" t="s">
        <v>18</v>
      </c>
      <c r="F5709" s="33">
        <v>7</v>
      </c>
      <c r="G5709" t="str">
        <f t="shared" si="413"/>
        <v>‏824609  פסטיבל הסרטים</v>
      </c>
      <c r="H5709" t="s">
        <v>1220</v>
      </c>
      <c r="I5709">
        <f t="shared" si="412"/>
        <v>8</v>
      </c>
      <c r="J5709" t="b">
        <f>IF(ISNUMBER(MATCH(D5709,Sheet1!$A$2:$A$976,0)),TRUE,FALSE)</f>
        <v>1</v>
      </c>
    </row>
    <row r="5710" spans="1:10" ht="20.25">
      <c r="A5710">
        <v>5704</v>
      </c>
      <c r="B5710" s="125">
        <v>1200000</v>
      </c>
      <c r="C5710" s="34">
        <v>1200000</v>
      </c>
      <c r="D5710" s="35">
        <v>1165700</v>
      </c>
      <c r="E5710" s="36" t="s">
        <v>19</v>
      </c>
      <c r="F5710" s="33">
        <v>8</v>
      </c>
      <c r="G5710" t="str">
        <f t="shared" si="413"/>
        <v>‏824609  פסטיבל הסרטים</v>
      </c>
      <c r="H5710" t="s">
        <v>1220</v>
      </c>
      <c r="I5710">
        <f t="shared" si="412"/>
        <v>8</v>
      </c>
      <c r="J5710" t="b">
        <f>IF(ISNUMBER(MATCH(D5710,Sheet1!$A$2:$A$976,0)),TRUE,FALSE)</f>
        <v>1</v>
      </c>
    </row>
    <row r="5711" spans="1:10" ht="20.25">
      <c r="A5711">
        <v>5705</v>
      </c>
      <c r="B5711" s="125">
        <v>0</v>
      </c>
      <c r="C5711" s="34">
        <v>0</v>
      </c>
      <c r="D5711" s="35">
        <v>0</v>
      </c>
      <c r="E5711" s="36" t="s">
        <v>20</v>
      </c>
      <c r="F5711" s="33">
        <v>9</v>
      </c>
      <c r="G5711" t="str">
        <f t="shared" si="413"/>
        <v>‏824609  פסטיבל הסרטים</v>
      </c>
      <c r="H5711" t="s">
        <v>1220</v>
      </c>
      <c r="I5711">
        <f t="shared" si="412"/>
        <v>8</v>
      </c>
      <c r="J5711" t="b">
        <f>IF(ISNUMBER(MATCH(D5711,Sheet1!$A$2:$A$976,0)),TRUE,FALSE)</f>
        <v>1</v>
      </c>
    </row>
    <row r="5712" spans="1:10" ht="20.25">
      <c r="A5712">
        <v>5706</v>
      </c>
      <c r="B5712" s="125">
        <v>0</v>
      </c>
      <c r="C5712" s="34">
        <v>0</v>
      </c>
      <c r="D5712" s="35">
        <v>0</v>
      </c>
      <c r="E5712" s="36" t="s">
        <v>21</v>
      </c>
      <c r="F5712" s="33">
        <v>99</v>
      </c>
      <c r="G5712" t="str">
        <f t="shared" si="413"/>
        <v>‏824609  פסטיבל הסרטים</v>
      </c>
      <c r="H5712" t="s">
        <v>1220</v>
      </c>
      <c r="I5712">
        <f t="shared" si="412"/>
        <v>8</v>
      </c>
      <c r="J5712" t="b">
        <f>IF(ISNUMBER(MATCH(D5712,Sheet1!$A$2:$A$976,0)),TRUE,FALSE)</f>
        <v>1</v>
      </c>
    </row>
    <row r="5713" spans="1:10" ht="20.25">
      <c r="A5713">
        <v>5707</v>
      </c>
      <c r="B5713" s="125">
        <v>1200000</v>
      </c>
      <c r="C5713" s="37">
        <v>1200000</v>
      </c>
      <c r="D5713" s="35">
        <v>1165700</v>
      </c>
      <c r="E5713" s="36" t="s">
        <v>22</v>
      </c>
      <c r="F5713" s="33"/>
      <c r="G5713" t="str">
        <f t="shared" si="413"/>
        <v/>
      </c>
      <c r="J5713" t="b">
        <f>IF(ISNUMBER(MATCH(D5713,Sheet1!$A$2:$A$976,0)),TRUE,FALSE)</f>
        <v>1</v>
      </c>
    </row>
    <row r="5714" spans="1:10" ht="20.25">
      <c r="A5714">
        <v>5708</v>
      </c>
      <c r="C5714" s="40">
        <v>2015</v>
      </c>
      <c r="D5714" s="40">
        <v>2016</v>
      </c>
      <c r="F5714" s="39"/>
      <c r="G5714" t="str">
        <f t="shared" si="413"/>
        <v/>
      </c>
      <c r="J5714" t="b">
        <f>IF(ISNUMBER(MATCH(D5714,Sheet1!$A$2:$A$976,0)),TRUE,FALSE)</f>
        <v>0</v>
      </c>
    </row>
    <row r="5715" spans="1:10" ht="20.25">
      <c r="A5715">
        <v>5709</v>
      </c>
      <c r="C5715" s="38"/>
      <c r="D5715" s="44">
        <v>331</v>
      </c>
      <c r="F5715" s="41"/>
      <c r="G5715" t="str">
        <f t="shared" si="413"/>
        <v/>
      </c>
      <c r="J5715" t="b">
        <f>IF(ISNUMBER(MATCH(D5715,Sheet1!$A$2:$A$976,0)),TRUE,FALSE)</f>
        <v>0</v>
      </c>
    </row>
    <row r="5716" spans="1:10" ht="20.25">
      <c r="A5716">
        <v>5710</v>
      </c>
      <c r="B5716" s="122" t="s">
        <v>739</v>
      </c>
      <c r="C5716" s="28"/>
      <c r="D5716" s="28"/>
      <c r="E5716" s="28"/>
      <c r="F5716" s="28"/>
      <c r="G5716" t="str">
        <f t="shared" si="413"/>
        <v/>
      </c>
      <c r="J5716" t="b">
        <f>IF(ISNUMBER(MATCH(D5716,Sheet1!$A$2:$A$976,0)),TRUE,FALSE)</f>
        <v>1</v>
      </c>
    </row>
    <row r="5717" spans="1:10" ht="21" thickBot="1">
      <c r="A5717">
        <v>5711</v>
      </c>
      <c r="B5717" s="116">
        <v>2014</v>
      </c>
      <c r="C5717" s="7">
        <v>2015</v>
      </c>
      <c r="D5717" s="7">
        <v>2016</v>
      </c>
      <c r="E5717" s="8"/>
      <c r="F5717" s="9"/>
      <c r="G5717" t="str">
        <f t="shared" si="413"/>
        <v/>
      </c>
      <c r="J5717" t="b">
        <f>IF(ISNUMBER(MATCH(D5717,Sheet1!$A$2:$A$976,0)),TRUE,FALSE)</f>
        <v>0</v>
      </c>
    </row>
    <row r="5718" spans="1:10" ht="20.25">
      <c r="A5718">
        <v>5712</v>
      </c>
      <c r="B5718" s="124"/>
      <c r="C5718" s="30"/>
      <c r="D5718" s="31"/>
      <c r="E5718" s="32" t="s">
        <v>723</v>
      </c>
      <c r="F5718" s="33"/>
      <c r="G5718" t="str">
        <f t="shared" si="413"/>
        <v/>
      </c>
      <c r="J5718" t="b">
        <f>IF(ISNUMBER(MATCH(D5718,Sheet1!$A$2:$A$976,0)),TRUE,FALSE)</f>
        <v>1</v>
      </c>
    </row>
    <row r="5719" spans="1:10" ht="20.25">
      <c r="A5719">
        <v>5713</v>
      </c>
      <c r="B5719" s="124"/>
      <c r="C5719" s="30"/>
      <c r="D5719" s="31"/>
      <c r="E5719" s="32" t="s">
        <v>740</v>
      </c>
      <c r="F5719" s="33"/>
      <c r="G5719" t="str">
        <f t="shared" si="413"/>
        <v/>
      </c>
      <c r="J5719" t="b">
        <f>IF(ISNUMBER(MATCH(D5719,Sheet1!$A$2:$A$976,0)),TRUE,FALSE)</f>
        <v>1</v>
      </c>
    </row>
    <row r="5720" spans="1:10" ht="20.25">
      <c r="A5720">
        <v>5714</v>
      </c>
      <c r="B5720" s="124"/>
      <c r="C5720" s="30"/>
      <c r="D5720" s="31"/>
      <c r="E5720" s="32" t="s">
        <v>741</v>
      </c>
      <c r="F5720" s="33"/>
      <c r="G5720" t="str">
        <f t="shared" si="413"/>
        <v/>
      </c>
      <c r="J5720" t="b">
        <f>IF(ISNUMBER(MATCH(D5720,Sheet1!$A$2:$A$976,0)),TRUE,FALSE)</f>
        <v>1</v>
      </c>
    </row>
    <row r="5721" spans="1:10" ht="20.25">
      <c r="A5721">
        <v>5715</v>
      </c>
      <c r="B5721" s="125">
        <v>0</v>
      </c>
      <c r="C5721" s="34">
        <v>0</v>
      </c>
      <c r="D5721" s="35">
        <v>0</v>
      </c>
      <c r="E5721" s="36" t="s">
        <v>12</v>
      </c>
      <c r="F5721" s="33">
        <v>1</v>
      </c>
      <c r="G5721" t="str">
        <f t="shared" si="413"/>
        <v>‏8262  תזמורת סימפונית</v>
      </c>
      <c r="H5721" t="s">
        <v>1221</v>
      </c>
      <c r="I5721">
        <f t="shared" ref="I5721:I5730" si="414">FIND(" ",G5721,1)</f>
        <v>6</v>
      </c>
      <c r="J5721" t="b">
        <f>IF(ISNUMBER(MATCH(D5721,Sheet1!$A$2:$A$976,0)),TRUE,FALSE)</f>
        <v>1</v>
      </c>
    </row>
    <row r="5722" spans="1:10" ht="20.25">
      <c r="A5722">
        <v>5716</v>
      </c>
      <c r="B5722" s="125">
        <v>0</v>
      </c>
      <c r="C5722" s="34">
        <v>0</v>
      </c>
      <c r="D5722" s="35">
        <v>0</v>
      </c>
      <c r="E5722" s="36" t="s">
        <v>13</v>
      </c>
      <c r="F5722" s="33">
        <v>2</v>
      </c>
      <c r="G5722" t="str">
        <f t="shared" si="413"/>
        <v>‏8262  תזמורת סימפונית</v>
      </c>
      <c r="H5722" t="s">
        <v>1221</v>
      </c>
      <c r="I5722">
        <f t="shared" si="414"/>
        <v>6</v>
      </c>
      <c r="J5722" t="b">
        <f>IF(ISNUMBER(MATCH(D5722,Sheet1!$A$2:$A$976,0)),TRUE,FALSE)</f>
        <v>1</v>
      </c>
    </row>
    <row r="5723" spans="1:10" ht="20.25">
      <c r="A5723">
        <v>5717</v>
      </c>
      <c r="B5723" s="125">
        <v>0</v>
      </c>
      <c r="C5723" s="34">
        <v>0</v>
      </c>
      <c r="D5723" s="35">
        <v>0</v>
      </c>
      <c r="E5723" s="36" t="s">
        <v>14</v>
      </c>
      <c r="F5723" s="33">
        <v>3</v>
      </c>
      <c r="G5723" t="str">
        <f t="shared" si="413"/>
        <v>‏8262  תזמורת סימפונית</v>
      </c>
      <c r="H5723" t="s">
        <v>1221</v>
      </c>
      <c r="I5723">
        <f t="shared" si="414"/>
        <v>6</v>
      </c>
      <c r="J5723" t="b">
        <f>IF(ISNUMBER(MATCH(D5723,Sheet1!$A$2:$A$976,0)),TRUE,FALSE)</f>
        <v>1</v>
      </c>
    </row>
    <row r="5724" spans="1:10" ht="20.25">
      <c r="A5724">
        <v>5718</v>
      </c>
      <c r="B5724" s="125">
        <v>0</v>
      </c>
      <c r="C5724" s="34">
        <v>0</v>
      </c>
      <c r="D5724" s="35">
        <v>0</v>
      </c>
      <c r="E5724" s="36" t="s">
        <v>15</v>
      </c>
      <c r="F5724" s="33">
        <v>4</v>
      </c>
      <c r="G5724" t="str">
        <f t="shared" si="413"/>
        <v>‏8262  תזמורת סימפונית</v>
      </c>
      <c r="H5724" t="s">
        <v>1221</v>
      </c>
      <c r="I5724">
        <f t="shared" si="414"/>
        <v>6</v>
      </c>
      <c r="J5724" t="b">
        <f>IF(ISNUMBER(MATCH(D5724,Sheet1!$A$2:$A$976,0)),TRUE,FALSE)</f>
        <v>1</v>
      </c>
    </row>
    <row r="5725" spans="1:10" ht="20.25">
      <c r="A5725">
        <v>5719</v>
      </c>
      <c r="B5725" s="125">
        <v>0</v>
      </c>
      <c r="C5725" s="34">
        <v>0</v>
      </c>
      <c r="D5725" s="35">
        <v>0</v>
      </c>
      <c r="E5725" s="36" t="s">
        <v>16</v>
      </c>
      <c r="F5725" s="33">
        <v>5</v>
      </c>
      <c r="G5725" t="str">
        <f t="shared" si="413"/>
        <v>‏8262  תזמורת סימפונית</v>
      </c>
      <c r="H5725" t="s">
        <v>1221</v>
      </c>
      <c r="I5725">
        <f t="shared" si="414"/>
        <v>6</v>
      </c>
      <c r="J5725" t="b">
        <f>IF(ISNUMBER(MATCH(D5725,Sheet1!$A$2:$A$976,0)),TRUE,FALSE)</f>
        <v>1</v>
      </c>
    </row>
    <row r="5726" spans="1:10" ht="20.25">
      <c r="A5726">
        <v>5720</v>
      </c>
      <c r="B5726" s="125">
        <v>0</v>
      </c>
      <c r="C5726" s="34">
        <v>0</v>
      </c>
      <c r="D5726" s="35">
        <v>0</v>
      </c>
      <c r="E5726" s="36" t="s">
        <v>17</v>
      </c>
      <c r="F5726" s="33">
        <v>6</v>
      </c>
      <c r="G5726" t="str">
        <f t="shared" si="413"/>
        <v>‏8262  תזמורת סימפונית</v>
      </c>
      <c r="H5726" t="s">
        <v>1221</v>
      </c>
      <c r="I5726">
        <f t="shared" si="414"/>
        <v>6</v>
      </c>
      <c r="J5726" t="b">
        <f>IF(ISNUMBER(MATCH(D5726,Sheet1!$A$2:$A$976,0)),TRUE,FALSE)</f>
        <v>1</v>
      </c>
    </row>
    <row r="5727" spans="1:10" ht="20.25">
      <c r="A5727">
        <v>5721</v>
      </c>
      <c r="B5727" s="125">
        <v>0</v>
      </c>
      <c r="C5727" s="34">
        <v>0</v>
      </c>
      <c r="D5727" s="35">
        <v>0</v>
      </c>
      <c r="E5727" s="36" t="s">
        <v>742</v>
      </c>
      <c r="F5727" s="33">
        <v>7</v>
      </c>
      <c r="G5727" t="str">
        <f t="shared" si="413"/>
        <v>‏8262  תזמורת סימפונית</v>
      </c>
      <c r="H5727" t="s">
        <v>1221</v>
      </c>
      <c r="I5727">
        <f t="shared" si="414"/>
        <v>6</v>
      </c>
      <c r="J5727" t="b">
        <f>IF(ISNUMBER(MATCH(D5727,Sheet1!$A$2:$A$976,0)),TRUE,FALSE)</f>
        <v>1</v>
      </c>
    </row>
    <row r="5728" spans="1:10" ht="20.25">
      <c r="A5728">
        <v>5722</v>
      </c>
      <c r="B5728" s="125">
        <v>4000000</v>
      </c>
      <c r="C5728" s="34">
        <v>4000000</v>
      </c>
      <c r="D5728" s="35">
        <v>4285800</v>
      </c>
      <c r="E5728" s="36" t="s">
        <v>19</v>
      </c>
      <c r="F5728" s="33">
        <v>8</v>
      </c>
      <c r="G5728" t="str">
        <f t="shared" si="413"/>
        <v>‏8262  תזמורת סימפונית</v>
      </c>
      <c r="H5728" t="s">
        <v>1221</v>
      </c>
      <c r="I5728">
        <f t="shared" si="414"/>
        <v>6</v>
      </c>
      <c r="J5728" t="b">
        <f>IF(ISNUMBER(MATCH(D5728,Sheet1!$A$2:$A$976,0)),TRUE,FALSE)</f>
        <v>1</v>
      </c>
    </row>
    <row r="5729" spans="1:10" ht="20.25">
      <c r="A5729">
        <v>5723</v>
      </c>
      <c r="B5729" s="125">
        <v>0</v>
      </c>
      <c r="C5729" s="34">
        <v>0</v>
      </c>
      <c r="D5729" s="35">
        <v>0</v>
      </c>
      <c r="E5729" s="36" t="s">
        <v>20</v>
      </c>
      <c r="F5729" s="33">
        <v>9</v>
      </c>
      <c r="G5729" t="str">
        <f t="shared" si="413"/>
        <v>‏8262  תזמורת סימפונית</v>
      </c>
      <c r="H5729" t="s">
        <v>1221</v>
      </c>
      <c r="I5729">
        <f t="shared" si="414"/>
        <v>6</v>
      </c>
      <c r="J5729" t="b">
        <f>IF(ISNUMBER(MATCH(D5729,Sheet1!$A$2:$A$976,0)),TRUE,FALSE)</f>
        <v>1</v>
      </c>
    </row>
    <row r="5730" spans="1:10" ht="20.25">
      <c r="A5730">
        <v>5724</v>
      </c>
      <c r="B5730" s="125">
        <v>0</v>
      </c>
      <c r="C5730" s="34">
        <v>0</v>
      </c>
      <c r="D5730" s="35">
        <v>0</v>
      </c>
      <c r="E5730" s="36" t="s">
        <v>21</v>
      </c>
      <c r="F5730" s="33">
        <v>99</v>
      </c>
      <c r="G5730" t="str">
        <f t="shared" si="413"/>
        <v>‏8262  תזמורת סימפונית</v>
      </c>
      <c r="H5730" t="s">
        <v>1221</v>
      </c>
      <c r="I5730">
        <f t="shared" si="414"/>
        <v>6</v>
      </c>
      <c r="J5730" t="b">
        <f>IF(ISNUMBER(MATCH(D5730,Sheet1!$A$2:$A$976,0)),TRUE,FALSE)</f>
        <v>1</v>
      </c>
    </row>
    <row r="5731" spans="1:10" ht="20.25">
      <c r="A5731">
        <v>5725</v>
      </c>
      <c r="B5731" s="125">
        <v>4000000</v>
      </c>
      <c r="C5731" s="37">
        <v>4000000</v>
      </c>
      <c r="D5731" s="35">
        <v>4285800</v>
      </c>
      <c r="E5731" s="36" t="s">
        <v>22</v>
      </c>
      <c r="F5731" s="33"/>
      <c r="G5731" t="str">
        <f t="shared" si="413"/>
        <v/>
      </c>
      <c r="J5731" t="b">
        <f>IF(ISNUMBER(MATCH(D5731,Sheet1!$A$2:$A$976,0)),TRUE,FALSE)</f>
        <v>1</v>
      </c>
    </row>
    <row r="5732" spans="1:10" ht="20.25">
      <c r="A5732">
        <v>5726</v>
      </c>
      <c r="C5732" s="40">
        <v>2015</v>
      </c>
      <c r="D5732" s="40">
        <v>2016</v>
      </c>
      <c r="F5732" s="39"/>
      <c r="G5732" t="str">
        <f t="shared" si="413"/>
        <v/>
      </c>
      <c r="J5732" t="b">
        <f>IF(ISNUMBER(MATCH(D5732,Sheet1!$A$2:$A$976,0)),TRUE,FALSE)</f>
        <v>0</v>
      </c>
    </row>
    <row r="5733" spans="1:10" ht="20.25">
      <c r="A5733">
        <v>5727</v>
      </c>
      <c r="C5733" s="38"/>
      <c r="D5733" s="44">
        <v>332</v>
      </c>
      <c r="F5733" s="41"/>
      <c r="G5733" t="str">
        <f t="shared" si="413"/>
        <v/>
      </c>
      <c r="J5733" t="b">
        <f>IF(ISNUMBER(MATCH(D5733,Sheet1!$A$2:$A$976,0)),TRUE,FALSE)</f>
        <v>0</v>
      </c>
    </row>
    <row r="5734" spans="1:10" ht="20.25">
      <c r="A5734">
        <v>5728</v>
      </c>
      <c r="B5734" s="122" t="s">
        <v>743</v>
      </c>
      <c r="C5734" s="28"/>
      <c r="D5734" s="28"/>
      <c r="E5734" s="28"/>
      <c r="F5734" s="28"/>
      <c r="G5734" t="str">
        <f t="shared" si="413"/>
        <v/>
      </c>
      <c r="J5734" t="b">
        <f>IF(ISNUMBER(MATCH(D5734,Sheet1!$A$2:$A$976,0)),TRUE,FALSE)</f>
        <v>1</v>
      </c>
    </row>
    <row r="5735" spans="1:10" ht="21" thickBot="1">
      <c r="A5735">
        <v>5729</v>
      </c>
      <c r="B5735" s="116">
        <v>2014</v>
      </c>
      <c r="C5735" s="7">
        <v>2015</v>
      </c>
      <c r="D5735" s="7">
        <v>2016</v>
      </c>
      <c r="E5735" s="8"/>
      <c r="F5735" s="9"/>
      <c r="G5735" t="str">
        <f t="shared" si="413"/>
        <v/>
      </c>
      <c r="J5735" t="b">
        <f>IF(ISNUMBER(MATCH(D5735,Sheet1!$A$2:$A$976,0)),TRUE,FALSE)</f>
        <v>0</v>
      </c>
    </row>
    <row r="5736" spans="1:10" ht="20.25">
      <c r="A5736">
        <v>5730</v>
      </c>
      <c r="B5736" s="124"/>
      <c r="C5736" s="30"/>
      <c r="D5736" s="31"/>
      <c r="E5736" s="32" t="s">
        <v>723</v>
      </c>
      <c r="F5736" s="33"/>
      <c r="G5736" t="str">
        <f t="shared" si="413"/>
        <v/>
      </c>
      <c r="J5736" t="b">
        <f>IF(ISNUMBER(MATCH(D5736,Sheet1!$A$2:$A$976,0)),TRUE,FALSE)</f>
        <v>1</v>
      </c>
    </row>
    <row r="5737" spans="1:10" ht="20.25">
      <c r="A5737">
        <v>5731</v>
      </c>
      <c r="B5737" s="124"/>
      <c r="C5737" s="30"/>
      <c r="D5737" s="31"/>
      <c r="E5737" s="32" t="s">
        <v>744</v>
      </c>
      <c r="F5737" s="33"/>
      <c r="G5737" t="str">
        <f t="shared" si="413"/>
        <v/>
      </c>
      <c r="J5737" t="b">
        <f>IF(ISNUMBER(MATCH(D5737,Sheet1!$A$2:$A$976,0)),TRUE,FALSE)</f>
        <v>1</v>
      </c>
    </row>
    <row r="5738" spans="1:10" ht="20.25">
      <c r="A5738">
        <v>5732</v>
      </c>
      <c r="B5738" s="125">
        <v>0</v>
      </c>
      <c r="C5738" s="34">
        <v>0</v>
      </c>
      <c r="D5738" s="35">
        <v>0</v>
      </c>
      <c r="E5738" s="36" t="s">
        <v>12</v>
      </c>
      <c r="F5738" s="33">
        <v>1</v>
      </c>
      <c r="G5738" t="str">
        <f t="shared" si="413"/>
        <v>‏825   מוזאונים</v>
      </c>
      <c r="H5738" t="s">
        <v>1222</v>
      </c>
      <c r="I5738">
        <f t="shared" ref="I5738:I5747" si="415">FIND(" ",G5738,1)</f>
        <v>5</v>
      </c>
      <c r="J5738" t="b">
        <f>IF(ISNUMBER(MATCH(D5738,Sheet1!$A$2:$A$976,0)),TRUE,FALSE)</f>
        <v>1</v>
      </c>
    </row>
    <row r="5739" spans="1:10" ht="20.25">
      <c r="A5739">
        <v>5733</v>
      </c>
      <c r="B5739" s="125">
        <v>0</v>
      </c>
      <c r="C5739" s="34">
        <v>0</v>
      </c>
      <c r="D5739" s="35">
        <v>0</v>
      </c>
      <c r="E5739" s="36" t="s">
        <v>13</v>
      </c>
      <c r="F5739" s="33">
        <v>2</v>
      </c>
      <c r="G5739" t="str">
        <f t="shared" si="413"/>
        <v>‏825   מוזאונים</v>
      </c>
      <c r="H5739" t="s">
        <v>1222</v>
      </c>
      <c r="I5739">
        <f t="shared" si="415"/>
        <v>5</v>
      </c>
      <c r="J5739" t="b">
        <f>IF(ISNUMBER(MATCH(D5739,Sheet1!$A$2:$A$976,0)),TRUE,FALSE)</f>
        <v>1</v>
      </c>
    </row>
    <row r="5740" spans="1:10" ht="20.25">
      <c r="A5740">
        <v>5734</v>
      </c>
      <c r="B5740" s="125">
        <v>0</v>
      </c>
      <c r="C5740" s="34">
        <v>0</v>
      </c>
      <c r="D5740" s="35">
        <v>0</v>
      </c>
      <c r="E5740" s="36" t="s">
        <v>14</v>
      </c>
      <c r="F5740" s="33">
        <v>3</v>
      </c>
      <c r="G5740" t="str">
        <f t="shared" si="413"/>
        <v>‏825   מוזאונים</v>
      </c>
      <c r="H5740" t="s">
        <v>1222</v>
      </c>
      <c r="I5740">
        <f t="shared" si="415"/>
        <v>5</v>
      </c>
      <c r="J5740" t="b">
        <f>IF(ISNUMBER(MATCH(D5740,Sheet1!$A$2:$A$976,0)),TRUE,FALSE)</f>
        <v>1</v>
      </c>
    </row>
    <row r="5741" spans="1:10" ht="20.25">
      <c r="A5741">
        <v>5735</v>
      </c>
      <c r="B5741" s="125">
        <v>0</v>
      </c>
      <c r="C5741" s="34">
        <v>0</v>
      </c>
      <c r="D5741" s="35">
        <v>0</v>
      </c>
      <c r="E5741" s="36" t="s">
        <v>15</v>
      </c>
      <c r="F5741" s="33">
        <v>4</v>
      </c>
      <c r="G5741" t="str">
        <f t="shared" si="413"/>
        <v>‏825   מוזאונים</v>
      </c>
      <c r="H5741" t="s">
        <v>1222</v>
      </c>
      <c r="I5741">
        <f t="shared" si="415"/>
        <v>5</v>
      </c>
      <c r="J5741" t="b">
        <f>IF(ISNUMBER(MATCH(D5741,Sheet1!$A$2:$A$976,0)),TRUE,FALSE)</f>
        <v>1</v>
      </c>
    </row>
    <row r="5742" spans="1:10" ht="20.25">
      <c r="A5742">
        <v>5736</v>
      </c>
      <c r="B5742" s="125">
        <v>0</v>
      </c>
      <c r="C5742" s="34">
        <v>0</v>
      </c>
      <c r="D5742" s="35">
        <v>0</v>
      </c>
      <c r="E5742" s="36" t="s">
        <v>16</v>
      </c>
      <c r="F5742" s="33">
        <v>5</v>
      </c>
      <c r="G5742" t="str">
        <f t="shared" si="413"/>
        <v>‏825   מוזאונים</v>
      </c>
      <c r="H5742" t="s">
        <v>1222</v>
      </c>
      <c r="I5742">
        <f t="shared" si="415"/>
        <v>5</v>
      </c>
      <c r="J5742" t="b">
        <f>IF(ISNUMBER(MATCH(D5742,Sheet1!$A$2:$A$976,0)),TRUE,FALSE)</f>
        <v>1</v>
      </c>
    </row>
    <row r="5743" spans="1:10" ht="20.25">
      <c r="A5743">
        <v>5737</v>
      </c>
      <c r="B5743" s="125">
        <v>0</v>
      </c>
      <c r="C5743" s="34">
        <v>0</v>
      </c>
      <c r="D5743" s="35">
        <v>0</v>
      </c>
      <c r="E5743" s="36" t="s">
        <v>17</v>
      </c>
      <c r="F5743" s="33">
        <v>6</v>
      </c>
      <c r="G5743" t="str">
        <f t="shared" si="413"/>
        <v>‏825   מוזאונים</v>
      </c>
      <c r="H5743" t="s">
        <v>1222</v>
      </c>
      <c r="I5743">
        <f t="shared" si="415"/>
        <v>5</v>
      </c>
      <c r="J5743" t="b">
        <f>IF(ISNUMBER(MATCH(D5743,Sheet1!$A$2:$A$976,0)),TRUE,FALSE)</f>
        <v>1</v>
      </c>
    </row>
    <row r="5744" spans="1:10" ht="20.25">
      <c r="A5744">
        <v>5738</v>
      </c>
      <c r="B5744" s="125">
        <v>0</v>
      </c>
      <c r="C5744" s="34">
        <v>0</v>
      </c>
      <c r="D5744" s="35">
        <v>0</v>
      </c>
      <c r="E5744" s="36" t="s">
        <v>18</v>
      </c>
      <c r="F5744" s="33">
        <v>7</v>
      </c>
      <c r="G5744" t="str">
        <f t="shared" si="413"/>
        <v>‏825   מוזאונים</v>
      </c>
      <c r="H5744" t="s">
        <v>1222</v>
      </c>
      <c r="I5744">
        <f t="shared" si="415"/>
        <v>5</v>
      </c>
      <c r="J5744" t="b">
        <f>IF(ISNUMBER(MATCH(D5744,Sheet1!$A$2:$A$976,0)),TRUE,FALSE)</f>
        <v>1</v>
      </c>
    </row>
    <row r="5745" spans="1:10" ht="20.25">
      <c r="A5745">
        <v>5739</v>
      </c>
      <c r="B5745" s="125">
        <v>9505800</v>
      </c>
      <c r="C5745" s="34">
        <v>10503000</v>
      </c>
      <c r="D5745" s="35">
        <v>10703000</v>
      </c>
      <c r="E5745" s="36" t="s">
        <v>19</v>
      </c>
      <c r="F5745" s="33">
        <v>8</v>
      </c>
      <c r="G5745" t="str">
        <f t="shared" si="413"/>
        <v>‏825   מוזאונים</v>
      </c>
      <c r="H5745" t="s">
        <v>1222</v>
      </c>
      <c r="I5745">
        <f t="shared" si="415"/>
        <v>5</v>
      </c>
      <c r="J5745" t="b">
        <f>IF(ISNUMBER(MATCH(D5745,Sheet1!$A$2:$A$976,0)),TRUE,FALSE)</f>
        <v>1</v>
      </c>
    </row>
    <row r="5746" spans="1:10" ht="20.25">
      <c r="A5746">
        <v>5740</v>
      </c>
      <c r="B5746" s="125">
        <v>0</v>
      </c>
      <c r="C5746" s="34">
        <v>0</v>
      </c>
      <c r="D5746" s="35">
        <v>0</v>
      </c>
      <c r="E5746" s="36" t="s">
        <v>20</v>
      </c>
      <c r="F5746" s="33">
        <v>9</v>
      </c>
      <c r="G5746" t="str">
        <f t="shared" si="413"/>
        <v>‏825   מוזאונים</v>
      </c>
      <c r="H5746" t="s">
        <v>1222</v>
      </c>
      <c r="I5746">
        <f t="shared" si="415"/>
        <v>5</v>
      </c>
      <c r="J5746" t="b">
        <f>IF(ISNUMBER(MATCH(D5746,Sheet1!$A$2:$A$976,0)),TRUE,FALSE)</f>
        <v>1</v>
      </c>
    </row>
    <row r="5747" spans="1:10" ht="20.25">
      <c r="A5747">
        <v>5741</v>
      </c>
      <c r="B5747" s="125">
        <v>0</v>
      </c>
      <c r="C5747" s="34">
        <v>0</v>
      </c>
      <c r="D5747" s="35">
        <v>0</v>
      </c>
      <c r="E5747" s="36" t="s">
        <v>21</v>
      </c>
      <c r="F5747" s="33">
        <v>99</v>
      </c>
      <c r="G5747" t="str">
        <f t="shared" si="413"/>
        <v>‏825   מוזאונים</v>
      </c>
      <c r="H5747" t="s">
        <v>1222</v>
      </c>
      <c r="I5747">
        <f t="shared" si="415"/>
        <v>5</v>
      </c>
      <c r="J5747" t="b">
        <f>IF(ISNUMBER(MATCH(D5747,Sheet1!$A$2:$A$976,0)),TRUE,FALSE)</f>
        <v>1</v>
      </c>
    </row>
    <row r="5748" spans="1:10" ht="20.25">
      <c r="A5748">
        <v>5742</v>
      </c>
      <c r="B5748" s="125">
        <v>9505800</v>
      </c>
      <c r="C5748" s="37">
        <v>10503000</v>
      </c>
      <c r="D5748" s="35">
        <v>10703000</v>
      </c>
      <c r="E5748" s="36" t="s">
        <v>22</v>
      </c>
      <c r="F5748" s="33"/>
      <c r="G5748" t="str">
        <f t="shared" si="413"/>
        <v/>
      </c>
      <c r="J5748" t="b">
        <f>IF(ISNUMBER(MATCH(D5748,Sheet1!$A$2:$A$976,0)),TRUE,FALSE)</f>
        <v>1</v>
      </c>
    </row>
    <row r="5749" spans="1:10" ht="20.25">
      <c r="A5749">
        <v>5743</v>
      </c>
      <c r="C5749" s="40">
        <v>2015</v>
      </c>
      <c r="D5749" s="40">
        <v>2016</v>
      </c>
      <c r="F5749" s="39"/>
      <c r="G5749" t="str">
        <f t="shared" si="413"/>
        <v/>
      </c>
      <c r="J5749" t="b">
        <f>IF(ISNUMBER(MATCH(D5749,Sheet1!$A$2:$A$976,0)),TRUE,FALSE)</f>
        <v>0</v>
      </c>
    </row>
    <row r="5750" spans="1:10" ht="20.25">
      <c r="A5750">
        <v>5744</v>
      </c>
      <c r="C5750" s="38"/>
      <c r="D5750" s="44">
        <v>333</v>
      </c>
      <c r="F5750" s="41"/>
      <c r="G5750" t="str">
        <f t="shared" si="413"/>
        <v/>
      </c>
      <c r="J5750" t="b">
        <f>IF(ISNUMBER(MATCH(D5750,Sheet1!$A$2:$A$976,0)),TRUE,FALSE)</f>
        <v>0</v>
      </c>
    </row>
    <row r="5751" spans="1:10" ht="20.25">
      <c r="A5751">
        <v>5745</v>
      </c>
      <c r="B5751" s="122" t="s">
        <v>745</v>
      </c>
      <c r="C5751" s="28"/>
      <c r="D5751" s="28"/>
      <c r="E5751" s="28"/>
      <c r="F5751" s="28"/>
      <c r="G5751" t="str">
        <f t="shared" si="413"/>
        <v/>
      </c>
      <c r="J5751" t="b">
        <f>IF(ISNUMBER(MATCH(D5751,Sheet1!$A$2:$A$976,0)),TRUE,FALSE)</f>
        <v>1</v>
      </c>
    </row>
    <row r="5752" spans="1:10" ht="21" thickBot="1">
      <c r="A5752">
        <v>5746</v>
      </c>
      <c r="B5752" s="116">
        <v>2014</v>
      </c>
      <c r="C5752" s="7">
        <v>2015</v>
      </c>
      <c r="D5752" s="7">
        <v>2016</v>
      </c>
      <c r="E5752" s="8"/>
      <c r="F5752" s="9"/>
      <c r="G5752" t="str">
        <f t="shared" si="413"/>
        <v/>
      </c>
      <c r="J5752" t="b">
        <f>IF(ISNUMBER(MATCH(D5752,Sheet1!$A$2:$A$976,0)),TRUE,FALSE)</f>
        <v>0</v>
      </c>
    </row>
    <row r="5753" spans="1:10" ht="20.25">
      <c r="A5753">
        <v>5747</v>
      </c>
      <c r="B5753" s="124"/>
      <c r="C5753" s="30"/>
      <c r="D5753" s="31"/>
      <c r="E5753" s="32" t="s">
        <v>723</v>
      </c>
      <c r="F5753" s="33"/>
      <c r="G5753" t="str">
        <f t="shared" si="413"/>
        <v/>
      </c>
      <c r="J5753" t="b">
        <f>IF(ISNUMBER(MATCH(D5753,Sheet1!$A$2:$A$976,0)),TRUE,FALSE)</f>
        <v>1</v>
      </c>
    </row>
    <row r="5754" spans="1:10" ht="20.25">
      <c r="A5754">
        <v>5748</v>
      </c>
      <c r="B5754" s="124"/>
      <c r="C5754" s="30"/>
      <c r="D5754" s="31"/>
      <c r="E5754" s="32" t="s">
        <v>746</v>
      </c>
      <c r="F5754" s="33"/>
      <c r="G5754" t="str">
        <f t="shared" si="413"/>
        <v/>
      </c>
      <c r="J5754" t="b">
        <f>IF(ISNUMBER(MATCH(D5754,Sheet1!$A$2:$A$976,0)),TRUE,FALSE)</f>
        <v>1</v>
      </c>
    </row>
    <row r="5755" spans="1:10" ht="20.25">
      <c r="A5755">
        <v>5749</v>
      </c>
      <c r="B5755" s="125">
        <v>0</v>
      </c>
      <c r="C5755" s="34">
        <v>0</v>
      </c>
      <c r="D5755" s="35">
        <v>0</v>
      </c>
      <c r="E5755" s="36" t="s">
        <v>12</v>
      </c>
      <c r="F5755" s="33">
        <v>1</v>
      </c>
      <c r="G5755" t="str">
        <f t="shared" si="413"/>
        <v>‏851  המועצה הדתית</v>
      </c>
      <c r="H5755" t="s">
        <v>1224</v>
      </c>
      <c r="I5755">
        <f t="shared" ref="I5755:I5764" si="416">FIND(" ",G5755,1)</f>
        <v>5</v>
      </c>
      <c r="J5755" t="b">
        <f>IF(ISNUMBER(MATCH(D5755,Sheet1!$A$2:$A$976,0)),TRUE,FALSE)</f>
        <v>1</v>
      </c>
    </row>
    <row r="5756" spans="1:10" ht="20.25">
      <c r="A5756">
        <v>5750</v>
      </c>
      <c r="B5756" s="125">
        <v>0</v>
      </c>
      <c r="C5756" s="34">
        <v>0</v>
      </c>
      <c r="D5756" s="35">
        <v>0</v>
      </c>
      <c r="E5756" s="36" t="s">
        <v>13</v>
      </c>
      <c r="F5756" s="33">
        <v>2</v>
      </c>
      <c r="G5756" t="str">
        <f t="shared" si="413"/>
        <v>‏851  המועצה הדתית</v>
      </c>
      <c r="H5756" t="s">
        <v>1224</v>
      </c>
      <c r="I5756">
        <f t="shared" si="416"/>
        <v>5</v>
      </c>
      <c r="J5756" t="b">
        <f>IF(ISNUMBER(MATCH(D5756,Sheet1!$A$2:$A$976,0)),TRUE,FALSE)</f>
        <v>1</v>
      </c>
    </row>
    <row r="5757" spans="1:10" ht="20.25">
      <c r="A5757">
        <v>5751</v>
      </c>
      <c r="B5757" s="125">
        <v>0</v>
      </c>
      <c r="C5757" s="34">
        <v>0</v>
      </c>
      <c r="D5757" s="35">
        <v>0</v>
      </c>
      <c r="E5757" s="36" t="s">
        <v>14</v>
      </c>
      <c r="F5757" s="33">
        <v>3</v>
      </c>
      <c r="G5757" t="str">
        <f t="shared" si="413"/>
        <v>‏851  המועצה הדתית</v>
      </c>
      <c r="H5757" t="s">
        <v>1224</v>
      </c>
      <c r="I5757">
        <f t="shared" si="416"/>
        <v>5</v>
      </c>
      <c r="J5757" t="b">
        <f>IF(ISNUMBER(MATCH(D5757,Sheet1!$A$2:$A$976,0)),TRUE,FALSE)</f>
        <v>1</v>
      </c>
    </row>
    <row r="5758" spans="1:10" ht="20.25">
      <c r="A5758">
        <v>5752</v>
      </c>
      <c r="B5758" s="125">
        <v>0</v>
      </c>
      <c r="C5758" s="34">
        <v>0</v>
      </c>
      <c r="D5758" s="35">
        <v>0</v>
      </c>
      <c r="E5758" s="36" t="s">
        <v>15</v>
      </c>
      <c r="F5758" s="33">
        <v>4</v>
      </c>
      <c r="G5758" t="str">
        <f t="shared" si="413"/>
        <v>‏851  המועצה הדתית</v>
      </c>
      <c r="H5758" t="s">
        <v>1224</v>
      </c>
      <c r="I5758">
        <f t="shared" si="416"/>
        <v>5</v>
      </c>
      <c r="J5758" t="b">
        <f>IF(ISNUMBER(MATCH(D5758,Sheet1!$A$2:$A$976,0)),TRUE,FALSE)</f>
        <v>1</v>
      </c>
    </row>
    <row r="5759" spans="1:10" ht="20.25">
      <c r="A5759">
        <v>5753</v>
      </c>
      <c r="B5759" s="125">
        <v>0</v>
      </c>
      <c r="C5759" s="34">
        <v>0</v>
      </c>
      <c r="D5759" s="35">
        <v>0</v>
      </c>
      <c r="E5759" s="36" t="s">
        <v>16</v>
      </c>
      <c r="F5759" s="33">
        <v>5</v>
      </c>
      <c r="G5759" t="str">
        <f t="shared" si="413"/>
        <v>‏851  המועצה הדתית</v>
      </c>
      <c r="H5759" t="s">
        <v>1224</v>
      </c>
      <c r="I5759">
        <f t="shared" si="416"/>
        <v>5</v>
      </c>
      <c r="J5759" t="b">
        <f>IF(ISNUMBER(MATCH(D5759,Sheet1!$A$2:$A$976,0)),TRUE,FALSE)</f>
        <v>1</v>
      </c>
    </row>
    <row r="5760" spans="1:10" ht="20.25">
      <c r="A5760">
        <v>5754</v>
      </c>
      <c r="B5760" s="125">
        <v>0</v>
      </c>
      <c r="C5760" s="34">
        <v>0</v>
      </c>
      <c r="D5760" s="35">
        <v>0</v>
      </c>
      <c r="E5760" s="36" t="s">
        <v>17</v>
      </c>
      <c r="F5760" s="33">
        <v>6</v>
      </c>
      <c r="G5760" t="str">
        <f t="shared" si="413"/>
        <v>‏851  המועצה הדתית</v>
      </c>
      <c r="H5760" t="s">
        <v>1224</v>
      </c>
      <c r="I5760">
        <f t="shared" si="416"/>
        <v>5</v>
      </c>
      <c r="J5760" t="b">
        <f>IF(ISNUMBER(MATCH(D5760,Sheet1!$A$2:$A$976,0)),TRUE,FALSE)</f>
        <v>1</v>
      </c>
    </row>
    <row r="5761" spans="1:10" ht="20.25">
      <c r="A5761">
        <v>5755</v>
      </c>
      <c r="B5761" s="125">
        <v>0</v>
      </c>
      <c r="C5761" s="34">
        <v>0</v>
      </c>
      <c r="D5761" s="35">
        <v>0</v>
      </c>
      <c r="E5761" s="36" t="s">
        <v>747</v>
      </c>
      <c r="F5761" s="33">
        <v>7</v>
      </c>
      <c r="G5761" t="str">
        <f t="shared" si="413"/>
        <v>‏851  המועצה הדתית</v>
      </c>
      <c r="H5761" t="s">
        <v>1224</v>
      </c>
      <c r="I5761">
        <f t="shared" si="416"/>
        <v>5</v>
      </c>
      <c r="J5761" t="b">
        <f>IF(ISNUMBER(MATCH(D5761,Sheet1!$A$2:$A$976,0)),TRUE,FALSE)</f>
        <v>1</v>
      </c>
    </row>
    <row r="5762" spans="1:10" ht="20.25">
      <c r="A5762">
        <v>5756</v>
      </c>
      <c r="B5762" s="125">
        <v>9232000</v>
      </c>
      <c r="C5762" s="34">
        <v>9831700</v>
      </c>
      <c r="D5762" s="35">
        <v>9604300</v>
      </c>
      <c r="E5762" s="36" t="s">
        <v>19</v>
      </c>
      <c r="F5762" s="33">
        <v>8</v>
      </c>
      <c r="G5762" t="str">
        <f t="shared" si="413"/>
        <v>‏851  המועצה הדתית</v>
      </c>
      <c r="H5762" t="s">
        <v>1224</v>
      </c>
      <c r="I5762">
        <f t="shared" si="416"/>
        <v>5</v>
      </c>
      <c r="J5762" t="b">
        <f>IF(ISNUMBER(MATCH(D5762,Sheet1!$A$2:$A$976,0)),TRUE,FALSE)</f>
        <v>1</v>
      </c>
    </row>
    <row r="5763" spans="1:10" ht="20.25">
      <c r="A5763">
        <v>5757</v>
      </c>
      <c r="B5763" s="125">
        <v>0</v>
      </c>
      <c r="C5763" s="34">
        <v>0</v>
      </c>
      <c r="D5763" s="35">
        <v>0</v>
      </c>
      <c r="E5763" s="36" t="s">
        <v>20</v>
      </c>
      <c r="F5763" s="33">
        <v>9</v>
      </c>
      <c r="G5763" t="str">
        <f t="shared" si="413"/>
        <v>‏851  המועצה הדתית</v>
      </c>
      <c r="H5763" t="s">
        <v>1224</v>
      </c>
      <c r="I5763">
        <f t="shared" si="416"/>
        <v>5</v>
      </c>
      <c r="J5763" t="b">
        <f>IF(ISNUMBER(MATCH(D5763,Sheet1!$A$2:$A$976,0)),TRUE,FALSE)</f>
        <v>1</v>
      </c>
    </row>
    <row r="5764" spans="1:10" ht="20.25">
      <c r="A5764">
        <v>5758</v>
      </c>
      <c r="B5764" s="125">
        <v>0</v>
      </c>
      <c r="C5764" s="34">
        <v>0</v>
      </c>
      <c r="D5764" s="35">
        <v>0</v>
      </c>
      <c r="E5764" s="36" t="s">
        <v>21</v>
      </c>
      <c r="F5764" s="33">
        <v>99</v>
      </c>
      <c r="G5764" t="str">
        <f t="shared" si="413"/>
        <v>‏851  המועצה הדתית</v>
      </c>
      <c r="H5764" t="s">
        <v>1224</v>
      </c>
      <c r="I5764">
        <f t="shared" si="416"/>
        <v>5</v>
      </c>
      <c r="J5764" t="b">
        <f>IF(ISNUMBER(MATCH(D5764,Sheet1!$A$2:$A$976,0)),TRUE,FALSE)</f>
        <v>1</v>
      </c>
    </row>
    <row r="5765" spans="1:10" ht="20.25">
      <c r="A5765">
        <v>5759</v>
      </c>
      <c r="B5765" s="125">
        <v>9232000</v>
      </c>
      <c r="C5765" s="37">
        <v>9831700</v>
      </c>
      <c r="D5765" s="35">
        <v>9604300</v>
      </c>
      <c r="E5765" s="36" t="s">
        <v>22</v>
      </c>
      <c r="F5765" s="33"/>
      <c r="G5765" t="str">
        <f t="shared" si="413"/>
        <v/>
      </c>
      <c r="J5765" t="b">
        <f>IF(ISNUMBER(MATCH(D5765,Sheet1!$A$2:$A$976,0)),TRUE,FALSE)</f>
        <v>1</v>
      </c>
    </row>
    <row r="5766" spans="1:10" ht="20.25">
      <c r="A5766">
        <v>5760</v>
      </c>
      <c r="C5766" s="40">
        <v>2015</v>
      </c>
      <c r="D5766" s="40">
        <v>2016</v>
      </c>
      <c r="F5766" s="39"/>
      <c r="G5766" t="str">
        <f t="shared" si="413"/>
        <v/>
      </c>
      <c r="J5766" t="b">
        <f>IF(ISNUMBER(MATCH(D5766,Sheet1!$A$2:$A$976,0)),TRUE,FALSE)</f>
        <v>0</v>
      </c>
    </row>
    <row r="5767" spans="1:10" ht="20.25">
      <c r="A5767">
        <v>5761</v>
      </c>
      <c r="C5767" s="38"/>
      <c r="D5767" s="44">
        <v>334</v>
      </c>
      <c r="F5767" s="41"/>
      <c r="G5767" t="str">
        <f t="shared" si="413"/>
        <v/>
      </c>
      <c r="J5767" t="b">
        <f>IF(ISNUMBER(MATCH(D5767,Sheet1!$A$2:$A$976,0)),TRUE,FALSE)</f>
        <v>0</v>
      </c>
    </row>
    <row r="5768" spans="1:10" ht="20.25">
      <c r="A5768">
        <v>5762</v>
      </c>
      <c r="B5768" s="122" t="s">
        <v>748</v>
      </c>
      <c r="C5768" s="28"/>
      <c r="D5768" s="28"/>
      <c r="E5768" s="28"/>
      <c r="F5768" s="28"/>
      <c r="G5768" t="str">
        <f t="shared" si="413"/>
        <v/>
      </c>
      <c r="J5768" t="b">
        <f>IF(ISNUMBER(MATCH(D5768,Sheet1!$A$2:$A$976,0)),TRUE,FALSE)</f>
        <v>1</v>
      </c>
    </row>
    <row r="5769" spans="1:10" ht="21" thickBot="1">
      <c r="A5769">
        <v>5763</v>
      </c>
      <c r="B5769" s="116">
        <v>2014</v>
      </c>
      <c r="C5769" s="7">
        <v>2015</v>
      </c>
      <c r="D5769" s="7">
        <v>2016</v>
      </c>
      <c r="E5769" s="8"/>
      <c r="F5769" s="9"/>
      <c r="G5769" t="str">
        <f t="shared" si="413"/>
        <v/>
      </c>
      <c r="J5769" t="b">
        <f>IF(ISNUMBER(MATCH(D5769,Sheet1!$A$2:$A$976,0)),TRUE,FALSE)</f>
        <v>0</v>
      </c>
    </row>
    <row r="5770" spans="1:10" ht="20.25">
      <c r="A5770">
        <v>5764</v>
      </c>
      <c r="B5770" s="124"/>
      <c r="C5770" s="30"/>
      <c r="D5770" s="31"/>
      <c r="E5770" s="32" t="s">
        <v>723</v>
      </c>
      <c r="F5770" s="33"/>
      <c r="G5770" t="str">
        <f t="shared" ref="G5770:G5833" si="417">IF(F5770=1,E5769,IF(ISBLANK(F5770),"",G5769))</f>
        <v/>
      </c>
      <c r="J5770" t="b">
        <f>IF(ISNUMBER(MATCH(D5770,Sheet1!$A$2:$A$976,0)),TRUE,FALSE)</f>
        <v>1</v>
      </c>
    </row>
    <row r="5771" spans="1:10" ht="20.25">
      <c r="A5771">
        <v>5765</v>
      </c>
      <c r="B5771" s="124"/>
      <c r="C5771" s="30"/>
      <c r="D5771" s="31"/>
      <c r="E5771" s="32" t="s">
        <v>749</v>
      </c>
      <c r="F5771" s="33"/>
      <c r="G5771" t="str">
        <f t="shared" si="417"/>
        <v/>
      </c>
      <c r="J5771" t="b">
        <f>IF(ISNUMBER(MATCH(D5771,Sheet1!$A$2:$A$976,0)),TRUE,FALSE)</f>
        <v>1</v>
      </c>
    </row>
    <row r="5772" spans="1:10" ht="20.25">
      <c r="A5772">
        <v>5766</v>
      </c>
      <c r="B5772" s="125">
        <v>0</v>
      </c>
      <c r="C5772" s="34">
        <v>0</v>
      </c>
      <c r="D5772" s="35">
        <v>0</v>
      </c>
      <c r="E5772" s="36" t="s">
        <v>12</v>
      </c>
      <c r="F5772" s="33">
        <v>1</v>
      </c>
      <c r="G5772" t="str">
        <f t="shared" si="417"/>
        <v>‏839  מגן דוד אדום</v>
      </c>
      <c r="H5772" t="s">
        <v>1225</v>
      </c>
      <c r="I5772">
        <f t="shared" ref="I5772:I5781" si="418">FIND(" ",G5772,1)</f>
        <v>5</v>
      </c>
      <c r="J5772" t="b">
        <f>IF(ISNUMBER(MATCH(D5772,Sheet1!$A$2:$A$976,0)),TRUE,FALSE)</f>
        <v>1</v>
      </c>
    </row>
    <row r="5773" spans="1:10" ht="20.25">
      <c r="A5773">
        <v>5767</v>
      </c>
      <c r="B5773" s="125">
        <v>0</v>
      </c>
      <c r="C5773" s="34">
        <v>0</v>
      </c>
      <c r="D5773" s="35">
        <v>0</v>
      </c>
      <c r="E5773" s="36" t="s">
        <v>13</v>
      </c>
      <c r="F5773" s="33">
        <v>2</v>
      </c>
      <c r="G5773" t="str">
        <f t="shared" si="417"/>
        <v>‏839  מגן דוד אדום</v>
      </c>
      <c r="H5773" t="s">
        <v>1225</v>
      </c>
      <c r="I5773">
        <f t="shared" si="418"/>
        <v>5</v>
      </c>
      <c r="J5773" t="b">
        <f>IF(ISNUMBER(MATCH(D5773,Sheet1!$A$2:$A$976,0)),TRUE,FALSE)</f>
        <v>1</v>
      </c>
    </row>
    <row r="5774" spans="1:10" ht="20.25">
      <c r="A5774">
        <v>5768</v>
      </c>
      <c r="B5774" s="125">
        <v>0</v>
      </c>
      <c r="C5774" s="34">
        <v>0</v>
      </c>
      <c r="D5774" s="35">
        <v>0</v>
      </c>
      <c r="E5774" s="36" t="s">
        <v>14</v>
      </c>
      <c r="F5774" s="33">
        <v>3</v>
      </c>
      <c r="G5774" t="str">
        <f t="shared" si="417"/>
        <v>‏839  מגן דוד אדום</v>
      </c>
      <c r="H5774" t="s">
        <v>1225</v>
      </c>
      <c r="I5774">
        <f t="shared" si="418"/>
        <v>5</v>
      </c>
      <c r="J5774" t="b">
        <f>IF(ISNUMBER(MATCH(D5774,Sheet1!$A$2:$A$976,0)),TRUE,FALSE)</f>
        <v>1</v>
      </c>
    </row>
    <row r="5775" spans="1:10" ht="20.25">
      <c r="A5775">
        <v>5769</v>
      </c>
      <c r="B5775" s="125">
        <v>0</v>
      </c>
      <c r="C5775" s="34">
        <v>0</v>
      </c>
      <c r="D5775" s="35">
        <v>0</v>
      </c>
      <c r="E5775" s="36" t="s">
        <v>15</v>
      </c>
      <c r="F5775" s="33">
        <v>4</v>
      </c>
      <c r="G5775" t="str">
        <f t="shared" si="417"/>
        <v>‏839  מגן דוד אדום</v>
      </c>
      <c r="H5775" t="s">
        <v>1225</v>
      </c>
      <c r="I5775">
        <f t="shared" si="418"/>
        <v>5</v>
      </c>
      <c r="J5775" t="b">
        <f>IF(ISNUMBER(MATCH(D5775,Sheet1!$A$2:$A$976,0)),TRUE,FALSE)</f>
        <v>1</v>
      </c>
    </row>
    <row r="5776" spans="1:10" ht="20.25">
      <c r="A5776">
        <v>5770</v>
      </c>
      <c r="B5776" s="125">
        <v>0</v>
      </c>
      <c r="C5776" s="34">
        <v>0</v>
      </c>
      <c r="D5776" s="35">
        <v>0</v>
      </c>
      <c r="E5776" s="36" t="s">
        <v>16</v>
      </c>
      <c r="F5776" s="33">
        <v>5</v>
      </c>
      <c r="G5776" t="str">
        <f t="shared" si="417"/>
        <v>‏839  מגן דוד אדום</v>
      </c>
      <c r="H5776" t="s">
        <v>1225</v>
      </c>
      <c r="I5776">
        <f t="shared" si="418"/>
        <v>5</v>
      </c>
      <c r="J5776" t="b">
        <f>IF(ISNUMBER(MATCH(D5776,Sheet1!$A$2:$A$976,0)),TRUE,FALSE)</f>
        <v>1</v>
      </c>
    </row>
    <row r="5777" spans="1:10" ht="20.25">
      <c r="A5777">
        <v>5771</v>
      </c>
      <c r="B5777" s="125">
        <v>0</v>
      </c>
      <c r="C5777" s="34">
        <v>0</v>
      </c>
      <c r="D5777" s="35">
        <v>0</v>
      </c>
      <c r="E5777" s="36" t="s">
        <v>17</v>
      </c>
      <c r="F5777" s="33">
        <v>6</v>
      </c>
      <c r="G5777" t="str">
        <f t="shared" si="417"/>
        <v>‏839  מגן דוד אדום</v>
      </c>
      <c r="H5777" t="s">
        <v>1225</v>
      </c>
      <c r="I5777">
        <f t="shared" si="418"/>
        <v>5</v>
      </c>
      <c r="J5777" t="b">
        <f>IF(ISNUMBER(MATCH(D5777,Sheet1!$A$2:$A$976,0)),TRUE,FALSE)</f>
        <v>1</v>
      </c>
    </row>
    <row r="5778" spans="1:10" ht="20.25">
      <c r="A5778">
        <v>5772</v>
      </c>
      <c r="B5778" s="125">
        <v>0</v>
      </c>
      <c r="C5778" s="34">
        <v>0</v>
      </c>
      <c r="D5778" s="35">
        <v>0</v>
      </c>
      <c r="E5778" s="36" t="s">
        <v>18</v>
      </c>
      <c r="F5778" s="33">
        <v>7</v>
      </c>
      <c r="G5778" t="str">
        <f t="shared" si="417"/>
        <v>‏839  מגן דוד אדום</v>
      </c>
      <c r="H5778" t="s">
        <v>1225</v>
      </c>
      <c r="I5778">
        <f t="shared" si="418"/>
        <v>5</v>
      </c>
      <c r="J5778" t="b">
        <f>IF(ISNUMBER(MATCH(D5778,Sheet1!$A$2:$A$976,0)),TRUE,FALSE)</f>
        <v>1</v>
      </c>
    </row>
    <row r="5779" spans="1:10" ht="20.25">
      <c r="A5779">
        <v>5773</v>
      </c>
      <c r="B5779" s="125">
        <v>473300</v>
      </c>
      <c r="C5779" s="34">
        <v>474900</v>
      </c>
      <c r="D5779" s="35">
        <v>499900</v>
      </c>
      <c r="E5779" s="36" t="s">
        <v>19</v>
      </c>
      <c r="F5779" s="33">
        <v>8</v>
      </c>
      <c r="G5779" t="str">
        <f t="shared" si="417"/>
        <v>‏839  מגן דוד אדום</v>
      </c>
      <c r="H5779" t="s">
        <v>1225</v>
      </c>
      <c r="I5779">
        <f t="shared" si="418"/>
        <v>5</v>
      </c>
      <c r="J5779" t="b">
        <f>IF(ISNUMBER(MATCH(D5779,Sheet1!$A$2:$A$976,0)),TRUE,FALSE)</f>
        <v>1</v>
      </c>
    </row>
    <row r="5780" spans="1:10" ht="20.25">
      <c r="A5780">
        <v>5774</v>
      </c>
      <c r="B5780" s="125">
        <v>0</v>
      </c>
      <c r="C5780" s="34">
        <v>0</v>
      </c>
      <c r="D5780" s="35">
        <v>0</v>
      </c>
      <c r="E5780" s="36" t="s">
        <v>20</v>
      </c>
      <c r="F5780" s="33">
        <v>9</v>
      </c>
      <c r="G5780" t="str">
        <f t="shared" si="417"/>
        <v>‏839  מגן דוד אדום</v>
      </c>
      <c r="H5780" t="s">
        <v>1225</v>
      </c>
      <c r="I5780">
        <f t="shared" si="418"/>
        <v>5</v>
      </c>
      <c r="J5780" t="b">
        <f>IF(ISNUMBER(MATCH(D5780,Sheet1!$A$2:$A$976,0)),TRUE,FALSE)</f>
        <v>1</v>
      </c>
    </row>
    <row r="5781" spans="1:10" ht="20.25">
      <c r="A5781">
        <v>5775</v>
      </c>
      <c r="B5781" s="125">
        <v>0</v>
      </c>
      <c r="C5781" s="34">
        <v>0</v>
      </c>
      <c r="D5781" s="35">
        <v>0</v>
      </c>
      <c r="E5781" s="36" t="s">
        <v>21</v>
      </c>
      <c r="F5781" s="33">
        <v>99</v>
      </c>
      <c r="G5781" t="str">
        <f t="shared" si="417"/>
        <v>‏839  מגן דוד אדום</v>
      </c>
      <c r="H5781" t="s">
        <v>1225</v>
      </c>
      <c r="I5781">
        <f t="shared" si="418"/>
        <v>5</v>
      </c>
      <c r="J5781" t="b">
        <f>IF(ISNUMBER(MATCH(D5781,Sheet1!$A$2:$A$976,0)),TRUE,FALSE)</f>
        <v>1</v>
      </c>
    </row>
    <row r="5782" spans="1:10" ht="20.25">
      <c r="A5782">
        <v>5776</v>
      </c>
      <c r="B5782" s="125">
        <v>473300</v>
      </c>
      <c r="C5782" s="37">
        <v>474900</v>
      </c>
      <c r="D5782" s="35">
        <v>499900</v>
      </c>
      <c r="E5782" s="36" t="s">
        <v>22</v>
      </c>
      <c r="F5782" s="33"/>
      <c r="G5782" t="str">
        <f t="shared" si="417"/>
        <v/>
      </c>
      <c r="J5782" t="b">
        <f>IF(ISNUMBER(MATCH(D5782,Sheet1!$A$2:$A$976,0)),TRUE,FALSE)</f>
        <v>1</v>
      </c>
    </row>
    <row r="5783" spans="1:10" ht="20.25">
      <c r="A5783">
        <v>5777</v>
      </c>
      <c r="C5783" s="40">
        <v>2015</v>
      </c>
      <c r="D5783" s="40">
        <v>2016</v>
      </c>
      <c r="F5783" s="39"/>
      <c r="G5783" t="str">
        <f t="shared" si="417"/>
        <v/>
      </c>
      <c r="J5783" t="b">
        <f>IF(ISNUMBER(MATCH(D5783,Sheet1!$A$2:$A$976,0)),TRUE,FALSE)</f>
        <v>0</v>
      </c>
    </row>
    <row r="5784" spans="1:10" ht="20.25">
      <c r="A5784">
        <v>5778</v>
      </c>
      <c r="C5784" s="38"/>
      <c r="D5784" s="44">
        <v>335</v>
      </c>
      <c r="F5784" s="41"/>
      <c r="G5784" t="str">
        <f t="shared" si="417"/>
        <v/>
      </c>
      <c r="J5784" t="b">
        <f>IF(ISNUMBER(MATCH(D5784,Sheet1!$A$2:$A$976,0)),TRUE,FALSE)</f>
        <v>0</v>
      </c>
    </row>
    <row r="5785" spans="1:10" ht="20.25">
      <c r="A5785">
        <v>5779</v>
      </c>
      <c r="B5785" s="122" t="s">
        <v>750</v>
      </c>
      <c r="C5785" s="28"/>
      <c r="D5785" s="28"/>
      <c r="E5785" s="28"/>
      <c r="F5785" s="28"/>
      <c r="G5785" t="str">
        <f t="shared" si="417"/>
        <v/>
      </c>
      <c r="J5785" t="b">
        <f>IF(ISNUMBER(MATCH(D5785,Sheet1!$A$2:$A$976,0)),TRUE,FALSE)</f>
        <v>1</v>
      </c>
    </row>
    <row r="5786" spans="1:10" ht="21" thickBot="1">
      <c r="A5786">
        <v>5780</v>
      </c>
      <c r="B5786" s="116">
        <v>2014</v>
      </c>
      <c r="C5786" s="7">
        <v>2015</v>
      </c>
      <c r="D5786" s="7">
        <v>2016</v>
      </c>
      <c r="E5786" s="8"/>
      <c r="F5786" s="9"/>
      <c r="G5786" t="str">
        <f t="shared" si="417"/>
        <v/>
      </c>
      <c r="J5786" t="b">
        <f>IF(ISNUMBER(MATCH(D5786,Sheet1!$A$2:$A$976,0)),TRUE,FALSE)</f>
        <v>0</v>
      </c>
    </row>
    <row r="5787" spans="1:10" ht="20.25">
      <c r="A5787">
        <v>5781</v>
      </c>
      <c r="B5787" s="124"/>
      <c r="C5787" s="30"/>
      <c r="D5787" s="31"/>
      <c r="E5787" s="32" t="s">
        <v>723</v>
      </c>
      <c r="F5787" s="33"/>
      <c r="G5787" t="str">
        <f t="shared" si="417"/>
        <v/>
      </c>
      <c r="J5787" t="b">
        <f>IF(ISNUMBER(MATCH(D5787,Sheet1!$A$2:$A$976,0)),TRUE,FALSE)</f>
        <v>1</v>
      </c>
    </row>
    <row r="5788" spans="1:10" ht="20.25">
      <c r="A5788">
        <v>5782</v>
      </c>
      <c r="B5788" s="124"/>
      <c r="C5788" s="30"/>
      <c r="D5788" s="31"/>
      <c r="E5788" s="32" t="s">
        <v>751</v>
      </c>
      <c r="F5788" s="33"/>
      <c r="G5788" t="str">
        <f t="shared" si="417"/>
        <v/>
      </c>
      <c r="J5788" t="b">
        <f>IF(ISNUMBER(MATCH(D5788,Sheet1!$A$2:$A$976,0)),TRUE,FALSE)</f>
        <v>1</v>
      </c>
    </row>
    <row r="5789" spans="1:10" ht="20.25">
      <c r="A5789">
        <v>5783</v>
      </c>
      <c r="B5789" s="125">
        <v>0</v>
      </c>
      <c r="C5789" s="34">
        <v>0</v>
      </c>
      <c r="D5789" s="35">
        <v>0</v>
      </c>
      <c r="E5789" s="36" t="s">
        <v>12</v>
      </c>
      <c r="F5789" s="33">
        <v>1</v>
      </c>
      <c r="G5789" t="str">
        <f t="shared" si="417"/>
        <v>‏76961  מרכז לטיפוח יזמות</v>
      </c>
      <c r="H5789" t="s">
        <v>1226</v>
      </c>
      <c r="I5789">
        <f t="shared" ref="I5789:I5798" si="419">FIND(" ",G5789,1)</f>
        <v>7</v>
      </c>
      <c r="J5789" t="b">
        <f>IF(ISNUMBER(MATCH(D5789,Sheet1!$A$2:$A$976,0)),TRUE,FALSE)</f>
        <v>1</v>
      </c>
    </row>
    <row r="5790" spans="1:10" ht="20.25">
      <c r="A5790">
        <v>5784</v>
      </c>
      <c r="B5790" s="125">
        <v>0</v>
      </c>
      <c r="C5790" s="34">
        <v>0</v>
      </c>
      <c r="D5790" s="35">
        <v>0</v>
      </c>
      <c r="E5790" s="36" t="s">
        <v>13</v>
      </c>
      <c r="F5790" s="33">
        <v>2</v>
      </c>
      <c r="G5790" t="str">
        <f t="shared" si="417"/>
        <v>‏76961  מרכז לטיפוח יזמות</v>
      </c>
      <c r="H5790" t="s">
        <v>1226</v>
      </c>
      <c r="I5790">
        <f t="shared" si="419"/>
        <v>7</v>
      </c>
      <c r="J5790" t="b">
        <f>IF(ISNUMBER(MATCH(D5790,Sheet1!$A$2:$A$976,0)),TRUE,FALSE)</f>
        <v>1</v>
      </c>
    </row>
    <row r="5791" spans="1:10" ht="20.25">
      <c r="A5791">
        <v>5785</v>
      </c>
      <c r="B5791" s="125">
        <v>0</v>
      </c>
      <c r="C5791" s="34">
        <v>0</v>
      </c>
      <c r="D5791" s="35">
        <v>0</v>
      </c>
      <c r="E5791" s="36" t="s">
        <v>14</v>
      </c>
      <c r="F5791" s="33">
        <v>3</v>
      </c>
      <c r="G5791" t="str">
        <f t="shared" si="417"/>
        <v>‏76961  מרכז לטיפוח יזמות</v>
      </c>
      <c r="H5791" t="s">
        <v>1226</v>
      </c>
      <c r="I5791">
        <f t="shared" si="419"/>
        <v>7</v>
      </c>
      <c r="J5791" t="b">
        <f>IF(ISNUMBER(MATCH(D5791,Sheet1!$A$2:$A$976,0)),TRUE,FALSE)</f>
        <v>1</v>
      </c>
    </row>
    <row r="5792" spans="1:10" ht="20.25">
      <c r="A5792">
        <v>5786</v>
      </c>
      <c r="B5792" s="125">
        <v>0</v>
      </c>
      <c r="C5792" s="34">
        <v>0</v>
      </c>
      <c r="D5792" s="35">
        <v>0</v>
      </c>
      <c r="E5792" s="36" t="s">
        <v>15</v>
      </c>
      <c r="F5792" s="33">
        <v>4</v>
      </c>
      <c r="G5792" t="str">
        <f t="shared" si="417"/>
        <v>‏76961  מרכז לטיפוח יזמות</v>
      </c>
      <c r="H5792" t="s">
        <v>1226</v>
      </c>
      <c r="I5792">
        <f t="shared" si="419"/>
        <v>7</v>
      </c>
      <c r="J5792" t="b">
        <f>IF(ISNUMBER(MATCH(D5792,Sheet1!$A$2:$A$976,0)),TRUE,FALSE)</f>
        <v>1</v>
      </c>
    </row>
    <row r="5793" spans="1:10" ht="20.25">
      <c r="A5793">
        <v>5787</v>
      </c>
      <c r="B5793" s="125">
        <v>0</v>
      </c>
      <c r="C5793" s="34">
        <v>0</v>
      </c>
      <c r="D5793" s="35">
        <v>0</v>
      </c>
      <c r="E5793" s="36" t="s">
        <v>16</v>
      </c>
      <c r="F5793" s="33">
        <v>5</v>
      </c>
      <c r="G5793" t="str">
        <f t="shared" si="417"/>
        <v>‏76961  מרכז לטיפוח יזמות</v>
      </c>
      <c r="H5793" t="s">
        <v>1226</v>
      </c>
      <c r="I5793">
        <f t="shared" si="419"/>
        <v>7</v>
      </c>
      <c r="J5793" t="b">
        <f>IF(ISNUMBER(MATCH(D5793,Sheet1!$A$2:$A$976,0)),TRUE,FALSE)</f>
        <v>1</v>
      </c>
    </row>
    <row r="5794" spans="1:10" ht="20.25">
      <c r="A5794">
        <v>5788</v>
      </c>
      <c r="B5794" s="125">
        <v>0</v>
      </c>
      <c r="C5794" s="34">
        <v>0</v>
      </c>
      <c r="D5794" s="35">
        <v>0</v>
      </c>
      <c r="E5794" s="36" t="s">
        <v>17</v>
      </c>
      <c r="F5794" s="33">
        <v>6</v>
      </c>
      <c r="G5794" t="str">
        <f t="shared" si="417"/>
        <v>‏76961  מרכז לטיפוח יזמות</v>
      </c>
      <c r="H5794" t="s">
        <v>1226</v>
      </c>
      <c r="I5794">
        <f t="shared" si="419"/>
        <v>7</v>
      </c>
      <c r="J5794" t="b">
        <f>IF(ISNUMBER(MATCH(D5794,Sheet1!$A$2:$A$976,0)),TRUE,FALSE)</f>
        <v>1</v>
      </c>
    </row>
    <row r="5795" spans="1:10" ht="20.25">
      <c r="A5795">
        <v>5789</v>
      </c>
      <c r="B5795" s="125">
        <v>0</v>
      </c>
      <c r="C5795" s="34">
        <v>0</v>
      </c>
      <c r="D5795" s="35">
        <v>0</v>
      </c>
      <c r="E5795" s="36" t="s">
        <v>18</v>
      </c>
      <c r="F5795" s="33">
        <v>7</v>
      </c>
      <c r="G5795" t="str">
        <f t="shared" si="417"/>
        <v>‏76961  מרכז לטיפוח יזמות</v>
      </c>
      <c r="H5795" t="s">
        <v>1226</v>
      </c>
      <c r="I5795">
        <f t="shared" si="419"/>
        <v>7</v>
      </c>
      <c r="J5795" t="b">
        <f>IF(ISNUMBER(MATCH(D5795,Sheet1!$A$2:$A$976,0)),TRUE,FALSE)</f>
        <v>1</v>
      </c>
    </row>
    <row r="5796" spans="1:10" ht="20.25">
      <c r="A5796">
        <v>5790</v>
      </c>
      <c r="B5796" s="125">
        <v>430000</v>
      </c>
      <c r="C5796" s="34">
        <v>430000</v>
      </c>
      <c r="D5796" s="35">
        <v>417700</v>
      </c>
      <c r="E5796" s="36" t="s">
        <v>19</v>
      </c>
      <c r="F5796" s="33">
        <v>8</v>
      </c>
      <c r="G5796" t="str">
        <f t="shared" si="417"/>
        <v>‏76961  מרכז לטיפוח יזמות</v>
      </c>
      <c r="H5796" t="s">
        <v>1226</v>
      </c>
      <c r="I5796">
        <f t="shared" si="419"/>
        <v>7</v>
      </c>
      <c r="J5796" t="b">
        <f>IF(ISNUMBER(MATCH(D5796,Sheet1!$A$2:$A$976,0)),TRUE,FALSE)</f>
        <v>1</v>
      </c>
    </row>
    <row r="5797" spans="1:10" ht="20.25">
      <c r="A5797">
        <v>5791</v>
      </c>
      <c r="B5797" s="125">
        <v>0</v>
      </c>
      <c r="C5797" s="34">
        <v>0</v>
      </c>
      <c r="D5797" s="35">
        <v>0</v>
      </c>
      <c r="E5797" s="36" t="s">
        <v>20</v>
      </c>
      <c r="F5797" s="33">
        <v>9</v>
      </c>
      <c r="G5797" t="str">
        <f t="shared" si="417"/>
        <v>‏76961  מרכז לטיפוח יזמות</v>
      </c>
      <c r="H5797" t="s">
        <v>1226</v>
      </c>
      <c r="I5797">
        <f t="shared" si="419"/>
        <v>7</v>
      </c>
      <c r="J5797" t="b">
        <f>IF(ISNUMBER(MATCH(D5797,Sheet1!$A$2:$A$976,0)),TRUE,FALSE)</f>
        <v>1</v>
      </c>
    </row>
    <row r="5798" spans="1:10" ht="20.25">
      <c r="A5798">
        <v>5792</v>
      </c>
      <c r="B5798" s="125">
        <v>0</v>
      </c>
      <c r="C5798" s="34">
        <v>0</v>
      </c>
      <c r="D5798" s="35">
        <v>0</v>
      </c>
      <c r="E5798" s="36" t="s">
        <v>21</v>
      </c>
      <c r="F5798" s="33">
        <v>99</v>
      </c>
      <c r="G5798" t="str">
        <f t="shared" si="417"/>
        <v>‏76961  מרכז לטיפוח יזמות</v>
      </c>
      <c r="H5798" t="s">
        <v>1226</v>
      </c>
      <c r="I5798">
        <f t="shared" si="419"/>
        <v>7</v>
      </c>
      <c r="J5798" t="b">
        <f>IF(ISNUMBER(MATCH(D5798,Sheet1!$A$2:$A$976,0)),TRUE,FALSE)</f>
        <v>1</v>
      </c>
    </row>
    <row r="5799" spans="1:10" ht="20.25">
      <c r="A5799">
        <v>5793</v>
      </c>
      <c r="B5799" s="125">
        <v>430000</v>
      </c>
      <c r="C5799" s="37">
        <v>430000</v>
      </c>
      <c r="D5799" s="35">
        <v>417700</v>
      </c>
      <c r="E5799" s="36" t="s">
        <v>22</v>
      </c>
      <c r="F5799" s="33"/>
      <c r="G5799" t="str">
        <f t="shared" si="417"/>
        <v/>
      </c>
      <c r="J5799" t="b">
        <f>IF(ISNUMBER(MATCH(D5799,Sheet1!$A$2:$A$976,0)),TRUE,FALSE)</f>
        <v>1</v>
      </c>
    </row>
    <row r="5800" spans="1:10" ht="20.25">
      <c r="A5800">
        <v>5794</v>
      </c>
      <c r="C5800" s="40">
        <v>2015</v>
      </c>
      <c r="D5800" s="40">
        <v>2016</v>
      </c>
      <c r="F5800" s="39"/>
      <c r="G5800" t="str">
        <f t="shared" si="417"/>
        <v/>
      </c>
      <c r="J5800" t="b">
        <f>IF(ISNUMBER(MATCH(D5800,Sheet1!$A$2:$A$976,0)),TRUE,FALSE)</f>
        <v>0</v>
      </c>
    </row>
    <row r="5801" spans="1:10" ht="20.25">
      <c r="A5801">
        <v>5795</v>
      </c>
      <c r="C5801" s="38"/>
      <c r="D5801" s="44">
        <v>336</v>
      </c>
      <c r="F5801" s="41"/>
      <c r="G5801" t="str">
        <f t="shared" si="417"/>
        <v/>
      </c>
      <c r="J5801" t="b">
        <f>IF(ISNUMBER(MATCH(D5801,Sheet1!$A$2:$A$976,0)),TRUE,FALSE)</f>
        <v>0</v>
      </c>
    </row>
    <row r="5802" spans="1:10" ht="20.25">
      <c r="A5802">
        <v>5796</v>
      </c>
      <c r="B5802" s="122" t="s">
        <v>752</v>
      </c>
      <c r="C5802" s="28"/>
      <c r="D5802" s="28"/>
      <c r="E5802" s="28"/>
      <c r="F5802" s="28"/>
      <c r="G5802" t="str">
        <f t="shared" si="417"/>
        <v/>
      </c>
      <c r="J5802" t="b">
        <f>IF(ISNUMBER(MATCH(D5802,Sheet1!$A$2:$A$976,0)),TRUE,FALSE)</f>
        <v>1</v>
      </c>
    </row>
    <row r="5803" spans="1:10" ht="21" thickBot="1">
      <c r="A5803">
        <v>5797</v>
      </c>
      <c r="B5803" s="116">
        <v>2014</v>
      </c>
      <c r="C5803" s="7">
        <v>2015</v>
      </c>
      <c r="D5803" s="7">
        <v>2016</v>
      </c>
      <c r="E5803" s="8"/>
      <c r="F5803" s="9"/>
      <c r="G5803" t="str">
        <f t="shared" si="417"/>
        <v/>
      </c>
      <c r="J5803" t="b">
        <f>IF(ISNUMBER(MATCH(D5803,Sheet1!$A$2:$A$976,0)),TRUE,FALSE)</f>
        <v>0</v>
      </c>
    </row>
    <row r="5804" spans="1:10" ht="20.25">
      <c r="A5804">
        <v>5798</v>
      </c>
      <c r="B5804" s="124"/>
      <c r="C5804" s="30"/>
      <c r="D5804" s="31"/>
      <c r="E5804" s="32" t="s">
        <v>723</v>
      </c>
      <c r="F5804" s="33"/>
      <c r="G5804" t="str">
        <f t="shared" si="417"/>
        <v/>
      </c>
      <c r="J5804" t="b">
        <f>IF(ISNUMBER(MATCH(D5804,Sheet1!$A$2:$A$976,0)),TRUE,FALSE)</f>
        <v>1</v>
      </c>
    </row>
    <row r="5805" spans="1:10" ht="20.25">
      <c r="A5805">
        <v>5799</v>
      </c>
      <c r="B5805" s="124"/>
      <c r="C5805" s="30"/>
      <c r="D5805" s="31"/>
      <c r="E5805" s="32" t="s">
        <v>753</v>
      </c>
      <c r="F5805" s="33"/>
      <c r="G5805" t="str">
        <f t="shared" si="417"/>
        <v/>
      </c>
      <c r="J5805" t="b">
        <f>IF(ISNUMBER(MATCH(D5805,Sheet1!$A$2:$A$976,0)),TRUE,FALSE)</f>
        <v>1</v>
      </c>
    </row>
    <row r="5806" spans="1:10" ht="20.25">
      <c r="A5806">
        <v>5800</v>
      </c>
      <c r="B5806" s="125">
        <v>0</v>
      </c>
      <c r="C5806" s="34">
        <v>0</v>
      </c>
      <c r="D5806" s="35">
        <v>0</v>
      </c>
      <c r="E5806" s="36" t="s">
        <v>12</v>
      </c>
      <c r="F5806" s="33">
        <v>1</v>
      </c>
      <c r="G5806" t="str">
        <f t="shared" si="417"/>
        <v>‏7716 עמותה לתיירות ונופש חיפה</v>
      </c>
      <c r="H5806" t="s">
        <v>1227</v>
      </c>
      <c r="I5806">
        <f t="shared" ref="I5806:I5815" si="420">FIND(" ",G5806,1)</f>
        <v>6</v>
      </c>
      <c r="J5806" t="b">
        <f>IF(ISNUMBER(MATCH(D5806,Sheet1!$A$2:$A$976,0)),TRUE,FALSE)</f>
        <v>1</v>
      </c>
    </row>
    <row r="5807" spans="1:10" ht="20.25">
      <c r="A5807">
        <v>5801</v>
      </c>
      <c r="B5807" s="125">
        <v>0</v>
      </c>
      <c r="C5807" s="34">
        <v>0</v>
      </c>
      <c r="D5807" s="35">
        <v>0</v>
      </c>
      <c r="E5807" s="36" t="s">
        <v>13</v>
      </c>
      <c r="F5807" s="33">
        <v>2</v>
      </c>
      <c r="G5807" t="str">
        <f t="shared" si="417"/>
        <v>‏7716 עמותה לתיירות ונופש חיפה</v>
      </c>
      <c r="H5807" t="s">
        <v>1227</v>
      </c>
      <c r="I5807">
        <f t="shared" si="420"/>
        <v>6</v>
      </c>
      <c r="J5807" t="b">
        <f>IF(ISNUMBER(MATCH(D5807,Sheet1!$A$2:$A$976,0)),TRUE,FALSE)</f>
        <v>1</v>
      </c>
    </row>
    <row r="5808" spans="1:10" ht="20.25">
      <c r="A5808">
        <v>5802</v>
      </c>
      <c r="B5808" s="125">
        <v>0</v>
      </c>
      <c r="C5808" s="34">
        <v>0</v>
      </c>
      <c r="D5808" s="35">
        <v>0</v>
      </c>
      <c r="E5808" s="36" t="s">
        <v>14</v>
      </c>
      <c r="F5808" s="33">
        <v>3</v>
      </c>
      <c r="G5808" t="str">
        <f t="shared" si="417"/>
        <v>‏7716 עמותה לתיירות ונופש חיפה</v>
      </c>
      <c r="H5808" t="s">
        <v>1227</v>
      </c>
      <c r="I5808">
        <f t="shared" si="420"/>
        <v>6</v>
      </c>
      <c r="J5808" t="b">
        <f>IF(ISNUMBER(MATCH(D5808,Sheet1!$A$2:$A$976,0)),TRUE,FALSE)</f>
        <v>1</v>
      </c>
    </row>
    <row r="5809" spans="1:10" ht="20.25">
      <c r="A5809">
        <v>5803</v>
      </c>
      <c r="B5809" s="125">
        <v>0</v>
      </c>
      <c r="C5809" s="34">
        <v>0</v>
      </c>
      <c r="D5809" s="35">
        <v>0</v>
      </c>
      <c r="E5809" s="36" t="s">
        <v>15</v>
      </c>
      <c r="F5809" s="33">
        <v>4</v>
      </c>
      <c r="G5809" t="str">
        <f t="shared" si="417"/>
        <v>‏7716 עמותה לתיירות ונופש חיפה</v>
      </c>
      <c r="H5809" t="s">
        <v>1227</v>
      </c>
      <c r="I5809">
        <f t="shared" si="420"/>
        <v>6</v>
      </c>
      <c r="J5809" t="b">
        <f>IF(ISNUMBER(MATCH(D5809,Sheet1!$A$2:$A$976,0)),TRUE,FALSE)</f>
        <v>1</v>
      </c>
    </row>
    <row r="5810" spans="1:10" ht="20.25">
      <c r="A5810">
        <v>5804</v>
      </c>
      <c r="B5810" s="125">
        <v>0</v>
      </c>
      <c r="C5810" s="34">
        <v>0</v>
      </c>
      <c r="D5810" s="35">
        <v>0</v>
      </c>
      <c r="E5810" s="36" t="s">
        <v>16</v>
      </c>
      <c r="F5810" s="33">
        <v>5</v>
      </c>
      <c r="G5810" t="str">
        <f t="shared" si="417"/>
        <v>‏7716 עמותה לתיירות ונופש חיפה</v>
      </c>
      <c r="H5810" t="s">
        <v>1227</v>
      </c>
      <c r="I5810">
        <f t="shared" si="420"/>
        <v>6</v>
      </c>
      <c r="J5810" t="b">
        <f>IF(ISNUMBER(MATCH(D5810,Sheet1!$A$2:$A$976,0)),TRUE,FALSE)</f>
        <v>1</v>
      </c>
    </row>
    <row r="5811" spans="1:10" ht="20.25">
      <c r="A5811">
        <v>5805</v>
      </c>
      <c r="B5811" s="125">
        <v>0</v>
      </c>
      <c r="C5811" s="34">
        <v>0</v>
      </c>
      <c r="D5811" s="35">
        <v>0</v>
      </c>
      <c r="E5811" s="36" t="s">
        <v>17</v>
      </c>
      <c r="F5811" s="33">
        <v>6</v>
      </c>
      <c r="G5811" t="str">
        <f t="shared" si="417"/>
        <v>‏7716 עמותה לתיירות ונופש חיפה</v>
      </c>
      <c r="H5811" t="s">
        <v>1227</v>
      </c>
      <c r="I5811">
        <f t="shared" si="420"/>
        <v>6</v>
      </c>
      <c r="J5811" t="b">
        <f>IF(ISNUMBER(MATCH(D5811,Sheet1!$A$2:$A$976,0)),TRUE,FALSE)</f>
        <v>1</v>
      </c>
    </row>
    <row r="5812" spans="1:10" ht="20.25">
      <c r="A5812">
        <v>5806</v>
      </c>
      <c r="B5812" s="125">
        <v>0</v>
      </c>
      <c r="C5812" s="34">
        <v>0</v>
      </c>
      <c r="D5812" s="35">
        <v>0</v>
      </c>
      <c r="E5812" s="36" t="s">
        <v>725</v>
      </c>
      <c r="F5812" s="33">
        <v>8</v>
      </c>
      <c r="G5812" t="str">
        <f t="shared" si="417"/>
        <v>‏7716 עמותה לתיירות ונופש חיפה</v>
      </c>
      <c r="H5812" t="s">
        <v>1227</v>
      </c>
      <c r="I5812">
        <f t="shared" si="420"/>
        <v>6</v>
      </c>
      <c r="J5812" t="b">
        <f>IF(ISNUMBER(MATCH(D5812,Sheet1!$A$2:$A$976,0)),TRUE,FALSE)</f>
        <v>1</v>
      </c>
    </row>
    <row r="5813" spans="1:10" ht="20.25">
      <c r="A5813">
        <v>5807</v>
      </c>
      <c r="B5813" s="125">
        <v>2340000</v>
      </c>
      <c r="C5813" s="34">
        <v>2340000</v>
      </c>
      <c r="D5813" s="35">
        <v>2273200</v>
      </c>
      <c r="E5813" s="36" t="s">
        <v>19</v>
      </c>
      <c r="F5813" s="33">
        <v>8</v>
      </c>
      <c r="G5813" t="str">
        <f t="shared" si="417"/>
        <v>‏7716 עמותה לתיירות ונופש חיפה</v>
      </c>
      <c r="H5813" t="s">
        <v>1227</v>
      </c>
      <c r="I5813">
        <f t="shared" si="420"/>
        <v>6</v>
      </c>
      <c r="J5813" t="b">
        <f>IF(ISNUMBER(MATCH(D5813,Sheet1!$A$2:$A$976,0)),TRUE,FALSE)</f>
        <v>1</v>
      </c>
    </row>
    <row r="5814" spans="1:10" ht="20.25">
      <c r="A5814">
        <v>5808</v>
      </c>
      <c r="B5814" s="125">
        <v>0</v>
      </c>
      <c r="C5814" s="34">
        <v>0</v>
      </c>
      <c r="D5814" s="35">
        <v>0</v>
      </c>
      <c r="E5814" s="36" t="s">
        <v>20</v>
      </c>
      <c r="F5814" s="33">
        <v>9</v>
      </c>
      <c r="G5814" t="str">
        <f t="shared" si="417"/>
        <v>‏7716 עמותה לתיירות ונופש חיפה</v>
      </c>
      <c r="H5814" t="s">
        <v>1227</v>
      </c>
      <c r="I5814">
        <f t="shared" si="420"/>
        <v>6</v>
      </c>
      <c r="J5814" t="b">
        <f>IF(ISNUMBER(MATCH(D5814,Sheet1!$A$2:$A$976,0)),TRUE,FALSE)</f>
        <v>1</v>
      </c>
    </row>
    <row r="5815" spans="1:10" ht="20.25">
      <c r="A5815">
        <v>5809</v>
      </c>
      <c r="B5815" s="125">
        <v>0</v>
      </c>
      <c r="C5815" s="34">
        <v>0</v>
      </c>
      <c r="D5815" s="35">
        <v>0</v>
      </c>
      <c r="E5815" s="36" t="s">
        <v>21</v>
      </c>
      <c r="F5815" s="33">
        <v>99</v>
      </c>
      <c r="G5815" t="str">
        <f t="shared" si="417"/>
        <v>‏7716 עמותה לתיירות ונופש חיפה</v>
      </c>
      <c r="H5815" t="s">
        <v>1227</v>
      </c>
      <c r="I5815">
        <f t="shared" si="420"/>
        <v>6</v>
      </c>
      <c r="J5815" t="b">
        <f>IF(ISNUMBER(MATCH(D5815,Sheet1!$A$2:$A$976,0)),TRUE,FALSE)</f>
        <v>1</v>
      </c>
    </row>
    <row r="5816" spans="1:10" ht="20.25">
      <c r="A5816">
        <v>5810</v>
      </c>
      <c r="B5816" s="125">
        <v>2340000</v>
      </c>
      <c r="C5816" s="37">
        <v>2340000</v>
      </c>
      <c r="D5816" s="35">
        <v>2273200</v>
      </c>
      <c r="E5816" s="36" t="s">
        <v>22</v>
      </c>
      <c r="F5816" s="33"/>
      <c r="G5816" t="str">
        <f t="shared" si="417"/>
        <v/>
      </c>
      <c r="J5816" t="b">
        <f>IF(ISNUMBER(MATCH(D5816,Sheet1!$A$2:$A$976,0)),TRUE,FALSE)</f>
        <v>1</v>
      </c>
    </row>
    <row r="5817" spans="1:10" ht="20.25">
      <c r="A5817">
        <v>5811</v>
      </c>
      <c r="C5817" s="40">
        <v>2015</v>
      </c>
      <c r="D5817" s="40">
        <v>2016</v>
      </c>
      <c r="F5817" s="39"/>
      <c r="G5817" t="str">
        <f t="shared" si="417"/>
        <v/>
      </c>
      <c r="J5817" t="b">
        <f>IF(ISNUMBER(MATCH(D5817,Sheet1!$A$2:$A$976,0)),TRUE,FALSE)</f>
        <v>0</v>
      </c>
    </row>
    <row r="5818" spans="1:10" ht="20.25">
      <c r="A5818">
        <v>5812</v>
      </c>
      <c r="C5818" s="38"/>
      <c r="D5818" s="44">
        <v>337</v>
      </c>
      <c r="F5818" s="41"/>
      <c r="G5818" t="str">
        <f t="shared" si="417"/>
        <v/>
      </c>
      <c r="J5818" t="b">
        <f>IF(ISNUMBER(MATCH(D5818,Sheet1!$A$2:$A$976,0)),TRUE,FALSE)</f>
        <v>0</v>
      </c>
    </row>
    <row r="5819" spans="1:10" ht="20.25">
      <c r="A5819">
        <v>5813</v>
      </c>
      <c r="B5819" s="122" t="s">
        <v>754</v>
      </c>
      <c r="C5819" s="28"/>
      <c r="D5819" s="28"/>
      <c r="E5819" s="28"/>
      <c r="F5819" s="28"/>
      <c r="G5819" t="str">
        <f t="shared" si="417"/>
        <v/>
      </c>
      <c r="J5819" t="b">
        <f>IF(ISNUMBER(MATCH(D5819,Sheet1!$A$2:$A$976,0)),TRUE,FALSE)</f>
        <v>1</v>
      </c>
    </row>
    <row r="5820" spans="1:10" ht="21" thickBot="1">
      <c r="A5820">
        <v>5814</v>
      </c>
      <c r="B5820" s="116">
        <v>2014</v>
      </c>
      <c r="C5820" s="7">
        <v>2015</v>
      </c>
      <c r="D5820" s="7">
        <v>2016</v>
      </c>
      <c r="E5820" s="8"/>
      <c r="F5820" s="9"/>
      <c r="G5820" t="str">
        <f t="shared" si="417"/>
        <v/>
      </c>
      <c r="J5820" t="b">
        <f>IF(ISNUMBER(MATCH(D5820,Sheet1!$A$2:$A$976,0)),TRUE,FALSE)</f>
        <v>0</v>
      </c>
    </row>
    <row r="5821" spans="1:10" ht="20.25">
      <c r="A5821">
        <v>5815</v>
      </c>
      <c r="B5821" s="124"/>
      <c r="C5821" s="30"/>
      <c r="D5821" s="31"/>
      <c r="E5821" s="32" t="s">
        <v>723</v>
      </c>
      <c r="F5821" s="33"/>
      <c r="G5821" t="str">
        <f t="shared" si="417"/>
        <v/>
      </c>
      <c r="J5821" t="b">
        <f>IF(ISNUMBER(MATCH(D5821,Sheet1!$A$2:$A$976,0)),TRUE,FALSE)</f>
        <v>1</v>
      </c>
    </row>
    <row r="5822" spans="1:10" ht="20.25">
      <c r="A5822">
        <v>5816</v>
      </c>
      <c r="B5822" s="124"/>
      <c r="C5822" s="30"/>
      <c r="D5822" s="31"/>
      <c r="E5822" s="71" t="s">
        <v>755</v>
      </c>
      <c r="F5822" s="33"/>
      <c r="G5822" t="str">
        <f t="shared" si="417"/>
        <v/>
      </c>
      <c r="J5822" t="b">
        <f>IF(ISNUMBER(MATCH(D5822,Sheet1!$A$2:$A$976,0)),TRUE,FALSE)</f>
        <v>1</v>
      </c>
    </row>
    <row r="5823" spans="1:10" ht="20.25">
      <c r="A5823">
        <v>5817</v>
      </c>
      <c r="B5823" s="125">
        <v>0</v>
      </c>
      <c r="C5823" s="34">
        <v>0</v>
      </c>
      <c r="D5823" s="35">
        <v>0</v>
      </c>
      <c r="E5823" s="36" t="s">
        <v>12</v>
      </c>
      <c r="F5823" s="33">
        <v>1</v>
      </c>
      <c r="G5823" t="str">
        <f t="shared" si="417"/>
        <v>‏824620 חברת האיצטדיון</v>
      </c>
      <c r="H5823" t="s">
        <v>1228</v>
      </c>
      <c r="I5823">
        <f t="shared" ref="I5823:I5832" si="421">FIND(" ",G5823,1)</f>
        <v>8</v>
      </c>
      <c r="J5823" t="b">
        <f>IF(ISNUMBER(MATCH(D5823,Sheet1!$A$2:$A$976,0)),TRUE,FALSE)</f>
        <v>1</v>
      </c>
    </row>
    <row r="5824" spans="1:10" ht="20.25">
      <c r="A5824">
        <v>5818</v>
      </c>
      <c r="B5824" s="125">
        <v>0</v>
      </c>
      <c r="C5824" s="34">
        <v>0</v>
      </c>
      <c r="D5824" s="35">
        <v>0</v>
      </c>
      <c r="E5824" s="36" t="s">
        <v>13</v>
      </c>
      <c r="F5824" s="33">
        <v>2</v>
      </c>
      <c r="G5824" t="str">
        <f t="shared" si="417"/>
        <v>‏824620 חברת האיצטדיון</v>
      </c>
      <c r="H5824" t="s">
        <v>1228</v>
      </c>
      <c r="I5824">
        <f t="shared" si="421"/>
        <v>8</v>
      </c>
      <c r="J5824" t="b">
        <f>IF(ISNUMBER(MATCH(D5824,Sheet1!$A$2:$A$976,0)),TRUE,FALSE)</f>
        <v>1</v>
      </c>
    </row>
    <row r="5825" spans="1:10" ht="20.25">
      <c r="A5825">
        <v>5819</v>
      </c>
      <c r="B5825" s="125">
        <v>0</v>
      </c>
      <c r="C5825" s="34">
        <v>0</v>
      </c>
      <c r="D5825" s="35">
        <v>0</v>
      </c>
      <c r="E5825" s="36" t="s">
        <v>14</v>
      </c>
      <c r="F5825" s="33">
        <v>3</v>
      </c>
      <c r="G5825" t="str">
        <f t="shared" si="417"/>
        <v>‏824620 חברת האיצטדיון</v>
      </c>
      <c r="H5825" t="s">
        <v>1228</v>
      </c>
      <c r="I5825">
        <f t="shared" si="421"/>
        <v>8</v>
      </c>
      <c r="J5825" t="b">
        <f>IF(ISNUMBER(MATCH(D5825,Sheet1!$A$2:$A$976,0)),TRUE,FALSE)</f>
        <v>1</v>
      </c>
    </row>
    <row r="5826" spans="1:10" ht="20.25">
      <c r="A5826">
        <v>5820</v>
      </c>
      <c r="B5826" s="125">
        <v>0</v>
      </c>
      <c r="C5826" s="34">
        <v>0</v>
      </c>
      <c r="D5826" s="35">
        <v>0</v>
      </c>
      <c r="E5826" s="36" t="s">
        <v>15</v>
      </c>
      <c r="F5826" s="33">
        <v>4</v>
      </c>
      <c r="G5826" t="str">
        <f t="shared" si="417"/>
        <v>‏824620 חברת האיצטדיון</v>
      </c>
      <c r="H5826" t="s">
        <v>1228</v>
      </c>
      <c r="I5826">
        <f t="shared" si="421"/>
        <v>8</v>
      </c>
      <c r="J5826" t="b">
        <f>IF(ISNUMBER(MATCH(D5826,Sheet1!$A$2:$A$976,0)),TRUE,FALSE)</f>
        <v>1</v>
      </c>
    </row>
    <row r="5827" spans="1:10" ht="20.25">
      <c r="A5827">
        <v>5821</v>
      </c>
      <c r="B5827" s="125">
        <v>0</v>
      </c>
      <c r="C5827" s="34">
        <v>0</v>
      </c>
      <c r="D5827" s="35">
        <v>0</v>
      </c>
      <c r="E5827" s="36" t="s">
        <v>16</v>
      </c>
      <c r="F5827" s="33">
        <v>5</v>
      </c>
      <c r="G5827" t="str">
        <f t="shared" si="417"/>
        <v>‏824620 חברת האיצטדיון</v>
      </c>
      <c r="H5827" t="s">
        <v>1228</v>
      </c>
      <c r="I5827">
        <f t="shared" si="421"/>
        <v>8</v>
      </c>
      <c r="J5827" t="b">
        <f>IF(ISNUMBER(MATCH(D5827,Sheet1!$A$2:$A$976,0)),TRUE,FALSE)</f>
        <v>1</v>
      </c>
    </row>
    <row r="5828" spans="1:10" ht="20.25">
      <c r="A5828">
        <v>5822</v>
      </c>
      <c r="B5828" s="125">
        <v>0</v>
      </c>
      <c r="C5828" s="34">
        <v>0</v>
      </c>
      <c r="D5828" s="35">
        <v>0</v>
      </c>
      <c r="E5828" s="36" t="s">
        <v>17</v>
      </c>
      <c r="F5828" s="33">
        <v>6</v>
      </c>
      <c r="G5828" t="str">
        <f t="shared" si="417"/>
        <v>‏824620 חברת האיצטדיון</v>
      </c>
      <c r="H5828" t="s">
        <v>1228</v>
      </c>
      <c r="I5828">
        <f t="shared" si="421"/>
        <v>8</v>
      </c>
      <c r="J5828" t="b">
        <f>IF(ISNUMBER(MATCH(D5828,Sheet1!$A$2:$A$976,0)),TRUE,FALSE)</f>
        <v>1</v>
      </c>
    </row>
    <row r="5829" spans="1:10" ht="20.25">
      <c r="A5829">
        <v>5823</v>
      </c>
      <c r="B5829" s="125">
        <v>0</v>
      </c>
      <c r="C5829" s="34">
        <v>0</v>
      </c>
      <c r="D5829" s="35">
        <v>0</v>
      </c>
      <c r="E5829" s="36" t="s">
        <v>725</v>
      </c>
      <c r="F5829" s="33">
        <v>8</v>
      </c>
      <c r="G5829" t="str">
        <f t="shared" si="417"/>
        <v>‏824620 חברת האיצטדיון</v>
      </c>
      <c r="H5829" t="s">
        <v>1228</v>
      </c>
      <c r="I5829">
        <f t="shared" si="421"/>
        <v>8</v>
      </c>
      <c r="J5829" t="b">
        <f>IF(ISNUMBER(MATCH(D5829,Sheet1!$A$2:$A$976,0)),TRUE,FALSE)</f>
        <v>1</v>
      </c>
    </row>
    <row r="5830" spans="1:10" ht="20.25">
      <c r="A5830">
        <v>5824</v>
      </c>
      <c r="B5830" s="125">
        <v>0</v>
      </c>
      <c r="C5830" s="34">
        <v>7000000</v>
      </c>
      <c r="D5830" s="35">
        <v>7500000</v>
      </c>
      <c r="E5830" s="36" t="s">
        <v>19</v>
      </c>
      <c r="F5830" s="33">
        <v>8</v>
      </c>
      <c r="G5830" t="str">
        <f t="shared" si="417"/>
        <v>‏824620 חברת האיצטדיון</v>
      </c>
      <c r="H5830" t="s">
        <v>1228</v>
      </c>
      <c r="I5830">
        <f t="shared" si="421"/>
        <v>8</v>
      </c>
      <c r="J5830" t="b">
        <f>IF(ISNUMBER(MATCH(D5830,Sheet1!$A$2:$A$976,0)),TRUE,FALSE)</f>
        <v>1</v>
      </c>
    </row>
    <row r="5831" spans="1:10" ht="20.25">
      <c r="A5831">
        <v>5825</v>
      </c>
      <c r="B5831" s="125">
        <v>0</v>
      </c>
      <c r="C5831" s="34">
        <v>0</v>
      </c>
      <c r="D5831" s="35">
        <v>0</v>
      </c>
      <c r="E5831" s="36" t="s">
        <v>20</v>
      </c>
      <c r="F5831" s="33">
        <v>9</v>
      </c>
      <c r="G5831" t="str">
        <f t="shared" si="417"/>
        <v>‏824620 חברת האיצטדיון</v>
      </c>
      <c r="H5831" t="s">
        <v>1228</v>
      </c>
      <c r="I5831">
        <f t="shared" si="421"/>
        <v>8</v>
      </c>
      <c r="J5831" t="b">
        <f>IF(ISNUMBER(MATCH(D5831,Sheet1!$A$2:$A$976,0)),TRUE,FALSE)</f>
        <v>1</v>
      </c>
    </row>
    <row r="5832" spans="1:10" ht="20.25">
      <c r="A5832">
        <v>5826</v>
      </c>
      <c r="B5832" s="125">
        <v>0</v>
      </c>
      <c r="C5832" s="34">
        <v>0</v>
      </c>
      <c r="D5832" s="35">
        <v>0</v>
      </c>
      <c r="E5832" s="36" t="s">
        <v>21</v>
      </c>
      <c r="F5832" s="33">
        <v>99</v>
      </c>
      <c r="G5832" t="str">
        <f t="shared" si="417"/>
        <v>‏824620 חברת האיצטדיון</v>
      </c>
      <c r="H5832" t="s">
        <v>1228</v>
      </c>
      <c r="I5832">
        <f t="shared" si="421"/>
        <v>8</v>
      </c>
      <c r="J5832" t="b">
        <f>IF(ISNUMBER(MATCH(D5832,Sheet1!$A$2:$A$976,0)),TRUE,FALSE)</f>
        <v>1</v>
      </c>
    </row>
    <row r="5833" spans="1:10" ht="20.25">
      <c r="A5833">
        <v>5827</v>
      </c>
      <c r="B5833" s="125">
        <v>0</v>
      </c>
      <c r="C5833" s="37">
        <v>7000000</v>
      </c>
      <c r="D5833" s="35">
        <v>7500000</v>
      </c>
      <c r="E5833" s="36" t="s">
        <v>22</v>
      </c>
      <c r="F5833" s="33"/>
      <c r="G5833" t="str">
        <f t="shared" si="417"/>
        <v/>
      </c>
      <c r="J5833" t="b">
        <f>IF(ISNUMBER(MATCH(D5833,Sheet1!$A$2:$A$976,0)),TRUE,FALSE)</f>
        <v>1</v>
      </c>
    </row>
    <row r="5834" spans="1:10" ht="20.25">
      <c r="A5834">
        <v>5828</v>
      </c>
      <c r="C5834" s="40">
        <v>2015</v>
      </c>
      <c r="D5834" s="40">
        <v>2016</v>
      </c>
      <c r="F5834" s="39"/>
      <c r="G5834" t="str">
        <f t="shared" ref="G5834:G5897" si="422">IF(F5834=1,E5833,IF(ISBLANK(F5834),"",G5833))</f>
        <v/>
      </c>
      <c r="J5834" t="b">
        <f>IF(ISNUMBER(MATCH(D5834,Sheet1!$A$2:$A$976,0)),TRUE,FALSE)</f>
        <v>0</v>
      </c>
    </row>
    <row r="5835" spans="1:10" ht="20.25">
      <c r="A5835">
        <v>5829</v>
      </c>
      <c r="C5835" s="38"/>
      <c r="D5835" s="44">
        <v>338</v>
      </c>
      <c r="F5835" s="41"/>
      <c r="G5835" t="str">
        <f t="shared" si="422"/>
        <v/>
      </c>
      <c r="J5835" t="b">
        <f>IF(ISNUMBER(MATCH(D5835,Sheet1!$A$2:$A$976,0)),TRUE,FALSE)</f>
        <v>0</v>
      </c>
    </row>
    <row r="5836" spans="1:10" ht="20.25">
      <c r="A5836">
        <v>5830</v>
      </c>
      <c r="B5836" s="122" t="s">
        <v>756</v>
      </c>
      <c r="C5836" s="28"/>
      <c r="D5836" s="28"/>
      <c r="E5836" s="28"/>
      <c r="F5836" s="28"/>
      <c r="G5836" t="str">
        <f t="shared" si="422"/>
        <v/>
      </c>
      <c r="J5836" t="b">
        <f>IF(ISNUMBER(MATCH(D5836,Sheet1!$A$2:$A$976,0)),TRUE,FALSE)</f>
        <v>1</v>
      </c>
    </row>
    <row r="5837" spans="1:10" ht="21" thickBot="1">
      <c r="A5837">
        <v>5831</v>
      </c>
      <c r="B5837" s="116">
        <v>2014</v>
      </c>
      <c r="C5837" s="7">
        <v>2015</v>
      </c>
      <c r="D5837" s="7">
        <v>2016</v>
      </c>
      <c r="E5837" s="8"/>
      <c r="F5837" s="9"/>
      <c r="G5837" t="str">
        <f t="shared" si="422"/>
        <v/>
      </c>
      <c r="J5837" t="b">
        <f>IF(ISNUMBER(MATCH(D5837,Sheet1!$A$2:$A$976,0)),TRUE,FALSE)</f>
        <v>0</v>
      </c>
    </row>
    <row r="5838" spans="1:10" ht="20.25">
      <c r="A5838">
        <v>5832</v>
      </c>
      <c r="B5838" s="124"/>
      <c r="C5838" s="30"/>
      <c r="D5838" s="31"/>
      <c r="E5838" s="32" t="s">
        <v>723</v>
      </c>
      <c r="F5838" s="33"/>
      <c r="G5838" t="str">
        <f t="shared" si="422"/>
        <v/>
      </c>
      <c r="J5838" t="b">
        <f>IF(ISNUMBER(MATCH(D5838,Sheet1!$A$2:$A$976,0)),TRUE,FALSE)</f>
        <v>1</v>
      </c>
    </row>
    <row r="5839" spans="1:10" ht="20.25">
      <c r="A5839">
        <v>5833</v>
      </c>
      <c r="B5839" s="124"/>
      <c r="C5839" s="30"/>
      <c r="D5839" s="31"/>
      <c r="E5839" s="32" t="s">
        <v>1272</v>
      </c>
      <c r="F5839" s="33"/>
      <c r="G5839" t="str">
        <f t="shared" si="422"/>
        <v/>
      </c>
      <c r="J5839" t="b">
        <f>IF(ISNUMBER(MATCH(D5839,Sheet1!$A$2:$A$976,0)),TRUE,FALSE)</f>
        <v>1</v>
      </c>
    </row>
    <row r="5840" spans="1:10" ht="20.25">
      <c r="A5840">
        <v>5834</v>
      </c>
      <c r="B5840" s="125">
        <v>0</v>
      </c>
      <c r="C5840" s="34">
        <v>0</v>
      </c>
      <c r="D5840" s="35">
        <v>0</v>
      </c>
      <c r="E5840" s="36" t="s">
        <v>12</v>
      </c>
      <c r="F5840" s="33">
        <v>1</v>
      </c>
      <c r="G5840" t="str">
        <f t="shared" si="422"/>
        <v xml:space="preserve"> 824630 חברה כלכלית</v>
      </c>
      <c r="H5840">
        <v>824630</v>
      </c>
      <c r="I5840">
        <f t="shared" ref="I5840:I5849" si="423">FIND(" ",G5840,1)</f>
        <v>1</v>
      </c>
      <c r="J5840" t="b">
        <f>IF(ISNUMBER(MATCH(D5840,Sheet1!$A$2:$A$976,0)),TRUE,FALSE)</f>
        <v>1</v>
      </c>
    </row>
    <row r="5841" spans="1:10" ht="20.25">
      <c r="A5841">
        <v>5835</v>
      </c>
      <c r="B5841" s="125">
        <v>0</v>
      </c>
      <c r="C5841" s="34">
        <v>0</v>
      </c>
      <c r="D5841" s="35">
        <v>0</v>
      </c>
      <c r="E5841" s="36" t="s">
        <v>13</v>
      </c>
      <c r="F5841" s="33">
        <v>2</v>
      </c>
      <c r="G5841" t="str">
        <f t="shared" si="422"/>
        <v xml:space="preserve"> 824630 חברה כלכלית</v>
      </c>
      <c r="H5841">
        <v>824630</v>
      </c>
      <c r="I5841">
        <f t="shared" si="423"/>
        <v>1</v>
      </c>
      <c r="J5841" t="b">
        <f>IF(ISNUMBER(MATCH(D5841,Sheet1!$A$2:$A$976,0)),TRUE,FALSE)</f>
        <v>1</v>
      </c>
    </row>
    <row r="5842" spans="1:10" ht="20.25">
      <c r="A5842">
        <v>5836</v>
      </c>
      <c r="B5842" s="125">
        <v>0</v>
      </c>
      <c r="C5842" s="34">
        <v>0</v>
      </c>
      <c r="D5842" s="35">
        <v>0</v>
      </c>
      <c r="E5842" s="36" t="s">
        <v>14</v>
      </c>
      <c r="F5842" s="33">
        <v>3</v>
      </c>
      <c r="G5842" t="str">
        <f t="shared" si="422"/>
        <v xml:space="preserve"> 824630 חברה כלכלית</v>
      </c>
      <c r="H5842">
        <v>824630</v>
      </c>
      <c r="I5842">
        <f t="shared" si="423"/>
        <v>1</v>
      </c>
      <c r="J5842" t="b">
        <f>IF(ISNUMBER(MATCH(D5842,Sheet1!$A$2:$A$976,0)),TRUE,FALSE)</f>
        <v>1</v>
      </c>
    </row>
    <row r="5843" spans="1:10" ht="20.25">
      <c r="A5843">
        <v>5837</v>
      </c>
      <c r="B5843" s="125">
        <v>0</v>
      </c>
      <c r="C5843" s="34">
        <v>0</v>
      </c>
      <c r="D5843" s="35">
        <v>0</v>
      </c>
      <c r="E5843" s="36" t="s">
        <v>15</v>
      </c>
      <c r="F5843" s="33">
        <v>4</v>
      </c>
      <c r="G5843" t="str">
        <f t="shared" si="422"/>
        <v xml:space="preserve"> 824630 חברה כלכלית</v>
      </c>
      <c r="H5843">
        <v>824630</v>
      </c>
      <c r="I5843">
        <f t="shared" si="423"/>
        <v>1</v>
      </c>
      <c r="J5843" t="b">
        <f>IF(ISNUMBER(MATCH(D5843,Sheet1!$A$2:$A$976,0)),TRUE,FALSE)</f>
        <v>1</v>
      </c>
    </row>
    <row r="5844" spans="1:10" ht="20.25">
      <c r="A5844">
        <v>5838</v>
      </c>
      <c r="B5844" s="125">
        <v>0</v>
      </c>
      <c r="C5844" s="34">
        <v>0</v>
      </c>
      <c r="D5844" s="35">
        <v>0</v>
      </c>
      <c r="E5844" s="36" t="s">
        <v>16</v>
      </c>
      <c r="F5844" s="33">
        <v>5</v>
      </c>
      <c r="G5844" t="str">
        <f t="shared" si="422"/>
        <v xml:space="preserve"> 824630 חברה כלכלית</v>
      </c>
      <c r="H5844">
        <v>824630</v>
      </c>
      <c r="I5844">
        <f t="shared" si="423"/>
        <v>1</v>
      </c>
      <c r="J5844" t="b">
        <f>IF(ISNUMBER(MATCH(D5844,Sheet1!$A$2:$A$976,0)),TRUE,FALSE)</f>
        <v>1</v>
      </c>
    </row>
    <row r="5845" spans="1:10" ht="20.25">
      <c r="A5845">
        <v>5839</v>
      </c>
      <c r="B5845" s="125">
        <v>0</v>
      </c>
      <c r="C5845" s="34">
        <v>0</v>
      </c>
      <c r="D5845" s="35">
        <v>0</v>
      </c>
      <c r="E5845" s="36" t="s">
        <v>17</v>
      </c>
      <c r="F5845" s="33">
        <v>6</v>
      </c>
      <c r="G5845" t="str">
        <f t="shared" si="422"/>
        <v xml:space="preserve"> 824630 חברה כלכלית</v>
      </c>
      <c r="H5845">
        <v>824630</v>
      </c>
      <c r="I5845">
        <f t="shared" si="423"/>
        <v>1</v>
      </c>
      <c r="J5845" t="b">
        <f>IF(ISNUMBER(MATCH(D5845,Sheet1!$A$2:$A$976,0)),TRUE,FALSE)</f>
        <v>1</v>
      </c>
    </row>
    <row r="5846" spans="1:10" ht="20.25">
      <c r="A5846">
        <v>5840</v>
      </c>
      <c r="B5846" s="125">
        <v>0</v>
      </c>
      <c r="C5846" s="34">
        <v>0</v>
      </c>
      <c r="D5846" s="35">
        <v>0</v>
      </c>
      <c r="E5846" s="36" t="s">
        <v>725</v>
      </c>
      <c r="F5846" s="33">
        <v>8</v>
      </c>
      <c r="G5846" t="str">
        <f t="shared" si="422"/>
        <v xml:space="preserve"> 824630 חברה כלכלית</v>
      </c>
      <c r="H5846">
        <v>824630</v>
      </c>
      <c r="I5846">
        <f t="shared" si="423"/>
        <v>1</v>
      </c>
      <c r="J5846" t="b">
        <f>IF(ISNUMBER(MATCH(D5846,Sheet1!$A$2:$A$976,0)),TRUE,FALSE)</f>
        <v>1</v>
      </c>
    </row>
    <row r="5847" spans="1:10" ht="20.25">
      <c r="A5847">
        <v>5841</v>
      </c>
      <c r="B5847" s="125">
        <v>0</v>
      </c>
      <c r="C5847" s="34">
        <v>230000</v>
      </c>
      <c r="D5847" s="35">
        <v>230000</v>
      </c>
      <c r="E5847" s="36" t="s">
        <v>19</v>
      </c>
      <c r="F5847" s="33">
        <v>8</v>
      </c>
      <c r="G5847" t="str">
        <f t="shared" si="422"/>
        <v xml:space="preserve"> 824630 חברה כלכלית</v>
      </c>
      <c r="H5847">
        <v>824630</v>
      </c>
      <c r="I5847">
        <f t="shared" si="423"/>
        <v>1</v>
      </c>
      <c r="J5847" t="b">
        <f>IF(ISNUMBER(MATCH(D5847,Sheet1!$A$2:$A$976,0)),TRUE,FALSE)</f>
        <v>1</v>
      </c>
    </row>
    <row r="5848" spans="1:10" ht="20.25">
      <c r="A5848">
        <v>5842</v>
      </c>
      <c r="B5848" s="125">
        <v>0</v>
      </c>
      <c r="C5848" s="34">
        <v>0</v>
      </c>
      <c r="D5848" s="35">
        <v>0</v>
      </c>
      <c r="E5848" s="36" t="s">
        <v>20</v>
      </c>
      <c r="F5848" s="33">
        <v>9</v>
      </c>
      <c r="G5848" t="str">
        <f t="shared" si="422"/>
        <v xml:space="preserve"> 824630 חברה כלכלית</v>
      </c>
      <c r="H5848">
        <v>824630</v>
      </c>
      <c r="I5848">
        <f t="shared" si="423"/>
        <v>1</v>
      </c>
      <c r="J5848" t="b">
        <f>IF(ISNUMBER(MATCH(D5848,Sheet1!$A$2:$A$976,0)),TRUE,FALSE)</f>
        <v>1</v>
      </c>
    </row>
    <row r="5849" spans="1:10" ht="20.25">
      <c r="A5849">
        <v>5843</v>
      </c>
      <c r="B5849" s="125">
        <v>0</v>
      </c>
      <c r="C5849" s="34">
        <v>0</v>
      </c>
      <c r="D5849" s="35">
        <v>0</v>
      </c>
      <c r="E5849" s="36" t="s">
        <v>21</v>
      </c>
      <c r="F5849" s="33">
        <v>99</v>
      </c>
      <c r="G5849" t="str">
        <f t="shared" si="422"/>
        <v xml:space="preserve"> 824630 חברה כלכלית</v>
      </c>
      <c r="H5849">
        <v>824630</v>
      </c>
      <c r="I5849">
        <f t="shared" si="423"/>
        <v>1</v>
      </c>
      <c r="J5849" t="b">
        <f>IF(ISNUMBER(MATCH(D5849,Sheet1!$A$2:$A$976,0)),TRUE,FALSE)</f>
        <v>1</v>
      </c>
    </row>
    <row r="5850" spans="1:10" ht="20.25">
      <c r="A5850">
        <v>5844</v>
      </c>
      <c r="B5850" s="125">
        <v>0</v>
      </c>
      <c r="C5850" s="37">
        <v>230000</v>
      </c>
      <c r="D5850" s="35">
        <v>230000</v>
      </c>
      <c r="E5850" s="36" t="s">
        <v>22</v>
      </c>
      <c r="F5850" s="33"/>
      <c r="G5850" t="str">
        <f t="shared" si="422"/>
        <v/>
      </c>
      <c r="J5850" t="b">
        <f>IF(ISNUMBER(MATCH(D5850,Sheet1!$A$2:$A$976,0)),TRUE,FALSE)</f>
        <v>1</v>
      </c>
    </row>
    <row r="5851" spans="1:10" ht="20.25">
      <c r="A5851">
        <v>5845</v>
      </c>
      <c r="C5851" s="40">
        <v>2015</v>
      </c>
      <c r="D5851" s="40">
        <v>2016</v>
      </c>
      <c r="F5851" s="39"/>
      <c r="G5851" t="str">
        <f t="shared" si="422"/>
        <v/>
      </c>
      <c r="J5851" t="b">
        <f>IF(ISNUMBER(MATCH(D5851,Sheet1!$A$2:$A$976,0)),TRUE,FALSE)</f>
        <v>0</v>
      </c>
    </row>
    <row r="5852" spans="1:10" ht="20.25">
      <c r="A5852">
        <v>5846</v>
      </c>
      <c r="C5852" s="38"/>
      <c r="D5852" s="44">
        <v>339</v>
      </c>
      <c r="F5852" s="41"/>
      <c r="G5852" t="str">
        <f t="shared" si="422"/>
        <v/>
      </c>
      <c r="J5852" t="b">
        <f>IF(ISNUMBER(MATCH(D5852,Sheet1!$A$2:$A$976,0)),TRUE,FALSE)</f>
        <v>0</v>
      </c>
    </row>
    <row r="5853" spans="1:10" ht="20.25">
      <c r="A5853">
        <v>5847</v>
      </c>
      <c r="B5853" s="122" t="s">
        <v>758</v>
      </c>
      <c r="C5853" s="28"/>
      <c r="D5853" s="28"/>
      <c r="E5853" s="28"/>
      <c r="F5853" s="28"/>
      <c r="G5853" t="str">
        <f t="shared" si="422"/>
        <v/>
      </c>
      <c r="J5853" t="b">
        <f>IF(ISNUMBER(MATCH(D5853,Sheet1!$A$2:$A$976,0)),TRUE,FALSE)</f>
        <v>1</v>
      </c>
    </row>
    <row r="5854" spans="1:10" ht="21" thickBot="1">
      <c r="A5854">
        <v>5848</v>
      </c>
      <c r="B5854" s="116">
        <v>2014</v>
      </c>
      <c r="C5854" s="7">
        <v>2015</v>
      </c>
      <c r="D5854" s="7">
        <v>2016</v>
      </c>
      <c r="E5854" s="8"/>
      <c r="F5854" s="9"/>
      <c r="G5854" t="str">
        <f t="shared" si="422"/>
        <v/>
      </c>
      <c r="J5854" t="b">
        <f>IF(ISNUMBER(MATCH(D5854,Sheet1!$A$2:$A$976,0)),TRUE,FALSE)</f>
        <v>0</v>
      </c>
    </row>
    <row r="5855" spans="1:10" ht="20.25">
      <c r="A5855">
        <v>5849</v>
      </c>
      <c r="B5855" s="124"/>
      <c r="C5855" s="30"/>
      <c r="D5855" s="31"/>
      <c r="E5855" s="32" t="s">
        <v>723</v>
      </c>
      <c r="F5855" s="33"/>
      <c r="G5855" t="str">
        <f t="shared" si="422"/>
        <v/>
      </c>
      <c r="J5855" t="b">
        <f>IF(ISNUMBER(MATCH(D5855,Sheet1!$A$2:$A$976,0)),TRUE,FALSE)</f>
        <v>1</v>
      </c>
    </row>
    <row r="5856" spans="1:10" ht="20.25">
      <c r="A5856">
        <v>5850</v>
      </c>
      <c r="B5856" s="124"/>
      <c r="C5856" s="30"/>
      <c r="D5856" s="31"/>
      <c r="E5856" s="32" t="s">
        <v>759</v>
      </c>
      <c r="F5856" s="33"/>
      <c r="G5856" t="str">
        <f t="shared" si="422"/>
        <v/>
      </c>
      <c r="J5856" t="b">
        <f>IF(ISNUMBER(MATCH(D5856,Sheet1!$A$2:$A$976,0)),TRUE,FALSE)</f>
        <v>1</v>
      </c>
    </row>
    <row r="5857" spans="1:10" ht="20.25">
      <c r="A5857">
        <v>5851</v>
      </c>
      <c r="B5857" s="125">
        <v>0</v>
      </c>
      <c r="C5857" s="34">
        <v>0</v>
      </c>
      <c r="D5857" s="35">
        <v>0</v>
      </c>
      <c r="E5857" s="36" t="s">
        <v>12</v>
      </c>
      <c r="F5857" s="33">
        <v>1</v>
      </c>
      <c r="G5857" t="str">
        <f t="shared" si="422"/>
        <v>‏724 רשות כיבוי</v>
      </c>
      <c r="H5857" t="s">
        <v>1229</v>
      </c>
      <c r="I5857">
        <f t="shared" ref="I5857:I5866" si="424">FIND(" ",G5857,1)</f>
        <v>5</v>
      </c>
      <c r="J5857" t="b">
        <f>IF(ISNUMBER(MATCH(D5857,Sheet1!$A$2:$A$976,0)),TRUE,FALSE)</f>
        <v>1</v>
      </c>
    </row>
    <row r="5858" spans="1:10" ht="20.25">
      <c r="A5858">
        <v>5852</v>
      </c>
      <c r="B5858" s="125">
        <v>0</v>
      </c>
      <c r="C5858" s="34">
        <v>0</v>
      </c>
      <c r="D5858" s="35">
        <v>0</v>
      </c>
      <c r="E5858" s="36" t="s">
        <v>13</v>
      </c>
      <c r="F5858" s="33">
        <v>2</v>
      </c>
      <c r="G5858" t="str">
        <f t="shared" si="422"/>
        <v>‏724 רשות כיבוי</v>
      </c>
      <c r="H5858" t="s">
        <v>1229</v>
      </c>
      <c r="I5858">
        <f t="shared" si="424"/>
        <v>5</v>
      </c>
      <c r="J5858" t="b">
        <f>IF(ISNUMBER(MATCH(D5858,Sheet1!$A$2:$A$976,0)),TRUE,FALSE)</f>
        <v>1</v>
      </c>
    </row>
    <row r="5859" spans="1:10" ht="20.25">
      <c r="A5859">
        <v>5853</v>
      </c>
      <c r="B5859" s="125">
        <v>0</v>
      </c>
      <c r="C5859" s="34">
        <v>0</v>
      </c>
      <c r="D5859" s="35">
        <v>0</v>
      </c>
      <c r="E5859" s="36" t="s">
        <v>14</v>
      </c>
      <c r="F5859" s="33">
        <v>3</v>
      </c>
      <c r="G5859" t="str">
        <f t="shared" si="422"/>
        <v>‏724 רשות כיבוי</v>
      </c>
      <c r="H5859" t="s">
        <v>1229</v>
      </c>
      <c r="I5859">
        <f t="shared" si="424"/>
        <v>5</v>
      </c>
      <c r="J5859" t="b">
        <f>IF(ISNUMBER(MATCH(D5859,Sheet1!$A$2:$A$976,0)),TRUE,FALSE)</f>
        <v>1</v>
      </c>
    </row>
    <row r="5860" spans="1:10" ht="20.25">
      <c r="A5860">
        <v>5854</v>
      </c>
      <c r="B5860" s="125">
        <v>0</v>
      </c>
      <c r="C5860" s="34">
        <v>0</v>
      </c>
      <c r="D5860" s="35">
        <v>0</v>
      </c>
      <c r="E5860" s="36" t="s">
        <v>15</v>
      </c>
      <c r="F5860" s="33">
        <v>4</v>
      </c>
      <c r="G5860" t="str">
        <f t="shared" si="422"/>
        <v>‏724 רשות כיבוי</v>
      </c>
      <c r="H5860" t="s">
        <v>1229</v>
      </c>
      <c r="I5860">
        <f t="shared" si="424"/>
        <v>5</v>
      </c>
      <c r="J5860" t="b">
        <f>IF(ISNUMBER(MATCH(D5860,Sheet1!$A$2:$A$976,0)),TRUE,FALSE)</f>
        <v>1</v>
      </c>
    </row>
    <row r="5861" spans="1:10" ht="20.25">
      <c r="A5861">
        <v>5855</v>
      </c>
      <c r="B5861" s="125">
        <v>0</v>
      </c>
      <c r="C5861" s="34">
        <v>0</v>
      </c>
      <c r="D5861" s="35">
        <v>0</v>
      </c>
      <c r="E5861" s="36" t="s">
        <v>16</v>
      </c>
      <c r="F5861" s="33">
        <v>5</v>
      </c>
      <c r="G5861" t="str">
        <f t="shared" si="422"/>
        <v>‏724 רשות כיבוי</v>
      </c>
      <c r="H5861" t="s">
        <v>1229</v>
      </c>
      <c r="I5861">
        <f t="shared" si="424"/>
        <v>5</v>
      </c>
      <c r="J5861" t="b">
        <f>IF(ISNUMBER(MATCH(D5861,Sheet1!$A$2:$A$976,0)),TRUE,FALSE)</f>
        <v>1</v>
      </c>
    </row>
    <row r="5862" spans="1:10" ht="20.25">
      <c r="A5862">
        <v>5856</v>
      </c>
      <c r="B5862" s="125">
        <v>0</v>
      </c>
      <c r="C5862" s="34">
        <v>0</v>
      </c>
      <c r="D5862" s="35">
        <v>0</v>
      </c>
      <c r="E5862" s="36" t="s">
        <v>17</v>
      </c>
      <c r="F5862" s="33">
        <v>6</v>
      </c>
      <c r="G5862" t="str">
        <f t="shared" si="422"/>
        <v>‏724 רשות כיבוי</v>
      </c>
      <c r="H5862" t="s">
        <v>1229</v>
      </c>
      <c r="I5862">
        <f t="shared" si="424"/>
        <v>5</v>
      </c>
      <c r="J5862" t="b">
        <f>IF(ISNUMBER(MATCH(D5862,Sheet1!$A$2:$A$976,0)),TRUE,FALSE)</f>
        <v>1</v>
      </c>
    </row>
    <row r="5863" spans="1:10" ht="20.25">
      <c r="A5863">
        <v>5857</v>
      </c>
      <c r="B5863" s="125">
        <v>0</v>
      </c>
      <c r="C5863" s="34">
        <v>0</v>
      </c>
      <c r="D5863" s="35">
        <v>0</v>
      </c>
      <c r="E5863" s="36" t="s">
        <v>18</v>
      </c>
      <c r="F5863" s="33">
        <v>7</v>
      </c>
      <c r="G5863" t="str">
        <f t="shared" si="422"/>
        <v>‏724 רשות כיבוי</v>
      </c>
      <c r="H5863" t="s">
        <v>1229</v>
      </c>
      <c r="I5863">
        <f t="shared" si="424"/>
        <v>5</v>
      </c>
      <c r="J5863" t="b">
        <f>IF(ISNUMBER(MATCH(D5863,Sheet1!$A$2:$A$976,0)),TRUE,FALSE)</f>
        <v>1</v>
      </c>
    </row>
    <row r="5864" spans="1:10" ht="20.25">
      <c r="A5864">
        <v>5858</v>
      </c>
      <c r="B5864" s="125">
        <v>14685600</v>
      </c>
      <c r="C5864" s="34">
        <v>13500000</v>
      </c>
      <c r="D5864" s="35">
        <v>13500000</v>
      </c>
      <c r="E5864" s="36" t="s">
        <v>19</v>
      </c>
      <c r="F5864" s="33">
        <v>8</v>
      </c>
      <c r="G5864" t="str">
        <f t="shared" si="422"/>
        <v>‏724 רשות כיבוי</v>
      </c>
      <c r="H5864" t="s">
        <v>1229</v>
      </c>
      <c r="I5864">
        <f t="shared" si="424"/>
        <v>5</v>
      </c>
      <c r="J5864" t="b">
        <f>IF(ISNUMBER(MATCH(D5864,Sheet1!$A$2:$A$976,0)),TRUE,FALSE)</f>
        <v>1</v>
      </c>
    </row>
    <row r="5865" spans="1:10" ht="20.25">
      <c r="A5865">
        <v>5859</v>
      </c>
      <c r="B5865" s="125">
        <v>0</v>
      </c>
      <c r="C5865" s="34">
        <v>0</v>
      </c>
      <c r="D5865" s="35">
        <v>0</v>
      </c>
      <c r="E5865" s="36" t="s">
        <v>20</v>
      </c>
      <c r="F5865" s="33">
        <v>9</v>
      </c>
      <c r="G5865" t="str">
        <f t="shared" si="422"/>
        <v>‏724 רשות כיבוי</v>
      </c>
      <c r="H5865" t="s">
        <v>1229</v>
      </c>
      <c r="I5865">
        <f t="shared" si="424"/>
        <v>5</v>
      </c>
      <c r="J5865" t="b">
        <f>IF(ISNUMBER(MATCH(D5865,Sheet1!$A$2:$A$976,0)),TRUE,FALSE)</f>
        <v>1</v>
      </c>
    </row>
    <row r="5866" spans="1:10" ht="20.25">
      <c r="A5866">
        <v>5860</v>
      </c>
      <c r="B5866" s="125">
        <v>0</v>
      </c>
      <c r="C5866" s="34">
        <v>0</v>
      </c>
      <c r="D5866" s="35">
        <v>0</v>
      </c>
      <c r="E5866" s="36" t="s">
        <v>21</v>
      </c>
      <c r="F5866" s="33">
        <v>99</v>
      </c>
      <c r="G5866" t="str">
        <f t="shared" si="422"/>
        <v>‏724 רשות כיבוי</v>
      </c>
      <c r="H5866" t="s">
        <v>1229</v>
      </c>
      <c r="I5866">
        <f t="shared" si="424"/>
        <v>5</v>
      </c>
      <c r="J5866" t="b">
        <f>IF(ISNUMBER(MATCH(D5866,Sheet1!$A$2:$A$976,0)),TRUE,FALSE)</f>
        <v>1</v>
      </c>
    </row>
    <row r="5867" spans="1:10" ht="20.25">
      <c r="A5867">
        <v>5861</v>
      </c>
      <c r="B5867" s="125">
        <v>14685600</v>
      </c>
      <c r="C5867" s="37">
        <v>13500000</v>
      </c>
      <c r="D5867" s="35">
        <v>13500000</v>
      </c>
      <c r="E5867" s="36" t="s">
        <v>22</v>
      </c>
      <c r="F5867" s="33"/>
      <c r="G5867" t="str">
        <f t="shared" si="422"/>
        <v/>
      </c>
      <c r="J5867" t="b">
        <f>IF(ISNUMBER(MATCH(D5867,Sheet1!$A$2:$A$976,0)),TRUE,FALSE)</f>
        <v>1</v>
      </c>
    </row>
    <row r="5868" spans="1:10" ht="20.25">
      <c r="A5868">
        <v>5862</v>
      </c>
      <c r="C5868" s="40">
        <v>2015</v>
      </c>
      <c r="D5868" s="40">
        <v>2016</v>
      </c>
      <c r="F5868" s="39"/>
      <c r="G5868" t="str">
        <f t="shared" si="422"/>
        <v/>
      </c>
      <c r="J5868" t="b">
        <f>IF(ISNUMBER(MATCH(D5868,Sheet1!$A$2:$A$976,0)),TRUE,FALSE)</f>
        <v>0</v>
      </c>
    </row>
    <row r="5869" spans="1:10" ht="20.25">
      <c r="A5869">
        <v>5863</v>
      </c>
      <c r="C5869" s="38"/>
      <c r="D5869" s="44">
        <v>340</v>
      </c>
      <c r="F5869" s="41"/>
      <c r="G5869" t="str">
        <f t="shared" si="422"/>
        <v/>
      </c>
      <c r="J5869" t="b">
        <f>IF(ISNUMBER(MATCH(D5869,Sheet1!$A$2:$A$976,0)),TRUE,FALSE)</f>
        <v>0</v>
      </c>
    </row>
    <row r="5870" spans="1:10" ht="20.25">
      <c r="A5870">
        <v>5864</v>
      </c>
      <c r="B5870" s="122" t="s">
        <v>760</v>
      </c>
      <c r="C5870" s="28"/>
      <c r="D5870" s="28"/>
      <c r="E5870" s="28"/>
      <c r="F5870" s="28"/>
      <c r="G5870" t="str">
        <f t="shared" si="422"/>
        <v/>
      </c>
      <c r="J5870" t="b">
        <f>IF(ISNUMBER(MATCH(D5870,Sheet1!$A$2:$A$976,0)),TRUE,FALSE)</f>
        <v>1</v>
      </c>
    </row>
    <row r="5871" spans="1:10" ht="21" thickBot="1">
      <c r="A5871">
        <v>5865</v>
      </c>
      <c r="B5871" s="116">
        <v>2014</v>
      </c>
      <c r="C5871" s="7">
        <v>2015</v>
      </c>
      <c r="D5871" s="7">
        <v>2016</v>
      </c>
      <c r="E5871" s="8"/>
      <c r="F5871" s="9"/>
      <c r="G5871" t="str">
        <f t="shared" si="422"/>
        <v/>
      </c>
      <c r="J5871" t="b">
        <f>IF(ISNUMBER(MATCH(D5871,Sheet1!$A$2:$A$976,0)),TRUE,FALSE)</f>
        <v>0</v>
      </c>
    </row>
    <row r="5872" spans="1:10" ht="20.25">
      <c r="A5872">
        <v>5866</v>
      </c>
      <c r="B5872" s="124"/>
      <c r="C5872" s="30"/>
      <c r="D5872" s="31"/>
      <c r="E5872" s="32" t="s">
        <v>723</v>
      </c>
      <c r="F5872" s="33"/>
      <c r="G5872" t="str">
        <f t="shared" si="422"/>
        <v/>
      </c>
      <c r="J5872" t="b">
        <f>IF(ISNUMBER(MATCH(D5872,Sheet1!$A$2:$A$976,0)),TRUE,FALSE)</f>
        <v>1</v>
      </c>
    </row>
    <row r="5873" spans="1:10" ht="20.25">
      <c r="A5873">
        <v>5867</v>
      </c>
      <c r="B5873" s="124"/>
      <c r="C5873" s="30"/>
      <c r="D5873" s="31"/>
      <c r="E5873" s="32" t="s">
        <v>761</v>
      </c>
      <c r="F5873" s="33"/>
      <c r="G5873" t="str">
        <f t="shared" si="422"/>
        <v/>
      </c>
      <c r="J5873" t="b">
        <f>IF(ISNUMBER(MATCH(D5873,Sheet1!$A$2:$A$976,0)),TRUE,FALSE)</f>
        <v>1</v>
      </c>
    </row>
    <row r="5874" spans="1:10" ht="20.25">
      <c r="A5874">
        <v>5868</v>
      </c>
      <c r="B5874" s="125">
        <v>0</v>
      </c>
      <c r="C5874" s="34">
        <v>0</v>
      </c>
      <c r="D5874" s="35">
        <v>0</v>
      </c>
      <c r="E5874" s="36" t="s">
        <v>12</v>
      </c>
      <c r="F5874" s="33">
        <v>1</v>
      </c>
      <c r="G5874" t="str">
        <f t="shared" si="422"/>
        <v>‏768  אגד ערים איכות סביבה</v>
      </c>
      <c r="H5874" t="s">
        <v>1230</v>
      </c>
      <c r="I5874">
        <f t="shared" ref="I5874:I5883" si="425">FIND(" ",G5874,1)</f>
        <v>5</v>
      </c>
      <c r="J5874" t="b">
        <f>IF(ISNUMBER(MATCH(D5874,Sheet1!$A$2:$A$976,0)),TRUE,FALSE)</f>
        <v>1</v>
      </c>
    </row>
    <row r="5875" spans="1:10" ht="20.25">
      <c r="A5875">
        <v>5869</v>
      </c>
      <c r="B5875" s="125">
        <v>0</v>
      </c>
      <c r="C5875" s="34">
        <v>0</v>
      </c>
      <c r="D5875" s="35">
        <v>0</v>
      </c>
      <c r="E5875" s="36" t="s">
        <v>13</v>
      </c>
      <c r="F5875" s="33">
        <v>2</v>
      </c>
      <c r="G5875" t="str">
        <f t="shared" si="422"/>
        <v>‏768  אגד ערים איכות סביבה</v>
      </c>
      <c r="H5875" t="s">
        <v>1230</v>
      </c>
      <c r="I5875">
        <f t="shared" si="425"/>
        <v>5</v>
      </c>
      <c r="J5875" t="b">
        <f>IF(ISNUMBER(MATCH(D5875,Sheet1!$A$2:$A$976,0)),TRUE,FALSE)</f>
        <v>1</v>
      </c>
    </row>
    <row r="5876" spans="1:10" ht="20.25">
      <c r="A5876">
        <v>5870</v>
      </c>
      <c r="B5876" s="125">
        <v>0</v>
      </c>
      <c r="C5876" s="34">
        <v>0</v>
      </c>
      <c r="D5876" s="35">
        <v>0</v>
      </c>
      <c r="E5876" s="36" t="s">
        <v>14</v>
      </c>
      <c r="F5876" s="33">
        <v>3</v>
      </c>
      <c r="G5876" t="str">
        <f t="shared" si="422"/>
        <v>‏768  אגד ערים איכות סביבה</v>
      </c>
      <c r="H5876" t="s">
        <v>1230</v>
      </c>
      <c r="I5876">
        <f t="shared" si="425"/>
        <v>5</v>
      </c>
      <c r="J5876" t="b">
        <f>IF(ISNUMBER(MATCH(D5876,Sheet1!$A$2:$A$976,0)),TRUE,FALSE)</f>
        <v>1</v>
      </c>
    </row>
    <row r="5877" spans="1:10" ht="20.25">
      <c r="A5877">
        <v>5871</v>
      </c>
      <c r="B5877" s="125">
        <v>0</v>
      </c>
      <c r="C5877" s="34">
        <v>0</v>
      </c>
      <c r="D5877" s="35">
        <v>0</v>
      </c>
      <c r="E5877" s="36" t="s">
        <v>15</v>
      </c>
      <c r="F5877" s="33">
        <v>4</v>
      </c>
      <c r="G5877" t="str">
        <f t="shared" si="422"/>
        <v>‏768  אגד ערים איכות סביבה</v>
      </c>
      <c r="H5877" t="s">
        <v>1230</v>
      </c>
      <c r="I5877">
        <f t="shared" si="425"/>
        <v>5</v>
      </c>
      <c r="J5877" t="b">
        <f>IF(ISNUMBER(MATCH(D5877,Sheet1!$A$2:$A$976,0)),TRUE,FALSE)</f>
        <v>1</v>
      </c>
    </row>
    <row r="5878" spans="1:10" ht="20.25">
      <c r="A5878">
        <v>5872</v>
      </c>
      <c r="B5878" s="125">
        <v>0</v>
      </c>
      <c r="C5878" s="34">
        <v>0</v>
      </c>
      <c r="D5878" s="35">
        <v>0</v>
      </c>
      <c r="E5878" s="36" t="s">
        <v>16</v>
      </c>
      <c r="F5878" s="33">
        <v>5</v>
      </c>
      <c r="G5878" t="str">
        <f t="shared" si="422"/>
        <v>‏768  אגד ערים איכות סביבה</v>
      </c>
      <c r="H5878" t="s">
        <v>1230</v>
      </c>
      <c r="I5878">
        <f t="shared" si="425"/>
        <v>5</v>
      </c>
      <c r="J5878" t="b">
        <f>IF(ISNUMBER(MATCH(D5878,Sheet1!$A$2:$A$976,0)),TRUE,FALSE)</f>
        <v>1</v>
      </c>
    </row>
    <row r="5879" spans="1:10" ht="20.25">
      <c r="A5879">
        <v>5873</v>
      </c>
      <c r="B5879" s="125">
        <v>0</v>
      </c>
      <c r="C5879" s="34">
        <v>0</v>
      </c>
      <c r="D5879" s="35">
        <v>0</v>
      </c>
      <c r="E5879" s="36" t="s">
        <v>17</v>
      </c>
      <c r="F5879" s="33">
        <v>6</v>
      </c>
      <c r="G5879" t="str">
        <f t="shared" si="422"/>
        <v>‏768  אגד ערים איכות סביבה</v>
      </c>
      <c r="H5879" t="s">
        <v>1230</v>
      </c>
      <c r="I5879">
        <f t="shared" si="425"/>
        <v>5</v>
      </c>
      <c r="J5879" t="b">
        <f>IF(ISNUMBER(MATCH(D5879,Sheet1!$A$2:$A$976,0)),TRUE,FALSE)</f>
        <v>1</v>
      </c>
    </row>
    <row r="5880" spans="1:10" ht="20.25">
      <c r="A5880">
        <v>5874</v>
      </c>
      <c r="B5880" s="125">
        <v>0</v>
      </c>
      <c r="C5880" s="34">
        <v>0</v>
      </c>
      <c r="D5880" s="35">
        <v>0</v>
      </c>
      <c r="E5880" s="36" t="s">
        <v>18</v>
      </c>
      <c r="F5880" s="33">
        <v>7</v>
      </c>
      <c r="G5880" t="str">
        <f t="shared" si="422"/>
        <v>‏768  אגד ערים איכות סביבה</v>
      </c>
      <c r="H5880" t="s">
        <v>1230</v>
      </c>
      <c r="I5880">
        <f t="shared" si="425"/>
        <v>5</v>
      </c>
      <c r="J5880" t="b">
        <f>IF(ISNUMBER(MATCH(D5880,Sheet1!$A$2:$A$976,0)),TRUE,FALSE)</f>
        <v>1</v>
      </c>
    </row>
    <row r="5881" spans="1:10" ht="20.25">
      <c r="A5881">
        <v>5875</v>
      </c>
      <c r="B5881" s="125">
        <v>486100</v>
      </c>
      <c r="C5881" s="34">
        <v>710000</v>
      </c>
      <c r="D5881" s="35">
        <v>710000</v>
      </c>
      <c r="E5881" s="36" t="s">
        <v>19</v>
      </c>
      <c r="F5881" s="33">
        <v>8</v>
      </c>
      <c r="G5881" t="str">
        <f t="shared" si="422"/>
        <v>‏768  אגד ערים איכות סביבה</v>
      </c>
      <c r="H5881" t="s">
        <v>1230</v>
      </c>
      <c r="I5881">
        <f t="shared" si="425"/>
        <v>5</v>
      </c>
      <c r="J5881" t="b">
        <f>IF(ISNUMBER(MATCH(D5881,Sheet1!$A$2:$A$976,0)),TRUE,FALSE)</f>
        <v>1</v>
      </c>
    </row>
    <row r="5882" spans="1:10" ht="20.25">
      <c r="A5882">
        <v>5876</v>
      </c>
      <c r="B5882" s="125">
        <v>0</v>
      </c>
      <c r="C5882" s="34">
        <v>0</v>
      </c>
      <c r="D5882" s="35">
        <v>0</v>
      </c>
      <c r="E5882" s="36" t="s">
        <v>20</v>
      </c>
      <c r="F5882" s="33">
        <v>9</v>
      </c>
      <c r="G5882" t="str">
        <f t="shared" si="422"/>
        <v>‏768  אגד ערים איכות סביבה</v>
      </c>
      <c r="H5882" t="s">
        <v>1230</v>
      </c>
      <c r="I5882">
        <f t="shared" si="425"/>
        <v>5</v>
      </c>
      <c r="J5882" t="b">
        <f>IF(ISNUMBER(MATCH(D5882,Sheet1!$A$2:$A$976,0)),TRUE,FALSE)</f>
        <v>1</v>
      </c>
    </row>
    <row r="5883" spans="1:10" ht="20.25">
      <c r="A5883">
        <v>5877</v>
      </c>
      <c r="B5883" s="125">
        <v>0</v>
      </c>
      <c r="C5883" s="34">
        <v>0</v>
      </c>
      <c r="D5883" s="35">
        <v>0</v>
      </c>
      <c r="E5883" s="36" t="s">
        <v>21</v>
      </c>
      <c r="F5883" s="33">
        <v>99</v>
      </c>
      <c r="G5883" t="str">
        <f t="shared" si="422"/>
        <v>‏768  אגד ערים איכות סביבה</v>
      </c>
      <c r="H5883" t="s">
        <v>1230</v>
      </c>
      <c r="I5883">
        <f t="shared" si="425"/>
        <v>5</v>
      </c>
      <c r="J5883" t="b">
        <f>IF(ISNUMBER(MATCH(D5883,Sheet1!$A$2:$A$976,0)),TRUE,FALSE)</f>
        <v>1</v>
      </c>
    </row>
    <row r="5884" spans="1:10" ht="20.25">
      <c r="A5884">
        <v>5878</v>
      </c>
      <c r="B5884" s="125">
        <v>486100</v>
      </c>
      <c r="C5884" s="37">
        <v>710000</v>
      </c>
      <c r="D5884" s="35">
        <v>710000</v>
      </c>
      <c r="E5884" s="36" t="s">
        <v>22</v>
      </c>
      <c r="F5884" s="33"/>
      <c r="G5884" t="str">
        <f t="shared" si="422"/>
        <v/>
      </c>
      <c r="J5884" t="b">
        <f>IF(ISNUMBER(MATCH(D5884,Sheet1!$A$2:$A$976,0)),TRUE,FALSE)</f>
        <v>1</v>
      </c>
    </row>
    <row r="5885" spans="1:10" ht="20.25">
      <c r="A5885">
        <v>5879</v>
      </c>
      <c r="C5885" s="40">
        <v>2015</v>
      </c>
      <c r="D5885" s="40">
        <v>2016</v>
      </c>
      <c r="F5885" s="39"/>
      <c r="G5885" t="str">
        <f t="shared" si="422"/>
        <v/>
      </c>
      <c r="J5885" t="b">
        <f>IF(ISNUMBER(MATCH(D5885,Sheet1!$A$2:$A$976,0)),TRUE,FALSE)</f>
        <v>0</v>
      </c>
    </row>
    <row r="5886" spans="1:10" ht="20.25">
      <c r="A5886">
        <v>5880</v>
      </c>
      <c r="C5886" s="38"/>
      <c r="D5886" s="44">
        <v>341</v>
      </c>
      <c r="F5886" s="41"/>
      <c r="G5886" t="str">
        <f t="shared" si="422"/>
        <v/>
      </c>
      <c r="J5886" t="b">
        <f>IF(ISNUMBER(MATCH(D5886,Sheet1!$A$2:$A$976,0)),TRUE,FALSE)</f>
        <v>0</v>
      </c>
    </row>
    <row r="5887" spans="1:10" ht="20.25">
      <c r="A5887">
        <v>5881</v>
      </c>
      <c r="B5887" s="122" t="s">
        <v>762</v>
      </c>
      <c r="C5887" s="28"/>
      <c r="D5887" s="28"/>
      <c r="E5887" s="28"/>
      <c r="F5887" s="28"/>
      <c r="G5887" t="str">
        <f t="shared" si="422"/>
        <v/>
      </c>
      <c r="J5887" t="b">
        <f>IF(ISNUMBER(MATCH(D5887,Sheet1!$A$2:$A$976,0)),TRUE,FALSE)</f>
        <v>1</v>
      </c>
    </row>
    <row r="5888" spans="1:10" ht="21" thickBot="1">
      <c r="A5888">
        <v>5882</v>
      </c>
      <c r="B5888" s="116">
        <v>2014</v>
      </c>
      <c r="C5888" s="7">
        <v>2015</v>
      </c>
      <c r="D5888" s="7">
        <v>2016</v>
      </c>
      <c r="E5888" s="8"/>
      <c r="F5888" s="9"/>
      <c r="G5888" t="str">
        <f t="shared" si="422"/>
        <v/>
      </c>
      <c r="J5888" t="b">
        <f>IF(ISNUMBER(MATCH(D5888,Sheet1!$A$2:$A$976,0)),TRUE,FALSE)</f>
        <v>0</v>
      </c>
    </row>
    <row r="5889" spans="1:10" ht="20.25">
      <c r="A5889">
        <v>5883</v>
      </c>
      <c r="B5889" s="124"/>
      <c r="C5889" s="30"/>
      <c r="D5889" s="31"/>
      <c r="E5889" s="32" t="s">
        <v>723</v>
      </c>
      <c r="F5889" s="33"/>
      <c r="G5889" t="str">
        <f t="shared" si="422"/>
        <v/>
      </c>
      <c r="J5889" t="b">
        <f>IF(ISNUMBER(MATCH(D5889,Sheet1!$A$2:$A$976,0)),TRUE,FALSE)</f>
        <v>1</v>
      </c>
    </row>
    <row r="5890" spans="1:10" ht="20.25">
      <c r="A5890">
        <v>5884</v>
      </c>
      <c r="B5890" s="124"/>
      <c r="C5890" s="30"/>
      <c r="D5890" s="31"/>
      <c r="E5890" s="32" t="s">
        <v>763</v>
      </c>
      <c r="F5890" s="33"/>
      <c r="G5890" t="str">
        <f t="shared" si="422"/>
        <v/>
      </c>
      <c r="J5890" t="b">
        <f>IF(ISNUMBER(MATCH(D5890,Sheet1!$A$2:$A$976,0)),TRUE,FALSE)</f>
        <v>1</v>
      </c>
    </row>
    <row r="5891" spans="1:10" ht="20.25">
      <c r="A5891">
        <v>5885</v>
      </c>
      <c r="B5891" s="125">
        <v>0</v>
      </c>
      <c r="C5891" s="34">
        <v>0</v>
      </c>
      <c r="D5891" s="35">
        <v>0</v>
      </c>
      <c r="E5891" s="36" t="s">
        <v>12</v>
      </c>
      <c r="F5891" s="33">
        <v>1</v>
      </c>
      <c r="G5891" t="str">
        <f t="shared" si="422"/>
        <v>‏718  רשות נחל קישון</v>
      </c>
      <c r="H5891" t="s">
        <v>1231</v>
      </c>
      <c r="I5891">
        <f t="shared" ref="I5891:I5900" si="426">FIND(" ",G5891,1)</f>
        <v>5</v>
      </c>
      <c r="J5891" t="b">
        <f>IF(ISNUMBER(MATCH(D5891,Sheet1!$A$2:$A$976,0)),TRUE,FALSE)</f>
        <v>1</v>
      </c>
    </row>
    <row r="5892" spans="1:10" ht="20.25">
      <c r="A5892">
        <v>5886</v>
      </c>
      <c r="B5892" s="125">
        <v>0</v>
      </c>
      <c r="C5892" s="34">
        <v>0</v>
      </c>
      <c r="D5892" s="35">
        <v>0</v>
      </c>
      <c r="E5892" s="36" t="s">
        <v>13</v>
      </c>
      <c r="F5892" s="33">
        <v>2</v>
      </c>
      <c r="G5892" t="str">
        <f t="shared" si="422"/>
        <v>‏718  רשות נחל קישון</v>
      </c>
      <c r="H5892" t="s">
        <v>1231</v>
      </c>
      <c r="I5892">
        <f t="shared" si="426"/>
        <v>5</v>
      </c>
      <c r="J5892" t="b">
        <f>IF(ISNUMBER(MATCH(D5892,Sheet1!$A$2:$A$976,0)),TRUE,FALSE)</f>
        <v>1</v>
      </c>
    </row>
    <row r="5893" spans="1:10" ht="20.25">
      <c r="A5893">
        <v>5887</v>
      </c>
      <c r="B5893" s="125">
        <v>0</v>
      </c>
      <c r="C5893" s="34">
        <v>0</v>
      </c>
      <c r="D5893" s="35">
        <v>0</v>
      </c>
      <c r="E5893" s="36" t="s">
        <v>14</v>
      </c>
      <c r="F5893" s="33">
        <v>3</v>
      </c>
      <c r="G5893" t="str">
        <f t="shared" si="422"/>
        <v>‏718  רשות נחל קישון</v>
      </c>
      <c r="H5893" t="s">
        <v>1231</v>
      </c>
      <c r="I5893">
        <f t="shared" si="426"/>
        <v>5</v>
      </c>
      <c r="J5893" t="b">
        <f>IF(ISNUMBER(MATCH(D5893,Sheet1!$A$2:$A$976,0)),TRUE,FALSE)</f>
        <v>1</v>
      </c>
    </row>
    <row r="5894" spans="1:10" ht="20.25">
      <c r="A5894">
        <v>5888</v>
      </c>
      <c r="B5894" s="125">
        <v>0</v>
      </c>
      <c r="C5894" s="34">
        <v>0</v>
      </c>
      <c r="D5894" s="35">
        <v>0</v>
      </c>
      <c r="E5894" s="36" t="s">
        <v>15</v>
      </c>
      <c r="F5894" s="33">
        <v>4</v>
      </c>
      <c r="G5894" t="str">
        <f t="shared" si="422"/>
        <v>‏718  רשות נחל קישון</v>
      </c>
      <c r="H5894" t="s">
        <v>1231</v>
      </c>
      <c r="I5894">
        <f t="shared" si="426"/>
        <v>5</v>
      </c>
      <c r="J5894" t="b">
        <f>IF(ISNUMBER(MATCH(D5894,Sheet1!$A$2:$A$976,0)),TRUE,FALSE)</f>
        <v>1</v>
      </c>
    </row>
    <row r="5895" spans="1:10" ht="20.25">
      <c r="A5895">
        <v>5889</v>
      </c>
      <c r="B5895" s="125">
        <v>0</v>
      </c>
      <c r="C5895" s="34">
        <v>0</v>
      </c>
      <c r="D5895" s="35">
        <v>0</v>
      </c>
      <c r="E5895" s="36" t="s">
        <v>16</v>
      </c>
      <c r="F5895" s="33">
        <v>5</v>
      </c>
      <c r="G5895" t="str">
        <f t="shared" si="422"/>
        <v>‏718  רשות נחל קישון</v>
      </c>
      <c r="H5895" t="s">
        <v>1231</v>
      </c>
      <c r="I5895">
        <f t="shared" si="426"/>
        <v>5</v>
      </c>
      <c r="J5895" t="b">
        <f>IF(ISNUMBER(MATCH(D5895,Sheet1!$A$2:$A$976,0)),TRUE,FALSE)</f>
        <v>1</v>
      </c>
    </row>
    <row r="5896" spans="1:10" ht="20.25">
      <c r="A5896">
        <v>5890</v>
      </c>
      <c r="B5896" s="125">
        <v>0</v>
      </c>
      <c r="C5896" s="34">
        <v>0</v>
      </c>
      <c r="D5896" s="35">
        <v>0</v>
      </c>
      <c r="E5896" s="36" t="s">
        <v>17</v>
      </c>
      <c r="F5896" s="33">
        <v>6</v>
      </c>
      <c r="G5896" t="str">
        <f t="shared" si="422"/>
        <v>‏718  רשות נחל קישון</v>
      </c>
      <c r="H5896" t="s">
        <v>1231</v>
      </c>
      <c r="I5896">
        <f t="shared" si="426"/>
        <v>5</v>
      </c>
      <c r="J5896" t="b">
        <f>IF(ISNUMBER(MATCH(D5896,Sheet1!$A$2:$A$976,0)),TRUE,FALSE)</f>
        <v>1</v>
      </c>
    </row>
    <row r="5897" spans="1:10" ht="20.25">
      <c r="A5897">
        <v>5891</v>
      </c>
      <c r="B5897" s="125">
        <v>0</v>
      </c>
      <c r="C5897" s="34">
        <v>0</v>
      </c>
      <c r="D5897" s="35">
        <v>0</v>
      </c>
      <c r="E5897" s="36" t="s">
        <v>18</v>
      </c>
      <c r="F5897" s="33">
        <v>7</v>
      </c>
      <c r="G5897" t="str">
        <f t="shared" si="422"/>
        <v>‏718  רשות נחל קישון</v>
      </c>
      <c r="H5897" t="s">
        <v>1231</v>
      </c>
      <c r="I5897">
        <f t="shared" si="426"/>
        <v>5</v>
      </c>
      <c r="J5897" t="b">
        <f>IF(ISNUMBER(MATCH(D5897,Sheet1!$A$2:$A$976,0)),TRUE,FALSE)</f>
        <v>1</v>
      </c>
    </row>
    <row r="5898" spans="1:10" ht="20.25">
      <c r="A5898">
        <v>5892</v>
      </c>
      <c r="B5898" s="125">
        <v>424800</v>
      </c>
      <c r="C5898" s="34">
        <v>450000</v>
      </c>
      <c r="D5898" s="35">
        <v>450000</v>
      </c>
      <c r="E5898" s="36" t="s">
        <v>19</v>
      </c>
      <c r="F5898" s="33">
        <v>8</v>
      </c>
      <c r="G5898" t="str">
        <f t="shared" ref="G5898:G5961" si="427">IF(F5898=1,E5897,IF(ISBLANK(F5898),"",G5897))</f>
        <v>‏718  רשות נחל קישון</v>
      </c>
      <c r="H5898" t="s">
        <v>1231</v>
      </c>
      <c r="I5898">
        <f t="shared" si="426"/>
        <v>5</v>
      </c>
      <c r="J5898" t="b">
        <f>IF(ISNUMBER(MATCH(D5898,Sheet1!$A$2:$A$976,0)),TRUE,FALSE)</f>
        <v>1</v>
      </c>
    </row>
    <row r="5899" spans="1:10" ht="20.25">
      <c r="A5899">
        <v>5893</v>
      </c>
      <c r="B5899" s="125">
        <v>0</v>
      </c>
      <c r="C5899" s="34">
        <v>0</v>
      </c>
      <c r="D5899" s="35">
        <v>0</v>
      </c>
      <c r="E5899" s="36" t="s">
        <v>20</v>
      </c>
      <c r="F5899" s="33">
        <v>9</v>
      </c>
      <c r="G5899" t="str">
        <f t="shared" si="427"/>
        <v>‏718  רשות נחל קישון</v>
      </c>
      <c r="H5899" t="s">
        <v>1231</v>
      </c>
      <c r="I5899">
        <f t="shared" si="426"/>
        <v>5</v>
      </c>
      <c r="J5899" t="b">
        <f>IF(ISNUMBER(MATCH(D5899,Sheet1!$A$2:$A$976,0)),TRUE,FALSE)</f>
        <v>1</v>
      </c>
    </row>
    <row r="5900" spans="1:10" ht="20.25">
      <c r="A5900">
        <v>5894</v>
      </c>
      <c r="B5900" s="125">
        <v>0</v>
      </c>
      <c r="C5900" s="34">
        <v>0</v>
      </c>
      <c r="D5900" s="35">
        <v>0</v>
      </c>
      <c r="E5900" s="36" t="s">
        <v>21</v>
      </c>
      <c r="F5900" s="33">
        <v>99</v>
      </c>
      <c r="G5900" t="str">
        <f t="shared" si="427"/>
        <v>‏718  רשות נחל קישון</v>
      </c>
      <c r="H5900" t="s">
        <v>1231</v>
      </c>
      <c r="I5900">
        <f t="shared" si="426"/>
        <v>5</v>
      </c>
      <c r="J5900" t="b">
        <f>IF(ISNUMBER(MATCH(D5900,Sheet1!$A$2:$A$976,0)),TRUE,FALSE)</f>
        <v>1</v>
      </c>
    </row>
    <row r="5901" spans="1:10" ht="20.25">
      <c r="A5901">
        <v>5895</v>
      </c>
      <c r="B5901" s="125">
        <v>424800</v>
      </c>
      <c r="C5901" s="37">
        <v>450000</v>
      </c>
      <c r="D5901" s="35">
        <v>450000</v>
      </c>
      <c r="E5901" s="36" t="s">
        <v>22</v>
      </c>
      <c r="F5901" s="33"/>
      <c r="G5901" t="str">
        <f t="shared" si="427"/>
        <v/>
      </c>
      <c r="J5901" t="b">
        <f>IF(ISNUMBER(MATCH(D5901,Sheet1!$A$2:$A$976,0)),TRUE,FALSE)</f>
        <v>1</v>
      </c>
    </row>
    <row r="5902" spans="1:10" ht="20.25">
      <c r="A5902">
        <v>5896</v>
      </c>
      <c r="C5902" s="40">
        <v>2015</v>
      </c>
      <c r="D5902" s="40">
        <v>2016</v>
      </c>
      <c r="F5902" s="39"/>
      <c r="G5902" t="str">
        <f t="shared" si="427"/>
        <v/>
      </c>
      <c r="J5902" t="b">
        <f>IF(ISNUMBER(MATCH(D5902,Sheet1!$A$2:$A$976,0)),TRUE,FALSE)</f>
        <v>0</v>
      </c>
    </row>
    <row r="5903" spans="1:10" ht="20.25">
      <c r="A5903">
        <v>5897</v>
      </c>
      <c r="C5903" s="38"/>
      <c r="D5903" s="44">
        <v>342</v>
      </c>
      <c r="F5903" s="41"/>
      <c r="G5903" t="str">
        <f t="shared" si="427"/>
        <v/>
      </c>
      <c r="J5903" t="b">
        <f>IF(ISNUMBER(MATCH(D5903,Sheet1!$A$2:$A$976,0)),TRUE,FALSE)</f>
        <v>0</v>
      </c>
    </row>
    <row r="5904" spans="1:10" ht="20.25">
      <c r="A5904">
        <v>5898</v>
      </c>
      <c r="B5904" s="122" t="s">
        <v>764</v>
      </c>
      <c r="C5904" s="28"/>
      <c r="D5904" s="28"/>
      <c r="E5904" s="28"/>
      <c r="F5904" s="28"/>
      <c r="G5904" t="str">
        <f t="shared" si="427"/>
        <v/>
      </c>
      <c r="J5904" t="b">
        <f>IF(ISNUMBER(MATCH(D5904,Sheet1!$A$2:$A$976,0)),TRUE,FALSE)</f>
        <v>1</v>
      </c>
    </row>
    <row r="5905" spans="1:10" ht="21" thickBot="1">
      <c r="A5905">
        <v>5899</v>
      </c>
      <c r="B5905" s="116">
        <v>2014</v>
      </c>
      <c r="C5905" s="7">
        <v>2015</v>
      </c>
      <c r="D5905" s="7">
        <v>2016</v>
      </c>
      <c r="E5905" s="8"/>
      <c r="F5905" s="9"/>
      <c r="G5905" t="str">
        <f t="shared" si="427"/>
        <v/>
      </c>
      <c r="J5905" t="b">
        <f>IF(ISNUMBER(MATCH(D5905,Sheet1!$A$2:$A$976,0)),TRUE,FALSE)</f>
        <v>0</v>
      </c>
    </row>
    <row r="5906" spans="1:10" ht="20.25">
      <c r="A5906">
        <v>5900</v>
      </c>
      <c r="B5906" s="124"/>
      <c r="C5906" s="30"/>
      <c r="D5906" s="31"/>
      <c r="E5906" s="32" t="s">
        <v>723</v>
      </c>
      <c r="F5906" s="33"/>
      <c r="G5906" t="str">
        <f t="shared" si="427"/>
        <v/>
      </c>
      <c r="J5906" t="b">
        <f>IF(ISNUMBER(MATCH(D5906,Sheet1!$A$2:$A$976,0)),TRUE,FALSE)</f>
        <v>1</v>
      </c>
    </row>
    <row r="5907" spans="1:10" ht="20.25">
      <c r="A5907">
        <v>5901</v>
      </c>
      <c r="B5907" s="124"/>
      <c r="C5907" s="30"/>
      <c r="D5907" s="31"/>
      <c r="E5907" s="32" t="s">
        <v>765</v>
      </c>
      <c r="F5907" s="33"/>
      <c r="G5907" t="str">
        <f t="shared" si="427"/>
        <v/>
      </c>
      <c r="J5907" t="b">
        <f>IF(ISNUMBER(MATCH(D5907,Sheet1!$A$2:$A$976,0)),TRUE,FALSE)</f>
        <v>1</v>
      </c>
    </row>
    <row r="5908" spans="1:10" ht="20.25">
      <c r="A5908">
        <v>5902</v>
      </c>
      <c r="B5908" s="125">
        <v>0</v>
      </c>
      <c r="C5908" s="34">
        <v>0</v>
      </c>
      <c r="D5908" s="35">
        <v>0</v>
      </c>
      <c r="E5908" s="36" t="s">
        <v>12</v>
      </c>
      <c r="F5908" s="33">
        <v>1</v>
      </c>
      <c r="G5908" t="str">
        <f t="shared" si="427"/>
        <v>‏7452  רשויות ניקוז קישון וכרמל</v>
      </c>
      <c r="H5908" t="s">
        <v>1232</v>
      </c>
      <c r="I5908">
        <f t="shared" ref="I5908:I5917" si="428">FIND(" ",G5908,1)</f>
        <v>6</v>
      </c>
      <c r="J5908" t="b">
        <f>IF(ISNUMBER(MATCH(D5908,Sheet1!$A$2:$A$976,0)),TRUE,FALSE)</f>
        <v>1</v>
      </c>
    </row>
    <row r="5909" spans="1:10" ht="20.25">
      <c r="A5909">
        <v>5903</v>
      </c>
      <c r="B5909" s="125">
        <v>0</v>
      </c>
      <c r="C5909" s="34">
        <v>0</v>
      </c>
      <c r="D5909" s="35">
        <v>0</v>
      </c>
      <c r="E5909" s="36" t="s">
        <v>13</v>
      </c>
      <c r="F5909" s="33">
        <v>2</v>
      </c>
      <c r="G5909" t="str">
        <f t="shared" si="427"/>
        <v>‏7452  רשויות ניקוז קישון וכרמל</v>
      </c>
      <c r="H5909" t="s">
        <v>1232</v>
      </c>
      <c r="I5909">
        <f t="shared" si="428"/>
        <v>6</v>
      </c>
      <c r="J5909" t="b">
        <f>IF(ISNUMBER(MATCH(D5909,Sheet1!$A$2:$A$976,0)),TRUE,FALSE)</f>
        <v>1</v>
      </c>
    </row>
    <row r="5910" spans="1:10" ht="20.25">
      <c r="A5910">
        <v>5904</v>
      </c>
      <c r="B5910" s="125">
        <v>0</v>
      </c>
      <c r="C5910" s="34">
        <v>0</v>
      </c>
      <c r="D5910" s="35">
        <v>0</v>
      </c>
      <c r="E5910" s="36" t="s">
        <v>14</v>
      </c>
      <c r="F5910" s="33">
        <v>3</v>
      </c>
      <c r="G5910" t="str">
        <f t="shared" si="427"/>
        <v>‏7452  רשויות ניקוז קישון וכרמל</v>
      </c>
      <c r="H5910" t="s">
        <v>1232</v>
      </c>
      <c r="I5910">
        <f t="shared" si="428"/>
        <v>6</v>
      </c>
      <c r="J5910" t="b">
        <f>IF(ISNUMBER(MATCH(D5910,Sheet1!$A$2:$A$976,0)),TRUE,FALSE)</f>
        <v>1</v>
      </c>
    </row>
    <row r="5911" spans="1:10" ht="20.25">
      <c r="A5911">
        <v>5905</v>
      </c>
      <c r="B5911" s="125">
        <v>0</v>
      </c>
      <c r="C5911" s="34">
        <v>0</v>
      </c>
      <c r="D5911" s="35">
        <v>0</v>
      </c>
      <c r="E5911" s="36" t="s">
        <v>15</v>
      </c>
      <c r="F5911" s="33">
        <v>4</v>
      </c>
      <c r="G5911" t="str">
        <f t="shared" si="427"/>
        <v>‏7452  רשויות ניקוז קישון וכרמל</v>
      </c>
      <c r="H5911" t="s">
        <v>1232</v>
      </c>
      <c r="I5911">
        <f t="shared" si="428"/>
        <v>6</v>
      </c>
      <c r="J5911" t="b">
        <f>IF(ISNUMBER(MATCH(D5911,Sheet1!$A$2:$A$976,0)),TRUE,FALSE)</f>
        <v>1</v>
      </c>
    </row>
    <row r="5912" spans="1:10" ht="20.25">
      <c r="A5912">
        <v>5906</v>
      </c>
      <c r="B5912" s="125">
        <v>0</v>
      </c>
      <c r="C5912" s="34">
        <v>0</v>
      </c>
      <c r="D5912" s="35">
        <v>0</v>
      </c>
      <c r="E5912" s="36" t="s">
        <v>16</v>
      </c>
      <c r="F5912" s="33">
        <v>5</v>
      </c>
      <c r="G5912" t="str">
        <f t="shared" si="427"/>
        <v>‏7452  רשויות ניקוז קישון וכרמל</v>
      </c>
      <c r="H5912" t="s">
        <v>1232</v>
      </c>
      <c r="I5912">
        <f t="shared" si="428"/>
        <v>6</v>
      </c>
      <c r="J5912" t="b">
        <f>IF(ISNUMBER(MATCH(D5912,Sheet1!$A$2:$A$976,0)),TRUE,FALSE)</f>
        <v>1</v>
      </c>
    </row>
    <row r="5913" spans="1:10" ht="20.25">
      <c r="A5913">
        <v>5907</v>
      </c>
      <c r="B5913" s="125">
        <v>0</v>
      </c>
      <c r="C5913" s="34">
        <v>0</v>
      </c>
      <c r="D5913" s="35">
        <v>0</v>
      </c>
      <c r="E5913" s="36" t="s">
        <v>17</v>
      </c>
      <c r="F5913" s="33">
        <v>6</v>
      </c>
      <c r="G5913" t="str">
        <f t="shared" si="427"/>
        <v>‏7452  רשויות ניקוז קישון וכרמל</v>
      </c>
      <c r="H5913" t="s">
        <v>1232</v>
      </c>
      <c r="I5913">
        <f t="shared" si="428"/>
        <v>6</v>
      </c>
      <c r="J5913" t="b">
        <f>IF(ISNUMBER(MATCH(D5913,Sheet1!$A$2:$A$976,0)),TRUE,FALSE)</f>
        <v>1</v>
      </c>
    </row>
    <row r="5914" spans="1:10" ht="20.25">
      <c r="A5914">
        <v>5908</v>
      </c>
      <c r="B5914" s="125">
        <v>0</v>
      </c>
      <c r="C5914" s="34">
        <v>0</v>
      </c>
      <c r="D5914" s="35">
        <v>0</v>
      </c>
      <c r="E5914" s="36" t="s">
        <v>18</v>
      </c>
      <c r="F5914" s="33">
        <v>7</v>
      </c>
      <c r="G5914" t="str">
        <f t="shared" si="427"/>
        <v>‏7452  רשויות ניקוז קישון וכרמל</v>
      </c>
      <c r="H5914" t="s">
        <v>1232</v>
      </c>
      <c r="I5914">
        <f t="shared" si="428"/>
        <v>6</v>
      </c>
      <c r="J5914" t="b">
        <f>IF(ISNUMBER(MATCH(D5914,Sheet1!$A$2:$A$976,0)),TRUE,FALSE)</f>
        <v>1</v>
      </c>
    </row>
    <row r="5915" spans="1:10" ht="20.25">
      <c r="A5915">
        <v>5909</v>
      </c>
      <c r="B5915" s="125">
        <v>2407600</v>
      </c>
      <c r="C5915" s="34">
        <v>1642100</v>
      </c>
      <c r="D5915" s="35">
        <v>1642100</v>
      </c>
      <c r="E5915" s="36" t="s">
        <v>19</v>
      </c>
      <c r="F5915" s="33">
        <v>8</v>
      </c>
      <c r="G5915" t="str">
        <f t="shared" si="427"/>
        <v>‏7452  רשויות ניקוז קישון וכרמל</v>
      </c>
      <c r="H5915" t="s">
        <v>1232</v>
      </c>
      <c r="I5915">
        <f t="shared" si="428"/>
        <v>6</v>
      </c>
      <c r="J5915" t="b">
        <f>IF(ISNUMBER(MATCH(D5915,Sheet1!$A$2:$A$976,0)),TRUE,FALSE)</f>
        <v>1</v>
      </c>
    </row>
    <row r="5916" spans="1:10" ht="20.25">
      <c r="A5916">
        <v>5910</v>
      </c>
      <c r="B5916" s="125">
        <v>0</v>
      </c>
      <c r="C5916" s="34">
        <v>0</v>
      </c>
      <c r="D5916" s="35">
        <v>0</v>
      </c>
      <c r="E5916" s="36" t="s">
        <v>20</v>
      </c>
      <c r="F5916" s="33">
        <v>9</v>
      </c>
      <c r="G5916" t="str">
        <f t="shared" si="427"/>
        <v>‏7452  רשויות ניקוז קישון וכרמל</v>
      </c>
      <c r="H5916" t="s">
        <v>1232</v>
      </c>
      <c r="I5916">
        <f t="shared" si="428"/>
        <v>6</v>
      </c>
      <c r="J5916" t="b">
        <f>IF(ISNUMBER(MATCH(D5916,Sheet1!$A$2:$A$976,0)),TRUE,FALSE)</f>
        <v>1</v>
      </c>
    </row>
    <row r="5917" spans="1:10" ht="20.25">
      <c r="A5917">
        <v>5911</v>
      </c>
      <c r="B5917" s="125">
        <v>0</v>
      </c>
      <c r="C5917" s="34">
        <v>0</v>
      </c>
      <c r="D5917" s="35">
        <v>0</v>
      </c>
      <c r="E5917" s="36" t="s">
        <v>21</v>
      </c>
      <c r="F5917" s="33">
        <v>99</v>
      </c>
      <c r="G5917" t="str">
        <f t="shared" si="427"/>
        <v>‏7452  רשויות ניקוז קישון וכרמל</v>
      </c>
      <c r="H5917" t="s">
        <v>1232</v>
      </c>
      <c r="I5917">
        <f t="shared" si="428"/>
        <v>6</v>
      </c>
      <c r="J5917" t="b">
        <f>IF(ISNUMBER(MATCH(D5917,Sheet1!$A$2:$A$976,0)),TRUE,FALSE)</f>
        <v>1</v>
      </c>
    </row>
    <row r="5918" spans="1:10" ht="20.25">
      <c r="A5918">
        <v>5912</v>
      </c>
      <c r="B5918" s="125">
        <v>2407600</v>
      </c>
      <c r="C5918" s="37">
        <v>1642100</v>
      </c>
      <c r="D5918" s="35">
        <v>1642100</v>
      </c>
      <c r="E5918" s="36" t="s">
        <v>22</v>
      </c>
      <c r="F5918" s="33"/>
      <c r="G5918" t="str">
        <f t="shared" si="427"/>
        <v/>
      </c>
      <c r="J5918" t="b">
        <f>IF(ISNUMBER(MATCH(D5918,Sheet1!$A$2:$A$976,0)),TRUE,FALSE)</f>
        <v>1</v>
      </c>
    </row>
    <row r="5919" spans="1:10" ht="20.25">
      <c r="A5919">
        <v>5913</v>
      </c>
      <c r="C5919" s="40">
        <v>2015</v>
      </c>
      <c r="D5919" s="40">
        <v>2016</v>
      </c>
      <c r="F5919" s="39"/>
      <c r="G5919" t="str">
        <f t="shared" si="427"/>
        <v/>
      </c>
      <c r="J5919" t="b">
        <f>IF(ISNUMBER(MATCH(D5919,Sheet1!$A$2:$A$976,0)),TRUE,FALSE)</f>
        <v>0</v>
      </c>
    </row>
    <row r="5920" spans="1:10" ht="20.25">
      <c r="A5920">
        <v>5914</v>
      </c>
      <c r="C5920" s="38"/>
      <c r="D5920" s="44">
        <v>343</v>
      </c>
      <c r="F5920" s="41"/>
      <c r="G5920" t="str">
        <f t="shared" si="427"/>
        <v/>
      </c>
      <c r="J5920" t="b">
        <f>IF(ISNUMBER(MATCH(D5920,Sheet1!$A$2:$A$976,0)),TRUE,FALSE)</f>
        <v>0</v>
      </c>
    </row>
    <row r="5921" spans="1:10" ht="20.25">
      <c r="A5921">
        <v>5915</v>
      </c>
      <c r="B5921" s="122" t="s">
        <v>766</v>
      </c>
      <c r="C5921" s="28"/>
      <c r="D5921" s="28"/>
      <c r="E5921" s="28"/>
      <c r="F5921" s="28"/>
      <c r="G5921" t="str">
        <f t="shared" si="427"/>
        <v/>
      </c>
      <c r="J5921" t="b">
        <f>IF(ISNUMBER(MATCH(D5921,Sheet1!$A$2:$A$976,0)),TRUE,FALSE)</f>
        <v>1</v>
      </c>
    </row>
    <row r="5922" spans="1:10" ht="21" thickBot="1">
      <c r="A5922">
        <v>5916</v>
      </c>
      <c r="B5922" s="116">
        <v>2014</v>
      </c>
      <c r="C5922" s="7">
        <v>2015</v>
      </c>
      <c r="D5922" s="7">
        <v>2016</v>
      </c>
      <c r="E5922" s="8"/>
      <c r="F5922" s="9"/>
      <c r="G5922" t="str">
        <f t="shared" si="427"/>
        <v/>
      </c>
      <c r="J5922" t="b">
        <f>IF(ISNUMBER(MATCH(D5922,Sheet1!$A$2:$A$976,0)),TRUE,FALSE)</f>
        <v>0</v>
      </c>
    </row>
    <row r="5923" spans="1:10" ht="20.25">
      <c r="A5923">
        <v>5917</v>
      </c>
      <c r="B5923" s="124"/>
      <c r="C5923" s="30"/>
      <c r="D5923" s="31"/>
      <c r="E5923" s="32" t="s">
        <v>723</v>
      </c>
      <c r="F5923" s="33"/>
      <c r="G5923" t="str">
        <f t="shared" si="427"/>
        <v/>
      </c>
      <c r="J5923" t="b">
        <f>IF(ISNUMBER(MATCH(D5923,Sheet1!$A$2:$A$976,0)),TRUE,FALSE)</f>
        <v>1</v>
      </c>
    </row>
    <row r="5924" spans="1:10" ht="20.25">
      <c r="A5924">
        <v>5918</v>
      </c>
      <c r="B5924" s="124"/>
      <c r="C5924" s="30"/>
      <c r="D5924" s="31"/>
      <c r="E5924" s="32" t="s">
        <v>767</v>
      </c>
      <c r="F5924" s="33"/>
      <c r="G5924" t="str">
        <f t="shared" si="427"/>
        <v/>
      </c>
      <c r="J5924" t="b">
        <f>IF(ISNUMBER(MATCH(D5924,Sheet1!$A$2:$A$976,0)),TRUE,FALSE)</f>
        <v>1</v>
      </c>
    </row>
    <row r="5925" spans="1:10" ht="20.25">
      <c r="A5925">
        <v>5919</v>
      </c>
      <c r="B5925" s="125">
        <v>0</v>
      </c>
      <c r="C5925" s="34">
        <v>0</v>
      </c>
      <c r="D5925" s="35">
        <v>0</v>
      </c>
      <c r="E5925" s="36" t="s">
        <v>12</v>
      </c>
      <c r="F5925" s="33">
        <v>1</v>
      </c>
      <c r="G5925" t="str">
        <f t="shared" si="427"/>
        <v>‏942  כרמלית</v>
      </c>
      <c r="H5925" t="s">
        <v>1233</v>
      </c>
      <c r="I5925">
        <f t="shared" ref="I5925:I5934" si="429">FIND(" ",G5925,1)</f>
        <v>5</v>
      </c>
      <c r="J5925" t="b">
        <f>IF(ISNUMBER(MATCH(D5925,Sheet1!$A$2:$A$976,0)),TRUE,FALSE)</f>
        <v>1</v>
      </c>
    </row>
    <row r="5926" spans="1:10" ht="20.25">
      <c r="A5926">
        <v>5920</v>
      </c>
      <c r="B5926" s="125">
        <v>0</v>
      </c>
      <c r="C5926" s="34">
        <v>0</v>
      </c>
      <c r="D5926" s="35">
        <v>0</v>
      </c>
      <c r="E5926" s="36" t="s">
        <v>13</v>
      </c>
      <c r="F5926" s="33">
        <v>2</v>
      </c>
      <c r="G5926" t="str">
        <f t="shared" si="427"/>
        <v>‏942  כרמלית</v>
      </c>
      <c r="H5926" t="s">
        <v>1233</v>
      </c>
      <c r="I5926">
        <f t="shared" si="429"/>
        <v>5</v>
      </c>
      <c r="J5926" t="b">
        <f>IF(ISNUMBER(MATCH(D5926,Sheet1!$A$2:$A$976,0)),TRUE,FALSE)</f>
        <v>1</v>
      </c>
    </row>
    <row r="5927" spans="1:10" ht="20.25">
      <c r="A5927">
        <v>5921</v>
      </c>
      <c r="B5927" s="125">
        <v>0</v>
      </c>
      <c r="C5927" s="34">
        <v>0</v>
      </c>
      <c r="D5927" s="35">
        <v>0</v>
      </c>
      <c r="E5927" s="36" t="s">
        <v>14</v>
      </c>
      <c r="F5927" s="33">
        <v>3</v>
      </c>
      <c r="G5927" t="str">
        <f t="shared" si="427"/>
        <v>‏942  כרמלית</v>
      </c>
      <c r="H5927" t="s">
        <v>1233</v>
      </c>
      <c r="I5927">
        <f t="shared" si="429"/>
        <v>5</v>
      </c>
      <c r="J5927" t="b">
        <f>IF(ISNUMBER(MATCH(D5927,Sheet1!$A$2:$A$976,0)),TRUE,FALSE)</f>
        <v>1</v>
      </c>
    </row>
    <row r="5928" spans="1:10" ht="20.25">
      <c r="A5928">
        <v>5922</v>
      </c>
      <c r="B5928" s="125">
        <v>0</v>
      </c>
      <c r="C5928" s="34">
        <v>0</v>
      </c>
      <c r="D5928" s="35">
        <v>0</v>
      </c>
      <c r="E5928" s="36" t="s">
        <v>15</v>
      </c>
      <c r="F5928" s="33">
        <v>4</v>
      </c>
      <c r="G5928" t="str">
        <f t="shared" si="427"/>
        <v>‏942  כרמלית</v>
      </c>
      <c r="H5928" t="s">
        <v>1233</v>
      </c>
      <c r="I5928">
        <f t="shared" si="429"/>
        <v>5</v>
      </c>
      <c r="J5928" t="b">
        <f>IF(ISNUMBER(MATCH(D5928,Sheet1!$A$2:$A$976,0)),TRUE,FALSE)</f>
        <v>1</v>
      </c>
    </row>
    <row r="5929" spans="1:10" ht="20.25">
      <c r="A5929">
        <v>5923</v>
      </c>
      <c r="B5929" s="125">
        <v>0</v>
      </c>
      <c r="C5929" s="34">
        <v>0</v>
      </c>
      <c r="D5929" s="35">
        <v>0</v>
      </c>
      <c r="E5929" s="36" t="s">
        <v>16</v>
      </c>
      <c r="F5929" s="33">
        <v>5</v>
      </c>
      <c r="G5929" t="str">
        <f t="shared" si="427"/>
        <v>‏942  כרמלית</v>
      </c>
      <c r="H5929" t="s">
        <v>1233</v>
      </c>
      <c r="I5929">
        <f t="shared" si="429"/>
        <v>5</v>
      </c>
      <c r="J5929" t="b">
        <f>IF(ISNUMBER(MATCH(D5929,Sheet1!$A$2:$A$976,0)),TRUE,FALSE)</f>
        <v>1</v>
      </c>
    </row>
    <row r="5930" spans="1:10" ht="20.25">
      <c r="A5930">
        <v>5924</v>
      </c>
      <c r="B5930" s="125">
        <v>0</v>
      </c>
      <c r="C5930" s="34">
        <v>0</v>
      </c>
      <c r="D5930" s="35">
        <v>0</v>
      </c>
      <c r="E5930" s="36" t="s">
        <v>17</v>
      </c>
      <c r="F5930" s="33">
        <v>6</v>
      </c>
      <c r="G5930" t="str">
        <f t="shared" si="427"/>
        <v>‏942  כרמלית</v>
      </c>
      <c r="H5930" t="s">
        <v>1233</v>
      </c>
      <c r="I5930">
        <f t="shared" si="429"/>
        <v>5</v>
      </c>
      <c r="J5930" t="b">
        <f>IF(ISNUMBER(MATCH(D5930,Sheet1!$A$2:$A$976,0)),TRUE,FALSE)</f>
        <v>1</v>
      </c>
    </row>
    <row r="5931" spans="1:10" ht="20.25">
      <c r="A5931">
        <v>5925</v>
      </c>
      <c r="B5931" s="125">
        <v>0</v>
      </c>
      <c r="C5931" s="34">
        <v>0</v>
      </c>
      <c r="D5931" s="35">
        <v>0</v>
      </c>
      <c r="E5931" s="36" t="s">
        <v>18</v>
      </c>
      <c r="F5931" s="33">
        <v>7</v>
      </c>
      <c r="G5931" t="str">
        <f t="shared" si="427"/>
        <v>‏942  כרמלית</v>
      </c>
      <c r="H5931" t="s">
        <v>1233</v>
      </c>
      <c r="I5931">
        <f t="shared" si="429"/>
        <v>5</v>
      </c>
      <c r="J5931" t="b">
        <f>IF(ISNUMBER(MATCH(D5931,Sheet1!$A$2:$A$976,0)),TRUE,FALSE)</f>
        <v>1</v>
      </c>
    </row>
    <row r="5932" spans="1:10" ht="20.25">
      <c r="A5932">
        <v>5926</v>
      </c>
      <c r="B5932" s="125">
        <v>2695000</v>
      </c>
      <c r="C5932" s="34">
        <v>2695000</v>
      </c>
      <c r="D5932" s="35">
        <v>2625000</v>
      </c>
      <c r="E5932" s="36" t="s">
        <v>19</v>
      </c>
      <c r="F5932" s="33">
        <v>8</v>
      </c>
      <c r="G5932" t="str">
        <f t="shared" si="427"/>
        <v>‏942  כרמלית</v>
      </c>
      <c r="H5932" t="s">
        <v>1233</v>
      </c>
      <c r="I5932">
        <f t="shared" si="429"/>
        <v>5</v>
      </c>
      <c r="J5932" t="b">
        <f>IF(ISNUMBER(MATCH(D5932,Sheet1!$A$2:$A$976,0)),TRUE,FALSE)</f>
        <v>1</v>
      </c>
    </row>
    <row r="5933" spans="1:10" ht="20.25">
      <c r="A5933">
        <v>5927</v>
      </c>
      <c r="B5933" s="125">
        <v>0</v>
      </c>
      <c r="C5933" s="34">
        <v>0</v>
      </c>
      <c r="D5933" s="35">
        <v>0</v>
      </c>
      <c r="E5933" s="36" t="s">
        <v>20</v>
      </c>
      <c r="F5933" s="33">
        <v>9</v>
      </c>
      <c r="G5933" t="str">
        <f t="shared" si="427"/>
        <v>‏942  כרמלית</v>
      </c>
      <c r="H5933" t="s">
        <v>1233</v>
      </c>
      <c r="I5933">
        <f t="shared" si="429"/>
        <v>5</v>
      </c>
      <c r="J5933" t="b">
        <f>IF(ISNUMBER(MATCH(D5933,Sheet1!$A$2:$A$976,0)),TRUE,FALSE)</f>
        <v>1</v>
      </c>
    </row>
    <row r="5934" spans="1:10" ht="20.25">
      <c r="A5934">
        <v>5928</v>
      </c>
      <c r="B5934" s="125">
        <v>0</v>
      </c>
      <c r="C5934" s="34">
        <v>0</v>
      </c>
      <c r="D5934" s="35">
        <v>0</v>
      </c>
      <c r="E5934" s="36" t="s">
        <v>21</v>
      </c>
      <c r="F5934" s="33">
        <v>99</v>
      </c>
      <c r="G5934" t="str">
        <f t="shared" si="427"/>
        <v>‏942  כרמלית</v>
      </c>
      <c r="H5934" t="s">
        <v>1233</v>
      </c>
      <c r="I5934">
        <f t="shared" si="429"/>
        <v>5</v>
      </c>
      <c r="J5934" t="b">
        <f>IF(ISNUMBER(MATCH(D5934,Sheet1!$A$2:$A$976,0)),TRUE,FALSE)</f>
        <v>1</v>
      </c>
    </row>
    <row r="5935" spans="1:10" ht="20.25">
      <c r="A5935">
        <v>5929</v>
      </c>
      <c r="B5935" s="125">
        <v>2695000</v>
      </c>
      <c r="C5935" s="37">
        <v>2695000</v>
      </c>
      <c r="D5935" s="35">
        <v>2625000</v>
      </c>
      <c r="E5935" s="36" t="s">
        <v>22</v>
      </c>
      <c r="F5935" s="33"/>
      <c r="G5935" t="str">
        <f t="shared" si="427"/>
        <v/>
      </c>
      <c r="J5935" t="b">
        <f>IF(ISNUMBER(MATCH(D5935,Sheet1!$A$2:$A$976,0)),TRUE,FALSE)</f>
        <v>1</v>
      </c>
    </row>
    <row r="5936" spans="1:10" ht="20.25">
      <c r="A5936">
        <v>5930</v>
      </c>
      <c r="C5936" s="40">
        <v>2015</v>
      </c>
      <c r="D5936" s="40">
        <v>2016</v>
      </c>
      <c r="F5936" s="39"/>
      <c r="G5936" t="str">
        <f t="shared" si="427"/>
        <v/>
      </c>
      <c r="J5936" t="b">
        <f>IF(ISNUMBER(MATCH(D5936,Sheet1!$A$2:$A$976,0)),TRUE,FALSE)</f>
        <v>0</v>
      </c>
    </row>
    <row r="5937" spans="1:10" ht="20.25">
      <c r="A5937">
        <v>5931</v>
      </c>
      <c r="C5937" s="38"/>
      <c r="D5937" s="44">
        <v>344</v>
      </c>
      <c r="F5937" s="41"/>
      <c r="G5937" t="str">
        <f t="shared" si="427"/>
        <v/>
      </c>
      <c r="J5937" t="b">
        <f>IF(ISNUMBER(MATCH(D5937,Sheet1!$A$2:$A$976,0)),TRUE,FALSE)</f>
        <v>0</v>
      </c>
    </row>
    <row r="5938" spans="1:10" ht="20.25">
      <c r="A5938">
        <v>5932</v>
      </c>
      <c r="B5938" s="122" t="s">
        <v>768</v>
      </c>
      <c r="C5938" s="28"/>
      <c r="D5938" s="28"/>
      <c r="E5938" s="28"/>
      <c r="F5938" s="28"/>
      <c r="G5938" t="str">
        <f t="shared" si="427"/>
        <v/>
      </c>
      <c r="J5938" t="b">
        <f>IF(ISNUMBER(MATCH(D5938,Sheet1!$A$2:$A$976,0)),TRUE,FALSE)</f>
        <v>1</v>
      </c>
    </row>
    <row r="5939" spans="1:10" ht="21" thickBot="1">
      <c r="A5939">
        <v>5933</v>
      </c>
      <c r="B5939" s="116">
        <v>2014</v>
      </c>
      <c r="C5939" s="7">
        <v>2015</v>
      </c>
      <c r="D5939" s="7">
        <v>2016</v>
      </c>
      <c r="E5939" s="8"/>
      <c r="F5939" s="9"/>
      <c r="G5939" t="str">
        <f t="shared" si="427"/>
        <v/>
      </c>
      <c r="J5939" t="b">
        <f>IF(ISNUMBER(MATCH(D5939,Sheet1!$A$2:$A$976,0)),TRUE,FALSE)</f>
        <v>0</v>
      </c>
    </row>
    <row r="5940" spans="1:10" ht="20.25">
      <c r="A5940">
        <v>5934</v>
      </c>
      <c r="B5940" s="124"/>
      <c r="C5940" s="30"/>
      <c r="D5940" s="31"/>
      <c r="E5940" s="32" t="s">
        <v>723</v>
      </c>
      <c r="F5940" s="33"/>
      <c r="G5940" t="str">
        <f t="shared" si="427"/>
        <v/>
      </c>
      <c r="J5940" t="b">
        <f>IF(ISNUMBER(MATCH(D5940,Sheet1!$A$2:$A$976,0)),TRUE,FALSE)</f>
        <v>1</v>
      </c>
    </row>
    <row r="5941" spans="1:10" ht="20.25">
      <c r="A5941">
        <v>5935</v>
      </c>
      <c r="B5941" s="124"/>
      <c r="C5941" s="30"/>
      <c r="D5941" s="31"/>
      <c r="E5941" s="32" t="s">
        <v>769</v>
      </c>
      <c r="F5941" s="33"/>
      <c r="G5941" t="str">
        <f t="shared" si="427"/>
        <v/>
      </c>
      <c r="J5941" t="b">
        <f>IF(ISNUMBER(MATCH(D5941,Sheet1!$A$2:$A$976,0)),TRUE,FALSE)</f>
        <v>1</v>
      </c>
    </row>
    <row r="5942" spans="1:10" ht="20.25">
      <c r="A5942">
        <v>5936</v>
      </c>
      <c r="B5942" s="124"/>
      <c r="C5942" s="30"/>
      <c r="D5942" s="31"/>
      <c r="E5942" s="32" t="s">
        <v>851</v>
      </c>
      <c r="F5942" s="33"/>
      <c r="G5942" t="str">
        <f t="shared" si="427"/>
        <v/>
      </c>
      <c r="J5942" t="b">
        <f>IF(ISNUMBER(MATCH(D5942,Sheet1!$A$2:$A$976,0)),TRUE,FALSE)</f>
        <v>1</v>
      </c>
    </row>
    <row r="5943" spans="1:10" ht="20.25">
      <c r="A5943">
        <v>5937</v>
      </c>
      <c r="B5943" s="125">
        <v>0</v>
      </c>
      <c r="C5943" s="34">
        <v>0</v>
      </c>
      <c r="D5943" s="35">
        <v>0</v>
      </c>
      <c r="E5943" s="36" t="s">
        <v>12</v>
      </c>
      <c r="F5943" s="33">
        <v>1</v>
      </c>
      <c r="G5943" t="str">
        <f t="shared" si="427"/>
        <v>‏863  אוניברסיטת חיפה וטכניון</v>
      </c>
      <c r="H5943" t="s">
        <v>1234</v>
      </c>
      <c r="I5943">
        <f t="shared" ref="I5943:I5952" si="430">FIND(" ",G5943,1)</f>
        <v>5</v>
      </c>
      <c r="J5943" t="b">
        <f>IF(ISNUMBER(MATCH(D5943,Sheet1!$A$2:$A$976,0)),TRUE,FALSE)</f>
        <v>1</v>
      </c>
    </row>
    <row r="5944" spans="1:10" ht="20.25">
      <c r="A5944">
        <v>5938</v>
      </c>
      <c r="B5944" s="125">
        <v>0</v>
      </c>
      <c r="C5944" s="34">
        <v>0</v>
      </c>
      <c r="D5944" s="35">
        <v>0</v>
      </c>
      <c r="E5944" s="36" t="s">
        <v>13</v>
      </c>
      <c r="F5944" s="33">
        <v>2</v>
      </c>
      <c r="G5944" t="str">
        <f t="shared" si="427"/>
        <v>‏863  אוניברסיטת חיפה וטכניון</v>
      </c>
      <c r="H5944" t="s">
        <v>1234</v>
      </c>
      <c r="I5944">
        <f t="shared" si="430"/>
        <v>5</v>
      </c>
      <c r="J5944" t="b">
        <f>IF(ISNUMBER(MATCH(D5944,Sheet1!$A$2:$A$976,0)),TRUE,FALSE)</f>
        <v>1</v>
      </c>
    </row>
    <row r="5945" spans="1:10" ht="20.25">
      <c r="A5945">
        <v>5939</v>
      </c>
      <c r="B5945" s="125">
        <v>0</v>
      </c>
      <c r="C5945" s="34">
        <v>0</v>
      </c>
      <c r="D5945" s="35">
        <v>0</v>
      </c>
      <c r="E5945" s="36" t="s">
        <v>14</v>
      </c>
      <c r="F5945" s="33">
        <v>3</v>
      </c>
      <c r="G5945" t="str">
        <f t="shared" si="427"/>
        <v>‏863  אוניברסיטת חיפה וטכניון</v>
      </c>
      <c r="H5945" t="s">
        <v>1234</v>
      </c>
      <c r="I5945">
        <f t="shared" si="430"/>
        <v>5</v>
      </c>
      <c r="J5945" t="b">
        <f>IF(ISNUMBER(MATCH(D5945,Sheet1!$A$2:$A$976,0)),TRUE,FALSE)</f>
        <v>1</v>
      </c>
    </row>
    <row r="5946" spans="1:10" ht="20.25">
      <c r="A5946">
        <v>5940</v>
      </c>
      <c r="B5946" s="125">
        <v>0</v>
      </c>
      <c r="C5946" s="34">
        <v>0</v>
      </c>
      <c r="D5946" s="35">
        <v>0</v>
      </c>
      <c r="E5946" s="36" t="s">
        <v>15</v>
      </c>
      <c r="F5946" s="33">
        <v>4</v>
      </c>
      <c r="G5946" t="str">
        <f t="shared" si="427"/>
        <v>‏863  אוניברסיטת חיפה וטכניון</v>
      </c>
      <c r="H5946" t="s">
        <v>1234</v>
      </c>
      <c r="I5946">
        <f t="shared" si="430"/>
        <v>5</v>
      </c>
      <c r="J5946" t="b">
        <f>IF(ISNUMBER(MATCH(D5946,Sheet1!$A$2:$A$976,0)),TRUE,FALSE)</f>
        <v>1</v>
      </c>
    </row>
    <row r="5947" spans="1:10" ht="20.25">
      <c r="A5947">
        <v>5941</v>
      </c>
      <c r="B5947" s="125">
        <v>0</v>
      </c>
      <c r="C5947" s="34">
        <v>0</v>
      </c>
      <c r="D5947" s="35">
        <v>0</v>
      </c>
      <c r="E5947" s="36" t="s">
        <v>16</v>
      </c>
      <c r="F5947" s="33">
        <v>5</v>
      </c>
      <c r="G5947" t="str">
        <f t="shared" si="427"/>
        <v>‏863  אוניברסיטת חיפה וטכניון</v>
      </c>
      <c r="H5947" t="s">
        <v>1234</v>
      </c>
      <c r="I5947">
        <f t="shared" si="430"/>
        <v>5</v>
      </c>
      <c r="J5947" t="b">
        <f>IF(ISNUMBER(MATCH(D5947,Sheet1!$A$2:$A$976,0)),TRUE,FALSE)</f>
        <v>1</v>
      </c>
    </row>
    <row r="5948" spans="1:10" ht="20.25">
      <c r="A5948">
        <v>5942</v>
      </c>
      <c r="B5948" s="125">
        <v>0</v>
      </c>
      <c r="C5948" s="34">
        <v>0</v>
      </c>
      <c r="D5948" s="35">
        <v>0</v>
      </c>
      <c r="E5948" s="36" t="s">
        <v>17</v>
      </c>
      <c r="F5948" s="33">
        <v>6</v>
      </c>
      <c r="G5948" t="str">
        <f t="shared" si="427"/>
        <v>‏863  אוניברסיטת חיפה וטכניון</v>
      </c>
      <c r="H5948" t="s">
        <v>1234</v>
      </c>
      <c r="I5948">
        <f t="shared" si="430"/>
        <v>5</v>
      </c>
      <c r="J5948" t="b">
        <f>IF(ISNUMBER(MATCH(D5948,Sheet1!$A$2:$A$976,0)),TRUE,FALSE)</f>
        <v>1</v>
      </c>
    </row>
    <row r="5949" spans="1:10" ht="20.25">
      <c r="A5949">
        <v>5943</v>
      </c>
      <c r="B5949" s="125">
        <v>0</v>
      </c>
      <c r="C5949" s="34">
        <v>0</v>
      </c>
      <c r="D5949" s="35">
        <v>0</v>
      </c>
      <c r="E5949" s="36" t="s">
        <v>18</v>
      </c>
      <c r="F5949" s="33">
        <v>7</v>
      </c>
      <c r="G5949" t="str">
        <f t="shared" si="427"/>
        <v>‏863  אוניברסיטת חיפה וטכניון</v>
      </c>
      <c r="H5949" t="s">
        <v>1234</v>
      </c>
      <c r="I5949">
        <f t="shared" si="430"/>
        <v>5</v>
      </c>
      <c r="J5949" t="b">
        <f>IF(ISNUMBER(MATCH(D5949,Sheet1!$A$2:$A$976,0)),TRUE,FALSE)</f>
        <v>1</v>
      </c>
    </row>
    <row r="5950" spans="1:10" ht="20.25">
      <c r="A5950">
        <v>5944</v>
      </c>
      <c r="B5950" s="125">
        <v>610400</v>
      </c>
      <c r="C5950" s="34">
        <v>5000000</v>
      </c>
      <c r="D5950" s="35">
        <v>5000000</v>
      </c>
      <c r="E5950" s="36" t="s">
        <v>19</v>
      </c>
      <c r="F5950" s="33">
        <v>8</v>
      </c>
      <c r="G5950" t="str">
        <f t="shared" si="427"/>
        <v>‏863  אוניברסיטת חיפה וטכניון</v>
      </c>
      <c r="H5950" t="s">
        <v>1234</v>
      </c>
      <c r="I5950">
        <f t="shared" si="430"/>
        <v>5</v>
      </c>
      <c r="J5950" t="b">
        <f>IF(ISNUMBER(MATCH(D5950,Sheet1!$A$2:$A$976,0)),TRUE,FALSE)</f>
        <v>1</v>
      </c>
    </row>
    <row r="5951" spans="1:10" ht="20.25">
      <c r="A5951">
        <v>5945</v>
      </c>
      <c r="B5951" s="125">
        <v>0</v>
      </c>
      <c r="C5951" s="34">
        <v>0</v>
      </c>
      <c r="D5951" s="35">
        <v>0</v>
      </c>
      <c r="E5951" s="36" t="s">
        <v>20</v>
      </c>
      <c r="F5951" s="33">
        <v>9</v>
      </c>
      <c r="G5951" t="str">
        <f t="shared" si="427"/>
        <v>‏863  אוניברסיטת חיפה וטכניון</v>
      </c>
      <c r="H5951" t="s">
        <v>1234</v>
      </c>
      <c r="I5951">
        <f t="shared" si="430"/>
        <v>5</v>
      </c>
      <c r="J5951" t="b">
        <f>IF(ISNUMBER(MATCH(D5951,Sheet1!$A$2:$A$976,0)),TRUE,FALSE)</f>
        <v>1</v>
      </c>
    </row>
    <row r="5952" spans="1:10" ht="20.25">
      <c r="A5952">
        <v>5946</v>
      </c>
      <c r="B5952" s="125">
        <v>0</v>
      </c>
      <c r="C5952" s="34">
        <v>0</v>
      </c>
      <c r="D5952" s="35">
        <v>0</v>
      </c>
      <c r="E5952" s="36" t="s">
        <v>21</v>
      </c>
      <c r="F5952" s="33">
        <v>99</v>
      </c>
      <c r="G5952" t="str">
        <f t="shared" si="427"/>
        <v>‏863  אוניברסיטת חיפה וטכניון</v>
      </c>
      <c r="H5952" t="s">
        <v>1234</v>
      </c>
      <c r="I5952">
        <f t="shared" si="430"/>
        <v>5</v>
      </c>
      <c r="J5952" t="b">
        <f>IF(ISNUMBER(MATCH(D5952,Sheet1!$A$2:$A$976,0)),TRUE,FALSE)</f>
        <v>1</v>
      </c>
    </row>
    <row r="5953" spans="1:10" ht="20.25">
      <c r="A5953">
        <v>5947</v>
      </c>
      <c r="B5953" s="125">
        <v>610400</v>
      </c>
      <c r="C5953" s="37">
        <v>5000000</v>
      </c>
      <c r="D5953" s="35">
        <v>5000000</v>
      </c>
      <c r="E5953" s="36" t="s">
        <v>22</v>
      </c>
      <c r="F5953" s="33"/>
      <c r="G5953" t="str">
        <f t="shared" si="427"/>
        <v/>
      </c>
      <c r="J5953" t="b">
        <f>IF(ISNUMBER(MATCH(D5953,Sheet1!$A$2:$A$976,0)),TRUE,FALSE)</f>
        <v>1</v>
      </c>
    </row>
    <row r="5954" spans="1:10" ht="20.25">
      <c r="A5954">
        <v>5948</v>
      </c>
      <c r="C5954" s="40">
        <v>2015</v>
      </c>
      <c r="D5954" s="40">
        <v>2016</v>
      </c>
      <c r="F5954" s="39"/>
      <c r="G5954" t="str">
        <f t="shared" si="427"/>
        <v/>
      </c>
      <c r="J5954" t="b">
        <f>IF(ISNUMBER(MATCH(D5954,Sheet1!$A$2:$A$976,0)),TRUE,FALSE)</f>
        <v>0</v>
      </c>
    </row>
    <row r="5955" spans="1:10" ht="20.25">
      <c r="A5955">
        <v>5949</v>
      </c>
      <c r="C5955" s="38"/>
      <c r="D5955" s="44">
        <v>345</v>
      </c>
      <c r="F5955" s="41"/>
      <c r="G5955" t="str">
        <f t="shared" si="427"/>
        <v/>
      </c>
      <c r="J5955" t="b">
        <f>IF(ISNUMBER(MATCH(D5955,Sheet1!$A$2:$A$976,0)),TRUE,FALSE)</f>
        <v>0</v>
      </c>
    </row>
    <row r="5956" spans="1:10" ht="20.25">
      <c r="A5956">
        <v>5950</v>
      </c>
      <c r="B5956" s="122" t="s">
        <v>770</v>
      </c>
      <c r="C5956" s="28"/>
      <c r="D5956" s="28"/>
      <c r="E5956" s="28"/>
      <c r="F5956" s="28"/>
      <c r="G5956" t="str">
        <f t="shared" si="427"/>
        <v/>
      </c>
      <c r="J5956" t="b">
        <f>IF(ISNUMBER(MATCH(D5956,Sheet1!$A$2:$A$976,0)),TRUE,FALSE)</f>
        <v>1</v>
      </c>
    </row>
    <row r="5957" spans="1:10" ht="21" thickBot="1">
      <c r="A5957">
        <v>5951</v>
      </c>
      <c r="B5957" s="116">
        <v>2014</v>
      </c>
      <c r="C5957" s="7">
        <v>2015</v>
      </c>
      <c r="D5957" s="7">
        <v>2016</v>
      </c>
      <c r="E5957" s="8"/>
      <c r="F5957" s="9"/>
      <c r="G5957" t="str">
        <f t="shared" si="427"/>
        <v/>
      </c>
      <c r="J5957" t="b">
        <f>IF(ISNUMBER(MATCH(D5957,Sheet1!$A$2:$A$976,0)),TRUE,FALSE)</f>
        <v>0</v>
      </c>
    </row>
    <row r="5958" spans="1:10" ht="20.25">
      <c r="A5958">
        <v>5952</v>
      </c>
      <c r="B5958" s="124"/>
      <c r="C5958" s="30"/>
      <c r="D5958" s="31"/>
      <c r="E5958" s="32" t="s">
        <v>723</v>
      </c>
      <c r="F5958" s="33"/>
      <c r="G5958" t="str">
        <f t="shared" si="427"/>
        <v/>
      </c>
      <c r="J5958" t="b">
        <f>IF(ISNUMBER(MATCH(D5958,Sheet1!$A$2:$A$976,0)),TRUE,FALSE)</f>
        <v>1</v>
      </c>
    </row>
    <row r="5959" spans="1:10" ht="20.25">
      <c r="A5959">
        <v>5953</v>
      </c>
      <c r="B5959" s="124"/>
      <c r="C5959" s="30"/>
      <c r="D5959" s="31"/>
      <c r="E5959" s="32" t="s">
        <v>771</v>
      </c>
      <c r="F5959" s="33"/>
      <c r="G5959" t="str">
        <f t="shared" si="427"/>
        <v/>
      </c>
      <c r="J5959" t="b">
        <f>IF(ISNUMBER(MATCH(D5959,Sheet1!$A$2:$A$976,0)),TRUE,FALSE)</f>
        <v>1</v>
      </c>
    </row>
    <row r="5960" spans="1:10" ht="20.25">
      <c r="A5960">
        <v>5954</v>
      </c>
      <c r="B5960" s="125">
        <v>0</v>
      </c>
      <c r="C5960" s="34">
        <v>0</v>
      </c>
      <c r="D5960" s="35">
        <v>0</v>
      </c>
      <c r="E5960" s="36" t="s">
        <v>12</v>
      </c>
      <c r="F5960" s="33">
        <v>1</v>
      </c>
      <c r="G5960" t="str">
        <f t="shared" si="427"/>
        <v>‏862000 עמותה לקליטת עליה</v>
      </c>
      <c r="H5960" t="s">
        <v>1235</v>
      </c>
      <c r="I5960">
        <f t="shared" ref="I5960:I5969" si="431">FIND(" ",G5960,1)</f>
        <v>8</v>
      </c>
      <c r="J5960" t="b">
        <f>IF(ISNUMBER(MATCH(D5960,Sheet1!$A$2:$A$976,0)),TRUE,FALSE)</f>
        <v>1</v>
      </c>
    </row>
    <row r="5961" spans="1:10" ht="20.25">
      <c r="A5961">
        <v>5955</v>
      </c>
      <c r="B5961" s="125">
        <v>0</v>
      </c>
      <c r="C5961" s="34">
        <v>0</v>
      </c>
      <c r="D5961" s="35">
        <v>0</v>
      </c>
      <c r="E5961" s="36" t="s">
        <v>13</v>
      </c>
      <c r="F5961" s="33">
        <v>2</v>
      </c>
      <c r="G5961" t="str">
        <f t="shared" si="427"/>
        <v>‏862000 עמותה לקליטת עליה</v>
      </c>
      <c r="H5961" t="s">
        <v>1235</v>
      </c>
      <c r="I5961">
        <f t="shared" si="431"/>
        <v>8</v>
      </c>
      <c r="J5961" t="b">
        <f>IF(ISNUMBER(MATCH(D5961,Sheet1!$A$2:$A$976,0)),TRUE,FALSE)</f>
        <v>1</v>
      </c>
    </row>
    <row r="5962" spans="1:10" ht="20.25">
      <c r="A5962">
        <v>5956</v>
      </c>
      <c r="B5962" s="125">
        <v>0</v>
      </c>
      <c r="C5962" s="34">
        <v>0</v>
      </c>
      <c r="D5962" s="35">
        <v>0</v>
      </c>
      <c r="E5962" s="36" t="s">
        <v>14</v>
      </c>
      <c r="F5962" s="33">
        <v>3</v>
      </c>
      <c r="G5962" t="str">
        <f t="shared" ref="G5962:G5970" si="432">IF(F5962=1,E5961,IF(ISBLANK(F5962),"",G5961))</f>
        <v>‏862000 עמותה לקליטת עליה</v>
      </c>
      <c r="H5962" t="s">
        <v>1235</v>
      </c>
      <c r="I5962">
        <f t="shared" si="431"/>
        <v>8</v>
      </c>
      <c r="J5962" t="b">
        <f>IF(ISNUMBER(MATCH(D5962,Sheet1!$A$2:$A$976,0)),TRUE,FALSE)</f>
        <v>1</v>
      </c>
    </row>
    <row r="5963" spans="1:10" ht="20.25">
      <c r="A5963">
        <v>5957</v>
      </c>
      <c r="B5963" s="125">
        <v>0</v>
      </c>
      <c r="C5963" s="34">
        <v>0</v>
      </c>
      <c r="D5963" s="35">
        <v>0</v>
      </c>
      <c r="E5963" s="36" t="s">
        <v>15</v>
      </c>
      <c r="F5963" s="33">
        <v>4</v>
      </c>
      <c r="G5963" t="str">
        <f t="shared" si="432"/>
        <v>‏862000 עמותה לקליטת עליה</v>
      </c>
      <c r="H5963" t="s">
        <v>1235</v>
      </c>
      <c r="I5963">
        <f t="shared" si="431"/>
        <v>8</v>
      </c>
      <c r="J5963" t="b">
        <f>IF(ISNUMBER(MATCH(D5963,Sheet1!$A$2:$A$976,0)),TRUE,FALSE)</f>
        <v>1</v>
      </c>
    </row>
    <row r="5964" spans="1:10" ht="20.25">
      <c r="A5964">
        <v>5958</v>
      </c>
      <c r="B5964" s="125">
        <v>0</v>
      </c>
      <c r="C5964" s="34">
        <v>0</v>
      </c>
      <c r="D5964" s="35">
        <v>0</v>
      </c>
      <c r="E5964" s="36" t="s">
        <v>16</v>
      </c>
      <c r="F5964" s="33">
        <v>5</v>
      </c>
      <c r="G5964" t="str">
        <f t="shared" si="432"/>
        <v>‏862000 עמותה לקליטת עליה</v>
      </c>
      <c r="H5964" t="s">
        <v>1235</v>
      </c>
      <c r="I5964">
        <f t="shared" si="431"/>
        <v>8</v>
      </c>
      <c r="J5964" t="b">
        <f>IF(ISNUMBER(MATCH(D5964,Sheet1!$A$2:$A$976,0)),TRUE,FALSE)</f>
        <v>1</v>
      </c>
    </row>
    <row r="5965" spans="1:10" ht="20.25">
      <c r="A5965">
        <v>5959</v>
      </c>
      <c r="B5965" s="125">
        <v>0</v>
      </c>
      <c r="C5965" s="34">
        <v>0</v>
      </c>
      <c r="D5965" s="35">
        <v>0</v>
      </c>
      <c r="E5965" s="36" t="s">
        <v>96</v>
      </c>
      <c r="F5965" s="33">
        <v>6</v>
      </c>
      <c r="G5965" t="str">
        <f t="shared" si="432"/>
        <v>‏862000 עמותה לקליטת עליה</v>
      </c>
      <c r="H5965" t="s">
        <v>1235</v>
      </c>
      <c r="I5965">
        <f t="shared" si="431"/>
        <v>8</v>
      </c>
      <c r="J5965" t="b">
        <f>IF(ISNUMBER(MATCH(D5965,Sheet1!$A$2:$A$976,0)),TRUE,FALSE)</f>
        <v>1</v>
      </c>
    </row>
    <row r="5966" spans="1:10" ht="20.25">
      <c r="A5966">
        <v>5960</v>
      </c>
      <c r="B5966" s="125">
        <v>2100000</v>
      </c>
      <c r="C5966" s="34">
        <v>2100000</v>
      </c>
      <c r="D5966" s="35">
        <v>2040000</v>
      </c>
      <c r="E5966" s="36" t="s">
        <v>772</v>
      </c>
      <c r="F5966" s="33">
        <v>7</v>
      </c>
      <c r="G5966" t="str">
        <f t="shared" si="432"/>
        <v>‏862000 עמותה לקליטת עליה</v>
      </c>
      <c r="H5966" t="s">
        <v>1235</v>
      </c>
      <c r="I5966">
        <f t="shared" si="431"/>
        <v>8</v>
      </c>
      <c r="J5966" t="b">
        <f>IF(ISNUMBER(MATCH(D5966,Sheet1!$A$2:$A$976,0)),TRUE,FALSE)</f>
        <v>1</v>
      </c>
    </row>
    <row r="5967" spans="1:10" ht="20.25">
      <c r="A5967">
        <v>5961</v>
      </c>
      <c r="B5967" s="125">
        <v>5322400</v>
      </c>
      <c r="C5967" s="34">
        <v>5330000</v>
      </c>
      <c r="D5967" s="35">
        <v>5177800</v>
      </c>
      <c r="E5967" s="36" t="s">
        <v>19</v>
      </c>
      <c r="F5967" s="33">
        <v>8</v>
      </c>
      <c r="G5967" t="str">
        <f t="shared" si="432"/>
        <v>‏862000 עמותה לקליטת עליה</v>
      </c>
      <c r="H5967" t="s">
        <v>1235</v>
      </c>
      <c r="I5967">
        <f t="shared" si="431"/>
        <v>8</v>
      </c>
      <c r="J5967" t="b">
        <f>IF(ISNUMBER(MATCH(D5967,Sheet1!$A$2:$A$976,0)),TRUE,FALSE)</f>
        <v>1</v>
      </c>
    </row>
    <row r="5968" spans="1:10" ht="20.25">
      <c r="A5968">
        <v>5962</v>
      </c>
      <c r="B5968" s="125">
        <v>0</v>
      </c>
      <c r="C5968" s="34">
        <v>0</v>
      </c>
      <c r="D5968" s="35">
        <v>0</v>
      </c>
      <c r="E5968" s="36" t="s">
        <v>20</v>
      </c>
      <c r="F5968" s="33">
        <v>9</v>
      </c>
      <c r="G5968" t="str">
        <f t="shared" si="432"/>
        <v>‏862000 עמותה לקליטת עליה</v>
      </c>
      <c r="H5968" t="s">
        <v>1235</v>
      </c>
      <c r="I5968">
        <f t="shared" si="431"/>
        <v>8</v>
      </c>
      <c r="J5968" t="b">
        <f>IF(ISNUMBER(MATCH(D5968,Sheet1!$A$2:$A$976,0)),TRUE,FALSE)</f>
        <v>1</v>
      </c>
    </row>
    <row r="5969" spans="1:10" ht="20.25">
      <c r="A5969">
        <v>5963</v>
      </c>
      <c r="B5969" s="125">
        <v>0</v>
      </c>
      <c r="C5969" s="34">
        <v>0</v>
      </c>
      <c r="D5969" s="35">
        <v>0</v>
      </c>
      <c r="E5969" s="36" t="s">
        <v>21</v>
      </c>
      <c r="F5969" s="33">
        <v>99</v>
      </c>
      <c r="G5969" t="str">
        <f t="shared" si="432"/>
        <v>‏862000 עמותה לקליטת עליה</v>
      </c>
      <c r="H5969" t="s">
        <v>1235</v>
      </c>
      <c r="I5969">
        <f t="shared" si="431"/>
        <v>8</v>
      </c>
      <c r="J5969" t="b">
        <f>IF(ISNUMBER(MATCH(D5969,Sheet1!$A$2:$A$976,0)),TRUE,FALSE)</f>
        <v>1</v>
      </c>
    </row>
    <row r="5970" spans="1:10" ht="20.25">
      <c r="A5970">
        <v>5964</v>
      </c>
      <c r="B5970" s="125">
        <v>7422400</v>
      </c>
      <c r="C5970" s="37">
        <v>7430000</v>
      </c>
      <c r="D5970" s="157">
        <v>7217800</v>
      </c>
      <c r="E5970" s="36" t="s">
        <v>22</v>
      </c>
      <c r="F5970" s="33"/>
      <c r="G5970" t="str">
        <f t="shared" si="432"/>
        <v/>
      </c>
      <c r="J5970" t="b">
        <f>IF(ISNUMBER(MATCH(D5970,Sheet1!$A$2:$A$976,0)),TRUE,FALSE)</f>
        <v>0</v>
      </c>
    </row>
    <row r="5971" spans="1:10" ht="20.25">
      <c r="A5971">
        <v>5965</v>
      </c>
      <c r="C5971" s="40">
        <v>2015</v>
      </c>
      <c r="D5971" s="40">
        <v>2016</v>
      </c>
      <c r="F5971" s="39"/>
    </row>
    <row r="5972" spans="1:10" ht="20.25">
      <c r="A5972">
        <v>5966</v>
      </c>
      <c r="C5972" s="38"/>
      <c r="D5972" s="44">
        <v>346</v>
      </c>
      <c r="F5972" s="41"/>
    </row>
    <row r="5973" spans="1:10" ht="20.25">
      <c r="B5973" s="144">
        <f t="shared" ref="B5973:C5973" si="433">SUBTOTAL(9,B3:B5970)</f>
        <v>4886192557</v>
      </c>
      <c r="C5973" s="144">
        <f t="shared" si="433"/>
        <v>5016783155</v>
      </c>
      <c r="D5973" s="144">
        <f>SUBTOTAL(9,D3:D5970)</f>
        <v>5049412818</v>
      </c>
      <c r="F5973" s="41"/>
    </row>
    <row r="5976" spans="1:10">
      <c r="D5976">
        <v>194470500</v>
      </c>
    </row>
    <row r="5977" spans="1:10">
      <c r="D5977" s="152">
        <f>D1672-D5976</f>
        <v>24644600</v>
      </c>
    </row>
  </sheetData>
  <autoFilter ref="A6:J5972"/>
  <mergeCells count="2">
    <mergeCell ref="B1:F1"/>
    <mergeCell ref="B2:F2"/>
  </mergeCells>
  <conditionalFormatting sqref="J9:J5970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8576"/>
  <sheetViews>
    <sheetView rightToLeft="1" topLeftCell="A6" zoomScale="60" zoomScaleNormal="60" workbookViewId="0">
      <pane xSplit="1" ySplit="1" topLeftCell="E7" activePane="bottomRight" state="frozen"/>
      <selection activeCell="A6" sqref="A6"/>
      <selection pane="topRight" activeCell="B6" sqref="B6"/>
      <selection pane="bottomLeft" activeCell="A9" sqref="A9"/>
      <selection pane="bottomRight" activeCell="E6" sqref="E6"/>
    </sheetView>
  </sheetViews>
  <sheetFormatPr defaultRowHeight="15"/>
  <cols>
    <col min="2" max="2" width="20.28515625" style="126" bestFit="1" customWidth="1"/>
    <col min="3" max="4" width="20.28515625" bestFit="1" customWidth="1"/>
    <col min="5" max="5" width="94.85546875" customWidth="1"/>
    <col min="6" max="6" width="11.7109375" bestFit="1" customWidth="1"/>
    <col min="7" max="7" width="18.85546875" bestFit="1" customWidth="1"/>
    <col min="8" max="8" width="13.5703125" bestFit="1" customWidth="1"/>
    <col min="9" max="9" width="54.140625" customWidth="1"/>
    <col min="10" max="10" width="27.85546875" customWidth="1"/>
    <col min="11" max="11" width="10" bestFit="1" customWidth="1"/>
    <col min="15" max="15" width="13.5703125" bestFit="1" customWidth="1"/>
    <col min="16" max="16" width="15.7109375" style="145" bestFit="1" customWidth="1"/>
  </cols>
  <sheetData>
    <row r="1" spans="1:17" ht="20.25">
      <c r="B1" s="159" t="s">
        <v>0</v>
      </c>
      <c r="C1" s="159"/>
      <c r="D1" s="159"/>
      <c r="E1" s="159"/>
      <c r="F1" s="159"/>
    </row>
    <row r="2" spans="1:17" ht="17.25" thickBot="1">
      <c r="B2" s="160" t="s">
        <v>1</v>
      </c>
      <c r="C2" s="160"/>
      <c r="D2" s="160"/>
      <c r="E2" s="160"/>
      <c r="F2" s="160"/>
    </row>
    <row r="3" spans="1:17" ht="20.25">
      <c r="B3" s="114" t="s">
        <v>2</v>
      </c>
      <c r="C3" s="3" t="s">
        <v>3</v>
      </c>
      <c r="D3" s="3"/>
      <c r="E3" s="3"/>
      <c r="F3" s="4"/>
    </row>
    <row r="4" spans="1:17" ht="20.25">
      <c r="B4" s="115" t="s">
        <v>4</v>
      </c>
      <c r="C4" s="5" t="s">
        <v>5</v>
      </c>
      <c r="D4" s="5" t="s">
        <v>3</v>
      </c>
      <c r="E4" s="5" t="s">
        <v>6</v>
      </c>
      <c r="F4" s="6"/>
    </row>
    <row r="5" spans="1:17" ht="20.25">
      <c r="B5" s="115" t="s">
        <v>7</v>
      </c>
      <c r="C5" s="5" t="s">
        <v>8</v>
      </c>
      <c r="D5" s="5" t="s">
        <v>8</v>
      </c>
      <c r="E5" s="5"/>
      <c r="F5" s="6"/>
    </row>
    <row r="6" spans="1:17" ht="21" thickBot="1">
      <c r="A6" t="s">
        <v>828</v>
      </c>
      <c r="B6" s="116">
        <v>2014</v>
      </c>
      <c r="C6" s="7">
        <v>2015</v>
      </c>
      <c r="D6" s="7">
        <v>2016</v>
      </c>
      <c r="E6" s="8"/>
      <c r="F6" s="5" t="s">
        <v>829</v>
      </c>
      <c r="G6" s="5" t="s">
        <v>830</v>
      </c>
      <c r="H6" s="5" t="s">
        <v>1236</v>
      </c>
      <c r="I6" t="s">
        <v>1237</v>
      </c>
    </row>
    <row r="7" spans="1:17" ht="20.25">
      <c r="A7">
        <v>1</v>
      </c>
      <c r="B7" s="118">
        <v>2874600</v>
      </c>
      <c r="C7" s="14">
        <v>3227000</v>
      </c>
      <c r="D7" s="15">
        <v>3256900</v>
      </c>
      <c r="E7" s="16" t="s">
        <v>2102</v>
      </c>
      <c r="F7" s="13">
        <v>1</v>
      </c>
      <c r="G7">
        <f>F7*100</f>
        <v>100</v>
      </c>
      <c r="H7" s="145">
        <v>821000</v>
      </c>
      <c r="I7" t="s">
        <v>1273</v>
      </c>
      <c r="J7" s="145" t="e">
        <f>INDEX($O$7:$P$340,MATCH(H7,$O$7:$O$340,0),2)</f>
        <v>#N/A</v>
      </c>
      <c r="O7" s="144" t="s">
        <v>855</v>
      </c>
      <c r="P7" s="145">
        <v>821000</v>
      </c>
    </row>
    <row r="8" spans="1:17" ht="20.25">
      <c r="A8">
        <v>2</v>
      </c>
      <c r="B8" s="118">
        <v>121700</v>
      </c>
      <c r="C8" s="14">
        <v>132100</v>
      </c>
      <c r="D8" s="15">
        <v>132100</v>
      </c>
      <c r="E8" s="16" t="s">
        <v>2103</v>
      </c>
      <c r="F8" s="13">
        <v>12</v>
      </c>
      <c r="G8">
        <f>F8*10</f>
        <v>120</v>
      </c>
      <c r="H8" s="145">
        <v>821000</v>
      </c>
      <c r="I8" t="s">
        <v>1273</v>
      </c>
      <c r="J8" s="145" t="e">
        <f t="shared" ref="J8:J71" si="0">INDEX($O$7:$P$340,MATCH(H8,$O$7:$O$340,0),2)</f>
        <v>#N/A</v>
      </c>
      <c r="O8" s="144" t="s">
        <v>1913</v>
      </c>
      <c r="P8" s="145">
        <v>820110</v>
      </c>
      <c r="Q8">
        <v>300</v>
      </c>
    </row>
    <row r="9" spans="1:17" ht="20.25">
      <c r="A9">
        <v>3</v>
      </c>
      <c r="B9" s="118">
        <v>43300</v>
      </c>
      <c r="C9" s="14">
        <v>40000</v>
      </c>
      <c r="D9" s="15">
        <v>38900</v>
      </c>
      <c r="E9" s="16" t="s">
        <v>2104</v>
      </c>
      <c r="F9" s="13">
        <v>7</v>
      </c>
      <c r="G9">
        <f t="shared" ref="G9:G27" si="1">F9*100</f>
        <v>700</v>
      </c>
      <c r="H9" s="145">
        <v>821000</v>
      </c>
      <c r="I9" t="s">
        <v>1273</v>
      </c>
      <c r="J9" s="145" t="e">
        <f t="shared" si="0"/>
        <v>#N/A</v>
      </c>
      <c r="O9" s="144" t="s">
        <v>1914</v>
      </c>
      <c r="P9" s="145">
        <v>822220</v>
      </c>
    </row>
    <row r="10" spans="1:17" ht="20.25">
      <c r="A10">
        <v>4</v>
      </c>
      <c r="B10" s="118">
        <v>575900</v>
      </c>
      <c r="C10" s="14">
        <v>612800</v>
      </c>
      <c r="D10" s="15">
        <v>769800</v>
      </c>
      <c r="E10" s="16" t="s">
        <v>2105</v>
      </c>
      <c r="F10" s="13">
        <v>1</v>
      </c>
      <c r="G10">
        <f t="shared" si="1"/>
        <v>100</v>
      </c>
      <c r="H10" s="145">
        <v>821110</v>
      </c>
      <c r="I10" t="s">
        <v>1274</v>
      </c>
      <c r="J10" s="145" t="e">
        <f t="shared" si="0"/>
        <v>#N/A</v>
      </c>
      <c r="O10" s="145">
        <v>822247</v>
      </c>
      <c r="P10" s="145">
        <v>820110</v>
      </c>
    </row>
    <row r="11" spans="1:17" ht="20.25">
      <c r="A11">
        <v>5</v>
      </c>
      <c r="B11" s="118">
        <v>552700</v>
      </c>
      <c r="C11" s="14">
        <v>594000</v>
      </c>
      <c r="D11" s="15">
        <v>601000</v>
      </c>
      <c r="E11" s="16" t="s">
        <v>2106</v>
      </c>
      <c r="F11" s="13">
        <v>2</v>
      </c>
      <c r="G11">
        <f t="shared" si="1"/>
        <v>200</v>
      </c>
      <c r="H11" s="145">
        <v>821110</v>
      </c>
      <c r="I11" t="s">
        <v>1274</v>
      </c>
      <c r="J11" s="145" t="e">
        <f t="shared" si="0"/>
        <v>#N/A</v>
      </c>
      <c r="O11" s="144" t="s">
        <v>1915</v>
      </c>
      <c r="P11" s="145">
        <v>820110</v>
      </c>
    </row>
    <row r="12" spans="1:17" ht="20.25">
      <c r="A12">
        <v>6</v>
      </c>
      <c r="B12" s="118">
        <v>68300</v>
      </c>
      <c r="C12" s="14">
        <v>37200</v>
      </c>
      <c r="D12" s="15">
        <v>37200</v>
      </c>
      <c r="E12" s="16" t="s">
        <v>2107</v>
      </c>
      <c r="F12" s="13">
        <v>12</v>
      </c>
      <c r="G12">
        <f>F12*10</f>
        <v>120</v>
      </c>
      <c r="H12" s="145">
        <v>821110</v>
      </c>
      <c r="I12" t="s">
        <v>1274</v>
      </c>
      <c r="J12" s="145" t="e">
        <f t="shared" si="0"/>
        <v>#N/A</v>
      </c>
      <c r="O12" s="144" t="s">
        <v>1912</v>
      </c>
      <c r="P12" s="145">
        <v>820110</v>
      </c>
      <c r="Q12">
        <v>300</v>
      </c>
    </row>
    <row r="13" spans="1:17" ht="20.25">
      <c r="A13">
        <v>7</v>
      </c>
      <c r="B13" s="118">
        <v>5400</v>
      </c>
      <c r="C13" s="14">
        <v>5000</v>
      </c>
      <c r="D13" s="15">
        <v>5000</v>
      </c>
      <c r="E13" s="16" t="s">
        <v>2108</v>
      </c>
      <c r="F13" s="13">
        <v>4</v>
      </c>
      <c r="G13">
        <f t="shared" si="1"/>
        <v>400</v>
      </c>
      <c r="H13" s="145">
        <v>821110</v>
      </c>
      <c r="I13" t="s">
        <v>1274</v>
      </c>
      <c r="J13" s="145" t="e">
        <f t="shared" si="0"/>
        <v>#N/A</v>
      </c>
      <c r="O13" s="144" t="s">
        <v>862</v>
      </c>
      <c r="P13" s="145">
        <v>820110</v>
      </c>
    </row>
    <row r="14" spans="1:17" ht="20.25">
      <c r="A14">
        <v>8</v>
      </c>
      <c r="B14" s="118">
        <v>139500</v>
      </c>
      <c r="C14" s="14">
        <v>155000</v>
      </c>
      <c r="D14" s="15">
        <v>141700</v>
      </c>
      <c r="E14" s="16" t="s">
        <v>2109</v>
      </c>
      <c r="F14" s="13">
        <v>5</v>
      </c>
      <c r="G14">
        <f t="shared" si="1"/>
        <v>500</v>
      </c>
      <c r="H14" s="145">
        <v>821110</v>
      </c>
      <c r="I14" t="s">
        <v>1274</v>
      </c>
      <c r="J14" s="145" t="e">
        <f t="shared" si="0"/>
        <v>#N/A</v>
      </c>
      <c r="O14" s="144" t="s">
        <v>864</v>
      </c>
      <c r="P14" s="145">
        <v>820110</v>
      </c>
    </row>
    <row r="15" spans="1:17" ht="20.25">
      <c r="A15">
        <v>9</v>
      </c>
      <c r="B15" s="118">
        <v>300</v>
      </c>
      <c r="C15" s="14">
        <v>2100</v>
      </c>
      <c r="D15" s="15">
        <v>1600</v>
      </c>
      <c r="E15" s="16" t="s">
        <v>2110</v>
      </c>
      <c r="F15" s="13">
        <v>5</v>
      </c>
      <c r="G15">
        <f t="shared" si="1"/>
        <v>500</v>
      </c>
      <c r="H15" s="145">
        <v>821110</v>
      </c>
      <c r="I15" t="s">
        <v>1274</v>
      </c>
      <c r="J15" s="145" t="e">
        <f t="shared" si="0"/>
        <v>#N/A</v>
      </c>
      <c r="O15" s="144" t="s">
        <v>865</v>
      </c>
      <c r="P15" s="145">
        <v>820110</v>
      </c>
      <c r="Q15">
        <v>600</v>
      </c>
    </row>
    <row r="16" spans="1:17" ht="20.25">
      <c r="A16">
        <v>10</v>
      </c>
      <c r="B16" s="118">
        <v>871200</v>
      </c>
      <c r="C16" s="14">
        <v>669500</v>
      </c>
      <c r="D16" s="15">
        <v>659500</v>
      </c>
      <c r="E16" s="16" t="s">
        <v>3060</v>
      </c>
      <c r="F16" s="13">
        <v>7</v>
      </c>
      <c r="G16">
        <f t="shared" si="1"/>
        <v>700</v>
      </c>
      <c r="H16" s="145">
        <v>821110</v>
      </c>
      <c r="I16" t="s">
        <v>1274</v>
      </c>
      <c r="J16" s="145" t="e">
        <f t="shared" si="0"/>
        <v>#N/A</v>
      </c>
      <c r="O16" s="144" t="s">
        <v>866</v>
      </c>
      <c r="P16" s="145">
        <v>820110</v>
      </c>
    </row>
    <row r="17" spans="1:17" ht="20.25">
      <c r="A17">
        <v>11</v>
      </c>
      <c r="B17" s="118">
        <v>352200</v>
      </c>
      <c r="C17" s="14">
        <v>269000</v>
      </c>
      <c r="D17" s="15">
        <v>272000</v>
      </c>
      <c r="E17" s="16" t="s">
        <v>2111</v>
      </c>
      <c r="F17" s="13">
        <v>1</v>
      </c>
      <c r="G17">
        <f t="shared" si="1"/>
        <v>100</v>
      </c>
      <c r="H17" s="145">
        <v>822220</v>
      </c>
      <c r="I17" t="s">
        <v>808</v>
      </c>
      <c r="J17" s="145" t="e">
        <f t="shared" si="0"/>
        <v>#N/A</v>
      </c>
      <c r="O17" s="144" t="s">
        <v>1916</v>
      </c>
      <c r="P17" s="145">
        <v>829500</v>
      </c>
    </row>
    <row r="18" spans="1:17" ht="20.25">
      <c r="A18">
        <v>12</v>
      </c>
      <c r="B18" s="118">
        <v>131300</v>
      </c>
      <c r="C18" s="14">
        <v>98000</v>
      </c>
      <c r="D18" s="15">
        <v>99000</v>
      </c>
      <c r="E18" s="16" t="s">
        <v>2112</v>
      </c>
      <c r="F18" s="13">
        <v>2</v>
      </c>
      <c r="G18">
        <f t="shared" si="1"/>
        <v>200</v>
      </c>
      <c r="H18" s="145">
        <v>822220</v>
      </c>
      <c r="I18" t="s">
        <v>808</v>
      </c>
      <c r="J18" s="145" t="e">
        <f t="shared" si="0"/>
        <v>#N/A</v>
      </c>
      <c r="O18" s="144" t="s">
        <v>869</v>
      </c>
      <c r="P18" s="145">
        <v>821140</v>
      </c>
    </row>
    <row r="19" spans="1:17" ht="20.25">
      <c r="A19">
        <v>13</v>
      </c>
      <c r="B19" s="118">
        <v>15600</v>
      </c>
      <c r="C19" s="14">
        <v>0</v>
      </c>
      <c r="D19" s="15">
        <v>0</v>
      </c>
      <c r="E19" s="16" t="s">
        <v>2113</v>
      </c>
      <c r="F19" s="13">
        <v>12</v>
      </c>
      <c r="G19">
        <f>F19*10</f>
        <v>120</v>
      </c>
      <c r="H19" s="145">
        <v>822220</v>
      </c>
      <c r="I19" t="s">
        <v>808</v>
      </c>
      <c r="J19" s="145" t="e">
        <f t="shared" si="0"/>
        <v>#N/A</v>
      </c>
      <c r="O19" s="144" t="s">
        <v>870</v>
      </c>
      <c r="P19" s="145">
        <v>821303</v>
      </c>
      <c r="Q19">
        <v>300</v>
      </c>
    </row>
    <row r="20" spans="1:17" ht="20.25">
      <c r="A20">
        <v>14</v>
      </c>
      <c r="B20" s="118">
        <v>9000</v>
      </c>
      <c r="C20" s="14">
        <v>7500</v>
      </c>
      <c r="D20" s="15">
        <v>7500</v>
      </c>
      <c r="E20" s="16" t="s">
        <v>2114</v>
      </c>
      <c r="F20" s="13">
        <v>4</v>
      </c>
      <c r="G20">
        <f t="shared" si="1"/>
        <v>400</v>
      </c>
      <c r="H20" s="145">
        <v>822220</v>
      </c>
      <c r="I20" t="s">
        <v>808</v>
      </c>
      <c r="J20" s="145" t="e">
        <f t="shared" si="0"/>
        <v>#N/A</v>
      </c>
      <c r="O20" s="144" t="s">
        <v>871</v>
      </c>
      <c r="P20" s="145">
        <v>821607</v>
      </c>
    </row>
    <row r="21" spans="1:17" ht="20.25">
      <c r="A21">
        <v>15</v>
      </c>
      <c r="B21" s="118">
        <v>7500</v>
      </c>
      <c r="C21" s="14">
        <v>8000</v>
      </c>
      <c r="D21" s="15">
        <v>8000</v>
      </c>
      <c r="E21" s="16" t="s">
        <v>2115</v>
      </c>
      <c r="F21" s="13">
        <v>5</v>
      </c>
      <c r="G21">
        <f t="shared" si="1"/>
        <v>500</v>
      </c>
      <c r="H21" s="145">
        <v>822220</v>
      </c>
      <c r="I21" t="s">
        <v>808</v>
      </c>
      <c r="J21" s="145" t="e">
        <f t="shared" si="0"/>
        <v>#N/A</v>
      </c>
      <c r="O21" s="144" t="s">
        <v>1917</v>
      </c>
      <c r="P21" s="145">
        <v>824300</v>
      </c>
    </row>
    <row r="22" spans="1:17" ht="20.25">
      <c r="A22">
        <v>16</v>
      </c>
      <c r="B22" s="118">
        <v>1239800</v>
      </c>
      <c r="C22" s="14">
        <v>1525000</v>
      </c>
      <c r="D22" s="15">
        <v>1451600</v>
      </c>
      <c r="E22" s="16" t="s">
        <v>2116</v>
      </c>
      <c r="F22" s="13">
        <v>5</v>
      </c>
      <c r="G22">
        <f t="shared" si="1"/>
        <v>500</v>
      </c>
      <c r="H22" s="145">
        <v>822220</v>
      </c>
      <c r="I22" t="s">
        <v>808</v>
      </c>
      <c r="J22" s="145" t="e">
        <f t="shared" si="0"/>
        <v>#N/A</v>
      </c>
      <c r="O22" s="144" t="s">
        <v>1918</v>
      </c>
      <c r="P22" s="145">
        <v>827000</v>
      </c>
      <c r="Q22">
        <v>600</v>
      </c>
    </row>
    <row r="23" spans="1:17" ht="20.25">
      <c r="A23">
        <v>17</v>
      </c>
      <c r="B23" s="118">
        <v>6400</v>
      </c>
      <c r="C23" s="14">
        <v>9500</v>
      </c>
      <c r="D23" s="15">
        <v>9500</v>
      </c>
      <c r="E23" s="16" t="s">
        <v>2117</v>
      </c>
      <c r="F23" s="13">
        <v>7</v>
      </c>
      <c r="G23">
        <f t="shared" si="1"/>
        <v>700</v>
      </c>
      <c r="H23" s="145">
        <v>822220</v>
      </c>
      <c r="I23" t="s">
        <v>808</v>
      </c>
      <c r="J23" s="145" t="e">
        <f t="shared" si="0"/>
        <v>#N/A</v>
      </c>
      <c r="O23" s="144" t="s">
        <v>875</v>
      </c>
      <c r="P23" s="145">
        <v>821100</v>
      </c>
    </row>
    <row r="24" spans="1:17" ht="20.25">
      <c r="A24">
        <v>18</v>
      </c>
      <c r="B24" s="118">
        <v>58700</v>
      </c>
      <c r="C24" s="14">
        <v>40000</v>
      </c>
      <c r="D24" s="15">
        <v>38900</v>
      </c>
      <c r="E24" s="16" t="s">
        <v>2118</v>
      </c>
      <c r="F24" s="13">
        <v>7</v>
      </c>
      <c r="G24">
        <f t="shared" si="1"/>
        <v>700</v>
      </c>
      <c r="H24" s="145">
        <v>822247</v>
      </c>
      <c r="I24" t="s">
        <v>858</v>
      </c>
      <c r="J24" s="145">
        <f t="shared" si="0"/>
        <v>820110</v>
      </c>
      <c r="O24" s="144" t="s">
        <v>876</v>
      </c>
      <c r="P24" s="145">
        <v>821604</v>
      </c>
    </row>
    <row r="25" spans="1:17" ht="20.25">
      <c r="A25">
        <v>19</v>
      </c>
      <c r="B25" s="118">
        <v>32300</v>
      </c>
      <c r="C25" s="14">
        <v>0</v>
      </c>
      <c r="D25" s="15">
        <v>0</v>
      </c>
      <c r="E25" s="16" t="s">
        <v>2119</v>
      </c>
      <c r="F25" s="13">
        <v>4</v>
      </c>
      <c r="G25">
        <f t="shared" si="1"/>
        <v>400</v>
      </c>
      <c r="H25" s="145">
        <v>825320</v>
      </c>
      <c r="I25" t="s">
        <v>1275</v>
      </c>
      <c r="J25" s="145" t="e">
        <f t="shared" si="0"/>
        <v>#N/A</v>
      </c>
      <c r="O25" s="144" t="s">
        <v>878</v>
      </c>
      <c r="P25" s="145">
        <v>824370</v>
      </c>
    </row>
    <row r="26" spans="1:17" ht="20.25">
      <c r="A26">
        <v>20</v>
      </c>
      <c r="B26" s="118">
        <v>0</v>
      </c>
      <c r="C26" s="14">
        <v>250000</v>
      </c>
      <c r="D26" s="15">
        <v>0</v>
      </c>
      <c r="E26" s="16" t="s">
        <v>2120</v>
      </c>
      <c r="F26" s="13">
        <v>5</v>
      </c>
      <c r="G26">
        <f t="shared" si="1"/>
        <v>500</v>
      </c>
      <c r="H26" s="145">
        <v>822169</v>
      </c>
      <c r="I26" t="s">
        <v>1276</v>
      </c>
      <c r="J26" s="145" t="e">
        <f t="shared" si="0"/>
        <v>#N/A</v>
      </c>
      <c r="O26" s="144" t="s">
        <v>879</v>
      </c>
      <c r="P26" s="145">
        <v>820169</v>
      </c>
      <c r="Q26">
        <v>600</v>
      </c>
    </row>
    <row r="27" spans="1:17" ht="20.25">
      <c r="A27">
        <v>21</v>
      </c>
      <c r="B27" s="118">
        <v>12233300</v>
      </c>
      <c r="C27" s="14">
        <v>13655600</v>
      </c>
      <c r="D27" s="15">
        <v>12591300</v>
      </c>
      <c r="E27" s="16" t="s">
        <v>2121</v>
      </c>
      <c r="F27" s="13">
        <v>7</v>
      </c>
      <c r="G27">
        <f t="shared" si="1"/>
        <v>700</v>
      </c>
      <c r="H27" s="145">
        <v>822169</v>
      </c>
      <c r="I27" t="s">
        <v>1276</v>
      </c>
      <c r="J27" s="145" t="e">
        <f t="shared" si="0"/>
        <v>#N/A</v>
      </c>
      <c r="O27" s="144" t="s">
        <v>880</v>
      </c>
      <c r="P27" s="145">
        <v>820169</v>
      </c>
    </row>
    <row r="28" spans="1:17" ht="20.25">
      <c r="A28">
        <v>22</v>
      </c>
      <c r="B28" s="118">
        <v>1481100</v>
      </c>
      <c r="C28" s="14">
        <v>1500000</v>
      </c>
      <c r="D28" s="15">
        <v>1500000</v>
      </c>
      <c r="E28" s="16" t="s">
        <v>2122</v>
      </c>
      <c r="F28" s="13">
        <v>7</v>
      </c>
      <c r="G28">
        <f t="shared" ref="G28:G46" si="2">F28*100</f>
        <v>700</v>
      </c>
      <c r="H28" s="145">
        <v>822159</v>
      </c>
      <c r="I28" t="s">
        <v>1277</v>
      </c>
      <c r="J28" s="145" t="e">
        <f t="shared" si="0"/>
        <v>#N/A</v>
      </c>
      <c r="M28" t="s">
        <v>863</v>
      </c>
      <c r="O28" s="144" t="s">
        <v>1919</v>
      </c>
      <c r="P28" s="145">
        <v>820169</v>
      </c>
    </row>
    <row r="29" spans="1:17" ht="20.25">
      <c r="A29">
        <v>23</v>
      </c>
      <c r="B29" s="118">
        <v>151200</v>
      </c>
      <c r="C29" s="14">
        <v>212000</v>
      </c>
      <c r="D29" s="15">
        <v>214000</v>
      </c>
      <c r="E29" s="16" t="s">
        <v>2123</v>
      </c>
      <c r="F29" s="13">
        <v>1</v>
      </c>
      <c r="G29">
        <f t="shared" si="2"/>
        <v>100</v>
      </c>
      <c r="H29" s="145">
        <v>822252</v>
      </c>
      <c r="I29" t="s">
        <v>1278</v>
      </c>
      <c r="J29" s="145" t="e">
        <f t="shared" si="0"/>
        <v>#N/A</v>
      </c>
      <c r="O29" s="144" t="s">
        <v>1920</v>
      </c>
      <c r="P29" s="145">
        <v>824500</v>
      </c>
    </row>
    <row r="30" spans="1:17" ht="20.25">
      <c r="A30">
        <v>24</v>
      </c>
      <c r="B30" s="118">
        <v>4100</v>
      </c>
      <c r="C30" s="14">
        <v>0</v>
      </c>
      <c r="D30" s="15">
        <v>0</v>
      </c>
      <c r="E30" s="16" t="s">
        <v>2124</v>
      </c>
      <c r="F30" s="13">
        <v>12</v>
      </c>
      <c r="G30">
        <f>F30*10</f>
        <v>120</v>
      </c>
      <c r="H30" s="145">
        <v>822252</v>
      </c>
      <c r="I30" t="s">
        <v>1278</v>
      </c>
      <c r="J30" s="145" t="e">
        <f t="shared" si="0"/>
        <v>#N/A</v>
      </c>
      <c r="O30" s="144" t="s">
        <v>883</v>
      </c>
      <c r="P30" s="145">
        <v>824100</v>
      </c>
      <c r="Q30">
        <v>300</v>
      </c>
    </row>
    <row r="31" spans="1:17" ht="20.25">
      <c r="A31">
        <v>25</v>
      </c>
      <c r="B31" s="118">
        <v>0</v>
      </c>
      <c r="C31" s="14">
        <v>414000</v>
      </c>
      <c r="D31" s="15">
        <v>402200</v>
      </c>
      <c r="E31" s="16" t="s">
        <v>2125</v>
      </c>
      <c r="F31" s="13">
        <v>7</v>
      </c>
      <c r="G31">
        <f t="shared" si="2"/>
        <v>700</v>
      </c>
      <c r="H31" s="145">
        <v>822200</v>
      </c>
      <c r="I31" t="s">
        <v>1279</v>
      </c>
      <c r="J31" s="145" t="e">
        <f t="shared" si="0"/>
        <v>#N/A</v>
      </c>
      <c r="O31" s="144" t="s">
        <v>884</v>
      </c>
      <c r="P31" s="145">
        <v>820200</v>
      </c>
    </row>
    <row r="32" spans="1:17" ht="20.25">
      <c r="A32">
        <v>26</v>
      </c>
      <c r="B32" s="118">
        <v>7485400</v>
      </c>
      <c r="C32" s="14">
        <v>7038900</v>
      </c>
      <c r="D32" s="15">
        <v>7116900</v>
      </c>
      <c r="E32" s="16" t="s">
        <v>2126</v>
      </c>
      <c r="F32" s="13">
        <v>1</v>
      </c>
      <c r="G32">
        <f t="shared" si="2"/>
        <v>100</v>
      </c>
      <c r="H32" s="145">
        <v>823000</v>
      </c>
      <c r="I32" t="s">
        <v>806</v>
      </c>
      <c r="J32" s="145" t="e">
        <f t="shared" si="0"/>
        <v>#N/A</v>
      </c>
      <c r="O32" s="144" t="s">
        <v>885</v>
      </c>
      <c r="P32" s="145">
        <v>824393</v>
      </c>
    </row>
    <row r="33" spans="1:17" ht="20.25">
      <c r="A33">
        <v>27</v>
      </c>
      <c r="B33" s="118">
        <v>37700</v>
      </c>
      <c r="C33" s="14">
        <v>26100</v>
      </c>
      <c r="D33" s="15">
        <v>26100</v>
      </c>
      <c r="E33" s="16" t="s">
        <v>2127</v>
      </c>
      <c r="F33" s="13">
        <v>12</v>
      </c>
      <c r="G33">
        <f>F33*10</f>
        <v>120</v>
      </c>
      <c r="H33" s="145">
        <v>823000</v>
      </c>
      <c r="I33" t="s">
        <v>806</v>
      </c>
      <c r="J33" s="145" t="e">
        <f t="shared" si="0"/>
        <v>#N/A</v>
      </c>
      <c r="O33" s="144" t="s">
        <v>886</v>
      </c>
      <c r="P33" s="145">
        <v>824510</v>
      </c>
      <c r="Q33">
        <v>300</v>
      </c>
    </row>
    <row r="34" spans="1:17" ht="20.25">
      <c r="A34">
        <v>28</v>
      </c>
      <c r="B34" s="118">
        <v>354200</v>
      </c>
      <c r="C34" s="14">
        <v>319700</v>
      </c>
      <c r="D34" s="15">
        <v>300000</v>
      </c>
      <c r="E34" s="16" t="s">
        <v>2128</v>
      </c>
      <c r="F34" s="13">
        <v>4</v>
      </c>
      <c r="G34">
        <f t="shared" si="2"/>
        <v>400</v>
      </c>
      <c r="H34" s="145">
        <v>823000</v>
      </c>
      <c r="I34" t="s">
        <v>806</v>
      </c>
      <c r="J34" s="145" t="e">
        <f t="shared" si="0"/>
        <v>#N/A</v>
      </c>
      <c r="O34" s="144" t="s">
        <v>887</v>
      </c>
      <c r="P34" s="145">
        <v>824540</v>
      </c>
    </row>
    <row r="35" spans="1:17" ht="20.25">
      <c r="A35">
        <v>29</v>
      </c>
      <c r="B35" s="118">
        <v>165700</v>
      </c>
      <c r="C35" s="14">
        <v>162000</v>
      </c>
      <c r="D35" s="15">
        <v>161000</v>
      </c>
      <c r="E35" s="16" t="s">
        <v>2129</v>
      </c>
      <c r="F35" s="13">
        <v>5</v>
      </c>
      <c r="G35">
        <f t="shared" si="2"/>
        <v>500</v>
      </c>
      <c r="H35" s="145">
        <v>823000</v>
      </c>
      <c r="I35" t="s">
        <v>806</v>
      </c>
      <c r="J35" s="145" t="e">
        <f t="shared" si="0"/>
        <v>#N/A</v>
      </c>
      <c r="O35" s="144" t="s">
        <v>888</v>
      </c>
      <c r="P35" s="145">
        <v>824340</v>
      </c>
    </row>
    <row r="36" spans="1:17" ht="20.25">
      <c r="A36">
        <v>30</v>
      </c>
      <c r="B36" s="118">
        <v>56200</v>
      </c>
      <c r="C36" s="14">
        <v>63000</v>
      </c>
      <c r="D36" s="15">
        <v>63000</v>
      </c>
      <c r="E36" s="16" t="s">
        <v>2130</v>
      </c>
      <c r="F36" s="13">
        <v>5</v>
      </c>
      <c r="G36">
        <f t="shared" si="2"/>
        <v>500</v>
      </c>
      <c r="H36" s="145">
        <v>823000</v>
      </c>
      <c r="I36" t="s">
        <v>806</v>
      </c>
      <c r="J36" s="145" t="e">
        <f t="shared" si="0"/>
        <v>#N/A</v>
      </c>
      <c r="O36" s="144" t="s">
        <v>889</v>
      </c>
      <c r="P36" s="145">
        <v>824380</v>
      </c>
      <c r="Q36">
        <v>600</v>
      </c>
    </row>
    <row r="37" spans="1:17" ht="20.25">
      <c r="A37">
        <v>31</v>
      </c>
      <c r="B37" s="118">
        <v>2636900</v>
      </c>
      <c r="C37" s="14">
        <v>986100</v>
      </c>
      <c r="D37" s="15">
        <v>963100</v>
      </c>
      <c r="E37" s="16" t="s">
        <v>2131</v>
      </c>
      <c r="F37" s="13">
        <v>7</v>
      </c>
      <c r="G37">
        <f t="shared" si="2"/>
        <v>700</v>
      </c>
      <c r="H37" s="145">
        <v>823000</v>
      </c>
      <c r="I37" t="s">
        <v>806</v>
      </c>
      <c r="J37" s="145" t="e">
        <f t="shared" si="0"/>
        <v>#N/A</v>
      </c>
      <c r="O37" s="144" t="s">
        <v>890</v>
      </c>
      <c r="P37" s="145">
        <v>824381</v>
      </c>
    </row>
    <row r="38" spans="1:17" ht="20.25">
      <c r="A38">
        <v>32</v>
      </c>
      <c r="B38" s="118">
        <v>0</v>
      </c>
      <c r="C38" s="14">
        <v>400000</v>
      </c>
      <c r="D38" s="15">
        <v>388600</v>
      </c>
      <c r="E38" s="16" t="s">
        <v>2132</v>
      </c>
      <c r="F38" s="13">
        <v>7</v>
      </c>
      <c r="G38">
        <f t="shared" si="2"/>
        <v>700</v>
      </c>
      <c r="H38" s="145">
        <v>829500</v>
      </c>
      <c r="I38" t="s">
        <v>868</v>
      </c>
      <c r="J38" s="145" t="e">
        <f t="shared" si="0"/>
        <v>#N/A</v>
      </c>
      <c r="O38" s="144" t="s">
        <v>891</v>
      </c>
      <c r="P38" s="145">
        <v>824391</v>
      </c>
    </row>
    <row r="39" spans="1:17" ht="20.25">
      <c r="A39">
        <v>33</v>
      </c>
      <c r="B39" s="118">
        <v>1282700</v>
      </c>
      <c r="C39" s="14">
        <v>1350000</v>
      </c>
      <c r="D39" s="15">
        <v>1236500</v>
      </c>
      <c r="E39" s="16" t="s">
        <v>2133</v>
      </c>
      <c r="F39" s="13">
        <v>2</v>
      </c>
      <c r="G39">
        <f t="shared" si="2"/>
        <v>200</v>
      </c>
      <c r="H39" s="145">
        <v>821140</v>
      </c>
      <c r="I39" t="s">
        <v>1280</v>
      </c>
      <c r="J39" s="145" t="e">
        <f t="shared" si="0"/>
        <v>#N/A</v>
      </c>
      <c r="O39" s="144"/>
    </row>
    <row r="40" spans="1:17" ht="20.25">
      <c r="A40">
        <v>34</v>
      </c>
      <c r="B40" s="118">
        <v>54600</v>
      </c>
      <c r="C40" s="14">
        <v>63500</v>
      </c>
      <c r="D40" s="15">
        <v>63500</v>
      </c>
      <c r="E40" s="16" t="s">
        <v>2134</v>
      </c>
      <c r="F40" s="13">
        <v>12</v>
      </c>
      <c r="G40">
        <f>F40*10</f>
        <v>120</v>
      </c>
      <c r="H40" s="145">
        <v>821140</v>
      </c>
      <c r="I40" t="s">
        <v>1280</v>
      </c>
      <c r="J40" s="145" t="e">
        <f t="shared" si="0"/>
        <v>#N/A</v>
      </c>
      <c r="O40" s="144">
        <v>824200</v>
      </c>
      <c r="P40" s="145">
        <v>824200</v>
      </c>
      <c r="Q40">
        <v>300</v>
      </c>
    </row>
    <row r="41" spans="1:17" ht="20.25">
      <c r="A41">
        <v>35</v>
      </c>
      <c r="B41" s="118">
        <v>194000</v>
      </c>
      <c r="C41" s="14">
        <v>200000</v>
      </c>
      <c r="D41" s="15">
        <v>194300</v>
      </c>
      <c r="E41" s="16" t="s">
        <v>2135</v>
      </c>
      <c r="F41" s="13">
        <v>7</v>
      </c>
      <c r="G41">
        <f t="shared" si="2"/>
        <v>700</v>
      </c>
      <c r="H41" s="145">
        <v>821140</v>
      </c>
      <c r="I41" t="s">
        <v>1280</v>
      </c>
      <c r="J41" s="145" t="e">
        <f t="shared" si="0"/>
        <v>#N/A</v>
      </c>
      <c r="O41" s="144" t="s">
        <v>894</v>
      </c>
      <c r="P41" s="145">
        <v>824320</v>
      </c>
    </row>
    <row r="42" spans="1:17" ht="20.25">
      <c r="A42">
        <v>36</v>
      </c>
      <c r="B42" s="118">
        <v>514900</v>
      </c>
      <c r="C42" s="14">
        <v>563600</v>
      </c>
      <c r="D42" s="15">
        <v>569600</v>
      </c>
      <c r="E42" s="16" t="s">
        <v>2136</v>
      </c>
      <c r="F42" s="13">
        <v>1</v>
      </c>
      <c r="G42">
        <f t="shared" si="2"/>
        <v>100</v>
      </c>
      <c r="H42" s="145">
        <v>821303</v>
      </c>
      <c r="I42" t="s">
        <v>812</v>
      </c>
      <c r="J42" s="145" t="e">
        <f t="shared" si="0"/>
        <v>#N/A</v>
      </c>
      <c r="O42" s="144" t="s">
        <v>895</v>
      </c>
      <c r="P42" s="145">
        <v>824395</v>
      </c>
    </row>
    <row r="43" spans="1:17" ht="20.25">
      <c r="A43">
        <v>37</v>
      </c>
      <c r="B43" s="118">
        <v>600</v>
      </c>
      <c r="C43" s="14">
        <v>7400</v>
      </c>
      <c r="D43" s="15">
        <v>7400</v>
      </c>
      <c r="E43" s="16" t="s">
        <v>2137</v>
      </c>
      <c r="F43" s="13">
        <v>12</v>
      </c>
      <c r="G43">
        <f>F43*10</f>
        <v>120</v>
      </c>
      <c r="H43" s="145">
        <v>821303</v>
      </c>
      <c r="I43" t="s">
        <v>812</v>
      </c>
      <c r="J43" s="145" t="e">
        <f t="shared" si="0"/>
        <v>#N/A</v>
      </c>
      <c r="O43" s="144" t="s">
        <v>909</v>
      </c>
      <c r="P43" s="145">
        <v>824330</v>
      </c>
      <c r="Q43">
        <v>300</v>
      </c>
    </row>
    <row r="44" spans="1:17" ht="20.25">
      <c r="A44">
        <v>38</v>
      </c>
      <c r="B44" s="118">
        <v>12800</v>
      </c>
      <c r="C44" s="14">
        <v>15500</v>
      </c>
      <c r="D44" s="15">
        <v>15500</v>
      </c>
      <c r="E44" s="16" t="s">
        <v>2138</v>
      </c>
      <c r="F44" s="13">
        <v>4</v>
      </c>
      <c r="G44">
        <f t="shared" si="2"/>
        <v>400</v>
      </c>
      <c r="H44" s="145">
        <v>821303</v>
      </c>
      <c r="I44" t="s">
        <v>812</v>
      </c>
      <c r="J44" s="145" t="e">
        <f t="shared" si="0"/>
        <v>#N/A</v>
      </c>
      <c r="O44" s="144" t="s">
        <v>910</v>
      </c>
      <c r="P44" s="145">
        <v>824332</v>
      </c>
    </row>
    <row r="45" spans="1:17" ht="20.25">
      <c r="A45">
        <v>39</v>
      </c>
      <c r="B45" s="118">
        <v>19300</v>
      </c>
      <c r="C45" s="14">
        <v>15000</v>
      </c>
      <c r="D45" s="15">
        <v>14100</v>
      </c>
      <c r="E45" s="16" t="s">
        <v>2139</v>
      </c>
      <c r="F45" s="13">
        <v>5</v>
      </c>
      <c r="G45">
        <f t="shared" si="2"/>
        <v>500</v>
      </c>
      <c r="H45" s="145">
        <v>821303</v>
      </c>
      <c r="I45" t="s">
        <v>812</v>
      </c>
      <c r="J45" s="145" t="e">
        <f t="shared" si="0"/>
        <v>#N/A</v>
      </c>
      <c r="O45" s="144" t="s">
        <v>911</v>
      </c>
      <c r="P45" s="145">
        <v>824520</v>
      </c>
    </row>
    <row r="46" spans="1:17" ht="20.25">
      <c r="A46">
        <v>40</v>
      </c>
      <c r="B46" s="118">
        <v>100</v>
      </c>
      <c r="C46" s="14">
        <v>600</v>
      </c>
      <c r="D46" s="15">
        <v>600</v>
      </c>
      <c r="E46" s="16" t="s">
        <v>2140</v>
      </c>
      <c r="F46" s="13">
        <v>7</v>
      </c>
      <c r="G46">
        <f t="shared" si="2"/>
        <v>700</v>
      </c>
      <c r="H46" s="145">
        <v>821303</v>
      </c>
      <c r="I46" t="s">
        <v>812</v>
      </c>
      <c r="J46" s="145" t="e">
        <f t="shared" si="0"/>
        <v>#N/A</v>
      </c>
      <c r="O46" s="144" t="s">
        <v>912</v>
      </c>
      <c r="P46" s="145">
        <v>824390</v>
      </c>
    </row>
    <row r="47" spans="1:17" ht="20.25">
      <c r="A47">
        <v>41</v>
      </c>
      <c r="B47" s="118">
        <v>2594200</v>
      </c>
      <c r="C47" s="14">
        <v>2130000</v>
      </c>
      <c r="D47" s="15">
        <v>2155000</v>
      </c>
      <c r="E47" s="16" t="s">
        <v>2141</v>
      </c>
      <c r="F47" s="13">
        <v>1</v>
      </c>
      <c r="G47">
        <f t="shared" ref="G47:G74" si="3">F47*100</f>
        <v>100</v>
      </c>
      <c r="H47" s="145">
        <v>821607</v>
      </c>
      <c r="I47" t="s">
        <v>816</v>
      </c>
      <c r="J47" s="145" t="e">
        <f t="shared" si="0"/>
        <v>#N/A</v>
      </c>
      <c r="O47" s="144">
        <v>824397</v>
      </c>
      <c r="P47" s="145">
        <v>824397</v>
      </c>
    </row>
    <row r="48" spans="1:17" ht="20.25">
      <c r="A48">
        <v>42</v>
      </c>
      <c r="B48" s="118">
        <v>120700</v>
      </c>
      <c r="C48" s="14">
        <v>118000</v>
      </c>
      <c r="D48" s="15">
        <v>118000</v>
      </c>
      <c r="E48" s="16" t="s">
        <v>2142</v>
      </c>
      <c r="F48" s="13">
        <v>12</v>
      </c>
      <c r="G48">
        <f>F48*10</f>
        <v>120</v>
      </c>
      <c r="H48" s="145">
        <v>821607</v>
      </c>
      <c r="I48" t="s">
        <v>816</v>
      </c>
      <c r="J48" s="145" t="e">
        <f t="shared" si="0"/>
        <v>#N/A</v>
      </c>
      <c r="O48" s="144" t="s">
        <v>915</v>
      </c>
      <c r="P48" s="145">
        <v>824394</v>
      </c>
      <c r="Q48">
        <v>300</v>
      </c>
    </row>
    <row r="49" spans="1:17" ht="20.25">
      <c r="A49">
        <v>43</v>
      </c>
      <c r="B49" s="118">
        <v>107000</v>
      </c>
      <c r="C49" s="14">
        <v>50000</v>
      </c>
      <c r="D49" s="15">
        <v>50000</v>
      </c>
      <c r="E49" s="16" t="s">
        <v>2143</v>
      </c>
      <c r="F49" s="13">
        <v>4</v>
      </c>
      <c r="G49">
        <f t="shared" si="3"/>
        <v>400</v>
      </c>
      <c r="H49" s="145">
        <v>821607</v>
      </c>
      <c r="I49" t="s">
        <v>816</v>
      </c>
      <c r="J49" s="145" t="e">
        <f t="shared" si="0"/>
        <v>#N/A</v>
      </c>
      <c r="O49" s="144" t="s">
        <v>916</v>
      </c>
      <c r="P49" s="145">
        <v>731110</v>
      </c>
    </row>
    <row r="50" spans="1:17" ht="20.25">
      <c r="A50">
        <v>44</v>
      </c>
      <c r="B50" s="118">
        <v>19300</v>
      </c>
      <c r="C50" s="14">
        <v>25000</v>
      </c>
      <c r="D50" s="15">
        <v>20200</v>
      </c>
      <c r="E50" s="16" t="s">
        <v>2144</v>
      </c>
      <c r="F50" s="13">
        <v>5</v>
      </c>
      <c r="G50">
        <f t="shared" si="3"/>
        <v>500</v>
      </c>
      <c r="H50" s="145">
        <v>821607</v>
      </c>
      <c r="I50" t="s">
        <v>816</v>
      </c>
      <c r="J50" s="145" t="e">
        <f t="shared" si="0"/>
        <v>#N/A</v>
      </c>
      <c r="O50" s="144" t="s">
        <v>917</v>
      </c>
      <c r="P50" s="145">
        <v>731112</v>
      </c>
    </row>
    <row r="51" spans="1:17" ht="20.25">
      <c r="A51">
        <v>45</v>
      </c>
      <c r="B51" s="118">
        <v>17200</v>
      </c>
      <c r="C51" s="14">
        <v>13800</v>
      </c>
      <c r="D51" s="15">
        <v>9800</v>
      </c>
      <c r="E51" s="16" t="s">
        <v>2145</v>
      </c>
      <c r="F51" s="13">
        <v>5</v>
      </c>
      <c r="G51">
        <f t="shared" si="3"/>
        <v>500</v>
      </c>
      <c r="H51" s="145">
        <v>821607</v>
      </c>
      <c r="I51" t="s">
        <v>816</v>
      </c>
      <c r="J51" s="145" t="e">
        <f t="shared" si="0"/>
        <v>#N/A</v>
      </c>
      <c r="O51" s="144" t="s">
        <v>918</v>
      </c>
      <c r="P51" s="145">
        <v>731116</v>
      </c>
      <c r="Q51">
        <v>600</v>
      </c>
    </row>
    <row r="52" spans="1:17" ht="20.25">
      <c r="A52">
        <v>46</v>
      </c>
      <c r="B52" s="118">
        <v>572800</v>
      </c>
      <c r="C52" s="14">
        <v>569600</v>
      </c>
      <c r="D52" s="15">
        <v>559600</v>
      </c>
      <c r="E52" s="16" t="s">
        <v>2146</v>
      </c>
      <c r="F52" s="13">
        <v>7</v>
      </c>
      <c r="G52">
        <f t="shared" si="3"/>
        <v>700</v>
      </c>
      <c r="H52" s="145">
        <v>821607</v>
      </c>
      <c r="I52" t="s">
        <v>816</v>
      </c>
      <c r="J52" s="145" t="e">
        <f t="shared" si="0"/>
        <v>#N/A</v>
      </c>
      <c r="O52" s="144" t="s">
        <v>919</v>
      </c>
      <c r="P52" s="145">
        <v>731113</v>
      </c>
    </row>
    <row r="53" spans="1:17" ht="20.25">
      <c r="A53">
        <v>47</v>
      </c>
      <c r="B53" s="118">
        <v>160900</v>
      </c>
      <c r="C53" s="14">
        <v>250000</v>
      </c>
      <c r="D53" s="15">
        <v>242900</v>
      </c>
      <c r="E53" s="16" t="s">
        <v>2147</v>
      </c>
      <c r="F53" s="13">
        <v>7</v>
      </c>
      <c r="G53">
        <f t="shared" si="3"/>
        <v>700</v>
      </c>
      <c r="H53" s="145">
        <v>824300</v>
      </c>
      <c r="I53" t="s">
        <v>1281</v>
      </c>
      <c r="J53" s="145" t="e">
        <f t="shared" si="0"/>
        <v>#N/A</v>
      </c>
      <c r="O53" s="144" t="s">
        <v>1921</v>
      </c>
      <c r="P53" s="145">
        <v>732110</v>
      </c>
    </row>
    <row r="54" spans="1:17" ht="20.25">
      <c r="A54">
        <v>48</v>
      </c>
      <c r="B54" s="118">
        <v>1168800</v>
      </c>
      <c r="C54" s="17">
        <v>983100</v>
      </c>
      <c r="D54" s="15">
        <v>983100</v>
      </c>
      <c r="E54" s="16" t="s">
        <v>3053</v>
      </c>
      <c r="F54" s="13">
        <v>2</v>
      </c>
      <c r="G54">
        <f t="shared" si="3"/>
        <v>200</v>
      </c>
      <c r="H54" s="145">
        <v>827000</v>
      </c>
      <c r="I54" t="s">
        <v>874</v>
      </c>
      <c r="J54" s="145" t="e">
        <f t="shared" si="0"/>
        <v>#N/A</v>
      </c>
      <c r="O54" s="144" t="s">
        <v>1922</v>
      </c>
      <c r="P54" s="145">
        <v>732100</v>
      </c>
    </row>
    <row r="55" spans="1:17" ht="20.25">
      <c r="A55">
        <v>49</v>
      </c>
      <c r="B55" s="118">
        <v>81800</v>
      </c>
      <c r="C55" s="17">
        <v>71900</v>
      </c>
      <c r="D55" s="15">
        <v>71900</v>
      </c>
      <c r="E55" s="16" t="s">
        <v>3054</v>
      </c>
      <c r="F55" s="13">
        <v>12</v>
      </c>
      <c r="G55">
        <f>F55*10</f>
        <v>120</v>
      </c>
      <c r="H55" s="145">
        <v>827000</v>
      </c>
      <c r="I55" t="s">
        <v>874</v>
      </c>
      <c r="J55" s="145" t="e">
        <f t="shared" si="0"/>
        <v>#N/A</v>
      </c>
      <c r="O55" s="144" t="s">
        <v>1923</v>
      </c>
      <c r="P55" s="145">
        <v>771500</v>
      </c>
      <c r="Q55">
        <v>300</v>
      </c>
    </row>
    <row r="56" spans="1:17" ht="20.25">
      <c r="A56">
        <v>50</v>
      </c>
      <c r="B56" s="118">
        <v>96000</v>
      </c>
      <c r="C56" s="17">
        <v>140000</v>
      </c>
      <c r="D56" s="15">
        <v>140000</v>
      </c>
      <c r="E56" s="16" t="s">
        <v>2148</v>
      </c>
      <c r="F56" s="13">
        <v>4</v>
      </c>
      <c r="G56">
        <f t="shared" si="3"/>
        <v>400</v>
      </c>
      <c r="H56" s="145">
        <v>827000</v>
      </c>
      <c r="I56" t="s">
        <v>874</v>
      </c>
      <c r="J56" s="145" t="e">
        <f t="shared" si="0"/>
        <v>#N/A</v>
      </c>
      <c r="O56" s="144" t="s">
        <v>1924</v>
      </c>
      <c r="P56" s="145">
        <v>771510</v>
      </c>
    </row>
    <row r="57" spans="1:17" ht="20.25">
      <c r="A57">
        <v>51</v>
      </c>
      <c r="B57" s="118">
        <v>264800</v>
      </c>
      <c r="C57" s="17">
        <v>281000</v>
      </c>
      <c r="D57" s="15">
        <v>281000</v>
      </c>
      <c r="E57" s="16" t="s">
        <v>2149</v>
      </c>
      <c r="F57" s="13">
        <v>5</v>
      </c>
      <c r="G57">
        <f t="shared" si="3"/>
        <v>500</v>
      </c>
      <c r="H57" s="145">
        <v>827000</v>
      </c>
      <c r="I57" t="s">
        <v>874</v>
      </c>
      <c r="J57" s="145" t="e">
        <f t="shared" si="0"/>
        <v>#N/A</v>
      </c>
      <c r="O57" s="144" t="s">
        <v>1925</v>
      </c>
      <c r="P57" s="145">
        <v>734000</v>
      </c>
      <c r="Q57">
        <v>600</v>
      </c>
    </row>
    <row r="58" spans="1:17" ht="20.25">
      <c r="A58">
        <v>52</v>
      </c>
      <c r="B58" s="118">
        <v>3126800</v>
      </c>
      <c r="C58" s="17">
        <v>5606000</v>
      </c>
      <c r="D58" s="15">
        <v>5552000</v>
      </c>
      <c r="E58" s="16" t="s">
        <v>3055</v>
      </c>
      <c r="F58" s="13">
        <v>7</v>
      </c>
      <c r="G58">
        <f t="shared" si="3"/>
        <v>700</v>
      </c>
      <c r="H58" s="145">
        <v>827000</v>
      </c>
      <c r="I58" t="s">
        <v>874</v>
      </c>
      <c r="J58" s="145" t="e">
        <f t="shared" si="0"/>
        <v>#N/A</v>
      </c>
      <c r="O58" s="144" t="s">
        <v>1926</v>
      </c>
      <c r="P58" s="145">
        <v>733000</v>
      </c>
    </row>
    <row r="59" spans="1:17" ht="20.25">
      <c r="A59">
        <v>53</v>
      </c>
      <c r="B59" s="118">
        <v>247900</v>
      </c>
      <c r="C59" s="14">
        <v>82300</v>
      </c>
      <c r="D59" s="15">
        <v>84300</v>
      </c>
      <c r="E59" s="16" t="s">
        <v>2150</v>
      </c>
      <c r="F59" s="13">
        <v>1</v>
      </c>
      <c r="G59">
        <f t="shared" si="3"/>
        <v>100</v>
      </c>
      <c r="H59" s="145">
        <v>821100</v>
      </c>
      <c r="I59" t="s">
        <v>1282</v>
      </c>
      <c r="J59" s="145" t="e">
        <f t="shared" si="0"/>
        <v>#N/A</v>
      </c>
      <c r="O59" s="144" t="s">
        <v>1927</v>
      </c>
      <c r="P59" s="145">
        <v>736000</v>
      </c>
    </row>
    <row r="60" spans="1:17" ht="20.25">
      <c r="A60">
        <v>54</v>
      </c>
      <c r="B60" s="118">
        <v>114200</v>
      </c>
      <c r="C60" s="14">
        <v>119700</v>
      </c>
      <c r="D60" s="15">
        <v>119700</v>
      </c>
      <c r="E60" s="16" t="s">
        <v>2151</v>
      </c>
      <c r="F60" s="13">
        <v>12</v>
      </c>
      <c r="G60">
        <f>F60*10</f>
        <v>120</v>
      </c>
      <c r="H60" s="145">
        <v>821100</v>
      </c>
      <c r="I60" t="s">
        <v>1282</v>
      </c>
      <c r="J60" s="145" t="e">
        <f t="shared" si="0"/>
        <v>#N/A</v>
      </c>
      <c r="O60" s="144" t="s">
        <v>1928</v>
      </c>
      <c r="P60" s="145">
        <v>739100</v>
      </c>
      <c r="Q60">
        <v>300</v>
      </c>
    </row>
    <row r="61" spans="1:17" ht="20.25">
      <c r="A61">
        <v>55</v>
      </c>
      <c r="B61" s="118">
        <v>800</v>
      </c>
      <c r="C61" s="14">
        <v>2000</v>
      </c>
      <c r="D61" s="15">
        <v>2000</v>
      </c>
      <c r="E61" s="16" t="s">
        <v>2152</v>
      </c>
      <c r="F61" s="13">
        <v>4</v>
      </c>
      <c r="G61">
        <f t="shared" si="3"/>
        <v>400</v>
      </c>
      <c r="H61" s="145">
        <v>821100</v>
      </c>
      <c r="I61" t="s">
        <v>1282</v>
      </c>
      <c r="J61" s="145" t="e">
        <f t="shared" si="0"/>
        <v>#N/A</v>
      </c>
      <c r="O61" s="144" t="s">
        <v>1929</v>
      </c>
      <c r="P61" s="145">
        <v>739200</v>
      </c>
    </row>
    <row r="62" spans="1:17" ht="20.25">
      <c r="A62">
        <v>56</v>
      </c>
      <c r="B62" s="118">
        <v>92800</v>
      </c>
      <c r="C62" s="14">
        <v>63300</v>
      </c>
      <c r="D62" s="15">
        <v>61400</v>
      </c>
      <c r="E62" s="16" t="s">
        <v>2153</v>
      </c>
      <c r="F62" s="13">
        <v>7</v>
      </c>
      <c r="G62">
        <f t="shared" si="3"/>
        <v>700</v>
      </c>
      <c r="H62" s="145">
        <v>821100</v>
      </c>
      <c r="I62" t="s">
        <v>1282</v>
      </c>
      <c r="J62" s="145" t="e">
        <f t="shared" si="0"/>
        <v>#N/A</v>
      </c>
      <c r="O62" s="144" t="s">
        <v>1930</v>
      </c>
      <c r="P62" s="145">
        <v>739000</v>
      </c>
    </row>
    <row r="63" spans="1:17" ht="20.25">
      <c r="A63">
        <v>57</v>
      </c>
      <c r="B63" s="118">
        <v>852700</v>
      </c>
      <c r="C63" s="14">
        <v>801600</v>
      </c>
      <c r="D63" s="15">
        <v>810600</v>
      </c>
      <c r="E63" s="16" t="s">
        <v>2154</v>
      </c>
      <c r="F63" s="13">
        <v>1</v>
      </c>
      <c r="G63">
        <f t="shared" si="3"/>
        <v>100</v>
      </c>
      <c r="H63" s="145">
        <v>821604</v>
      </c>
      <c r="I63" t="s">
        <v>815</v>
      </c>
      <c r="J63" s="145" t="e">
        <f t="shared" si="0"/>
        <v>#N/A</v>
      </c>
      <c r="O63" s="144" t="s">
        <v>1931</v>
      </c>
      <c r="P63" s="145">
        <v>931000</v>
      </c>
    </row>
    <row r="64" spans="1:17" ht="20.25">
      <c r="A64">
        <v>58</v>
      </c>
      <c r="B64" s="118">
        <v>77400</v>
      </c>
      <c r="C64" s="14">
        <v>51400</v>
      </c>
      <c r="D64" s="15">
        <v>51400</v>
      </c>
      <c r="E64" s="16" t="s">
        <v>2155</v>
      </c>
      <c r="F64" s="13">
        <v>12</v>
      </c>
      <c r="G64">
        <f>F64*10</f>
        <v>120</v>
      </c>
      <c r="H64" s="145">
        <v>821604</v>
      </c>
      <c r="I64" t="s">
        <v>815</v>
      </c>
      <c r="J64" s="145" t="e">
        <f t="shared" si="0"/>
        <v>#N/A</v>
      </c>
      <c r="O64" s="144" t="s">
        <v>1932</v>
      </c>
      <c r="P64" s="145">
        <v>739300</v>
      </c>
      <c r="Q64">
        <v>300</v>
      </c>
    </row>
    <row r="65" spans="1:17" ht="20.25">
      <c r="A65">
        <v>59</v>
      </c>
      <c r="B65" s="118">
        <v>53800</v>
      </c>
      <c r="C65" s="14">
        <v>39900</v>
      </c>
      <c r="D65" s="15">
        <v>38000</v>
      </c>
      <c r="E65" s="16" t="s">
        <v>2156</v>
      </c>
      <c r="F65" s="13">
        <v>4</v>
      </c>
      <c r="G65">
        <f t="shared" si="3"/>
        <v>400</v>
      </c>
      <c r="H65" s="145">
        <v>821604</v>
      </c>
      <c r="I65" t="s">
        <v>815</v>
      </c>
      <c r="J65" s="145" t="e">
        <f t="shared" si="0"/>
        <v>#N/A</v>
      </c>
      <c r="O65" s="144" t="s">
        <v>1933</v>
      </c>
      <c r="P65" s="145">
        <v>711200</v>
      </c>
    </row>
    <row r="66" spans="1:17" ht="20.25">
      <c r="A66">
        <v>60</v>
      </c>
      <c r="B66" s="118">
        <v>13600</v>
      </c>
      <c r="C66" s="14">
        <v>11300</v>
      </c>
      <c r="D66" s="15">
        <v>11300</v>
      </c>
      <c r="E66" s="16" t="s">
        <v>2157</v>
      </c>
      <c r="F66" s="13">
        <v>5</v>
      </c>
      <c r="G66">
        <f t="shared" si="3"/>
        <v>500</v>
      </c>
      <c r="H66" s="145">
        <v>821604</v>
      </c>
      <c r="I66" t="s">
        <v>815</v>
      </c>
      <c r="J66" s="145" t="e">
        <f t="shared" si="0"/>
        <v>#N/A</v>
      </c>
      <c r="O66" s="144" t="s">
        <v>934</v>
      </c>
      <c r="P66" s="145">
        <v>731115</v>
      </c>
    </row>
    <row r="67" spans="1:17" ht="20.25">
      <c r="A67">
        <v>61</v>
      </c>
      <c r="B67" s="118">
        <v>27400</v>
      </c>
      <c r="C67" s="14">
        <v>48800</v>
      </c>
      <c r="D67" s="15">
        <v>47800</v>
      </c>
      <c r="E67" s="16" t="s">
        <v>2158</v>
      </c>
      <c r="F67" s="13">
        <v>7</v>
      </c>
      <c r="G67">
        <f t="shared" si="3"/>
        <v>700</v>
      </c>
      <c r="H67" s="145">
        <v>821604</v>
      </c>
      <c r="I67" t="s">
        <v>815</v>
      </c>
      <c r="J67" s="145" t="e">
        <f t="shared" si="0"/>
        <v>#N/A</v>
      </c>
      <c r="O67" s="144" t="s">
        <v>1934</v>
      </c>
      <c r="P67" s="145">
        <v>611000</v>
      </c>
    </row>
    <row r="68" spans="1:17" ht="20.25">
      <c r="A68">
        <v>62</v>
      </c>
      <c r="B68" s="118">
        <v>1022700</v>
      </c>
      <c r="C68" s="14">
        <v>740200</v>
      </c>
      <c r="D68" s="15">
        <v>748200</v>
      </c>
      <c r="E68" s="16" t="s">
        <v>2159</v>
      </c>
      <c r="F68" s="13">
        <v>1</v>
      </c>
      <c r="G68">
        <f t="shared" si="3"/>
        <v>100</v>
      </c>
      <c r="H68" s="145">
        <v>824370</v>
      </c>
      <c r="I68" t="s">
        <v>1283</v>
      </c>
      <c r="J68" s="145" t="e">
        <f t="shared" si="0"/>
        <v>#N/A</v>
      </c>
      <c r="O68" s="144" t="s">
        <v>1935</v>
      </c>
      <c r="P68" s="145">
        <v>612200</v>
      </c>
    </row>
    <row r="69" spans="1:17" ht="20.25">
      <c r="A69">
        <v>63</v>
      </c>
      <c r="B69" s="118">
        <v>31700</v>
      </c>
      <c r="C69" s="14">
        <v>20800</v>
      </c>
      <c r="D69" s="15">
        <v>20800</v>
      </c>
      <c r="E69" s="16" t="s">
        <v>2160</v>
      </c>
      <c r="F69" s="13">
        <v>12</v>
      </c>
      <c r="G69">
        <f>F69*10</f>
        <v>120</v>
      </c>
      <c r="H69" s="145">
        <v>824370</v>
      </c>
      <c r="I69" t="s">
        <v>1283</v>
      </c>
      <c r="J69" s="145" t="e">
        <f t="shared" si="0"/>
        <v>#N/A</v>
      </c>
      <c r="O69" s="144" t="s">
        <v>1936</v>
      </c>
      <c r="P69" s="145">
        <v>729000</v>
      </c>
      <c r="Q69">
        <v>300</v>
      </c>
    </row>
    <row r="70" spans="1:17" ht="20.25">
      <c r="A70">
        <v>64</v>
      </c>
      <c r="B70" s="118">
        <v>52500</v>
      </c>
      <c r="C70" s="14">
        <v>46700</v>
      </c>
      <c r="D70" s="15">
        <v>46700</v>
      </c>
      <c r="E70" s="16" t="s">
        <v>2161</v>
      </c>
      <c r="F70" s="13">
        <v>4</v>
      </c>
      <c r="G70">
        <f t="shared" si="3"/>
        <v>400</v>
      </c>
      <c r="H70" s="145">
        <v>824370</v>
      </c>
      <c r="I70" t="s">
        <v>1283</v>
      </c>
      <c r="J70" s="145" t="e">
        <f t="shared" si="0"/>
        <v>#N/A</v>
      </c>
      <c r="O70" s="144" t="s">
        <v>1937</v>
      </c>
      <c r="P70" s="145">
        <v>612400</v>
      </c>
    </row>
    <row r="71" spans="1:17" ht="20.25">
      <c r="A71">
        <v>65</v>
      </c>
      <c r="B71" s="118">
        <v>14300</v>
      </c>
      <c r="C71" s="14">
        <v>18000</v>
      </c>
      <c r="D71" s="15">
        <v>18000</v>
      </c>
      <c r="E71" s="16" t="s">
        <v>2162</v>
      </c>
      <c r="F71" s="13">
        <v>5</v>
      </c>
      <c r="G71">
        <f t="shared" si="3"/>
        <v>500</v>
      </c>
      <c r="H71" s="145">
        <v>824370</v>
      </c>
      <c r="I71" t="s">
        <v>1283</v>
      </c>
      <c r="J71" s="145" t="e">
        <f t="shared" si="0"/>
        <v>#N/A</v>
      </c>
      <c r="O71" s="144" t="s">
        <v>1938</v>
      </c>
      <c r="P71" s="145">
        <v>611100</v>
      </c>
    </row>
    <row r="72" spans="1:17" ht="20.25">
      <c r="A72">
        <v>66</v>
      </c>
      <c r="B72" s="118">
        <v>19500</v>
      </c>
      <c r="C72" s="14">
        <v>26200</v>
      </c>
      <c r="D72" s="15">
        <v>26200</v>
      </c>
      <c r="E72" s="16" t="s">
        <v>2163</v>
      </c>
      <c r="F72" s="13">
        <v>5</v>
      </c>
      <c r="G72">
        <f t="shared" si="3"/>
        <v>500</v>
      </c>
      <c r="H72" s="145">
        <v>824370</v>
      </c>
      <c r="I72" t="s">
        <v>1283</v>
      </c>
      <c r="J72" s="145" t="e">
        <f t="shared" ref="J72:J135" si="4">INDEX($O$7:$P$340,MATCH(H72,$O$7:$O$340,0),2)</f>
        <v>#N/A</v>
      </c>
      <c r="O72" s="144" t="s">
        <v>1939</v>
      </c>
      <c r="P72" s="145">
        <v>611110</v>
      </c>
      <c r="Q72">
        <v>600</v>
      </c>
    </row>
    <row r="73" spans="1:17" ht="20.25">
      <c r="A73">
        <v>67</v>
      </c>
      <c r="B73" s="118">
        <v>78900</v>
      </c>
      <c r="C73" s="14">
        <v>81900</v>
      </c>
      <c r="D73" s="15">
        <v>77000</v>
      </c>
      <c r="E73" s="16" t="s">
        <v>2164</v>
      </c>
      <c r="F73" s="13">
        <v>7</v>
      </c>
      <c r="G73">
        <f t="shared" si="3"/>
        <v>700</v>
      </c>
      <c r="H73" s="145">
        <v>824370</v>
      </c>
      <c r="I73" t="s">
        <v>1283</v>
      </c>
      <c r="J73" s="145" t="e">
        <f t="shared" si="4"/>
        <v>#N/A</v>
      </c>
      <c r="O73" s="144" t="s">
        <v>1940</v>
      </c>
      <c r="P73" s="145">
        <v>612100</v>
      </c>
    </row>
    <row r="74" spans="1:17" ht="20.25">
      <c r="A74">
        <v>68</v>
      </c>
      <c r="B74" s="118">
        <v>194200</v>
      </c>
      <c r="C74" s="14">
        <v>241000</v>
      </c>
      <c r="D74" s="15">
        <v>244000</v>
      </c>
      <c r="E74" s="16" t="s">
        <v>2165</v>
      </c>
      <c r="F74" s="13">
        <v>1</v>
      </c>
      <c r="G74">
        <f t="shared" si="3"/>
        <v>100</v>
      </c>
      <c r="H74" s="145">
        <v>824392</v>
      </c>
      <c r="I74" t="s">
        <v>1555</v>
      </c>
      <c r="J74" s="145" t="e">
        <f t="shared" si="4"/>
        <v>#N/A</v>
      </c>
      <c r="O74" s="144" t="s">
        <v>1941</v>
      </c>
      <c r="P74" s="145">
        <v>614000</v>
      </c>
    </row>
    <row r="75" spans="1:17" ht="20.25">
      <c r="A75">
        <v>69</v>
      </c>
      <c r="B75" s="118">
        <v>6300</v>
      </c>
      <c r="C75" s="14">
        <v>2000</v>
      </c>
      <c r="D75" s="15">
        <v>2000</v>
      </c>
      <c r="E75" s="16" t="s">
        <v>2166</v>
      </c>
      <c r="F75" s="13">
        <v>12</v>
      </c>
      <c r="G75">
        <f>F75*10</f>
        <v>120</v>
      </c>
      <c r="H75" s="145">
        <v>824392</v>
      </c>
      <c r="I75" t="s">
        <v>1555</v>
      </c>
      <c r="J75" s="145" t="e">
        <f t="shared" si="4"/>
        <v>#N/A</v>
      </c>
      <c r="O75" s="144" t="s">
        <v>1942</v>
      </c>
      <c r="P75" s="145">
        <v>617110</v>
      </c>
      <c r="Q75">
        <v>300</v>
      </c>
    </row>
    <row r="76" spans="1:17" ht="20.25">
      <c r="A76">
        <v>70</v>
      </c>
      <c r="B76" s="118">
        <v>975000</v>
      </c>
      <c r="C76" s="14">
        <v>975000</v>
      </c>
      <c r="D76" s="15">
        <v>947200</v>
      </c>
      <c r="E76" s="16" t="s">
        <v>2167</v>
      </c>
      <c r="F76" s="13">
        <v>8</v>
      </c>
      <c r="G76">
        <f t="shared" ref="G76:G86" si="5">F76*100</f>
        <v>800</v>
      </c>
      <c r="H76" s="145">
        <v>824392</v>
      </c>
      <c r="I76" t="s">
        <v>1555</v>
      </c>
      <c r="J76" s="145" t="e">
        <f t="shared" si="4"/>
        <v>#N/A</v>
      </c>
      <c r="O76" s="144" t="s">
        <v>1943</v>
      </c>
      <c r="P76" s="145">
        <v>731120</v>
      </c>
    </row>
    <row r="77" spans="1:17" ht="20.25">
      <c r="A77">
        <v>71</v>
      </c>
      <c r="B77" s="118">
        <v>300000</v>
      </c>
      <c r="C77" s="14">
        <v>300000</v>
      </c>
      <c r="D77" s="15">
        <v>291400</v>
      </c>
      <c r="E77" s="16" t="s">
        <v>2168</v>
      </c>
      <c r="F77" s="13">
        <v>8</v>
      </c>
      <c r="G77">
        <f t="shared" si="5"/>
        <v>800</v>
      </c>
      <c r="H77" s="145">
        <v>824396</v>
      </c>
      <c r="I77" t="s">
        <v>1284</v>
      </c>
      <c r="J77" s="145" t="e">
        <f t="shared" si="4"/>
        <v>#N/A</v>
      </c>
      <c r="O77" s="144" t="s">
        <v>1944</v>
      </c>
      <c r="P77" s="145">
        <v>613100</v>
      </c>
    </row>
    <row r="78" spans="1:17" ht="20.25">
      <c r="A78">
        <v>72</v>
      </c>
      <c r="B78" s="118">
        <v>200000</v>
      </c>
      <c r="C78" s="14">
        <v>200000</v>
      </c>
      <c r="D78" s="15">
        <v>194300</v>
      </c>
      <c r="E78" s="16" t="s">
        <v>2169</v>
      </c>
      <c r="F78" s="13">
        <v>8</v>
      </c>
      <c r="G78">
        <f t="shared" si="5"/>
        <v>800</v>
      </c>
      <c r="H78" s="145">
        <v>824400</v>
      </c>
      <c r="I78" t="s">
        <v>1285</v>
      </c>
      <c r="J78" s="145" t="e">
        <f t="shared" si="4"/>
        <v>#N/A</v>
      </c>
      <c r="O78" s="144" t="s">
        <v>1945</v>
      </c>
      <c r="P78" s="145">
        <v>613000</v>
      </c>
    </row>
    <row r="79" spans="1:17" ht="20.25">
      <c r="A79">
        <v>73</v>
      </c>
      <c r="B79" s="118">
        <v>77900</v>
      </c>
      <c r="C79" s="14">
        <v>93000</v>
      </c>
      <c r="D79" s="15">
        <v>90300</v>
      </c>
      <c r="E79" s="16" t="s">
        <v>2170</v>
      </c>
      <c r="F79" s="13">
        <v>7</v>
      </c>
      <c r="G79">
        <f t="shared" si="5"/>
        <v>700</v>
      </c>
      <c r="H79" s="145">
        <v>824500</v>
      </c>
      <c r="I79" t="s">
        <v>1286</v>
      </c>
      <c r="J79" s="145" t="e">
        <f t="shared" si="4"/>
        <v>#N/A</v>
      </c>
      <c r="O79" s="144" t="s">
        <v>1946</v>
      </c>
      <c r="P79" s="145">
        <v>613400</v>
      </c>
    </row>
    <row r="80" spans="1:17" ht="20.25">
      <c r="A80">
        <v>74</v>
      </c>
      <c r="B80" s="118">
        <v>33900</v>
      </c>
      <c r="C80" s="14">
        <v>50000</v>
      </c>
      <c r="D80" s="15">
        <v>48600</v>
      </c>
      <c r="E80" s="16" t="s">
        <v>2171</v>
      </c>
      <c r="F80" s="13">
        <v>7</v>
      </c>
      <c r="G80">
        <f t="shared" si="5"/>
        <v>700</v>
      </c>
      <c r="H80" s="145">
        <v>824100</v>
      </c>
      <c r="I80" t="s">
        <v>1287</v>
      </c>
      <c r="J80" s="145" t="e">
        <f t="shared" si="4"/>
        <v>#N/A</v>
      </c>
      <c r="O80" s="144" t="s">
        <v>1947</v>
      </c>
      <c r="P80" s="145">
        <v>613300</v>
      </c>
    </row>
    <row r="81" spans="1:17" ht="20.25">
      <c r="A81">
        <v>75</v>
      </c>
      <c r="B81" s="118">
        <v>800000</v>
      </c>
      <c r="C81" s="14">
        <v>900000</v>
      </c>
      <c r="D81" s="15">
        <v>777200</v>
      </c>
      <c r="E81" s="16" t="s">
        <v>2172</v>
      </c>
      <c r="F81" s="13">
        <v>7</v>
      </c>
      <c r="G81">
        <f t="shared" si="5"/>
        <v>700</v>
      </c>
      <c r="H81" s="145">
        <v>821705</v>
      </c>
      <c r="I81" t="s">
        <v>1288</v>
      </c>
      <c r="J81" s="145" t="e">
        <f t="shared" si="4"/>
        <v>#N/A</v>
      </c>
      <c r="O81" s="144" t="s">
        <v>1948</v>
      </c>
      <c r="P81" s="145">
        <v>752100</v>
      </c>
    </row>
    <row r="82" spans="1:17" ht="20.25">
      <c r="A82">
        <v>76</v>
      </c>
      <c r="B82" s="118">
        <v>861300</v>
      </c>
      <c r="C82" s="14">
        <v>874600</v>
      </c>
      <c r="D82" s="15">
        <v>885600</v>
      </c>
      <c r="E82" s="16" t="s">
        <v>2173</v>
      </c>
      <c r="F82" s="13">
        <v>1</v>
      </c>
      <c r="G82">
        <f t="shared" si="5"/>
        <v>100</v>
      </c>
      <c r="H82" s="145">
        <v>824393</v>
      </c>
      <c r="I82" t="s">
        <v>809</v>
      </c>
      <c r="J82" s="145" t="e">
        <f t="shared" si="4"/>
        <v>#N/A</v>
      </c>
      <c r="O82" s="144" t="s">
        <v>1949</v>
      </c>
      <c r="P82" s="145">
        <v>756100</v>
      </c>
    </row>
    <row r="83" spans="1:17" ht="20.25">
      <c r="A83">
        <v>77</v>
      </c>
      <c r="B83" s="118">
        <v>75800</v>
      </c>
      <c r="C83" s="14">
        <v>91400</v>
      </c>
      <c r="D83" s="15">
        <v>91400</v>
      </c>
      <c r="E83" s="16" t="s">
        <v>2174</v>
      </c>
      <c r="F83" s="13">
        <v>12</v>
      </c>
      <c r="G83">
        <f>F83*10</f>
        <v>120</v>
      </c>
      <c r="H83" s="145">
        <v>824393</v>
      </c>
      <c r="I83" t="s">
        <v>809</v>
      </c>
      <c r="J83" s="145" t="e">
        <f t="shared" si="4"/>
        <v>#N/A</v>
      </c>
      <c r="O83" s="144" t="s">
        <v>1950</v>
      </c>
      <c r="P83" s="145">
        <v>618100</v>
      </c>
      <c r="Q83">
        <v>300</v>
      </c>
    </row>
    <row r="84" spans="1:17" ht="20.25">
      <c r="A84">
        <v>78</v>
      </c>
      <c r="B84" s="118">
        <v>82100</v>
      </c>
      <c r="C84" s="14">
        <v>49000</v>
      </c>
      <c r="D84" s="15">
        <v>47000</v>
      </c>
      <c r="E84" s="16" t="s">
        <v>2175</v>
      </c>
      <c r="F84" s="13">
        <v>4</v>
      </c>
      <c r="G84">
        <f t="shared" si="5"/>
        <v>400</v>
      </c>
      <c r="H84" s="145">
        <v>824393</v>
      </c>
      <c r="I84" t="s">
        <v>809</v>
      </c>
      <c r="J84" s="145" t="e">
        <f t="shared" si="4"/>
        <v>#N/A</v>
      </c>
      <c r="O84" s="144" t="s">
        <v>1951</v>
      </c>
      <c r="P84" s="145">
        <v>618000</v>
      </c>
    </row>
    <row r="85" spans="1:17" ht="20.25">
      <c r="A85">
        <v>79</v>
      </c>
      <c r="B85" s="118">
        <v>8800</v>
      </c>
      <c r="C85" s="14">
        <v>6000</v>
      </c>
      <c r="D85" s="15">
        <v>6000</v>
      </c>
      <c r="E85" s="16" t="s">
        <v>2176</v>
      </c>
      <c r="F85" s="13">
        <v>5</v>
      </c>
      <c r="G85">
        <f t="shared" si="5"/>
        <v>500</v>
      </c>
      <c r="H85" s="145">
        <v>824393</v>
      </c>
      <c r="I85" t="s">
        <v>809</v>
      </c>
      <c r="J85" s="145" t="e">
        <f t="shared" si="4"/>
        <v>#N/A</v>
      </c>
      <c r="O85" s="144" t="s">
        <v>1952</v>
      </c>
      <c r="P85" s="145">
        <v>752200</v>
      </c>
    </row>
    <row r="86" spans="1:17" ht="20.25">
      <c r="A86">
        <v>80</v>
      </c>
      <c r="B86" s="118">
        <v>9800</v>
      </c>
      <c r="C86" s="14">
        <v>95000</v>
      </c>
      <c r="D86" s="15">
        <v>92700</v>
      </c>
      <c r="E86" s="16" t="s">
        <v>2177</v>
      </c>
      <c r="F86" s="13">
        <v>5</v>
      </c>
      <c r="G86">
        <f t="shared" si="5"/>
        <v>500</v>
      </c>
      <c r="H86" s="145">
        <v>824393</v>
      </c>
      <c r="I86" t="s">
        <v>809</v>
      </c>
      <c r="J86" s="145" t="e">
        <f t="shared" si="4"/>
        <v>#N/A</v>
      </c>
      <c r="O86" s="144" t="s">
        <v>1953</v>
      </c>
      <c r="P86" s="145">
        <v>938000</v>
      </c>
      <c r="Q86">
        <v>600</v>
      </c>
    </row>
    <row r="87" spans="1:17" ht="20.25">
      <c r="A87">
        <v>81</v>
      </c>
      <c r="B87" s="118">
        <v>200000</v>
      </c>
      <c r="C87" s="14">
        <v>200000</v>
      </c>
      <c r="D87" s="15">
        <v>194300</v>
      </c>
      <c r="E87" s="16" t="s">
        <v>2178</v>
      </c>
      <c r="F87" s="13">
        <v>8</v>
      </c>
      <c r="G87">
        <f t="shared" ref="G87:G100" si="6">F87*100</f>
        <v>800</v>
      </c>
      <c r="H87" s="145">
        <v>824510</v>
      </c>
      <c r="I87" t="s">
        <v>1289</v>
      </c>
      <c r="J87" s="145" t="e">
        <f t="shared" si="4"/>
        <v>#N/A</v>
      </c>
      <c r="O87" s="144" t="s">
        <v>1954</v>
      </c>
      <c r="P87" s="145">
        <v>615000</v>
      </c>
    </row>
    <row r="88" spans="1:17" ht="20.25">
      <c r="A88">
        <v>82</v>
      </c>
      <c r="B88" s="118">
        <v>117800</v>
      </c>
      <c r="C88" s="14">
        <v>135000</v>
      </c>
      <c r="D88" s="15">
        <v>136000</v>
      </c>
      <c r="E88" s="16" t="s">
        <v>2179</v>
      </c>
      <c r="F88" s="13">
        <v>1</v>
      </c>
      <c r="G88">
        <f t="shared" si="6"/>
        <v>100</v>
      </c>
      <c r="H88" s="145">
        <v>824540</v>
      </c>
      <c r="I88" t="s">
        <v>1290</v>
      </c>
      <c r="J88" s="145" t="e">
        <f t="shared" si="4"/>
        <v>#N/A</v>
      </c>
      <c r="O88" s="144" t="s">
        <v>1955</v>
      </c>
      <c r="P88" s="145">
        <v>768110</v>
      </c>
    </row>
    <row r="89" spans="1:17" ht="20.25">
      <c r="A89">
        <v>83</v>
      </c>
      <c r="B89" s="118">
        <v>7400</v>
      </c>
      <c r="C89" s="14">
        <v>0</v>
      </c>
      <c r="D89" s="15">
        <v>0</v>
      </c>
      <c r="E89" s="16" t="s">
        <v>2180</v>
      </c>
      <c r="F89" s="13">
        <v>12</v>
      </c>
      <c r="G89">
        <f>F89*10</f>
        <v>120</v>
      </c>
      <c r="H89" s="145">
        <v>824540</v>
      </c>
      <c r="I89" t="s">
        <v>1290</v>
      </c>
      <c r="J89" s="145" t="e">
        <f t="shared" si="4"/>
        <v>#N/A</v>
      </c>
      <c r="O89" s="144" t="s">
        <v>961</v>
      </c>
      <c r="P89" s="145">
        <v>768112</v>
      </c>
      <c r="Q89">
        <v>300</v>
      </c>
    </row>
    <row r="90" spans="1:17" ht="20.25">
      <c r="A90">
        <v>84</v>
      </c>
      <c r="B90" s="118">
        <v>350000</v>
      </c>
      <c r="C90" s="14">
        <v>350000</v>
      </c>
      <c r="D90" s="15">
        <v>340000</v>
      </c>
      <c r="E90" s="16" t="s">
        <v>2181</v>
      </c>
      <c r="F90" s="13">
        <v>7</v>
      </c>
      <c r="G90">
        <f t="shared" si="6"/>
        <v>700</v>
      </c>
      <c r="H90" s="145">
        <v>824540</v>
      </c>
      <c r="I90" t="s">
        <v>1290</v>
      </c>
      <c r="J90" s="145" t="e">
        <f t="shared" si="4"/>
        <v>#N/A</v>
      </c>
      <c r="O90" s="144" t="s">
        <v>1956</v>
      </c>
      <c r="P90" s="145">
        <v>768130</v>
      </c>
    </row>
    <row r="91" spans="1:17" ht="20.25">
      <c r="A91">
        <v>85</v>
      </c>
      <c r="B91" s="118">
        <v>1246100</v>
      </c>
      <c r="C91" s="14">
        <v>1149400</v>
      </c>
      <c r="D91" s="15">
        <v>1163400</v>
      </c>
      <c r="E91" s="16" t="s">
        <v>2182</v>
      </c>
      <c r="F91" s="13">
        <v>1</v>
      </c>
      <c r="G91">
        <f t="shared" si="6"/>
        <v>100</v>
      </c>
      <c r="H91" s="145">
        <v>824340</v>
      </c>
      <c r="I91" t="s">
        <v>811</v>
      </c>
      <c r="J91" s="145" t="e">
        <f t="shared" si="4"/>
        <v>#N/A</v>
      </c>
      <c r="O91" s="144" t="s">
        <v>1957</v>
      </c>
      <c r="P91" s="145">
        <v>768200</v>
      </c>
    </row>
    <row r="92" spans="1:17" ht="20.25">
      <c r="A92">
        <v>86</v>
      </c>
      <c r="B92" s="118">
        <v>104600</v>
      </c>
      <c r="C92" s="14">
        <v>86600</v>
      </c>
      <c r="D92" s="15">
        <v>86600</v>
      </c>
      <c r="E92" s="16" t="s">
        <v>2183</v>
      </c>
      <c r="F92" s="13">
        <v>12</v>
      </c>
      <c r="G92">
        <f>F92*10</f>
        <v>120</v>
      </c>
      <c r="H92" s="145">
        <v>824340</v>
      </c>
      <c r="I92" t="s">
        <v>811</v>
      </c>
      <c r="J92" s="145" t="e">
        <f t="shared" si="4"/>
        <v>#N/A</v>
      </c>
      <c r="O92" s="144" t="s">
        <v>1958</v>
      </c>
      <c r="P92" s="145">
        <v>768700</v>
      </c>
      <c r="Q92">
        <v>300</v>
      </c>
    </row>
    <row r="93" spans="1:17" ht="20.25">
      <c r="A93">
        <v>87</v>
      </c>
      <c r="B93" s="118">
        <v>221100</v>
      </c>
      <c r="C93" s="14">
        <v>220000</v>
      </c>
      <c r="D93" s="15">
        <v>213700</v>
      </c>
      <c r="E93" s="16" t="s">
        <v>2184</v>
      </c>
      <c r="F93" s="13">
        <v>7</v>
      </c>
      <c r="G93">
        <f t="shared" si="6"/>
        <v>700</v>
      </c>
      <c r="H93" s="145">
        <v>824340</v>
      </c>
      <c r="I93" t="s">
        <v>811</v>
      </c>
      <c r="J93" s="145" t="e">
        <f t="shared" si="4"/>
        <v>#N/A</v>
      </c>
      <c r="O93" s="144" t="s">
        <v>1959</v>
      </c>
      <c r="P93" s="145">
        <v>768900</v>
      </c>
    </row>
    <row r="94" spans="1:17" ht="20.25">
      <c r="A94">
        <v>88</v>
      </c>
      <c r="B94" s="118">
        <v>383000</v>
      </c>
      <c r="C94" s="14">
        <v>129700</v>
      </c>
      <c r="D94" s="15">
        <v>131700</v>
      </c>
      <c r="E94" s="16" t="s">
        <v>2185</v>
      </c>
      <c r="F94" s="13">
        <v>1</v>
      </c>
      <c r="G94">
        <f t="shared" si="6"/>
        <v>100</v>
      </c>
      <c r="H94" s="145">
        <v>824380</v>
      </c>
      <c r="I94" t="s">
        <v>1291</v>
      </c>
      <c r="J94" s="145" t="e">
        <f t="shared" si="4"/>
        <v>#N/A</v>
      </c>
      <c r="O94" s="144" t="s">
        <v>1960</v>
      </c>
      <c r="P94" s="145">
        <v>768400</v>
      </c>
    </row>
    <row r="95" spans="1:17" ht="20.25">
      <c r="A95">
        <v>89</v>
      </c>
      <c r="B95" s="118">
        <v>4500</v>
      </c>
      <c r="C95" s="14">
        <v>36300</v>
      </c>
      <c r="D95" s="15">
        <v>36300</v>
      </c>
      <c r="E95" s="16" t="s">
        <v>2186</v>
      </c>
      <c r="F95" s="13">
        <v>12</v>
      </c>
      <c r="G95">
        <f>F95*10</f>
        <v>120</v>
      </c>
      <c r="H95" s="145">
        <v>824380</v>
      </c>
      <c r="I95" t="s">
        <v>1291</v>
      </c>
      <c r="J95" s="145" t="e">
        <f t="shared" si="4"/>
        <v>#N/A</v>
      </c>
      <c r="O95" s="144" t="s">
        <v>1961</v>
      </c>
      <c r="P95" s="145">
        <v>768440</v>
      </c>
      <c r="Q95">
        <v>300</v>
      </c>
    </row>
    <row r="96" spans="1:17" ht="20.25">
      <c r="A96">
        <v>90</v>
      </c>
      <c r="B96" s="118">
        <v>646000</v>
      </c>
      <c r="C96" s="14">
        <v>396000</v>
      </c>
      <c r="D96" s="15">
        <v>384700</v>
      </c>
      <c r="E96" s="16" t="s">
        <v>2187</v>
      </c>
      <c r="F96" s="13">
        <v>8</v>
      </c>
      <c r="G96">
        <f t="shared" si="6"/>
        <v>800</v>
      </c>
      <c r="H96" s="145">
        <v>824380</v>
      </c>
      <c r="I96" t="s">
        <v>1291</v>
      </c>
      <c r="J96" s="145" t="e">
        <f t="shared" si="4"/>
        <v>#N/A</v>
      </c>
      <c r="O96" s="144" t="s">
        <v>1962</v>
      </c>
      <c r="P96" s="145">
        <v>768910</v>
      </c>
    </row>
    <row r="97" spans="1:28" ht="20.25">
      <c r="A97">
        <v>91</v>
      </c>
      <c r="B97" s="118">
        <v>254800</v>
      </c>
      <c r="C97" s="14">
        <v>254800</v>
      </c>
      <c r="D97" s="15">
        <v>247500</v>
      </c>
      <c r="E97" s="16" t="s">
        <v>2188</v>
      </c>
      <c r="F97" s="13">
        <v>8</v>
      </c>
      <c r="G97">
        <f t="shared" si="6"/>
        <v>800</v>
      </c>
      <c r="H97" s="145">
        <v>824381</v>
      </c>
      <c r="I97" t="s">
        <v>1556</v>
      </c>
      <c r="J97" s="145" t="e">
        <f t="shared" si="4"/>
        <v>#N/A</v>
      </c>
      <c r="O97" s="144" t="s">
        <v>968</v>
      </c>
      <c r="P97" s="145">
        <v>621400</v>
      </c>
    </row>
    <row r="98" spans="1:28" ht="20.25">
      <c r="A98">
        <v>92</v>
      </c>
      <c r="B98" s="118">
        <v>352800</v>
      </c>
      <c r="C98" s="14">
        <v>456800</v>
      </c>
      <c r="D98" s="15">
        <v>521800</v>
      </c>
      <c r="E98" s="16" t="s">
        <v>2189</v>
      </c>
      <c r="F98" s="13">
        <v>1</v>
      </c>
      <c r="G98">
        <f t="shared" si="6"/>
        <v>100</v>
      </c>
      <c r="H98" s="145">
        <v>824391</v>
      </c>
      <c r="I98" t="s">
        <v>1292</v>
      </c>
      <c r="J98" s="145" t="e">
        <f t="shared" si="4"/>
        <v>#N/A</v>
      </c>
      <c r="O98" s="144" t="s">
        <v>1963</v>
      </c>
      <c r="P98" s="145">
        <v>764000</v>
      </c>
    </row>
    <row r="99" spans="1:28" ht="20.25">
      <c r="A99">
        <v>93</v>
      </c>
      <c r="B99" s="118">
        <v>10100</v>
      </c>
      <c r="C99" s="14">
        <v>10200</v>
      </c>
      <c r="D99" s="15">
        <v>10200</v>
      </c>
      <c r="E99" s="16" t="s">
        <v>2190</v>
      </c>
      <c r="F99" s="13">
        <v>12</v>
      </c>
      <c r="G99">
        <f>F99*10</f>
        <v>120</v>
      </c>
      <c r="H99" s="145">
        <v>824391</v>
      </c>
      <c r="I99" t="s">
        <v>1292</v>
      </c>
      <c r="J99" s="145" t="e">
        <f t="shared" si="4"/>
        <v>#N/A</v>
      </c>
      <c r="O99" s="144" t="s">
        <v>1964</v>
      </c>
      <c r="P99" s="145">
        <v>613200</v>
      </c>
      <c r="Q99">
        <v>300</v>
      </c>
    </row>
    <row r="100" spans="1:28" ht="20.25">
      <c r="A100">
        <v>94</v>
      </c>
      <c r="B100" s="118">
        <v>1960000</v>
      </c>
      <c r="C100" s="14">
        <v>1510000</v>
      </c>
      <c r="D100" s="15">
        <v>1466900</v>
      </c>
      <c r="E100" s="16" t="s">
        <v>2191</v>
      </c>
      <c r="F100" s="13">
        <v>8</v>
      </c>
      <c r="G100">
        <f t="shared" si="6"/>
        <v>800</v>
      </c>
      <c r="H100" s="145">
        <v>824391</v>
      </c>
      <c r="I100" t="s">
        <v>1292</v>
      </c>
      <c r="J100" s="145" t="e">
        <f t="shared" si="4"/>
        <v>#N/A</v>
      </c>
      <c r="O100" s="144" t="s">
        <v>1965</v>
      </c>
      <c r="P100" s="145">
        <v>619000</v>
      </c>
    </row>
    <row r="101" spans="1:28" ht="20.25">
      <c r="A101">
        <v>95</v>
      </c>
      <c r="B101" s="118">
        <v>0</v>
      </c>
      <c r="C101" s="14">
        <v>800000</v>
      </c>
      <c r="D101" s="15">
        <v>0</v>
      </c>
      <c r="E101" s="16" t="s">
        <v>2192</v>
      </c>
      <c r="F101" s="13">
        <v>7</v>
      </c>
      <c r="G101">
        <f t="shared" ref="G101:G117" si="7">F101*100</f>
        <v>700</v>
      </c>
      <c r="H101" s="145" t="e">
        <v>#N/A</v>
      </c>
      <c r="I101" t="s">
        <v>1568</v>
      </c>
      <c r="J101" s="145" t="e">
        <f t="shared" si="4"/>
        <v>#N/A</v>
      </c>
      <c r="M101" t="s">
        <v>1248</v>
      </c>
      <c r="N101" t="s">
        <v>1249</v>
      </c>
      <c r="O101" s="144" t="s">
        <v>1966</v>
      </c>
      <c r="P101" s="145">
        <v>782100</v>
      </c>
    </row>
    <row r="102" spans="1:28" ht="20.25">
      <c r="A102">
        <v>96</v>
      </c>
      <c r="B102" s="118">
        <v>0</v>
      </c>
      <c r="C102" s="14">
        <v>1200000</v>
      </c>
      <c r="D102" s="15">
        <v>1165700</v>
      </c>
      <c r="E102" s="16" t="s">
        <v>2193</v>
      </c>
      <c r="F102" s="13">
        <v>8</v>
      </c>
      <c r="G102">
        <f t="shared" si="7"/>
        <v>800</v>
      </c>
      <c r="H102" s="145" t="e">
        <v>#N/A</v>
      </c>
      <c r="I102" t="s">
        <v>1568</v>
      </c>
      <c r="J102" s="145" t="e">
        <f t="shared" si="4"/>
        <v>#N/A</v>
      </c>
      <c r="M102" t="s">
        <v>1248</v>
      </c>
      <c r="N102" t="s">
        <v>1249</v>
      </c>
      <c r="O102" s="144" t="s">
        <v>974</v>
      </c>
      <c r="P102" s="145">
        <v>841331</v>
      </c>
    </row>
    <row r="103" spans="1:28" ht="20.25">
      <c r="A103">
        <v>97</v>
      </c>
      <c r="B103" s="118">
        <v>93800</v>
      </c>
      <c r="C103" s="14">
        <v>100000</v>
      </c>
      <c r="D103" s="15">
        <v>97100</v>
      </c>
      <c r="E103" s="16" t="s">
        <v>2194</v>
      </c>
      <c r="F103" s="13">
        <v>7</v>
      </c>
      <c r="G103">
        <f t="shared" si="7"/>
        <v>700</v>
      </c>
      <c r="H103" s="145">
        <v>824200</v>
      </c>
      <c r="I103" t="s">
        <v>1557</v>
      </c>
      <c r="J103" s="145">
        <f t="shared" si="4"/>
        <v>824200</v>
      </c>
      <c r="M103" t="s">
        <v>893</v>
      </c>
      <c r="O103" s="144" t="s">
        <v>1560</v>
      </c>
      <c r="P103" s="145">
        <v>824000</v>
      </c>
    </row>
    <row r="104" spans="1:28" ht="20.25">
      <c r="A104">
        <v>98</v>
      </c>
      <c r="B104" s="118">
        <v>100000</v>
      </c>
      <c r="C104" s="14">
        <v>0</v>
      </c>
      <c r="D104" s="15">
        <v>0</v>
      </c>
      <c r="E104" s="16" t="s">
        <v>2195</v>
      </c>
      <c r="F104" s="13">
        <v>7</v>
      </c>
      <c r="G104">
        <f t="shared" si="7"/>
        <v>700</v>
      </c>
      <c r="H104" s="145">
        <v>824320</v>
      </c>
      <c r="I104" t="s">
        <v>1293</v>
      </c>
      <c r="J104" s="145" t="e">
        <f t="shared" si="4"/>
        <v>#N/A</v>
      </c>
      <c r="O104" s="144" t="s">
        <v>1967</v>
      </c>
      <c r="P104" s="145">
        <v>847310</v>
      </c>
    </row>
    <row r="105" spans="1:28" ht="20.25">
      <c r="A105">
        <v>99</v>
      </c>
      <c r="B105" s="118">
        <v>3639400</v>
      </c>
      <c r="C105" s="14">
        <v>3640700</v>
      </c>
      <c r="D105" s="15">
        <v>3536700</v>
      </c>
      <c r="E105" s="16" t="s">
        <v>2196</v>
      </c>
      <c r="F105" s="13">
        <v>8</v>
      </c>
      <c r="G105">
        <f t="shared" si="7"/>
        <v>800</v>
      </c>
      <c r="H105" s="145">
        <v>824320</v>
      </c>
      <c r="I105" t="s">
        <v>1293</v>
      </c>
      <c r="J105" s="145" t="e">
        <f t="shared" si="4"/>
        <v>#N/A</v>
      </c>
      <c r="O105" s="144" t="s">
        <v>978</v>
      </c>
      <c r="P105" s="145">
        <v>846524</v>
      </c>
    </row>
    <row r="106" spans="1:28" ht="20.25">
      <c r="A106">
        <v>100</v>
      </c>
      <c r="B106" s="118">
        <v>160300</v>
      </c>
      <c r="C106" s="14">
        <v>174500</v>
      </c>
      <c r="D106" s="15">
        <v>176500</v>
      </c>
      <c r="E106" s="16" t="s">
        <v>2197</v>
      </c>
      <c r="F106" s="13">
        <v>1</v>
      </c>
      <c r="G106">
        <f t="shared" si="7"/>
        <v>100</v>
      </c>
      <c r="H106" s="145">
        <v>824395</v>
      </c>
      <c r="I106" t="s">
        <v>1294</v>
      </c>
      <c r="J106" s="145" t="e">
        <f t="shared" si="4"/>
        <v>#N/A</v>
      </c>
      <c r="M106" t="s">
        <v>877</v>
      </c>
      <c r="N106" t="s">
        <v>896</v>
      </c>
      <c r="O106" s="144" t="s">
        <v>1968</v>
      </c>
      <c r="P106" s="145">
        <v>728000</v>
      </c>
      <c r="Q106" t="s">
        <v>896</v>
      </c>
      <c r="R106" t="s">
        <v>898</v>
      </c>
      <c r="S106" t="s">
        <v>899</v>
      </c>
      <c r="T106" t="s">
        <v>900</v>
      </c>
      <c r="U106" t="s">
        <v>901</v>
      </c>
      <c r="V106" t="s">
        <v>902</v>
      </c>
      <c r="W106" t="s">
        <v>903</v>
      </c>
      <c r="X106" t="s">
        <v>904</v>
      </c>
      <c r="Y106" t="s">
        <v>905</v>
      </c>
      <c r="Z106" t="s">
        <v>906</v>
      </c>
      <c r="AA106" t="s">
        <v>907</v>
      </c>
      <c r="AB106" t="s">
        <v>908</v>
      </c>
    </row>
    <row r="107" spans="1:28" ht="20.25">
      <c r="A107">
        <v>101</v>
      </c>
      <c r="B107" s="118">
        <v>16900</v>
      </c>
      <c r="C107" s="14">
        <v>11500</v>
      </c>
      <c r="D107" s="15">
        <v>11500</v>
      </c>
      <c r="E107" s="16" t="s">
        <v>2198</v>
      </c>
      <c r="F107" s="13">
        <v>12</v>
      </c>
      <c r="G107">
        <f>F107*10</f>
        <v>120</v>
      </c>
      <c r="H107" s="145">
        <v>824395</v>
      </c>
      <c r="I107" t="s">
        <v>1294</v>
      </c>
      <c r="J107" s="145" t="e">
        <f t="shared" si="4"/>
        <v>#N/A</v>
      </c>
      <c r="M107" t="s">
        <v>877</v>
      </c>
      <c r="N107" t="s">
        <v>896</v>
      </c>
      <c r="O107" s="144" t="s">
        <v>980</v>
      </c>
      <c r="P107" s="145">
        <v>847417</v>
      </c>
      <c r="Q107">
        <v>300</v>
      </c>
      <c r="R107" t="s">
        <v>898</v>
      </c>
      <c r="S107" t="s">
        <v>899</v>
      </c>
      <c r="T107" t="s">
        <v>900</v>
      </c>
      <c r="U107" t="s">
        <v>901</v>
      </c>
      <c r="V107" t="s">
        <v>902</v>
      </c>
      <c r="W107" t="s">
        <v>903</v>
      </c>
      <c r="X107" t="s">
        <v>904</v>
      </c>
      <c r="Y107" t="s">
        <v>905</v>
      </c>
      <c r="Z107" t="s">
        <v>906</v>
      </c>
      <c r="AA107" t="s">
        <v>907</v>
      </c>
      <c r="AB107" t="s">
        <v>908</v>
      </c>
    </row>
    <row r="108" spans="1:28" ht="20.25">
      <c r="A108">
        <v>102</v>
      </c>
      <c r="B108" s="118">
        <v>3228800</v>
      </c>
      <c r="C108" s="14">
        <v>3900000</v>
      </c>
      <c r="D108" s="15">
        <v>3988600</v>
      </c>
      <c r="E108" s="16" t="s">
        <v>2199</v>
      </c>
      <c r="F108" s="13">
        <v>8</v>
      </c>
      <c r="G108">
        <f t="shared" si="7"/>
        <v>800</v>
      </c>
      <c r="H108" s="145">
        <v>824395</v>
      </c>
      <c r="I108" t="s">
        <v>1294</v>
      </c>
      <c r="J108" s="145" t="e">
        <f t="shared" si="4"/>
        <v>#N/A</v>
      </c>
      <c r="M108" t="s">
        <v>877</v>
      </c>
      <c r="N108" t="s">
        <v>896</v>
      </c>
      <c r="O108" s="144" t="s">
        <v>1969</v>
      </c>
      <c r="P108" s="145">
        <v>861000</v>
      </c>
      <c r="Q108" t="s">
        <v>896</v>
      </c>
      <c r="R108" t="s">
        <v>898</v>
      </c>
      <c r="S108" t="s">
        <v>899</v>
      </c>
      <c r="T108" t="s">
        <v>900</v>
      </c>
      <c r="U108" t="s">
        <v>901</v>
      </c>
      <c r="V108" t="s">
        <v>902</v>
      </c>
      <c r="W108" t="s">
        <v>903</v>
      </c>
      <c r="X108" t="s">
        <v>904</v>
      </c>
      <c r="Y108" t="s">
        <v>905</v>
      </c>
      <c r="Z108" t="s">
        <v>906</v>
      </c>
      <c r="AA108" t="s">
        <v>907</v>
      </c>
      <c r="AB108" t="s">
        <v>908</v>
      </c>
    </row>
    <row r="109" spans="1:28" ht="20.25">
      <c r="A109">
        <v>103</v>
      </c>
      <c r="B109" s="118">
        <v>1055500</v>
      </c>
      <c r="C109" s="14">
        <v>1143000</v>
      </c>
      <c r="D109" s="15">
        <v>1157000</v>
      </c>
      <c r="E109" s="16" t="s">
        <v>2200</v>
      </c>
      <c r="F109" s="13">
        <v>1</v>
      </c>
      <c r="G109">
        <f t="shared" si="7"/>
        <v>100</v>
      </c>
      <c r="H109" s="145">
        <v>824330</v>
      </c>
      <c r="I109" t="s">
        <v>813</v>
      </c>
      <c r="J109" s="145" t="e">
        <f t="shared" si="4"/>
        <v>#N/A</v>
      </c>
      <c r="O109" s="144" t="s">
        <v>982</v>
      </c>
      <c r="P109" s="145">
        <v>847413</v>
      </c>
    </row>
    <row r="110" spans="1:28" ht="20.25">
      <c r="A110">
        <v>104</v>
      </c>
      <c r="B110" s="118">
        <v>169000</v>
      </c>
      <c r="C110" s="14">
        <v>133000</v>
      </c>
      <c r="D110" s="15">
        <v>133000</v>
      </c>
      <c r="E110" s="16" t="s">
        <v>2201</v>
      </c>
      <c r="F110" s="13">
        <v>12</v>
      </c>
      <c r="G110">
        <f>F110*10</f>
        <v>120</v>
      </c>
      <c r="H110" s="145">
        <v>824330</v>
      </c>
      <c r="I110" t="s">
        <v>813</v>
      </c>
      <c r="J110" s="145" t="e">
        <f t="shared" si="4"/>
        <v>#N/A</v>
      </c>
      <c r="O110" s="144" t="s">
        <v>984</v>
      </c>
      <c r="P110" s="145">
        <v>846423</v>
      </c>
      <c r="Q110">
        <v>300</v>
      </c>
    </row>
    <row r="111" spans="1:28" ht="20.25">
      <c r="A111">
        <v>105</v>
      </c>
      <c r="B111" s="118">
        <v>217900</v>
      </c>
      <c r="C111" s="14">
        <v>220000</v>
      </c>
      <c r="D111" s="15">
        <v>213700</v>
      </c>
      <c r="E111" s="16" t="s">
        <v>2202</v>
      </c>
      <c r="F111" s="13">
        <v>7</v>
      </c>
      <c r="G111">
        <f t="shared" si="7"/>
        <v>700</v>
      </c>
      <c r="H111" s="145">
        <v>824330</v>
      </c>
      <c r="I111" t="s">
        <v>813</v>
      </c>
      <c r="J111" s="145" t="e">
        <f t="shared" si="4"/>
        <v>#N/A</v>
      </c>
      <c r="O111" s="144" t="s">
        <v>986</v>
      </c>
      <c r="P111" s="145">
        <v>847418</v>
      </c>
    </row>
    <row r="112" spans="1:28" ht="20.25">
      <c r="A112">
        <v>106</v>
      </c>
      <c r="B112" s="118">
        <v>1025600</v>
      </c>
      <c r="C112" s="14">
        <v>1133100</v>
      </c>
      <c r="D112" s="15">
        <v>1147100</v>
      </c>
      <c r="E112" s="16" t="s">
        <v>2203</v>
      </c>
      <c r="F112" s="13">
        <v>1</v>
      </c>
      <c r="G112">
        <f t="shared" si="7"/>
        <v>100</v>
      </c>
      <c r="H112" s="145">
        <v>824332</v>
      </c>
      <c r="I112" t="s">
        <v>814</v>
      </c>
      <c r="J112" s="145" t="e">
        <f t="shared" si="4"/>
        <v>#N/A</v>
      </c>
      <c r="O112" s="144" t="s">
        <v>987</v>
      </c>
      <c r="P112" s="145">
        <v>847420</v>
      </c>
    </row>
    <row r="113" spans="1:17" ht="20.25">
      <c r="A113">
        <v>107</v>
      </c>
      <c r="B113" s="118">
        <v>114800</v>
      </c>
      <c r="C113" s="14">
        <v>89900</v>
      </c>
      <c r="D113" s="15">
        <v>89900</v>
      </c>
      <c r="E113" s="16" t="s">
        <v>2204</v>
      </c>
      <c r="F113" s="13">
        <v>12</v>
      </c>
      <c r="G113">
        <f>F113*10</f>
        <v>120</v>
      </c>
      <c r="H113" s="145">
        <v>824332</v>
      </c>
      <c r="I113" t="s">
        <v>814</v>
      </c>
      <c r="J113" s="145" t="e">
        <f t="shared" si="4"/>
        <v>#N/A</v>
      </c>
      <c r="O113" s="144" t="s">
        <v>988</v>
      </c>
      <c r="P113" s="145">
        <v>847416</v>
      </c>
      <c r="Q113">
        <v>300</v>
      </c>
    </row>
    <row r="114" spans="1:17" ht="20.25">
      <c r="A114">
        <v>108</v>
      </c>
      <c r="B114" s="118">
        <v>86000</v>
      </c>
      <c r="C114" s="14">
        <v>68200</v>
      </c>
      <c r="D114" s="15">
        <v>68200</v>
      </c>
      <c r="E114" s="16" t="s">
        <v>2205</v>
      </c>
      <c r="F114" s="13">
        <v>4</v>
      </c>
      <c r="G114">
        <f t="shared" si="7"/>
        <v>400</v>
      </c>
      <c r="H114" s="145">
        <v>824332</v>
      </c>
      <c r="I114" t="s">
        <v>814</v>
      </c>
      <c r="J114" s="145" t="e">
        <f t="shared" si="4"/>
        <v>#N/A</v>
      </c>
      <c r="O114" s="144" t="s">
        <v>989</v>
      </c>
      <c r="P114" s="145">
        <v>847411</v>
      </c>
    </row>
    <row r="115" spans="1:17" ht="20.25">
      <c r="A115">
        <v>109</v>
      </c>
      <c r="B115" s="118">
        <v>13600</v>
      </c>
      <c r="C115" s="14">
        <v>13400</v>
      </c>
      <c r="D115" s="15">
        <v>13400</v>
      </c>
      <c r="E115" s="16" t="s">
        <v>2206</v>
      </c>
      <c r="F115" s="13">
        <v>5</v>
      </c>
      <c r="G115">
        <f t="shared" si="7"/>
        <v>500</v>
      </c>
      <c r="H115" s="145">
        <v>824332</v>
      </c>
      <c r="I115" t="s">
        <v>814</v>
      </c>
      <c r="J115" s="145" t="e">
        <f t="shared" si="4"/>
        <v>#N/A</v>
      </c>
      <c r="O115" s="144" t="s">
        <v>990</v>
      </c>
      <c r="P115" s="145">
        <v>847414</v>
      </c>
    </row>
    <row r="116" spans="1:17" ht="20.25">
      <c r="A116">
        <v>110</v>
      </c>
      <c r="B116" s="118">
        <v>38300</v>
      </c>
      <c r="C116" s="14">
        <v>38400</v>
      </c>
      <c r="D116" s="15">
        <v>35000</v>
      </c>
      <c r="E116" s="16" t="s">
        <v>2207</v>
      </c>
      <c r="F116" s="13">
        <v>7</v>
      </c>
      <c r="G116">
        <f t="shared" si="7"/>
        <v>700</v>
      </c>
      <c r="H116" s="145">
        <v>824332</v>
      </c>
      <c r="I116" t="s">
        <v>814</v>
      </c>
      <c r="J116" s="145" t="e">
        <f t="shared" si="4"/>
        <v>#N/A</v>
      </c>
      <c r="O116" s="144" t="s">
        <v>991</v>
      </c>
      <c r="P116" s="145">
        <v>847415</v>
      </c>
    </row>
    <row r="117" spans="1:17" ht="20.25">
      <c r="A117">
        <v>111</v>
      </c>
      <c r="B117" s="118">
        <v>624800</v>
      </c>
      <c r="C117" s="14">
        <v>664000</v>
      </c>
      <c r="D117" s="15">
        <v>671000</v>
      </c>
      <c r="E117" s="16" t="s">
        <v>2208</v>
      </c>
      <c r="F117" s="13">
        <v>1</v>
      </c>
      <c r="G117">
        <f t="shared" si="7"/>
        <v>100</v>
      </c>
      <c r="H117" s="145">
        <v>824520</v>
      </c>
      <c r="I117" t="s">
        <v>1295</v>
      </c>
      <c r="J117" s="145" t="e">
        <f t="shared" si="4"/>
        <v>#N/A</v>
      </c>
      <c r="O117" s="144" t="s">
        <v>992</v>
      </c>
      <c r="P117" s="145">
        <v>847422</v>
      </c>
    </row>
    <row r="118" spans="1:17" ht="20.25">
      <c r="A118">
        <v>112</v>
      </c>
      <c r="B118" s="118">
        <v>56600</v>
      </c>
      <c r="C118" s="14">
        <v>0</v>
      </c>
      <c r="D118" s="15">
        <v>0</v>
      </c>
      <c r="E118" s="16" t="s">
        <v>2209</v>
      </c>
      <c r="F118" s="13">
        <v>12</v>
      </c>
      <c r="G118">
        <f>F118*10</f>
        <v>120</v>
      </c>
      <c r="H118" s="145">
        <v>824520</v>
      </c>
      <c r="I118" t="s">
        <v>1295</v>
      </c>
      <c r="J118" s="145" t="e">
        <f t="shared" si="4"/>
        <v>#N/A</v>
      </c>
      <c r="O118" s="144" t="s">
        <v>993</v>
      </c>
      <c r="P118" s="145">
        <v>761111</v>
      </c>
      <c r="Q118">
        <v>300</v>
      </c>
    </row>
    <row r="119" spans="1:17" ht="20.25">
      <c r="A119">
        <v>113</v>
      </c>
      <c r="B119" s="118">
        <v>96100</v>
      </c>
      <c r="C119" s="14">
        <v>100000</v>
      </c>
      <c r="D119" s="15">
        <v>97100</v>
      </c>
      <c r="E119" s="16" t="s">
        <v>2210</v>
      </c>
      <c r="F119" s="13">
        <v>7</v>
      </c>
      <c r="G119">
        <f t="shared" ref="G119:G143" si="8">F119*100</f>
        <v>700</v>
      </c>
      <c r="H119" s="145">
        <v>824520</v>
      </c>
      <c r="I119" t="s">
        <v>1295</v>
      </c>
      <c r="J119" s="145" t="e">
        <f t="shared" si="4"/>
        <v>#N/A</v>
      </c>
      <c r="O119" s="144" t="s">
        <v>994</v>
      </c>
      <c r="P119" s="145">
        <v>847425</v>
      </c>
    </row>
    <row r="120" spans="1:17" ht="20.25">
      <c r="A120">
        <v>114</v>
      </c>
      <c r="B120" s="118">
        <v>510700</v>
      </c>
      <c r="C120" s="14">
        <v>590500</v>
      </c>
      <c r="D120" s="15">
        <v>597500</v>
      </c>
      <c r="E120" s="16" t="s">
        <v>2211</v>
      </c>
      <c r="F120" s="13">
        <v>1</v>
      </c>
      <c r="G120">
        <f t="shared" si="8"/>
        <v>100</v>
      </c>
      <c r="H120" s="145">
        <v>824390</v>
      </c>
      <c r="I120" t="s">
        <v>1296</v>
      </c>
      <c r="J120" s="145" t="e">
        <f t="shared" si="4"/>
        <v>#N/A</v>
      </c>
      <c r="O120" s="144" t="s">
        <v>995</v>
      </c>
      <c r="P120" s="145">
        <v>847426</v>
      </c>
    </row>
    <row r="121" spans="1:17" ht="20.25">
      <c r="A121">
        <v>115</v>
      </c>
      <c r="B121" s="118">
        <v>82200</v>
      </c>
      <c r="C121" s="14">
        <v>46500</v>
      </c>
      <c r="D121" s="15">
        <v>46500</v>
      </c>
      <c r="E121" s="16" t="s">
        <v>2212</v>
      </c>
      <c r="F121" s="13">
        <v>12</v>
      </c>
      <c r="G121">
        <f>F121*10</f>
        <v>120</v>
      </c>
      <c r="H121" s="145">
        <v>824390</v>
      </c>
      <c r="I121" t="s">
        <v>1296</v>
      </c>
      <c r="J121" s="145" t="e">
        <f t="shared" si="4"/>
        <v>#N/A</v>
      </c>
      <c r="O121" s="144" t="s">
        <v>1970</v>
      </c>
      <c r="P121" s="145">
        <v>820500</v>
      </c>
      <c r="Q121">
        <v>300</v>
      </c>
    </row>
    <row r="122" spans="1:17" ht="20.25">
      <c r="A122">
        <v>116</v>
      </c>
      <c r="B122" s="118">
        <v>5200</v>
      </c>
      <c r="C122" s="14">
        <v>4000</v>
      </c>
      <c r="D122" s="15">
        <v>4000</v>
      </c>
      <c r="E122" s="16" t="s">
        <v>2213</v>
      </c>
      <c r="F122" s="13">
        <v>4</v>
      </c>
      <c r="G122">
        <f t="shared" si="8"/>
        <v>400</v>
      </c>
      <c r="H122" s="145">
        <v>824390</v>
      </c>
      <c r="I122" t="s">
        <v>1296</v>
      </c>
      <c r="J122" s="145" t="e">
        <f t="shared" si="4"/>
        <v>#N/A</v>
      </c>
      <c r="O122" s="144" t="s">
        <v>998</v>
      </c>
      <c r="P122" s="145">
        <v>829231</v>
      </c>
    </row>
    <row r="123" spans="1:17" ht="20.25">
      <c r="A123">
        <v>117</v>
      </c>
      <c r="B123" s="118">
        <v>2500</v>
      </c>
      <c r="C123" s="14">
        <v>10200</v>
      </c>
      <c r="D123" s="15">
        <v>10200</v>
      </c>
      <c r="E123" s="16" t="s">
        <v>2214</v>
      </c>
      <c r="F123" s="13">
        <v>5</v>
      </c>
      <c r="G123">
        <f t="shared" si="8"/>
        <v>500</v>
      </c>
      <c r="H123" s="145">
        <v>824390</v>
      </c>
      <c r="I123" t="s">
        <v>1296</v>
      </c>
      <c r="J123" s="145" t="e">
        <f t="shared" si="4"/>
        <v>#N/A</v>
      </c>
      <c r="O123" s="144" t="s">
        <v>999</v>
      </c>
      <c r="P123" s="145">
        <v>829232</v>
      </c>
    </row>
    <row r="124" spans="1:17" ht="20.25">
      <c r="A124">
        <v>118</v>
      </c>
      <c r="B124" s="118">
        <v>108000</v>
      </c>
      <c r="C124" s="14">
        <v>108600</v>
      </c>
      <c r="D124" s="15">
        <v>104300</v>
      </c>
      <c r="E124" s="16" t="s">
        <v>2215</v>
      </c>
      <c r="F124" s="13">
        <v>5</v>
      </c>
      <c r="G124">
        <f t="shared" si="8"/>
        <v>500</v>
      </c>
      <c r="H124" s="145">
        <v>824390</v>
      </c>
      <c r="I124" t="s">
        <v>1296</v>
      </c>
      <c r="J124" s="145" t="e">
        <f t="shared" si="4"/>
        <v>#N/A</v>
      </c>
      <c r="O124" s="144" t="s">
        <v>1000</v>
      </c>
      <c r="P124" s="145">
        <v>829901</v>
      </c>
      <c r="Q124">
        <v>600</v>
      </c>
    </row>
    <row r="125" spans="1:17" ht="20.25">
      <c r="A125">
        <v>119</v>
      </c>
      <c r="B125" s="118">
        <v>27100</v>
      </c>
      <c r="C125" s="14">
        <v>27200</v>
      </c>
      <c r="D125" s="15">
        <v>27200</v>
      </c>
      <c r="E125" s="16" t="s">
        <v>2216</v>
      </c>
      <c r="F125" s="13">
        <v>7</v>
      </c>
      <c r="G125">
        <f t="shared" si="8"/>
        <v>700</v>
      </c>
      <c r="H125" s="145">
        <v>824390</v>
      </c>
      <c r="I125" t="s">
        <v>1296</v>
      </c>
      <c r="J125" s="145" t="e">
        <f t="shared" si="4"/>
        <v>#N/A</v>
      </c>
      <c r="O125" s="144" t="s">
        <v>1001</v>
      </c>
      <c r="P125" s="145">
        <v>829902</v>
      </c>
    </row>
    <row r="126" spans="1:17" ht="20.25">
      <c r="A126">
        <v>120</v>
      </c>
      <c r="B126" s="118">
        <v>20900</v>
      </c>
      <c r="C126" s="14">
        <v>55000</v>
      </c>
      <c r="D126" s="15">
        <v>55000</v>
      </c>
      <c r="E126" s="16" t="s">
        <v>2217</v>
      </c>
      <c r="F126" s="13">
        <v>4</v>
      </c>
      <c r="G126">
        <f t="shared" si="8"/>
        <v>400</v>
      </c>
      <c r="H126" s="145">
        <v>824397</v>
      </c>
      <c r="I126" t="s">
        <v>1558</v>
      </c>
      <c r="J126" s="145">
        <f t="shared" si="4"/>
        <v>824397</v>
      </c>
      <c r="M126" t="s">
        <v>913</v>
      </c>
      <c r="O126" s="144" t="s">
        <v>1002</v>
      </c>
      <c r="P126" s="145">
        <v>829235</v>
      </c>
    </row>
    <row r="127" spans="1:17" ht="20.25">
      <c r="A127">
        <v>121</v>
      </c>
      <c r="B127" s="118">
        <v>143800</v>
      </c>
      <c r="C127" s="14">
        <v>195000</v>
      </c>
      <c r="D127" s="15">
        <v>187900</v>
      </c>
      <c r="E127" s="16" t="s">
        <v>2218</v>
      </c>
      <c r="F127" s="13">
        <v>7</v>
      </c>
      <c r="G127">
        <f t="shared" si="8"/>
        <v>700</v>
      </c>
      <c r="H127" s="145">
        <v>824397</v>
      </c>
      <c r="I127" t="s">
        <v>1558</v>
      </c>
      <c r="J127" s="145">
        <f t="shared" si="4"/>
        <v>824397</v>
      </c>
      <c r="M127" t="s">
        <v>913</v>
      </c>
      <c r="O127" s="144" t="s">
        <v>1971</v>
      </c>
      <c r="P127" s="145">
        <v>829230</v>
      </c>
    </row>
    <row r="128" spans="1:17" ht="20.25">
      <c r="A128">
        <v>122</v>
      </c>
      <c r="B128" s="118">
        <v>157600</v>
      </c>
      <c r="C128" s="14">
        <v>190700</v>
      </c>
      <c r="D128" s="15">
        <v>192700</v>
      </c>
      <c r="E128" s="16" t="s">
        <v>2219</v>
      </c>
      <c r="F128" s="13">
        <v>1</v>
      </c>
      <c r="G128">
        <f t="shared" si="8"/>
        <v>100</v>
      </c>
      <c r="H128" s="145">
        <v>824394</v>
      </c>
      <c r="I128" t="s">
        <v>1297</v>
      </c>
      <c r="J128" s="145" t="e">
        <f t="shared" si="4"/>
        <v>#N/A</v>
      </c>
      <c r="O128" s="144" t="s">
        <v>1005</v>
      </c>
      <c r="P128" s="145">
        <v>829234</v>
      </c>
    </row>
    <row r="129" spans="1:17" ht="20.25">
      <c r="A129">
        <v>123</v>
      </c>
      <c r="B129" s="118">
        <v>9700</v>
      </c>
      <c r="C129" s="14">
        <v>9300</v>
      </c>
      <c r="D129" s="15">
        <v>9300</v>
      </c>
      <c r="E129" s="16" t="s">
        <v>2220</v>
      </c>
      <c r="F129" s="13">
        <v>12</v>
      </c>
      <c r="G129">
        <f>F129*10</f>
        <v>120</v>
      </c>
      <c r="H129" s="145">
        <v>824394</v>
      </c>
      <c r="I129" t="s">
        <v>1297</v>
      </c>
      <c r="J129" s="145" t="e">
        <f t="shared" si="4"/>
        <v>#N/A</v>
      </c>
      <c r="O129" s="144" t="s">
        <v>1007</v>
      </c>
      <c r="P129" s="145">
        <v>829236</v>
      </c>
      <c r="Q129">
        <v>300</v>
      </c>
    </row>
    <row r="130" spans="1:17" ht="20.25">
      <c r="A130">
        <v>124</v>
      </c>
      <c r="B130" s="118">
        <v>11300</v>
      </c>
      <c r="C130" s="14">
        <v>11900</v>
      </c>
      <c r="D130" s="15">
        <v>11900</v>
      </c>
      <c r="E130" s="16" t="s">
        <v>2221</v>
      </c>
      <c r="F130" s="13">
        <v>4</v>
      </c>
      <c r="G130">
        <f t="shared" si="8"/>
        <v>400</v>
      </c>
      <c r="H130" s="145">
        <v>824394</v>
      </c>
      <c r="I130" t="s">
        <v>1297</v>
      </c>
      <c r="J130" s="145" t="e">
        <f t="shared" si="4"/>
        <v>#N/A</v>
      </c>
      <c r="O130" s="144" t="s">
        <v>1009</v>
      </c>
      <c r="P130" s="145">
        <v>824700</v>
      </c>
    </row>
    <row r="131" spans="1:17" ht="20.25">
      <c r="A131">
        <v>125</v>
      </c>
      <c r="B131" s="118">
        <v>46000</v>
      </c>
      <c r="C131" s="14">
        <v>48100</v>
      </c>
      <c r="D131" s="15">
        <v>47100</v>
      </c>
      <c r="E131" s="16" t="s">
        <v>2222</v>
      </c>
      <c r="F131" s="13">
        <v>5</v>
      </c>
      <c r="G131">
        <f t="shared" si="8"/>
        <v>500</v>
      </c>
      <c r="H131" s="145">
        <v>824394</v>
      </c>
      <c r="I131" t="s">
        <v>1297</v>
      </c>
      <c r="J131" s="145" t="e">
        <f t="shared" si="4"/>
        <v>#N/A</v>
      </c>
      <c r="O131" s="144" t="s">
        <v>1010</v>
      </c>
      <c r="P131" s="145">
        <v>829237</v>
      </c>
      <c r="Q131">
        <v>600</v>
      </c>
    </row>
    <row r="132" spans="1:17" ht="20.25">
      <c r="A132">
        <v>126</v>
      </c>
      <c r="B132" s="118">
        <v>19300</v>
      </c>
      <c r="C132" s="14">
        <v>31100</v>
      </c>
      <c r="D132" s="15">
        <v>29500</v>
      </c>
      <c r="E132" s="16" t="s">
        <v>2223</v>
      </c>
      <c r="F132" s="13">
        <v>7</v>
      </c>
      <c r="G132">
        <f t="shared" si="8"/>
        <v>700</v>
      </c>
      <c r="H132" s="145">
        <v>824394</v>
      </c>
      <c r="I132" t="s">
        <v>1297</v>
      </c>
      <c r="J132" s="145" t="e">
        <f t="shared" si="4"/>
        <v>#N/A</v>
      </c>
      <c r="O132" s="144" t="s">
        <v>1972</v>
      </c>
      <c r="P132" s="145">
        <v>820400</v>
      </c>
    </row>
    <row r="133" spans="1:17" ht="20.25">
      <c r="A133">
        <v>127</v>
      </c>
      <c r="B133" s="118">
        <v>0</v>
      </c>
      <c r="C133" s="14">
        <v>0</v>
      </c>
      <c r="D133" s="15"/>
      <c r="E133" s="16" t="s">
        <v>2224</v>
      </c>
      <c r="F133" s="13">
        <v>6</v>
      </c>
      <c r="G133">
        <f t="shared" si="8"/>
        <v>600</v>
      </c>
      <c r="H133" s="145">
        <v>824394</v>
      </c>
      <c r="I133" t="s">
        <v>1297</v>
      </c>
      <c r="J133" s="145" t="e">
        <f t="shared" si="4"/>
        <v>#N/A</v>
      </c>
      <c r="O133" s="144" t="s">
        <v>1012</v>
      </c>
      <c r="P133" s="145">
        <v>828292</v>
      </c>
      <c r="Q133">
        <v>99</v>
      </c>
    </row>
    <row r="134" spans="1:17" ht="20.25">
      <c r="A134">
        <v>128</v>
      </c>
      <c r="B134" s="125">
        <v>3082600</v>
      </c>
      <c r="C134" s="34">
        <v>2400200</v>
      </c>
      <c r="D134" s="35">
        <v>2607200</v>
      </c>
      <c r="E134" s="36" t="s">
        <v>2225</v>
      </c>
      <c r="F134" s="33">
        <v>1</v>
      </c>
      <c r="G134">
        <f t="shared" si="8"/>
        <v>100</v>
      </c>
      <c r="H134" s="145">
        <v>731110</v>
      </c>
      <c r="I134" t="s">
        <v>1298</v>
      </c>
      <c r="J134" s="145" t="e">
        <f t="shared" si="4"/>
        <v>#N/A</v>
      </c>
      <c r="O134" s="144" t="s">
        <v>1014</v>
      </c>
      <c r="P134" s="145">
        <v>828294</v>
      </c>
    </row>
    <row r="135" spans="1:17" ht="20.25">
      <c r="A135">
        <v>129</v>
      </c>
      <c r="B135" s="125">
        <v>37600</v>
      </c>
      <c r="C135" s="34">
        <v>48800</v>
      </c>
      <c r="D135" s="35">
        <v>48800</v>
      </c>
      <c r="E135" s="36" t="s">
        <v>2226</v>
      </c>
      <c r="F135" s="13">
        <v>12</v>
      </c>
      <c r="G135">
        <f>F135*10</f>
        <v>120</v>
      </c>
      <c r="H135" s="145">
        <v>731110</v>
      </c>
      <c r="I135" t="s">
        <v>1298</v>
      </c>
      <c r="J135" s="145" t="e">
        <f t="shared" si="4"/>
        <v>#N/A</v>
      </c>
      <c r="O135" s="144">
        <v>828295</v>
      </c>
      <c r="P135" s="145">
        <v>828295</v>
      </c>
      <c r="Q135">
        <v>300</v>
      </c>
    </row>
    <row r="136" spans="1:17" ht="20.25">
      <c r="A136">
        <v>130</v>
      </c>
      <c r="B136" s="125">
        <v>166200</v>
      </c>
      <c r="C136" s="34">
        <v>206300</v>
      </c>
      <c r="D136" s="35">
        <v>194300</v>
      </c>
      <c r="E136" s="36" t="s">
        <v>2227</v>
      </c>
      <c r="F136" s="33">
        <v>4</v>
      </c>
      <c r="G136">
        <f t="shared" si="8"/>
        <v>400</v>
      </c>
      <c r="H136" s="145">
        <v>731110</v>
      </c>
      <c r="I136" t="s">
        <v>1298</v>
      </c>
      <c r="J136" s="145" t="e">
        <f t="shared" ref="J136:J199" si="9">INDEX($O$7:$P$340,MATCH(H136,$O$7:$O$340,0),2)</f>
        <v>#N/A</v>
      </c>
      <c r="O136" s="144">
        <v>828296</v>
      </c>
      <c r="P136" s="145">
        <v>828296</v>
      </c>
    </row>
    <row r="137" spans="1:17" ht="20.25">
      <c r="A137">
        <v>131</v>
      </c>
      <c r="B137" s="125">
        <v>141400</v>
      </c>
      <c r="C137" s="34">
        <v>164200</v>
      </c>
      <c r="D137" s="35">
        <v>160900</v>
      </c>
      <c r="E137" s="36" t="s">
        <v>2228</v>
      </c>
      <c r="F137" s="33">
        <v>5</v>
      </c>
      <c r="G137">
        <f t="shared" si="8"/>
        <v>500</v>
      </c>
      <c r="H137" s="145">
        <v>731110</v>
      </c>
      <c r="I137" t="s">
        <v>1298</v>
      </c>
      <c r="J137" s="145" t="e">
        <f t="shared" si="9"/>
        <v>#N/A</v>
      </c>
      <c r="O137" s="144" t="s">
        <v>1015</v>
      </c>
      <c r="P137" s="145">
        <v>829400</v>
      </c>
    </row>
    <row r="138" spans="1:17" ht="20.25">
      <c r="A138">
        <v>132</v>
      </c>
      <c r="B138" s="125">
        <v>15600</v>
      </c>
      <c r="C138" s="34">
        <v>27300</v>
      </c>
      <c r="D138" s="35">
        <v>26800</v>
      </c>
      <c r="E138" s="36" t="s">
        <v>2229</v>
      </c>
      <c r="F138" s="33">
        <v>5</v>
      </c>
      <c r="G138">
        <f t="shared" si="8"/>
        <v>500</v>
      </c>
      <c r="H138" s="145">
        <v>731110</v>
      </c>
      <c r="I138" t="s">
        <v>1298</v>
      </c>
      <c r="J138" s="145" t="e">
        <f t="shared" si="9"/>
        <v>#N/A</v>
      </c>
      <c r="O138" s="144" t="s">
        <v>1973</v>
      </c>
      <c r="P138" s="145">
        <v>768120</v>
      </c>
      <c r="Q138">
        <v>600</v>
      </c>
    </row>
    <row r="139" spans="1:17" ht="20.25">
      <c r="A139">
        <v>133</v>
      </c>
      <c r="B139" s="125">
        <v>58700</v>
      </c>
      <c r="C139" s="34">
        <v>68300</v>
      </c>
      <c r="D139" s="35">
        <v>70800</v>
      </c>
      <c r="E139" s="36" t="s">
        <v>2230</v>
      </c>
      <c r="F139" s="33">
        <v>7</v>
      </c>
      <c r="G139">
        <f t="shared" si="8"/>
        <v>700</v>
      </c>
      <c r="H139" s="145">
        <v>731110</v>
      </c>
      <c r="I139" t="s">
        <v>1298</v>
      </c>
      <c r="J139" s="145" t="e">
        <f t="shared" si="9"/>
        <v>#N/A</v>
      </c>
      <c r="O139" s="144" t="s">
        <v>1974</v>
      </c>
      <c r="P139" s="145">
        <v>768310</v>
      </c>
    </row>
    <row r="140" spans="1:17" ht="20.25">
      <c r="A140">
        <v>134</v>
      </c>
      <c r="B140" s="125">
        <v>1171100</v>
      </c>
      <c r="C140" s="34">
        <v>1254600</v>
      </c>
      <c r="D140" s="35">
        <v>1269600</v>
      </c>
      <c r="E140" s="36" t="s">
        <v>2231</v>
      </c>
      <c r="F140" s="33">
        <v>1</v>
      </c>
      <c r="G140">
        <f t="shared" si="8"/>
        <v>100</v>
      </c>
      <c r="H140" s="145">
        <v>731112</v>
      </c>
      <c r="I140" t="s">
        <v>1299</v>
      </c>
      <c r="J140" s="145" t="e">
        <f t="shared" si="9"/>
        <v>#N/A</v>
      </c>
      <c r="O140" s="144" t="s">
        <v>1975</v>
      </c>
      <c r="P140" s="145">
        <v>768320</v>
      </c>
    </row>
    <row r="141" spans="1:17" ht="20.25">
      <c r="A141">
        <v>135</v>
      </c>
      <c r="B141" s="125">
        <v>60600</v>
      </c>
      <c r="C141" s="34">
        <v>57400</v>
      </c>
      <c r="D141" s="35">
        <v>57400</v>
      </c>
      <c r="E141" s="36" t="s">
        <v>2232</v>
      </c>
      <c r="F141" s="13">
        <v>12</v>
      </c>
      <c r="G141">
        <f>F141*10</f>
        <v>120</v>
      </c>
      <c r="H141" s="145">
        <v>731112</v>
      </c>
      <c r="I141" t="s">
        <v>1299</v>
      </c>
      <c r="J141" s="145" t="e">
        <f t="shared" si="9"/>
        <v>#N/A</v>
      </c>
      <c r="O141" s="144" t="s">
        <v>1976</v>
      </c>
      <c r="P141" s="145">
        <v>768330</v>
      </c>
      <c r="Q141">
        <v>300</v>
      </c>
    </row>
    <row r="142" spans="1:17" ht="20.25">
      <c r="A142">
        <v>136</v>
      </c>
      <c r="B142" s="125">
        <v>0</v>
      </c>
      <c r="C142" s="34">
        <v>10000</v>
      </c>
      <c r="D142" s="35">
        <v>50000</v>
      </c>
      <c r="E142" s="36" t="s">
        <v>2233</v>
      </c>
      <c r="F142" s="33">
        <v>7</v>
      </c>
      <c r="G142">
        <f t="shared" si="8"/>
        <v>700</v>
      </c>
      <c r="H142" s="145">
        <v>731112</v>
      </c>
      <c r="I142" t="s">
        <v>1299</v>
      </c>
      <c r="J142" s="145" t="e">
        <f t="shared" si="9"/>
        <v>#N/A</v>
      </c>
      <c r="O142" s="144" t="s">
        <v>1977</v>
      </c>
      <c r="P142" s="145">
        <v>768340</v>
      </c>
    </row>
    <row r="143" spans="1:17" ht="20.25">
      <c r="A143">
        <v>137</v>
      </c>
      <c r="B143" s="125">
        <v>60500</v>
      </c>
      <c r="C143" s="34">
        <v>600000</v>
      </c>
      <c r="D143" s="35">
        <v>582900</v>
      </c>
      <c r="E143" s="36" t="s">
        <v>2234</v>
      </c>
      <c r="F143" s="33">
        <v>7</v>
      </c>
      <c r="G143">
        <f t="shared" si="8"/>
        <v>700</v>
      </c>
      <c r="H143" s="145">
        <v>731116</v>
      </c>
      <c r="I143" t="s">
        <v>789</v>
      </c>
      <c r="J143" s="145" t="e">
        <f t="shared" si="9"/>
        <v>#N/A</v>
      </c>
      <c r="O143" s="144" t="s">
        <v>1978</v>
      </c>
      <c r="P143" s="145">
        <v>768360</v>
      </c>
    </row>
    <row r="144" spans="1:17" ht="20.25">
      <c r="A144">
        <v>138</v>
      </c>
      <c r="B144" s="125">
        <v>860100</v>
      </c>
      <c r="C144" s="34">
        <v>654600</v>
      </c>
      <c r="D144" s="35">
        <v>662600</v>
      </c>
      <c r="E144" s="36" t="s">
        <v>2235</v>
      </c>
      <c r="F144" s="33">
        <v>1</v>
      </c>
      <c r="G144">
        <f t="shared" ref="G144:G168" si="10">F144*100</f>
        <v>100</v>
      </c>
      <c r="H144" s="145">
        <v>731113</v>
      </c>
      <c r="I144" t="s">
        <v>1300</v>
      </c>
      <c r="J144" s="145" t="e">
        <f t="shared" si="9"/>
        <v>#N/A</v>
      </c>
      <c r="O144" s="144" t="s">
        <v>1979</v>
      </c>
      <c r="P144" s="145">
        <v>768370</v>
      </c>
    </row>
    <row r="145" spans="1:17" ht="20.25">
      <c r="A145">
        <v>139</v>
      </c>
      <c r="B145" s="125">
        <v>32900</v>
      </c>
      <c r="C145" s="34">
        <v>32400</v>
      </c>
      <c r="D145" s="35">
        <v>32400</v>
      </c>
      <c r="E145" s="36" t="s">
        <v>2236</v>
      </c>
      <c r="F145" s="13">
        <v>12</v>
      </c>
      <c r="G145">
        <f>F145*10</f>
        <v>120</v>
      </c>
      <c r="H145" s="145">
        <v>731113</v>
      </c>
      <c r="I145" t="s">
        <v>1300</v>
      </c>
      <c r="J145" s="145" t="e">
        <f t="shared" si="9"/>
        <v>#N/A</v>
      </c>
      <c r="O145" s="144" t="s">
        <v>1980</v>
      </c>
      <c r="P145" s="145">
        <v>768380</v>
      </c>
      <c r="Q145">
        <v>300</v>
      </c>
    </row>
    <row r="146" spans="1:17" ht="20.25">
      <c r="A146">
        <v>140</v>
      </c>
      <c r="B146" s="125">
        <v>150100</v>
      </c>
      <c r="C146" s="34">
        <v>36400</v>
      </c>
      <c r="D146" s="35">
        <v>146400</v>
      </c>
      <c r="E146" s="36" t="s">
        <v>2237</v>
      </c>
      <c r="F146" s="33">
        <v>1</v>
      </c>
      <c r="G146">
        <f t="shared" si="10"/>
        <v>100</v>
      </c>
      <c r="H146" s="145">
        <v>732110</v>
      </c>
      <c r="I146" t="s">
        <v>1301</v>
      </c>
      <c r="J146" s="145" t="e">
        <f t="shared" si="9"/>
        <v>#N/A</v>
      </c>
      <c r="O146" s="144" t="s">
        <v>1981</v>
      </c>
      <c r="P146" s="145">
        <v>768390</v>
      </c>
    </row>
    <row r="147" spans="1:17" ht="20.25">
      <c r="A147">
        <v>141</v>
      </c>
      <c r="B147" s="125">
        <v>2200</v>
      </c>
      <c r="C147" s="34">
        <v>3600</v>
      </c>
      <c r="D147" s="35">
        <v>3600</v>
      </c>
      <c r="E147" s="36" t="s">
        <v>2238</v>
      </c>
      <c r="F147" s="13">
        <v>12</v>
      </c>
      <c r="G147">
        <f>F147*10</f>
        <v>120</v>
      </c>
      <c r="H147" s="145">
        <v>732110</v>
      </c>
      <c r="I147" t="s">
        <v>1301</v>
      </c>
      <c r="J147" s="145" t="e">
        <f t="shared" si="9"/>
        <v>#N/A</v>
      </c>
      <c r="O147" s="144" t="s">
        <v>1028</v>
      </c>
      <c r="P147" s="145">
        <v>768392</v>
      </c>
      <c r="Q147">
        <v>300</v>
      </c>
    </row>
    <row r="148" spans="1:17" ht="20.25">
      <c r="A148">
        <v>142</v>
      </c>
      <c r="B148" s="125">
        <v>3241600</v>
      </c>
      <c r="C148" s="34">
        <v>3309200</v>
      </c>
      <c r="D148" s="35">
        <v>3346200</v>
      </c>
      <c r="E148" s="36" t="s">
        <v>2239</v>
      </c>
      <c r="F148" s="33">
        <v>1</v>
      </c>
      <c r="G148">
        <f t="shared" si="10"/>
        <v>100</v>
      </c>
      <c r="H148" s="145">
        <v>732100</v>
      </c>
      <c r="I148" t="s">
        <v>1302</v>
      </c>
      <c r="J148" s="145" t="e">
        <f t="shared" si="9"/>
        <v>#N/A</v>
      </c>
      <c r="O148" s="144" t="s">
        <v>1029</v>
      </c>
      <c r="P148" s="145">
        <v>768391</v>
      </c>
    </row>
    <row r="149" spans="1:17" ht="20.25">
      <c r="A149">
        <v>143</v>
      </c>
      <c r="B149" s="125">
        <v>68000</v>
      </c>
      <c r="C149" s="34">
        <v>57800</v>
      </c>
      <c r="D149" s="35">
        <v>57800</v>
      </c>
      <c r="E149" s="36" t="s">
        <v>2240</v>
      </c>
      <c r="F149" s="13">
        <v>12</v>
      </c>
      <c r="G149">
        <f>F149*10</f>
        <v>120</v>
      </c>
      <c r="H149" s="145">
        <v>732100</v>
      </c>
      <c r="I149" t="s">
        <v>1302</v>
      </c>
      <c r="J149" s="145" t="e">
        <f t="shared" si="9"/>
        <v>#N/A</v>
      </c>
      <c r="O149" s="144" t="s">
        <v>1982</v>
      </c>
      <c r="P149" s="145">
        <v>767000</v>
      </c>
      <c r="Q149">
        <v>300</v>
      </c>
    </row>
    <row r="150" spans="1:17" ht="20.25">
      <c r="A150">
        <v>144</v>
      </c>
      <c r="B150" s="125">
        <v>13800</v>
      </c>
      <c r="C150" s="34">
        <v>20800</v>
      </c>
      <c r="D150" s="35">
        <v>20800</v>
      </c>
      <c r="E150" s="36" t="s">
        <v>2241</v>
      </c>
      <c r="F150" s="33">
        <v>4</v>
      </c>
      <c r="G150">
        <f t="shared" si="10"/>
        <v>400</v>
      </c>
      <c r="H150" s="145">
        <v>732100</v>
      </c>
      <c r="I150" t="s">
        <v>1302</v>
      </c>
      <c r="J150" s="145" t="e">
        <f t="shared" si="9"/>
        <v>#N/A</v>
      </c>
      <c r="O150" s="144" t="s">
        <v>1983</v>
      </c>
      <c r="P150" s="145">
        <v>768500</v>
      </c>
    </row>
    <row r="151" spans="1:17" ht="20.25">
      <c r="A151">
        <v>145</v>
      </c>
      <c r="B151" s="125">
        <v>45300</v>
      </c>
      <c r="C151" s="34">
        <v>40700</v>
      </c>
      <c r="D151" s="35">
        <v>37200</v>
      </c>
      <c r="E151" s="36" t="s">
        <v>2242</v>
      </c>
      <c r="F151" s="33">
        <v>5</v>
      </c>
      <c r="G151">
        <f t="shared" si="10"/>
        <v>500</v>
      </c>
      <c r="H151" s="145">
        <v>732100</v>
      </c>
      <c r="I151" t="s">
        <v>1302</v>
      </c>
      <c r="J151" s="145" t="e">
        <f t="shared" si="9"/>
        <v>#N/A</v>
      </c>
      <c r="O151" s="144" t="s">
        <v>1032</v>
      </c>
      <c r="P151" s="145">
        <v>768341</v>
      </c>
    </row>
    <row r="152" spans="1:17" ht="20.25">
      <c r="A152">
        <v>146</v>
      </c>
      <c r="B152" s="125">
        <v>68800</v>
      </c>
      <c r="C152" s="34">
        <v>91700</v>
      </c>
      <c r="D152" s="35">
        <v>90700</v>
      </c>
      <c r="E152" s="36" t="s">
        <v>2243</v>
      </c>
      <c r="F152" s="33">
        <v>5</v>
      </c>
      <c r="G152">
        <f t="shared" si="10"/>
        <v>500</v>
      </c>
      <c r="H152" s="145">
        <v>732100</v>
      </c>
      <c r="I152" t="s">
        <v>1302</v>
      </c>
      <c r="J152" s="145" t="e">
        <f t="shared" si="9"/>
        <v>#N/A</v>
      </c>
      <c r="O152" s="144" t="s">
        <v>1984</v>
      </c>
      <c r="P152" s="145">
        <v>991200</v>
      </c>
      <c r="Q152">
        <v>600</v>
      </c>
    </row>
    <row r="153" spans="1:17" ht="20.25">
      <c r="A153">
        <v>147</v>
      </c>
      <c r="B153" s="125">
        <v>21200</v>
      </c>
      <c r="C153" s="34">
        <v>12100</v>
      </c>
      <c r="D153" s="35">
        <v>11900</v>
      </c>
      <c r="E153" s="36" t="s">
        <v>2244</v>
      </c>
      <c r="F153" s="33">
        <v>7</v>
      </c>
      <c r="G153">
        <f t="shared" si="10"/>
        <v>700</v>
      </c>
      <c r="H153" s="145">
        <v>732100</v>
      </c>
      <c r="I153" t="s">
        <v>1302</v>
      </c>
      <c r="J153" s="145" t="e">
        <f t="shared" si="9"/>
        <v>#N/A</v>
      </c>
      <c r="O153" s="144" t="s">
        <v>1985</v>
      </c>
      <c r="P153" s="145">
        <v>761000</v>
      </c>
    </row>
    <row r="154" spans="1:17" ht="20.25">
      <c r="A154">
        <v>148</v>
      </c>
      <c r="B154" s="125">
        <v>882200</v>
      </c>
      <c r="C154" s="34">
        <v>713400</v>
      </c>
      <c r="D154" s="35">
        <v>1021400</v>
      </c>
      <c r="E154" s="36" t="s">
        <v>2245</v>
      </c>
      <c r="F154" s="33">
        <v>1</v>
      </c>
      <c r="G154">
        <f t="shared" si="10"/>
        <v>100</v>
      </c>
      <c r="H154" s="145">
        <v>771500</v>
      </c>
      <c r="I154" t="s">
        <v>1303</v>
      </c>
      <c r="J154" s="145" t="e">
        <f t="shared" si="9"/>
        <v>#N/A</v>
      </c>
      <c r="O154" s="144" t="s">
        <v>1986</v>
      </c>
      <c r="P154" s="145">
        <v>761110</v>
      </c>
    </row>
    <row r="155" spans="1:17" ht="20.25">
      <c r="A155">
        <v>149</v>
      </c>
      <c r="B155" s="125">
        <v>34400</v>
      </c>
      <c r="C155" s="34">
        <v>35600</v>
      </c>
      <c r="D155" s="35">
        <v>35600</v>
      </c>
      <c r="E155" s="36" t="s">
        <v>2246</v>
      </c>
      <c r="F155" s="13">
        <v>12</v>
      </c>
      <c r="G155">
        <f>F155*10</f>
        <v>120</v>
      </c>
      <c r="H155" s="145">
        <v>771500</v>
      </c>
      <c r="I155" t="s">
        <v>1303</v>
      </c>
      <c r="J155" s="145" t="e">
        <f t="shared" si="9"/>
        <v>#N/A</v>
      </c>
      <c r="O155" s="144" t="s">
        <v>1987</v>
      </c>
      <c r="P155" s="145">
        <v>822900</v>
      </c>
      <c r="Q155">
        <v>300</v>
      </c>
    </row>
    <row r="156" spans="1:17" ht="20.25">
      <c r="A156">
        <v>150</v>
      </c>
      <c r="B156" s="125">
        <v>4400</v>
      </c>
      <c r="C156" s="34">
        <v>4200</v>
      </c>
      <c r="D156" s="35">
        <v>4000</v>
      </c>
      <c r="E156" s="36" t="s">
        <v>2247</v>
      </c>
      <c r="F156" s="33">
        <v>4</v>
      </c>
      <c r="G156">
        <f t="shared" si="10"/>
        <v>400</v>
      </c>
      <c r="H156" s="145">
        <v>771500</v>
      </c>
      <c r="I156" t="s">
        <v>1303</v>
      </c>
      <c r="J156" s="145" t="e">
        <f t="shared" si="9"/>
        <v>#N/A</v>
      </c>
      <c r="O156" s="144" t="s">
        <v>1039</v>
      </c>
      <c r="P156" s="145">
        <v>822901</v>
      </c>
    </row>
    <row r="157" spans="1:17" ht="20.25">
      <c r="A157">
        <v>151</v>
      </c>
      <c r="B157" s="125">
        <v>9300</v>
      </c>
      <c r="C157" s="34">
        <v>15800</v>
      </c>
      <c r="D157" s="35">
        <v>15700</v>
      </c>
      <c r="E157" s="36" t="s">
        <v>2248</v>
      </c>
      <c r="F157" s="33">
        <v>5</v>
      </c>
      <c r="G157">
        <f t="shared" si="10"/>
        <v>500</v>
      </c>
      <c r="H157" s="145">
        <v>771500</v>
      </c>
      <c r="I157" t="s">
        <v>1303</v>
      </c>
      <c r="J157" s="145" t="e">
        <f t="shared" si="9"/>
        <v>#N/A</v>
      </c>
      <c r="O157" s="144" t="s">
        <v>1988</v>
      </c>
      <c r="P157" s="145">
        <v>829900</v>
      </c>
    </row>
    <row r="158" spans="1:17" ht="20.25">
      <c r="A158">
        <v>152</v>
      </c>
      <c r="B158" s="125">
        <v>300</v>
      </c>
      <c r="C158" s="34">
        <v>10400</v>
      </c>
      <c r="D158" s="35">
        <v>10000</v>
      </c>
      <c r="E158" s="36" t="s">
        <v>2249</v>
      </c>
      <c r="F158" s="33">
        <v>5</v>
      </c>
      <c r="G158">
        <f t="shared" si="10"/>
        <v>500</v>
      </c>
      <c r="H158" s="145">
        <v>771500</v>
      </c>
      <c r="I158" t="s">
        <v>1303</v>
      </c>
      <c r="J158" s="145" t="e">
        <f t="shared" si="9"/>
        <v>#N/A</v>
      </c>
      <c r="O158" s="144" t="s">
        <v>1041</v>
      </c>
      <c r="P158" s="145">
        <v>828293</v>
      </c>
      <c r="Q158">
        <v>600</v>
      </c>
    </row>
    <row r="159" spans="1:17" ht="20.25">
      <c r="A159">
        <v>153</v>
      </c>
      <c r="B159" s="125">
        <v>2000</v>
      </c>
      <c r="C159" s="34">
        <v>11500</v>
      </c>
      <c r="D159" s="35">
        <v>11000</v>
      </c>
      <c r="E159" s="36" t="s">
        <v>2250</v>
      </c>
      <c r="F159" s="33">
        <v>7</v>
      </c>
      <c r="G159">
        <f t="shared" si="10"/>
        <v>700</v>
      </c>
      <c r="H159" s="145">
        <v>771500</v>
      </c>
      <c r="I159" t="s">
        <v>1303</v>
      </c>
      <c r="J159" s="145" t="e">
        <f t="shared" si="9"/>
        <v>#N/A</v>
      </c>
      <c r="O159" s="144" t="s">
        <v>1042</v>
      </c>
      <c r="P159" s="145">
        <v>828297</v>
      </c>
    </row>
    <row r="160" spans="1:17" ht="20.25">
      <c r="A160">
        <v>154</v>
      </c>
      <c r="B160" s="125">
        <v>2155100</v>
      </c>
      <c r="C160" s="34">
        <v>1836600</v>
      </c>
      <c r="D160" s="35">
        <v>2207600</v>
      </c>
      <c r="E160" s="36" t="s">
        <v>2251</v>
      </c>
      <c r="F160" s="33">
        <v>1</v>
      </c>
      <c r="G160">
        <f t="shared" si="10"/>
        <v>100</v>
      </c>
      <c r="H160" s="145">
        <v>771510</v>
      </c>
      <c r="I160" t="s">
        <v>1304</v>
      </c>
      <c r="J160" s="145" t="e">
        <f t="shared" si="9"/>
        <v>#N/A</v>
      </c>
      <c r="O160" s="144" t="s">
        <v>1989</v>
      </c>
      <c r="P160" s="145">
        <v>818900</v>
      </c>
    </row>
    <row r="161" spans="1:17" ht="20.25">
      <c r="A161">
        <v>155</v>
      </c>
      <c r="B161" s="125">
        <v>46100</v>
      </c>
      <c r="C161" s="34">
        <v>54400</v>
      </c>
      <c r="D161" s="35">
        <v>54400</v>
      </c>
      <c r="E161" s="36" t="s">
        <v>2252</v>
      </c>
      <c r="F161" s="13">
        <v>12</v>
      </c>
      <c r="G161">
        <f>F161*10</f>
        <v>120</v>
      </c>
      <c r="H161" s="145">
        <v>771510</v>
      </c>
      <c r="I161" t="s">
        <v>1304</v>
      </c>
      <c r="J161" s="145" t="e">
        <f t="shared" si="9"/>
        <v>#N/A</v>
      </c>
      <c r="O161" s="144" t="s">
        <v>1990</v>
      </c>
      <c r="P161" s="145">
        <v>849000</v>
      </c>
      <c r="Q161">
        <v>300</v>
      </c>
    </row>
    <row r="162" spans="1:17" ht="20.25">
      <c r="A162">
        <v>156</v>
      </c>
      <c r="B162" s="125">
        <v>1634900</v>
      </c>
      <c r="C162" s="34">
        <v>1785700</v>
      </c>
      <c r="D162" s="35">
        <v>1805700</v>
      </c>
      <c r="E162" s="36" t="s">
        <v>2253</v>
      </c>
      <c r="F162" s="33">
        <v>1</v>
      </c>
      <c r="G162">
        <f t="shared" si="10"/>
        <v>100</v>
      </c>
      <c r="H162" s="145">
        <v>732040</v>
      </c>
      <c r="I162" t="s">
        <v>1305</v>
      </c>
      <c r="J162" s="145" t="e">
        <f t="shared" si="9"/>
        <v>#N/A</v>
      </c>
      <c r="O162" s="144" t="s">
        <v>1991</v>
      </c>
      <c r="P162" s="145">
        <v>734000</v>
      </c>
    </row>
    <row r="163" spans="1:17" ht="20.25">
      <c r="A163">
        <v>157</v>
      </c>
      <c r="B163" s="125">
        <v>30900</v>
      </c>
      <c r="C163" s="34">
        <v>28300</v>
      </c>
      <c r="D163" s="35">
        <v>28300</v>
      </c>
      <c r="E163" s="36" t="s">
        <v>2254</v>
      </c>
      <c r="F163" s="13">
        <v>12</v>
      </c>
      <c r="G163">
        <f>F163*10</f>
        <v>120</v>
      </c>
      <c r="H163" s="145">
        <v>732040</v>
      </c>
      <c r="I163" t="s">
        <v>1305</v>
      </c>
      <c r="J163" s="145" t="e">
        <f t="shared" si="9"/>
        <v>#N/A</v>
      </c>
      <c r="O163" s="144">
        <v>822902</v>
      </c>
      <c r="P163" s="145">
        <v>734000</v>
      </c>
      <c r="Q163">
        <v>300</v>
      </c>
    </row>
    <row r="164" spans="1:17" ht="20.25">
      <c r="A164">
        <v>158</v>
      </c>
      <c r="B164" s="125">
        <v>6100</v>
      </c>
      <c r="C164" s="34">
        <v>8600</v>
      </c>
      <c r="D164" s="35">
        <v>8500</v>
      </c>
      <c r="E164" s="36" t="s">
        <v>2255</v>
      </c>
      <c r="F164" s="33">
        <v>4</v>
      </c>
      <c r="G164">
        <f t="shared" si="10"/>
        <v>400</v>
      </c>
      <c r="H164" s="145">
        <v>732040</v>
      </c>
      <c r="I164" t="s">
        <v>1305</v>
      </c>
      <c r="J164" s="145" t="e">
        <f t="shared" si="9"/>
        <v>#N/A</v>
      </c>
      <c r="O164" s="144" t="s">
        <v>1047</v>
      </c>
      <c r="P164" s="145">
        <v>734000</v>
      </c>
    </row>
    <row r="165" spans="1:17" ht="20.25">
      <c r="A165">
        <v>159</v>
      </c>
      <c r="B165" s="125">
        <v>400</v>
      </c>
      <c r="C165" s="34">
        <v>5100</v>
      </c>
      <c r="D165" s="35">
        <v>5000</v>
      </c>
      <c r="E165" s="36" t="s">
        <v>2256</v>
      </c>
      <c r="F165" s="33">
        <v>5</v>
      </c>
      <c r="G165">
        <f t="shared" si="10"/>
        <v>500</v>
      </c>
      <c r="H165" s="145">
        <v>732040</v>
      </c>
      <c r="I165" t="s">
        <v>1305</v>
      </c>
      <c r="J165" s="145" t="e">
        <f t="shared" si="9"/>
        <v>#N/A</v>
      </c>
      <c r="O165" s="144" t="s">
        <v>1992</v>
      </c>
      <c r="P165" s="145">
        <v>734000</v>
      </c>
    </row>
    <row r="166" spans="1:17" ht="20.25">
      <c r="A166">
        <v>160</v>
      </c>
      <c r="B166" s="125">
        <v>1300</v>
      </c>
      <c r="C166" s="34">
        <v>2400</v>
      </c>
      <c r="D166" s="35">
        <v>2000</v>
      </c>
      <c r="E166" s="36" t="s">
        <v>2257</v>
      </c>
      <c r="F166" s="33">
        <v>5</v>
      </c>
      <c r="G166">
        <f t="shared" si="10"/>
        <v>500</v>
      </c>
      <c r="H166" s="145">
        <v>732040</v>
      </c>
      <c r="I166" t="s">
        <v>1305</v>
      </c>
      <c r="J166" s="145" t="e">
        <f t="shared" si="9"/>
        <v>#N/A</v>
      </c>
      <c r="O166" s="144" t="s">
        <v>1993</v>
      </c>
      <c r="P166" s="145">
        <v>734000</v>
      </c>
      <c r="Q166">
        <v>600</v>
      </c>
    </row>
    <row r="167" spans="1:17" ht="20.25">
      <c r="A167">
        <v>161</v>
      </c>
      <c r="B167" s="125">
        <v>15200</v>
      </c>
      <c r="C167" s="34">
        <v>18000</v>
      </c>
      <c r="D167" s="35">
        <v>17600</v>
      </c>
      <c r="E167" s="36" t="s">
        <v>2258</v>
      </c>
      <c r="F167" s="33">
        <v>7</v>
      </c>
      <c r="G167">
        <f t="shared" si="10"/>
        <v>700</v>
      </c>
      <c r="H167" s="145">
        <v>732040</v>
      </c>
      <c r="I167" t="s">
        <v>1305</v>
      </c>
      <c r="J167" s="145" t="e">
        <f t="shared" si="9"/>
        <v>#N/A</v>
      </c>
      <c r="O167" s="144" t="s">
        <v>1994</v>
      </c>
      <c r="P167" s="145">
        <v>734000</v>
      </c>
    </row>
    <row r="168" spans="1:17" ht="20.25">
      <c r="A168">
        <v>162</v>
      </c>
      <c r="B168" s="125">
        <v>9692800</v>
      </c>
      <c r="C168" s="34">
        <v>9672700</v>
      </c>
      <c r="D168" s="35">
        <v>10784700</v>
      </c>
      <c r="E168" s="36" t="s">
        <v>2259</v>
      </c>
      <c r="F168" s="33">
        <v>1</v>
      </c>
      <c r="G168">
        <f t="shared" si="10"/>
        <v>100</v>
      </c>
      <c r="H168" s="145">
        <v>733000</v>
      </c>
      <c r="I168" t="s">
        <v>1306</v>
      </c>
      <c r="J168" s="145" t="e">
        <f t="shared" si="9"/>
        <v>#N/A</v>
      </c>
      <c r="M168" t="s">
        <v>927</v>
      </c>
      <c r="O168" s="144" t="s">
        <v>1995</v>
      </c>
      <c r="P168" s="145">
        <v>753100</v>
      </c>
    </row>
    <row r="169" spans="1:17" ht="20.25">
      <c r="A169">
        <v>163</v>
      </c>
      <c r="B169" s="125">
        <v>456900</v>
      </c>
      <c r="C169" s="34">
        <v>415300</v>
      </c>
      <c r="D169" s="35">
        <v>415300</v>
      </c>
      <c r="E169" s="36" t="s">
        <v>2260</v>
      </c>
      <c r="F169" s="13">
        <v>12</v>
      </c>
      <c r="G169">
        <f>F169*10</f>
        <v>120</v>
      </c>
      <c r="H169" s="145">
        <v>733000</v>
      </c>
      <c r="I169" t="s">
        <v>1306</v>
      </c>
      <c r="J169" s="145" t="e">
        <f t="shared" si="9"/>
        <v>#N/A</v>
      </c>
      <c r="M169" t="s">
        <v>927</v>
      </c>
      <c r="O169" s="144" t="s">
        <v>1053</v>
      </c>
      <c r="P169" s="145">
        <v>737000</v>
      </c>
      <c r="Q169">
        <v>300</v>
      </c>
    </row>
    <row r="170" spans="1:17" ht="20.25">
      <c r="A170">
        <v>164</v>
      </c>
      <c r="B170" s="125">
        <v>57000</v>
      </c>
      <c r="C170" s="34">
        <v>59600</v>
      </c>
      <c r="D170" s="35">
        <v>55000</v>
      </c>
      <c r="E170" s="36" t="s">
        <v>2261</v>
      </c>
      <c r="F170" s="33">
        <v>4</v>
      </c>
      <c r="G170">
        <f t="shared" ref="G170:G196" si="11">F170*100</f>
        <v>400</v>
      </c>
      <c r="H170" s="145">
        <v>733000</v>
      </c>
      <c r="I170" t="s">
        <v>1306</v>
      </c>
      <c r="J170" s="145" t="e">
        <f t="shared" si="9"/>
        <v>#N/A</v>
      </c>
      <c r="M170" t="s">
        <v>927</v>
      </c>
      <c r="O170" s="144" t="s">
        <v>1996</v>
      </c>
      <c r="P170" s="145">
        <v>833100</v>
      </c>
    </row>
    <row r="171" spans="1:17" ht="20.25">
      <c r="A171">
        <v>165</v>
      </c>
      <c r="B171" s="125">
        <v>168800</v>
      </c>
      <c r="C171" s="34">
        <v>186300</v>
      </c>
      <c r="D171" s="35">
        <v>186300</v>
      </c>
      <c r="E171" s="36" t="s">
        <v>2262</v>
      </c>
      <c r="F171" s="33">
        <v>5</v>
      </c>
      <c r="G171">
        <f t="shared" si="11"/>
        <v>500</v>
      </c>
      <c r="H171" s="145">
        <v>733000</v>
      </c>
      <c r="I171" t="s">
        <v>1306</v>
      </c>
      <c r="J171" s="145" t="e">
        <f t="shared" si="9"/>
        <v>#N/A</v>
      </c>
      <c r="M171" t="s">
        <v>927</v>
      </c>
      <c r="O171" s="144" t="s">
        <v>1997</v>
      </c>
      <c r="P171" s="145">
        <v>640000</v>
      </c>
    </row>
    <row r="172" spans="1:17" ht="20.25">
      <c r="A172">
        <v>166</v>
      </c>
      <c r="B172" s="125">
        <v>7300</v>
      </c>
      <c r="C172" s="34">
        <v>22400</v>
      </c>
      <c r="D172" s="35">
        <v>17900</v>
      </c>
      <c r="E172" s="36" t="s">
        <v>2263</v>
      </c>
      <c r="F172" s="33">
        <v>5</v>
      </c>
      <c r="G172">
        <f t="shared" si="11"/>
        <v>500</v>
      </c>
      <c r="H172" s="145">
        <v>733000</v>
      </c>
      <c r="I172" t="s">
        <v>1306</v>
      </c>
      <c r="J172" s="145" t="e">
        <f t="shared" si="9"/>
        <v>#N/A</v>
      </c>
      <c r="M172" t="s">
        <v>927</v>
      </c>
      <c r="O172" s="144" t="s">
        <v>1056</v>
      </c>
      <c r="P172" s="145">
        <v>621111</v>
      </c>
      <c r="Q172">
        <v>600</v>
      </c>
    </row>
    <row r="173" spans="1:17" ht="20.25">
      <c r="A173">
        <v>167</v>
      </c>
      <c r="B173" s="125">
        <v>101500</v>
      </c>
      <c r="C173" s="34">
        <v>91200</v>
      </c>
      <c r="D173" s="35">
        <v>90000</v>
      </c>
      <c r="E173" s="36" t="s">
        <v>2264</v>
      </c>
      <c r="F173" s="33">
        <v>7</v>
      </c>
      <c r="G173">
        <f t="shared" si="11"/>
        <v>700</v>
      </c>
      <c r="H173" s="145">
        <v>733000</v>
      </c>
      <c r="I173" t="s">
        <v>1306</v>
      </c>
      <c r="J173" s="145" t="e">
        <f t="shared" si="9"/>
        <v>#N/A</v>
      </c>
      <c r="M173" t="s">
        <v>927</v>
      </c>
      <c r="O173" s="144" t="s">
        <v>1998</v>
      </c>
      <c r="P173" s="145">
        <v>621310</v>
      </c>
    </row>
    <row r="174" spans="1:17" ht="20.25">
      <c r="A174">
        <v>168</v>
      </c>
      <c r="B174" s="125">
        <v>6388600</v>
      </c>
      <c r="C174" s="34">
        <v>6208600</v>
      </c>
      <c r="D174" s="35">
        <v>6279600</v>
      </c>
      <c r="E174" s="36" t="s">
        <v>2265</v>
      </c>
      <c r="F174" s="33">
        <v>1</v>
      </c>
      <c r="G174">
        <f t="shared" si="11"/>
        <v>100</v>
      </c>
      <c r="H174" s="145">
        <v>732060</v>
      </c>
      <c r="I174" t="s">
        <v>1307</v>
      </c>
      <c r="J174" s="145" t="e">
        <f t="shared" si="9"/>
        <v>#N/A</v>
      </c>
      <c r="M174" t="s">
        <v>138</v>
      </c>
      <c r="O174" s="144" t="s">
        <v>1999</v>
      </c>
      <c r="P174" s="145">
        <v>736000</v>
      </c>
    </row>
    <row r="175" spans="1:17" ht="20.25">
      <c r="A175">
        <v>169</v>
      </c>
      <c r="B175" s="125">
        <v>246000</v>
      </c>
      <c r="C175" s="34">
        <v>229400</v>
      </c>
      <c r="D175" s="35">
        <v>229400</v>
      </c>
      <c r="E175" s="36" t="s">
        <v>2266</v>
      </c>
      <c r="F175" s="13">
        <v>12</v>
      </c>
      <c r="G175">
        <f>F175*10</f>
        <v>120</v>
      </c>
      <c r="H175" s="145">
        <v>732060</v>
      </c>
      <c r="I175" t="s">
        <v>1307</v>
      </c>
      <c r="J175" s="145" t="e">
        <f t="shared" si="9"/>
        <v>#N/A</v>
      </c>
      <c r="M175" t="s">
        <v>138</v>
      </c>
      <c r="O175" s="144" t="s">
        <v>1059</v>
      </c>
      <c r="P175" s="145">
        <v>736000</v>
      </c>
      <c r="Q175">
        <v>300</v>
      </c>
    </row>
    <row r="176" spans="1:17" ht="20.25">
      <c r="A176">
        <v>170</v>
      </c>
      <c r="B176" s="125">
        <v>36800</v>
      </c>
      <c r="C176" s="34">
        <v>48100</v>
      </c>
      <c r="D176" s="35">
        <v>46500</v>
      </c>
      <c r="E176" s="36" t="s">
        <v>2267</v>
      </c>
      <c r="F176" s="33">
        <v>4</v>
      </c>
      <c r="G176">
        <f t="shared" si="11"/>
        <v>400</v>
      </c>
      <c r="H176" s="145">
        <v>732060</v>
      </c>
      <c r="I176" t="s">
        <v>1307</v>
      </c>
      <c r="J176" s="145" t="e">
        <f t="shared" si="9"/>
        <v>#N/A</v>
      </c>
      <c r="M176" t="s">
        <v>138</v>
      </c>
      <c r="O176" s="144" t="s">
        <v>1060</v>
      </c>
      <c r="P176" s="145">
        <v>736000</v>
      </c>
    </row>
    <row r="177" spans="1:17" ht="20.25">
      <c r="A177">
        <v>171</v>
      </c>
      <c r="B177" s="125">
        <v>42600</v>
      </c>
      <c r="C177" s="34">
        <v>51900</v>
      </c>
      <c r="D177" s="35">
        <v>51000</v>
      </c>
      <c r="E177" s="36" t="s">
        <v>2268</v>
      </c>
      <c r="F177" s="33">
        <v>5</v>
      </c>
      <c r="G177">
        <f t="shared" si="11"/>
        <v>500</v>
      </c>
      <c r="H177" s="145">
        <v>732060</v>
      </c>
      <c r="I177" t="s">
        <v>1307</v>
      </c>
      <c r="J177" s="145" t="e">
        <f t="shared" si="9"/>
        <v>#N/A</v>
      </c>
      <c r="M177" t="s">
        <v>138</v>
      </c>
      <c r="O177" s="144" t="s">
        <v>2000</v>
      </c>
      <c r="P177" s="145">
        <v>736000</v>
      </c>
    </row>
    <row r="178" spans="1:17" ht="20.25">
      <c r="A178">
        <v>172</v>
      </c>
      <c r="B178" s="125">
        <v>1100</v>
      </c>
      <c r="C178" s="34">
        <v>22700</v>
      </c>
      <c r="D178" s="35">
        <v>22000</v>
      </c>
      <c r="E178" s="36" t="s">
        <v>2269</v>
      </c>
      <c r="F178" s="33">
        <v>5</v>
      </c>
      <c r="G178">
        <f t="shared" si="11"/>
        <v>500</v>
      </c>
      <c r="H178" s="145">
        <v>732060</v>
      </c>
      <c r="I178" t="s">
        <v>1307</v>
      </c>
      <c r="J178" s="145" t="e">
        <f t="shared" si="9"/>
        <v>#N/A</v>
      </c>
      <c r="M178" t="s">
        <v>138</v>
      </c>
      <c r="O178" s="144" t="s">
        <v>2001</v>
      </c>
      <c r="P178" s="145">
        <v>736000</v>
      </c>
      <c r="Q178">
        <v>600</v>
      </c>
    </row>
    <row r="179" spans="1:17" ht="20.25">
      <c r="A179">
        <v>173</v>
      </c>
      <c r="B179" s="125">
        <v>15400</v>
      </c>
      <c r="C179" s="34">
        <v>27800</v>
      </c>
      <c r="D179" s="35">
        <v>27000</v>
      </c>
      <c r="E179" s="36" t="s">
        <v>2270</v>
      </c>
      <c r="F179" s="33">
        <v>7</v>
      </c>
      <c r="G179">
        <f t="shared" si="11"/>
        <v>700</v>
      </c>
      <c r="H179" s="145">
        <v>732060</v>
      </c>
      <c r="I179" t="s">
        <v>1307</v>
      </c>
      <c r="J179" s="145" t="e">
        <f t="shared" si="9"/>
        <v>#N/A</v>
      </c>
      <c r="M179" t="s">
        <v>138</v>
      </c>
      <c r="O179" s="144" t="s">
        <v>2002</v>
      </c>
      <c r="P179" s="145">
        <v>736000</v>
      </c>
    </row>
    <row r="180" spans="1:17" ht="20.25">
      <c r="A180">
        <v>174</v>
      </c>
      <c r="B180" s="125">
        <v>1315300</v>
      </c>
      <c r="C180" s="34">
        <v>1562600</v>
      </c>
      <c r="D180" s="35">
        <v>1580600</v>
      </c>
      <c r="E180" s="36" t="s">
        <v>2271</v>
      </c>
      <c r="F180" s="33">
        <v>1</v>
      </c>
      <c r="G180">
        <f t="shared" si="11"/>
        <v>100</v>
      </c>
      <c r="H180" s="150">
        <v>732091</v>
      </c>
      <c r="I180" t="s">
        <v>1308</v>
      </c>
      <c r="J180" s="145" t="e">
        <f t="shared" si="9"/>
        <v>#N/A</v>
      </c>
      <c r="O180" s="144" t="s">
        <v>2003</v>
      </c>
      <c r="P180" s="145">
        <v>739100</v>
      </c>
    </row>
    <row r="181" spans="1:17" ht="20.25">
      <c r="A181">
        <v>175</v>
      </c>
      <c r="B181" s="125">
        <v>31400</v>
      </c>
      <c r="C181" s="34">
        <v>38400</v>
      </c>
      <c r="D181" s="35">
        <v>38400</v>
      </c>
      <c r="E181" s="36" t="s">
        <v>2272</v>
      </c>
      <c r="F181" s="13">
        <v>12</v>
      </c>
      <c r="G181">
        <f>F181*10</f>
        <v>120</v>
      </c>
      <c r="H181" s="150">
        <v>732091</v>
      </c>
      <c r="I181" t="s">
        <v>1308</v>
      </c>
      <c r="J181" s="145" t="e">
        <f t="shared" si="9"/>
        <v>#N/A</v>
      </c>
      <c r="O181" s="144" t="s">
        <v>2004</v>
      </c>
      <c r="P181" s="145">
        <v>739100</v>
      </c>
      <c r="Q181">
        <v>300</v>
      </c>
    </row>
    <row r="182" spans="1:17" ht="20.25">
      <c r="A182">
        <v>176</v>
      </c>
      <c r="B182" s="125">
        <v>544600</v>
      </c>
      <c r="C182" s="34">
        <v>581700</v>
      </c>
      <c r="D182" s="35">
        <v>588700</v>
      </c>
      <c r="E182" s="36" t="s">
        <v>2273</v>
      </c>
      <c r="F182" s="33">
        <v>1</v>
      </c>
      <c r="G182">
        <f t="shared" si="11"/>
        <v>100</v>
      </c>
      <c r="H182" s="145">
        <v>732092</v>
      </c>
      <c r="I182" t="s">
        <v>1309</v>
      </c>
      <c r="J182" s="145" t="e">
        <f t="shared" si="9"/>
        <v>#N/A</v>
      </c>
      <c r="O182" s="144" t="s">
        <v>2005</v>
      </c>
      <c r="P182" s="145">
        <v>739200</v>
      </c>
    </row>
    <row r="183" spans="1:17" ht="20.25">
      <c r="A183">
        <v>177</v>
      </c>
      <c r="B183" s="125">
        <v>34500</v>
      </c>
      <c r="C183" s="34">
        <v>27300</v>
      </c>
      <c r="D183" s="35">
        <v>27300</v>
      </c>
      <c r="E183" s="36" t="s">
        <v>2274</v>
      </c>
      <c r="F183" s="13">
        <v>12</v>
      </c>
      <c r="G183">
        <f>F183*10</f>
        <v>120</v>
      </c>
      <c r="H183" s="145">
        <v>732092</v>
      </c>
      <c r="I183" t="s">
        <v>1309</v>
      </c>
      <c r="J183" s="145" t="e">
        <f t="shared" si="9"/>
        <v>#N/A</v>
      </c>
      <c r="O183" s="144" t="s">
        <v>2006</v>
      </c>
      <c r="P183" s="145">
        <v>739200</v>
      </c>
      <c r="Q183">
        <v>300</v>
      </c>
    </row>
    <row r="184" spans="1:17" ht="20.25">
      <c r="A184">
        <v>178</v>
      </c>
      <c r="B184" s="125">
        <v>1245500</v>
      </c>
      <c r="C184" s="34">
        <v>1294500</v>
      </c>
      <c r="D184" s="35">
        <v>1309500</v>
      </c>
      <c r="E184" s="36" t="s">
        <v>2275</v>
      </c>
      <c r="F184" s="33">
        <v>1</v>
      </c>
      <c r="G184">
        <f t="shared" si="11"/>
        <v>100</v>
      </c>
      <c r="H184" s="145">
        <v>732090</v>
      </c>
      <c r="I184" t="s">
        <v>1310</v>
      </c>
      <c r="J184" s="145" t="e">
        <f t="shared" si="9"/>
        <v>#N/A</v>
      </c>
      <c r="O184" s="144" t="s">
        <v>2007</v>
      </c>
      <c r="P184" s="145">
        <v>739000</v>
      </c>
    </row>
    <row r="185" spans="1:17" ht="20.25">
      <c r="A185">
        <v>179</v>
      </c>
      <c r="B185" s="125">
        <v>33600</v>
      </c>
      <c r="C185" s="34">
        <v>30500</v>
      </c>
      <c r="D185" s="35">
        <v>30500</v>
      </c>
      <c r="E185" s="36" t="s">
        <v>2276</v>
      </c>
      <c r="F185" s="13">
        <v>12</v>
      </c>
      <c r="G185">
        <f>F185*10</f>
        <v>120</v>
      </c>
      <c r="H185" s="145">
        <v>732090</v>
      </c>
      <c r="I185" t="s">
        <v>1310</v>
      </c>
      <c r="J185" s="145" t="e">
        <f t="shared" si="9"/>
        <v>#N/A</v>
      </c>
      <c r="O185" s="144" t="s">
        <v>2008</v>
      </c>
      <c r="P185" s="145">
        <v>739000</v>
      </c>
      <c r="Q185">
        <v>300</v>
      </c>
    </row>
    <row r="186" spans="1:17" ht="20.25">
      <c r="A186">
        <v>180</v>
      </c>
      <c r="B186" s="125">
        <v>17000</v>
      </c>
      <c r="C186" s="34">
        <v>42000</v>
      </c>
      <c r="D186" s="35">
        <v>40000</v>
      </c>
      <c r="E186" s="36" t="s">
        <v>2277</v>
      </c>
      <c r="F186" s="33">
        <v>4</v>
      </c>
      <c r="G186">
        <f t="shared" si="11"/>
        <v>400</v>
      </c>
      <c r="H186" s="145">
        <v>732090</v>
      </c>
      <c r="I186" t="s">
        <v>1310</v>
      </c>
      <c r="J186" s="145" t="e">
        <f t="shared" si="9"/>
        <v>#N/A</v>
      </c>
      <c r="O186" s="144" t="s">
        <v>2009</v>
      </c>
      <c r="P186" s="145">
        <v>739000</v>
      </c>
    </row>
    <row r="187" spans="1:17" ht="20.25">
      <c r="A187">
        <v>181</v>
      </c>
      <c r="B187" s="125">
        <v>0</v>
      </c>
      <c r="C187" s="34">
        <v>3000</v>
      </c>
      <c r="D187" s="35">
        <v>3000</v>
      </c>
      <c r="E187" s="36" t="s">
        <v>2278</v>
      </c>
      <c r="F187" s="33">
        <v>5</v>
      </c>
      <c r="G187">
        <f t="shared" si="11"/>
        <v>500</v>
      </c>
      <c r="H187" s="145">
        <v>732090</v>
      </c>
      <c r="I187" t="s">
        <v>1310</v>
      </c>
      <c r="J187" s="145" t="e">
        <f t="shared" si="9"/>
        <v>#N/A</v>
      </c>
      <c r="O187" s="144" t="s">
        <v>1072</v>
      </c>
      <c r="P187" s="145">
        <v>739000</v>
      </c>
    </row>
    <row r="188" spans="1:17" ht="20.25">
      <c r="A188">
        <v>182</v>
      </c>
      <c r="B188" s="125">
        <v>9000</v>
      </c>
      <c r="C188" s="34">
        <v>36500</v>
      </c>
      <c r="D188" s="35">
        <v>34600</v>
      </c>
      <c r="E188" s="36" t="s">
        <v>2279</v>
      </c>
      <c r="F188" s="33">
        <v>5</v>
      </c>
      <c r="G188">
        <f t="shared" si="11"/>
        <v>500</v>
      </c>
      <c r="H188" s="145">
        <v>732090</v>
      </c>
      <c r="I188" t="s">
        <v>1310</v>
      </c>
      <c r="J188" s="145" t="e">
        <f t="shared" si="9"/>
        <v>#N/A</v>
      </c>
      <c r="O188" s="144" t="s">
        <v>2010</v>
      </c>
      <c r="P188" s="145">
        <v>739000</v>
      </c>
      <c r="Q188">
        <v>600</v>
      </c>
    </row>
    <row r="189" spans="1:17" ht="20.25">
      <c r="A189">
        <v>183</v>
      </c>
      <c r="B189" s="125">
        <v>25200</v>
      </c>
      <c r="C189" s="34">
        <v>55800</v>
      </c>
      <c r="D189" s="35">
        <v>55800</v>
      </c>
      <c r="E189" s="36" t="s">
        <v>2280</v>
      </c>
      <c r="F189" s="33">
        <v>7</v>
      </c>
      <c r="G189">
        <f t="shared" si="11"/>
        <v>700</v>
      </c>
      <c r="H189" s="145">
        <v>732090</v>
      </c>
      <c r="I189" t="s">
        <v>1310</v>
      </c>
      <c r="J189" s="145" t="e">
        <f t="shared" si="9"/>
        <v>#N/A</v>
      </c>
      <c r="O189" s="144" t="s">
        <v>2011</v>
      </c>
      <c r="P189" s="145">
        <v>739000</v>
      </c>
    </row>
    <row r="190" spans="1:17" ht="20.25">
      <c r="A190">
        <v>184</v>
      </c>
      <c r="B190" s="125">
        <v>821200</v>
      </c>
      <c r="C190" s="34">
        <v>1219300</v>
      </c>
      <c r="D190" s="35">
        <v>983300</v>
      </c>
      <c r="E190" s="36" t="s">
        <v>2281</v>
      </c>
      <c r="F190" s="33">
        <v>1</v>
      </c>
      <c r="G190">
        <f t="shared" si="11"/>
        <v>100</v>
      </c>
      <c r="H190" s="145">
        <v>931000</v>
      </c>
      <c r="I190" t="s">
        <v>1311</v>
      </c>
      <c r="J190" s="145" t="e">
        <f t="shared" si="9"/>
        <v>#N/A</v>
      </c>
      <c r="O190" s="144">
        <v>712740</v>
      </c>
      <c r="P190" s="145">
        <v>712740</v>
      </c>
    </row>
    <row r="191" spans="1:17" ht="20.25">
      <c r="A191">
        <v>185</v>
      </c>
      <c r="B191" s="125">
        <v>27900</v>
      </c>
      <c r="C191" s="34">
        <v>39700</v>
      </c>
      <c r="D191" s="35">
        <v>39700</v>
      </c>
      <c r="E191" s="36" t="s">
        <v>2282</v>
      </c>
      <c r="F191" s="13">
        <v>12</v>
      </c>
      <c r="G191">
        <f>F191*10</f>
        <v>120</v>
      </c>
      <c r="H191" s="145">
        <v>931000</v>
      </c>
      <c r="I191" t="s">
        <v>1311</v>
      </c>
      <c r="J191" s="145" t="e">
        <f t="shared" si="9"/>
        <v>#N/A</v>
      </c>
      <c r="O191" s="144" t="s">
        <v>1076</v>
      </c>
      <c r="P191" s="145">
        <v>712305</v>
      </c>
      <c r="Q191">
        <v>300</v>
      </c>
    </row>
    <row r="192" spans="1:17" ht="20.25">
      <c r="A192">
        <v>186</v>
      </c>
      <c r="B192" s="125">
        <v>2056800</v>
      </c>
      <c r="C192" s="34">
        <v>2168400</v>
      </c>
      <c r="D192" s="35">
        <v>2106900</v>
      </c>
      <c r="E192" s="36" t="s">
        <v>2283</v>
      </c>
      <c r="F192" s="33">
        <v>4</v>
      </c>
      <c r="G192">
        <f t="shared" si="11"/>
        <v>400</v>
      </c>
      <c r="H192" s="145">
        <v>931000</v>
      </c>
      <c r="I192" t="s">
        <v>1311</v>
      </c>
      <c r="J192" s="145" t="e">
        <f t="shared" si="9"/>
        <v>#N/A</v>
      </c>
      <c r="O192" s="144" t="s">
        <v>2012</v>
      </c>
      <c r="P192" s="145">
        <v>712710</v>
      </c>
    </row>
    <row r="193" spans="1:17" ht="20.25">
      <c r="A193">
        <v>187</v>
      </c>
      <c r="B193" s="125">
        <v>53900</v>
      </c>
      <c r="C193" s="34">
        <v>64000</v>
      </c>
      <c r="D193" s="35">
        <v>62100</v>
      </c>
      <c r="E193" s="36" t="s">
        <v>2284</v>
      </c>
      <c r="F193" s="33">
        <v>5</v>
      </c>
      <c r="G193">
        <f t="shared" si="11"/>
        <v>500</v>
      </c>
      <c r="H193" s="145">
        <v>931000</v>
      </c>
      <c r="I193" t="s">
        <v>1311</v>
      </c>
      <c r="J193" s="145" t="e">
        <f t="shared" si="9"/>
        <v>#N/A</v>
      </c>
      <c r="O193" s="144" t="s">
        <v>2013</v>
      </c>
      <c r="P193" s="145">
        <v>712720</v>
      </c>
    </row>
    <row r="194" spans="1:17" ht="20.25">
      <c r="A194">
        <v>188</v>
      </c>
      <c r="B194" s="125">
        <v>37700</v>
      </c>
      <c r="C194" s="34">
        <v>57900</v>
      </c>
      <c r="D194" s="35">
        <v>56200</v>
      </c>
      <c r="E194" s="36" t="s">
        <v>2285</v>
      </c>
      <c r="F194" s="33">
        <v>5</v>
      </c>
      <c r="G194">
        <f t="shared" si="11"/>
        <v>500</v>
      </c>
      <c r="H194" s="145">
        <v>931000</v>
      </c>
      <c r="I194" t="s">
        <v>1311</v>
      </c>
      <c r="J194" s="145" t="e">
        <f t="shared" si="9"/>
        <v>#N/A</v>
      </c>
      <c r="O194" s="144" t="s">
        <v>2014</v>
      </c>
      <c r="P194" s="145">
        <v>712730</v>
      </c>
      <c r="Q194">
        <v>600</v>
      </c>
    </row>
    <row r="195" spans="1:17" ht="20.25">
      <c r="A195">
        <v>189</v>
      </c>
      <c r="B195" s="125">
        <v>176500</v>
      </c>
      <c r="C195" s="34">
        <v>224000</v>
      </c>
      <c r="D195" s="35">
        <v>217300</v>
      </c>
      <c r="E195" s="36" t="s">
        <v>2286</v>
      </c>
      <c r="F195" s="33">
        <v>7</v>
      </c>
      <c r="G195">
        <f t="shared" si="11"/>
        <v>700</v>
      </c>
      <c r="H195" s="145">
        <v>931000</v>
      </c>
      <c r="I195" t="s">
        <v>1311</v>
      </c>
      <c r="J195" s="145" t="e">
        <f t="shared" si="9"/>
        <v>#N/A</v>
      </c>
      <c r="O195" s="144" t="s">
        <v>2015</v>
      </c>
      <c r="P195" s="145">
        <v>742100</v>
      </c>
    </row>
    <row r="196" spans="1:17" ht="20.25">
      <c r="A196">
        <v>190</v>
      </c>
      <c r="B196" s="125">
        <v>785100</v>
      </c>
      <c r="C196" s="34">
        <v>765400</v>
      </c>
      <c r="D196" s="35">
        <v>774400</v>
      </c>
      <c r="E196" s="36" t="s">
        <v>2287</v>
      </c>
      <c r="F196" s="33">
        <v>1</v>
      </c>
      <c r="G196">
        <f t="shared" si="11"/>
        <v>100</v>
      </c>
      <c r="H196" s="145">
        <v>732093</v>
      </c>
      <c r="I196" t="s">
        <v>1312</v>
      </c>
      <c r="J196" s="145" t="e">
        <f t="shared" si="9"/>
        <v>#N/A</v>
      </c>
      <c r="O196" s="144" t="s">
        <v>2016</v>
      </c>
      <c r="P196" s="145">
        <v>739300</v>
      </c>
    </row>
    <row r="197" spans="1:17" ht="20.25">
      <c r="A197">
        <v>191</v>
      </c>
      <c r="B197" s="125">
        <v>9000</v>
      </c>
      <c r="C197" s="34">
        <v>16600</v>
      </c>
      <c r="D197" s="35">
        <v>16600</v>
      </c>
      <c r="E197" s="36" t="s">
        <v>2288</v>
      </c>
      <c r="F197" s="13">
        <v>12</v>
      </c>
      <c r="G197">
        <f>F197*10</f>
        <v>120</v>
      </c>
      <c r="H197" s="145">
        <v>732093</v>
      </c>
      <c r="I197" t="s">
        <v>1312</v>
      </c>
      <c r="J197" s="145" t="e">
        <f t="shared" si="9"/>
        <v>#N/A</v>
      </c>
      <c r="O197" s="144" t="s">
        <v>2017</v>
      </c>
      <c r="P197" s="145">
        <v>739300</v>
      </c>
      <c r="Q197">
        <v>300</v>
      </c>
    </row>
    <row r="198" spans="1:17" ht="20.25">
      <c r="A198">
        <v>192</v>
      </c>
      <c r="B198" s="125">
        <v>1654200</v>
      </c>
      <c r="C198" s="34">
        <v>1736800</v>
      </c>
      <c r="D198" s="35">
        <v>1756800</v>
      </c>
      <c r="E198" s="36" t="s">
        <v>2289</v>
      </c>
      <c r="F198" s="33">
        <v>1</v>
      </c>
      <c r="G198">
        <f t="shared" ref="G198:G229" si="12">F198*100</f>
        <v>100</v>
      </c>
      <c r="H198" s="145">
        <v>711200</v>
      </c>
      <c r="I198" t="s">
        <v>1313</v>
      </c>
      <c r="J198" s="145" t="e">
        <f t="shared" si="9"/>
        <v>#N/A</v>
      </c>
      <c r="O198" s="144" t="s">
        <v>2018</v>
      </c>
      <c r="P198" s="145">
        <v>743200</v>
      </c>
    </row>
    <row r="199" spans="1:17" ht="20.25">
      <c r="A199">
        <v>193</v>
      </c>
      <c r="B199" s="125">
        <v>103200</v>
      </c>
      <c r="C199" s="34">
        <v>81200</v>
      </c>
      <c r="D199" s="35">
        <v>81200</v>
      </c>
      <c r="E199" s="36" t="s">
        <v>2290</v>
      </c>
      <c r="F199" s="13">
        <v>12</v>
      </c>
      <c r="G199">
        <f>F199*10</f>
        <v>120</v>
      </c>
      <c r="H199" s="145">
        <v>711200</v>
      </c>
      <c r="I199" t="s">
        <v>1313</v>
      </c>
      <c r="J199" s="145" t="e">
        <f t="shared" si="9"/>
        <v>#N/A</v>
      </c>
      <c r="O199" s="144" t="s">
        <v>2019</v>
      </c>
      <c r="P199" s="145">
        <v>746200</v>
      </c>
      <c r="Q199">
        <v>300</v>
      </c>
    </row>
    <row r="200" spans="1:17" ht="20.25">
      <c r="A200">
        <v>194</v>
      </c>
      <c r="B200" s="125">
        <v>9800</v>
      </c>
      <c r="C200" s="34">
        <v>8700</v>
      </c>
      <c r="D200" s="35">
        <v>8000</v>
      </c>
      <c r="E200" s="36" t="s">
        <v>2291</v>
      </c>
      <c r="F200" s="33">
        <v>4</v>
      </c>
      <c r="G200">
        <f t="shared" si="12"/>
        <v>400</v>
      </c>
      <c r="H200" s="145">
        <v>711200</v>
      </c>
      <c r="I200" t="s">
        <v>1313</v>
      </c>
      <c r="J200" s="145" t="e">
        <f t="shared" ref="J200:J263" si="13">INDEX($O$7:$P$340,MATCH(H200,$O$7:$O$340,0),2)</f>
        <v>#N/A</v>
      </c>
      <c r="O200" s="144">
        <v>716000</v>
      </c>
      <c r="P200" s="145">
        <v>716000</v>
      </c>
    </row>
    <row r="201" spans="1:17" ht="20.25">
      <c r="A201">
        <v>195</v>
      </c>
      <c r="B201" s="125">
        <v>28300</v>
      </c>
      <c r="C201" s="34">
        <v>41300</v>
      </c>
      <c r="D201" s="35">
        <v>40800</v>
      </c>
      <c r="E201" s="36" t="s">
        <v>2292</v>
      </c>
      <c r="F201" s="33">
        <v>5</v>
      </c>
      <c r="G201">
        <f t="shared" si="12"/>
        <v>500</v>
      </c>
      <c r="H201" s="145">
        <v>711200</v>
      </c>
      <c r="I201" t="s">
        <v>1313</v>
      </c>
      <c r="J201" s="145" t="e">
        <f t="shared" si="13"/>
        <v>#N/A</v>
      </c>
      <c r="O201" s="144" t="s">
        <v>2020</v>
      </c>
      <c r="P201" s="145">
        <v>747400</v>
      </c>
    </row>
    <row r="202" spans="1:17" ht="20.25">
      <c r="A202">
        <v>196</v>
      </c>
      <c r="B202" s="125">
        <v>400</v>
      </c>
      <c r="C202" s="34">
        <v>800</v>
      </c>
      <c r="D202" s="35">
        <v>800</v>
      </c>
      <c r="E202" s="36" t="s">
        <v>2293</v>
      </c>
      <c r="F202" s="33">
        <v>5</v>
      </c>
      <c r="G202">
        <f t="shared" si="12"/>
        <v>500</v>
      </c>
      <c r="H202" s="145">
        <v>711200</v>
      </c>
      <c r="I202" t="s">
        <v>1313</v>
      </c>
      <c r="J202" s="145" t="e">
        <f t="shared" si="13"/>
        <v>#N/A</v>
      </c>
      <c r="O202" s="144" t="s">
        <v>2021</v>
      </c>
      <c r="P202" s="145">
        <v>747200</v>
      </c>
      <c r="Q202">
        <v>600</v>
      </c>
    </row>
    <row r="203" spans="1:17" ht="20.25">
      <c r="A203">
        <v>197</v>
      </c>
      <c r="B203" s="125">
        <v>5600</v>
      </c>
      <c r="C203" s="34">
        <v>8500</v>
      </c>
      <c r="D203" s="35">
        <v>8000</v>
      </c>
      <c r="E203" s="36" t="s">
        <v>2294</v>
      </c>
      <c r="F203" s="33">
        <v>7</v>
      </c>
      <c r="G203">
        <f t="shared" si="12"/>
        <v>700</v>
      </c>
      <c r="H203" s="145">
        <v>711200</v>
      </c>
      <c r="I203" t="s">
        <v>1313</v>
      </c>
      <c r="J203" s="145" t="e">
        <f t="shared" si="13"/>
        <v>#N/A</v>
      </c>
      <c r="O203" s="144" t="s">
        <v>2022</v>
      </c>
      <c r="P203" s="145">
        <v>781000</v>
      </c>
    </row>
    <row r="204" spans="1:17" ht="20.25">
      <c r="A204">
        <v>198</v>
      </c>
      <c r="B204" s="125">
        <v>227700</v>
      </c>
      <c r="C204" s="34">
        <v>307700</v>
      </c>
      <c r="D204" s="35">
        <v>307700</v>
      </c>
      <c r="E204" s="36" t="s">
        <v>2295</v>
      </c>
      <c r="F204" s="33">
        <v>7</v>
      </c>
      <c r="G204">
        <f t="shared" si="12"/>
        <v>700</v>
      </c>
      <c r="H204" s="145">
        <v>731115</v>
      </c>
      <c r="I204" t="s">
        <v>1314</v>
      </c>
      <c r="J204" s="145" t="e">
        <f t="shared" si="13"/>
        <v>#N/A</v>
      </c>
      <c r="O204" s="144" t="s">
        <v>1089</v>
      </c>
      <c r="P204" s="145">
        <v>781005</v>
      </c>
    </row>
    <row r="205" spans="1:17" ht="20.25">
      <c r="A205">
        <v>199</v>
      </c>
      <c r="B205" s="125">
        <v>2595800</v>
      </c>
      <c r="C205" s="34">
        <v>2731000</v>
      </c>
      <c r="D205" s="35">
        <v>2762000</v>
      </c>
      <c r="E205" s="36" t="s">
        <v>2296</v>
      </c>
      <c r="F205" s="33">
        <v>1</v>
      </c>
      <c r="G205">
        <f t="shared" si="12"/>
        <v>100</v>
      </c>
      <c r="H205" s="145">
        <v>611000</v>
      </c>
      <c r="I205" t="s">
        <v>1315</v>
      </c>
      <c r="J205" s="145" t="e">
        <f t="shared" si="13"/>
        <v>#N/A</v>
      </c>
      <c r="O205" s="144" t="s">
        <v>1090</v>
      </c>
      <c r="P205" s="145">
        <v>781100</v>
      </c>
    </row>
    <row r="206" spans="1:17" ht="20.25">
      <c r="A206">
        <v>200</v>
      </c>
      <c r="B206" s="125">
        <v>65400</v>
      </c>
      <c r="C206" s="34">
        <v>70000</v>
      </c>
      <c r="D206" s="35">
        <v>70000</v>
      </c>
      <c r="E206" s="36" t="s">
        <v>2297</v>
      </c>
      <c r="F206" s="13">
        <v>12</v>
      </c>
      <c r="G206">
        <f>F206*10</f>
        <v>120</v>
      </c>
      <c r="H206" s="145">
        <v>611000</v>
      </c>
      <c r="I206" t="s">
        <v>1315</v>
      </c>
      <c r="J206" s="145" t="e">
        <f t="shared" si="13"/>
        <v>#N/A</v>
      </c>
      <c r="O206" s="144" t="s">
        <v>2023</v>
      </c>
      <c r="P206" s="145">
        <v>721000</v>
      </c>
      <c r="Q206">
        <v>300</v>
      </c>
    </row>
    <row r="207" spans="1:17" ht="20.25">
      <c r="A207">
        <v>201</v>
      </c>
      <c r="B207" s="125">
        <v>82600</v>
      </c>
      <c r="C207" s="34">
        <v>103700</v>
      </c>
      <c r="D207" s="35">
        <v>95200</v>
      </c>
      <c r="E207" s="36" t="s">
        <v>2298</v>
      </c>
      <c r="F207" s="33">
        <v>4</v>
      </c>
      <c r="G207">
        <f t="shared" si="12"/>
        <v>400</v>
      </c>
      <c r="H207" s="145">
        <v>611000</v>
      </c>
      <c r="I207" t="s">
        <v>1315</v>
      </c>
      <c r="J207" s="145" t="e">
        <f t="shared" si="13"/>
        <v>#N/A</v>
      </c>
      <c r="O207" s="144" t="s">
        <v>2024</v>
      </c>
      <c r="P207" s="145">
        <v>722000</v>
      </c>
    </row>
    <row r="208" spans="1:17" ht="20.25">
      <c r="A208">
        <v>202</v>
      </c>
      <c r="B208" s="125">
        <v>111700</v>
      </c>
      <c r="C208" s="34">
        <v>166200</v>
      </c>
      <c r="D208" s="35">
        <v>166200</v>
      </c>
      <c r="E208" s="36" t="s">
        <v>2299</v>
      </c>
      <c r="F208" s="33">
        <v>5</v>
      </c>
      <c r="G208">
        <f t="shared" si="12"/>
        <v>500</v>
      </c>
      <c r="H208" s="145">
        <v>611000</v>
      </c>
      <c r="I208" t="s">
        <v>1315</v>
      </c>
      <c r="J208" s="145" t="e">
        <f t="shared" si="13"/>
        <v>#N/A</v>
      </c>
      <c r="O208" s="144" t="s">
        <v>2025</v>
      </c>
      <c r="P208" s="145">
        <v>723000</v>
      </c>
    </row>
    <row r="209" spans="1:17" ht="20.25">
      <c r="A209">
        <v>203</v>
      </c>
      <c r="B209" s="125">
        <v>5800</v>
      </c>
      <c r="C209" s="34">
        <v>14000</v>
      </c>
      <c r="D209" s="35">
        <v>14000</v>
      </c>
      <c r="E209" s="36" t="s">
        <v>2300</v>
      </c>
      <c r="F209" s="33">
        <v>5</v>
      </c>
      <c r="G209">
        <f t="shared" si="12"/>
        <v>500</v>
      </c>
      <c r="H209" s="145">
        <v>611000</v>
      </c>
      <c r="I209" t="s">
        <v>1315</v>
      </c>
      <c r="J209" s="145" t="e">
        <f t="shared" si="13"/>
        <v>#N/A</v>
      </c>
      <c r="O209" s="144" t="s">
        <v>2026</v>
      </c>
      <c r="P209" s="145">
        <v>723500</v>
      </c>
      <c r="Q209">
        <v>600</v>
      </c>
    </row>
    <row r="210" spans="1:17" ht="20.25">
      <c r="A210">
        <v>204</v>
      </c>
      <c r="B210" s="125">
        <v>1600</v>
      </c>
      <c r="C210" s="34">
        <v>12000</v>
      </c>
      <c r="D210" s="35">
        <v>12000</v>
      </c>
      <c r="E210" s="36" t="s">
        <v>2301</v>
      </c>
      <c r="F210" s="33">
        <v>7</v>
      </c>
      <c r="G210">
        <f t="shared" si="12"/>
        <v>700</v>
      </c>
      <c r="H210" s="145">
        <v>611000</v>
      </c>
      <c r="I210" t="s">
        <v>1315</v>
      </c>
      <c r="J210" s="145" t="e">
        <f t="shared" si="13"/>
        <v>#N/A</v>
      </c>
      <c r="O210" s="144" t="s">
        <v>2027</v>
      </c>
      <c r="P210" s="145">
        <v>725000</v>
      </c>
    </row>
    <row r="211" spans="1:17" ht="20.25">
      <c r="A211">
        <v>205</v>
      </c>
      <c r="B211" s="125">
        <v>3473900</v>
      </c>
      <c r="C211" s="34">
        <v>3498500</v>
      </c>
      <c r="D211" s="35">
        <v>3538500</v>
      </c>
      <c r="E211" s="36" t="s">
        <v>2302</v>
      </c>
      <c r="F211" s="33">
        <v>1</v>
      </c>
      <c r="G211">
        <f t="shared" si="12"/>
        <v>100</v>
      </c>
      <c r="H211" s="145">
        <v>612200</v>
      </c>
      <c r="I211" t="s">
        <v>1316</v>
      </c>
      <c r="J211" s="145" t="e">
        <f t="shared" si="13"/>
        <v>#N/A</v>
      </c>
      <c r="O211" s="144" t="s">
        <v>2028</v>
      </c>
      <c r="P211" s="145">
        <v>726000</v>
      </c>
    </row>
    <row r="212" spans="1:17" ht="20.25">
      <c r="A212">
        <v>206</v>
      </c>
      <c r="B212" s="125">
        <v>76600</v>
      </c>
      <c r="C212" s="34">
        <v>108500</v>
      </c>
      <c r="D212" s="35">
        <v>108500</v>
      </c>
      <c r="E212" s="36" t="s">
        <v>2303</v>
      </c>
      <c r="F212" s="13">
        <v>12</v>
      </c>
      <c r="G212">
        <f>F212*10</f>
        <v>120</v>
      </c>
      <c r="H212" s="145">
        <v>612200</v>
      </c>
      <c r="I212" t="s">
        <v>1316</v>
      </c>
      <c r="J212" s="145" t="e">
        <f t="shared" si="13"/>
        <v>#N/A</v>
      </c>
      <c r="O212" s="144" t="s">
        <v>2029</v>
      </c>
      <c r="P212" s="145">
        <v>727000</v>
      </c>
      <c r="Q212">
        <v>300</v>
      </c>
    </row>
    <row r="213" spans="1:17" ht="20.25">
      <c r="A213">
        <v>207</v>
      </c>
      <c r="B213" s="125">
        <v>29000</v>
      </c>
      <c r="C213" s="34">
        <v>29600</v>
      </c>
      <c r="D213" s="35">
        <v>29600</v>
      </c>
      <c r="E213" s="36" t="s">
        <v>2304</v>
      </c>
      <c r="F213" s="33">
        <v>4</v>
      </c>
      <c r="G213">
        <f t="shared" si="12"/>
        <v>400</v>
      </c>
      <c r="H213" s="145">
        <v>612200</v>
      </c>
      <c r="I213" t="s">
        <v>1316</v>
      </c>
      <c r="J213" s="145" t="e">
        <f t="shared" si="13"/>
        <v>#N/A</v>
      </c>
      <c r="O213" s="144" t="s">
        <v>2030</v>
      </c>
      <c r="P213" s="145">
        <v>938100</v>
      </c>
    </row>
    <row r="214" spans="1:17" ht="20.25">
      <c r="A214">
        <v>208</v>
      </c>
      <c r="B214" s="125">
        <v>67700</v>
      </c>
      <c r="C214" s="34">
        <v>79000</v>
      </c>
      <c r="D214" s="35">
        <v>79000</v>
      </c>
      <c r="E214" s="36" t="s">
        <v>2305</v>
      </c>
      <c r="F214" s="33">
        <v>5</v>
      </c>
      <c r="G214">
        <f t="shared" si="12"/>
        <v>500</v>
      </c>
      <c r="H214" s="145">
        <v>612200</v>
      </c>
      <c r="I214" t="s">
        <v>1316</v>
      </c>
      <c r="J214" s="145" t="e">
        <f t="shared" si="13"/>
        <v>#N/A</v>
      </c>
      <c r="O214" s="144" t="s">
        <v>2031</v>
      </c>
      <c r="P214" s="145">
        <v>811100</v>
      </c>
    </row>
    <row r="215" spans="1:17" ht="20.25">
      <c r="A215">
        <v>209</v>
      </c>
      <c r="B215" s="125">
        <v>24700</v>
      </c>
      <c r="C215" s="34">
        <v>24400</v>
      </c>
      <c r="D215" s="35">
        <v>24400</v>
      </c>
      <c r="E215" s="36" t="s">
        <v>2306</v>
      </c>
      <c r="F215" s="33">
        <v>5</v>
      </c>
      <c r="G215">
        <f t="shared" si="12"/>
        <v>500</v>
      </c>
      <c r="H215" s="145">
        <v>612200</v>
      </c>
      <c r="I215" t="s">
        <v>1316</v>
      </c>
      <c r="J215" s="145" t="e">
        <f t="shared" si="13"/>
        <v>#N/A</v>
      </c>
      <c r="O215" s="144" t="s">
        <v>1254</v>
      </c>
      <c r="P215" s="145">
        <v>817311</v>
      </c>
      <c r="Q215">
        <v>600</v>
      </c>
    </row>
    <row r="216" spans="1:17" ht="20.25">
      <c r="A216">
        <v>210</v>
      </c>
      <c r="B216" s="125">
        <v>55800</v>
      </c>
      <c r="C216" s="34">
        <v>89300</v>
      </c>
      <c r="D216" s="35">
        <v>85000</v>
      </c>
      <c r="E216" s="36" t="s">
        <v>2307</v>
      </c>
      <c r="F216" s="33">
        <v>7</v>
      </c>
      <c r="G216">
        <f t="shared" si="12"/>
        <v>700</v>
      </c>
      <c r="H216" s="145">
        <v>612200</v>
      </c>
      <c r="I216" t="s">
        <v>1316</v>
      </c>
      <c r="J216" s="145" t="e">
        <f t="shared" si="13"/>
        <v>#N/A</v>
      </c>
      <c r="O216" s="144" t="s">
        <v>2032</v>
      </c>
      <c r="P216" s="145">
        <v>811130</v>
      </c>
    </row>
    <row r="217" spans="1:17" ht="20.25">
      <c r="A217">
        <v>211</v>
      </c>
      <c r="B217" s="125">
        <v>900</v>
      </c>
      <c r="C217" s="34">
        <v>2100</v>
      </c>
      <c r="D217" s="35">
        <v>0</v>
      </c>
      <c r="E217" s="36" t="s">
        <v>2308</v>
      </c>
      <c r="F217" s="33">
        <v>8</v>
      </c>
      <c r="G217">
        <f t="shared" si="12"/>
        <v>800</v>
      </c>
      <c r="H217" s="145">
        <v>612200</v>
      </c>
      <c r="I217" t="s">
        <v>1316</v>
      </c>
      <c r="J217" s="145" t="e">
        <f t="shared" si="13"/>
        <v>#N/A</v>
      </c>
      <c r="O217" s="144" t="s">
        <v>1104</v>
      </c>
      <c r="P217" s="145">
        <v>811006</v>
      </c>
    </row>
    <row r="218" spans="1:17" ht="20.25">
      <c r="A218">
        <v>212</v>
      </c>
      <c r="B218" s="125">
        <v>2319100</v>
      </c>
      <c r="C218" s="34">
        <v>2679200</v>
      </c>
      <c r="D218" s="35">
        <v>2711200</v>
      </c>
      <c r="E218" s="36" t="s">
        <v>2309</v>
      </c>
      <c r="F218" s="33">
        <v>1</v>
      </c>
      <c r="G218">
        <f t="shared" si="12"/>
        <v>100</v>
      </c>
      <c r="H218" s="145">
        <v>761000</v>
      </c>
      <c r="I218" t="s">
        <v>1317</v>
      </c>
      <c r="J218" s="145" t="e">
        <f t="shared" si="13"/>
        <v>#N/A</v>
      </c>
      <c r="O218" s="144" t="s">
        <v>1105</v>
      </c>
      <c r="P218" s="145">
        <v>729000</v>
      </c>
    </row>
    <row r="219" spans="1:17" ht="20.25">
      <c r="A219">
        <v>213</v>
      </c>
      <c r="B219" s="125">
        <v>237500</v>
      </c>
      <c r="C219" s="34">
        <v>201800</v>
      </c>
      <c r="D219" s="35">
        <v>201800</v>
      </c>
      <c r="E219" s="36" t="s">
        <v>2310</v>
      </c>
      <c r="F219" s="13">
        <v>12</v>
      </c>
      <c r="G219">
        <f>F219*10</f>
        <v>120</v>
      </c>
      <c r="H219" s="145">
        <v>761000</v>
      </c>
      <c r="I219" t="s">
        <v>1317</v>
      </c>
      <c r="J219" s="145" t="e">
        <f t="shared" si="13"/>
        <v>#N/A</v>
      </c>
      <c r="O219" s="144" t="s">
        <v>1106</v>
      </c>
      <c r="P219" s="145">
        <v>729000</v>
      </c>
      <c r="Q219">
        <v>300</v>
      </c>
    </row>
    <row r="220" spans="1:17" ht="20.25">
      <c r="A220">
        <v>214</v>
      </c>
      <c r="B220" s="125">
        <v>4700</v>
      </c>
      <c r="C220" s="34">
        <v>6900</v>
      </c>
      <c r="D220" s="35">
        <v>6900</v>
      </c>
      <c r="E220" s="36" t="s">
        <v>2311</v>
      </c>
      <c r="F220" s="33">
        <v>4</v>
      </c>
      <c r="G220">
        <f t="shared" si="12"/>
        <v>400</v>
      </c>
      <c r="H220" s="145">
        <v>761000</v>
      </c>
      <c r="I220" t="s">
        <v>1317</v>
      </c>
      <c r="J220" s="145" t="e">
        <f t="shared" si="13"/>
        <v>#N/A</v>
      </c>
      <c r="O220" s="144" t="s">
        <v>1107</v>
      </c>
      <c r="P220" s="145">
        <v>729000</v>
      </c>
    </row>
    <row r="221" spans="1:17" ht="20.25">
      <c r="A221">
        <v>215</v>
      </c>
      <c r="B221" s="125">
        <v>112900</v>
      </c>
      <c r="C221" s="34">
        <v>160800</v>
      </c>
      <c r="D221" s="35">
        <v>157800</v>
      </c>
      <c r="E221" s="36" t="s">
        <v>2312</v>
      </c>
      <c r="F221" s="33">
        <v>5</v>
      </c>
      <c r="G221">
        <f t="shared" si="12"/>
        <v>500</v>
      </c>
      <c r="H221" s="145">
        <v>761000</v>
      </c>
      <c r="I221" t="s">
        <v>1317</v>
      </c>
      <c r="J221" s="145" t="e">
        <f t="shared" si="13"/>
        <v>#N/A</v>
      </c>
      <c r="O221" s="144" t="s">
        <v>1108</v>
      </c>
      <c r="P221" s="145">
        <v>729000</v>
      </c>
    </row>
    <row r="222" spans="1:17" ht="20.25">
      <c r="A222">
        <v>216</v>
      </c>
      <c r="B222" s="125">
        <v>7500</v>
      </c>
      <c r="C222" s="34">
        <v>7600</v>
      </c>
      <c r="D222" s="35">
        <v>5600</v>
      </c>
      <c r="E222" s="36" t="s">
        <v>2313</v>
      </c>
      <c r="F222" s="33">
        <v>7</v>
      </c>
      <c r="G222">
        <f t="shared" si="12"/>
        <v>700</v>
      </c>
      <c r="H222" s="145">
        <v>761000</v>
      </c>
      <c r="I222" t="s">
        <v>1317</v>
      </c>
      <c r="J222" s="145" t="e">
        <f t="shared" si="13"/>
        <v>#N/A</v>
      </c>
      <c r="O222" s="144" t="s">
        <v>1109</v>
      </c>
      <c r="P222" s="145">
        <v>729000</v>
      </c>
    </row>
    <row r="223" spans="1:17" ht="20.25">
      <c r="A223">
        <v>217</v>
      </c>
      <c r="B223" s="125">
        <v>248100</v>
      </c>
      <c r="C223" s="34">
        <v>261000</v>
      </c>
      <c r="D223" s="35">
        <v>264000</v>
      </c>
      <c r="E223" s="36" t="s">
        <v>2314</v>
      </c>
      <c r="F223" s="33">
        <v>1</v>
      </c>
      <c r="G223">
        <f t="shared" si="12"/>
        <v>100</v>
      </c>
      <c r="H223" s="145">
        <v>612400</v>
      </c>
      <c r="I223" t="s">
        <v>1318</v>
      </c>
      <c r="J223" s="145" t="e">
        <f t="shared" si="13"/>
        <v>#N/A</v>
      </c>
      <c r="M223" t="s">
        <v>939</v>
      </c>
      <c r="O223" s="144" t="s">
        <v>1110</v>
      </c>
      <c r="P223" s="145">
        <v>813842</v>
      </c>
    </row>
    <row r="224" spans="1:17" ht="20.25">
      <c r="A224">
        <v>218</v>
      </c>
      <c r="B224" s="125">
        <v>0</v>
      </c>
      <c r="C224" s="34">
        <v>20000</v>
      </c>
      <c r="D224" s="35">
        <v>20000</v>
      </c>
      <c r="E224" s="36" t="s">
        <v>2315</v>
      </c>
      <c r="F224" s="13">
        <v>12</v>
      </c>
      <c r="G224">
        <f>F224*10</f>
        <v>120</v>
      </c>
      <c r="H224" s="145">
        <v>612400</v>
      </c>
      <c r="I224" t="s">
        <v>1318</v>
      </c>
      <c r="J224" s="145" t="e">
        <f t="shared" si="13"/>
        <v>#N/A</v>
      </c>
      <c r="M224" t="s">
        <v>939</v>
      </c>
      <c r="O224" s="144" t="s">
        <v>1111</v>
      </c>
      <c r="P224" s="145">
        <v>813843</v>
      </c>
      <c r="Q224">
        <v>300</v>
      </c>
    </row>
    <row r="225" spans="1:17" ht="20.25">
      <c r="A225">
        <v>219</v>
      </c>
      <c r="B225" s="125">
        <v>0</v>
      </c>
      <c r="C225" s="34">
        <v>2000</v>
      </c>
      <c r="D225" s="35">
        <v>2000</v>
      </c>
      <c r="E225" s="36" t="s">
        <v>2316</v>
      </c>
      <c r="F225" s="33">
        <v>4</v>
      </c>
      <c r="G225">
        <f t="shared" si="12"/>
        <v>400</v>
      </c>
      <c r="H225" s="145">
        <v>612400</v>
      </c>
      <c r="I225" t="s">
        <v>1318</v>
      </c>
      <c r="J225" s="145" t="e">
        <f t="shared" si="13"/>
        <v>#N/A</v>
      </c>
      <c r="M225" t="s">
        <v>939</v>
      </c>
      <c r="O225" s="144" t="s">
        <v>1112</v>
      </c>
      <c r="P225" s="145">
        <v>813315</v>
      </c>
    </row>
    <row r="226" spans="1:17" ht="20.25">
      <c r="A226">
        <v>220</v>
      </c>
      <c r="B226" s="125">
        <v>1400</v>
      </c>
      <c r="C226" s="34">
        <v>13600</v>
      </c>
      <c r="D226" s="35">
        <v>13600</v>
      </c>
      <c r="E226" s="36" t="s">
        <v>2317</v>
      </c>
      <c r="F226" s="33">
        <v>5</v>
      </c>
      <c r="G226">
        <f t="shared" si="12"/>
        <v>500</v>
      </c>
      <c r="H226" s="145">
        <v>612400</v>
      </c>
      <c r="I226" t="s">
        <v>1318</v>
      </c>
      <c r="J226" s="145" t="e">
        <f t="shared" si="13"/>
        <v>#N/A</v>
      </c>
      <c r="M226" t="s">
        <v>939</v>
      </c>
      <c r="O226" s="144" t="s">
        <v>1113</v>
      </c>
      <c r="P226" s="145">
        <v>813003</v>
      </c>
    </row>
    <row r="227" spans="1:17" ht="20.25">
      <c r="A227">
        <v>221</v>
      </c>
      <c r="B227" s="125">
        <v>0</v>
      </c>
      <c r="C227" s="34">
        <v>1000</v>
      </c>
      <c r="D227" s="35">
        <v>1000</v>
      </c>
      <c r="E227" s="36" t="s">
        <v>2318</v>
      </c>
      <c r="F227" s="33">
        <v>5</v>
      </c>
      <c r="G227">
        <f t="shared" si="12"/>
        <v>500</v>
      </c>
      <c r="H227" s="145">
        <v>612400</v>
      </c>
      <c r="I227" t="s">
        <v>1318</v>
      </c>
      <c r="J227" s="145" t="e">
        <f t="shared" si="13"/>
        <v>#N/A</v>
      </c>
      <c r="M227" t="s">
        <v>939</v>
      </c>
      <c r="O227" s="144" t="s">
        <v>2033</v>
      </c>
      <c r="P227" s="145">
        <v>813600</v>
      </c>
      <c r="Q227">
        <v>600</v>
      </c>
    </row>
    <row r="228" spans="1:17" ht="20.25">
      <c r="A228">
        <v>222</v>
      </c>
      <c r="B228" s="125">
        <v>0</v>
      </c>
      <c r="C228" s="34">
        <v>110800</v>
      </c>
      <c r="D228" s="35">
        <v>107200</v>
      </c>
      <c r="E228" s="36" t="s">
        <v>2319</v>
      </c>
      <c r="F228" s="33">
        <v>7</v>
      </c>
      <c r="G228">
        <f t="shared" si="12"/>
        <v>700</v>
      </c>
      <c r="H228" s="145">
        <v>612400</v>
      </c>
      <c r="I228" t="s">
        <v>1318</v>
      </c>
      <c r="J228" s="145" t="e">
        <f t="shared" si="13"/>
        <v>#N/A</v>
      </c>
      <c r="M228" t="s">
        <v>939</v>
      </c>
      <c r="O228" s="144" t="s">
        <v>2034</v>
      </c>
      <c r="P228" s="145">
        <v>813900</v>
      </c>
    </row>
    <row r="229" spans="1:17" ht="20.25">
      <c r="A229">
        <v>223</v>
      </c>
      <c r="B229" s="125">
        <v>2365100</v>
      </c>
      <c r="C229" s="34">
        <v>2417100</v>
      </c>
      <c r="D229" s="35">
        <v>2438000</v>
      </c>
      <c r="E229" s="36" t="s">
        <v>2320</v>
      </c>
      <c r="F229" s="33">
        <v>1</v>
      </c>
      <c r="G229">
        <f t="shared" si="12"/>
        <v>100</v>
      </c>
      <c r="H229" s="145">
        <v>611100</v>
      </c>
      <c r="I229" t="s">
        <v>1319</v>
      </c>
      <c r="J229" s="145" t="e">
        <f t="shared" si="13"/>
        <v>#N/A</v>
      </c>
      <c r="O229" s="144" t="s">
        <v>2035</v>
      </c>
      <c r="P229" s="145">
        <v>816910</v>
      </c>
    </row>
    <row r="230" spans="1:17" ht="20.25">
      <c r="A230">
        <v>224</v>
      </c>
      <c r="B230" s="125">
        <v>47700</v>
      </c>
      <c r="C230" s="34">
        <v>44000</v>
      </c>
      <c r="D230" s="35">
        <v>44000</v>
      </c>
      <c r="E230" s="36" t="s">
        <v>2321</v>
      </c>
      <c r="F230" s="13">
        <v>12</v>
      </c>
      <c r="G230">
        <f>F230*10</f>
        <v>120</v>
      </c>
      <c r="H230" s="145">
        <v>611100</v>
      </c>
      <c r="I230" t="s">
        <v>1319</v>
      </c>
      <c r="J230" s="145" t="e">
        <f t="shared" si="13"/>
        <v>#N/A</v>
      </c>
      <c r="O230" s="144" t="s">
        <v>2036</v>
      </c>
      <c r="P230" s="145">
        <v>816920</v>
      </c>
      <c r="Q230">
        <v>300</v>
      </c>
    </row>
    <row r="231" spans="1:17" ht="20.25">
      <c r="A231">
        <v>225</v>
      </c>
      <c r="B231" s="125">
        <v>22500</v>
      </c>
      <c r="C231" s="34">
        <v>26900</v>
      </c>
      <c r="D231" s="35">
        <v>26900</v>
      </c>
      <c r="E231" s="36" t="s">
        <v>2322</v>
      </c>
      <c r="F231" s="33">
        <v>4</v>
      </c>
      <c r="G231">
        <f t="shared" ref="G231:G268" si="14">F231*100</f>
        <v>400</v>
      </c>
      <c r="H231" s="145">
        <v>611100</v>
      </c>
      <c r="I231" t="s">
        <v>1319</v>
      </c>
      <c r="J231" s="145" t="e">
        <f t="shared" si="13"/>
        <v>#N/A</v>
      </c>
      <c r="O231" s="144" t="s">
        <v>2037</v>
      </c>
      <c r="P231" s="145">
        <v>816930</v>
      </c>
    </row>
    <row r="232" spans="1:17" ht="20.25">
      <c r="A232">
        <v>226</v>
      </c>
      <c r="B232" s="125">
        <v>60500</v>
      </c>
      <c r="C232" s="34">
        <v>77500</v>
      </c>
      <c r="D232" s="35">
        <v>76200</v>
      </c>
      <c r="E232" s="36" t="s">
        <v>2323</v>
      </c>
      <c r="F232" s="33">
        <v>5</v>
      </c>
      <c r="G232">
        <f t="shared" si="14"/>
        <v>500</v>
      </c>
      <c r="H232" s="145">
        <v>611100</v>
      </c>
      <c r="I232" t="s">
        <v>1319</v>
      </c>
      <c r="J232" s="145" t="e">
        <f t="shared" si="13"/>
        <v>#N/A</v>
      </c>
      <c r="O232" s="144" t="s">
        <v>2038</v>
      </c>
      <c r="P232" s="145">
        <v>816900</v>
      </c>
    </row>
    <row r="233" spans="1:17" ht="20.25">
      <c r="A233">
        <v>227</v>
      </c>
      <c r="B233" s="125">
        <v>7100</v>
      </c>
      <c r="C233" s="34">
        <v>11200</v>
      </c>
      <c r="D233" s="35">
        <v>11200</v>
      </c>
      <c r="E233" s="36" t="s">
        <v>2324</v>
      </c>
      <c r="F233" s="33">
        <v>5</v>
      </c>
      <c r="G233">
        <f t="shared" si="14"/>
        <v>500</v>
      </c>
      <c r="H233" s="145">
        <v>611100</v>
      </c>
      <c r="I233" t="s">
        <v>1319</v>
      </c>
      <c r="J233" s="145" t="e">
        <f t="shared" si="13"/>
        <v>#N/A</v>
      </c>
      <c r="O233" s="144" t="s">
        <v>1120</v>
      </c>
      <c r="P233" s="145">
        <v>811160</v>
      </c>
      <c r="Q233">
        <v>600</v>
      </c>
    </row>
    <row r="234" spans="1:17" ht="20.25">
      <c r="A234">
        <v>228</v>
      </c>
      <c r="B234" s="125">
        <v>30500</v>
      </c>
      <c r="C234" s="34">
        <v>34000</v>
      </c>
      <c r="D234" s="35">
        <v>31000</v>
      </c>
      <c r="E234" s="36" t="s">
        <v>2325</v>
      </c>
      <c r="F234" s="33">
        <v>7</v>
      </c>
      <c r="G234">
        <f t="shared" si="14"/>
        <v>700</v>
      </c>
      <c r="H234" s="145">
        <v>611100</v>
      </c>
      <c r="I234" t="s">
        <v>1319</v>
      </c>
      <c r="J234" s="145" t="e">
        <f t="shared" si="13"/>
        <v>#N/A</v>
      </c>
      <c r="O234" s="144" t="s">
        <v>1121</v>
      </c>
      <c r="P234" s="145">
        <v>817319</v>
      </c>
    </row>
    <row r="235" spans="1:17" ht="20.25">
      <c r="A235">
        <v>229</v>
      </c>
      <c r="B235" s="125">
        <v>38200</v>
      </c>
      <c r="C235" s="34">
        <v>0</v>
      </c>
      <c r="D235" s="35">
        <v>0</v>
      </c>
      <c r="E235" s="36" t="s">
        <v>2326</v>
      </c>
      <c r="F235" s="33">
        <v>1</v>
      </c>
      <c r="G235">
        <f t="shared" si="14"/>
        <v>100</v>
      </c>
      <c r="H235" s="145">
        <v>611110</v>
      </c>
      <c r="I235" t="s">
        <v>1320</v>
      </c>
      <c r="J235" s="145" t="e">
        <f t="shared" si="13"/>
        <v>#N/A</v>
      </c>
      <c r="O235" s="144" t="s">
        <v>1122</v>
      </c>
      <c r="P235" s="145">
        <v>811004</v>
      </c>
    </row>
    <row r="236" spans="1:17" ht="20.25">
      <c r="A236">
        <v>230</v>
      </c>
      <c r="B236" s="125">
        <v>6800</v>
      </c>
      <c r="C236" s="34">
        <v>0</v>
      </c>
      <c r="D236" s="35">
        <v>0</v>
      </c>
      <c r="E236" s="36" t="s">
        <v>2327</v>
      </c>
      <c r="F236" s="13">
        <v>12</v>
      </c>
      <c r="G236">
        <f>F236*10</f>
        <v>120</v>
      </c>
      <c r="H236" s="145">
        <v>611110</v>
      </c>
      <c r="I236" t="s">
        <v>1320</v>
      </c>
      <c r="J236" s="145" t="e">
        <f t="shared" si="13"/>
        <v>#N/A</v>
      </c>
      <c r="O236" s="144" t="s">
        <v>2039</v>
      </c>
      <c r="P236" s="145">
        <v>814110</v>
      </c>
      <c r="Q236">
        <v>300</v>
      </c>
    </row>
    <row r="237" spans="1:17" ht="20.25">
      <c r="A237">
        <v>231</v>
      </c>
      <c r="B237" s="125">
        <v>3800</v>
      </c>
      <c r="C237" s="34">
        <v>6500</v>
      </c>
      <c r="D237" s="35">
        <v>6500</v>
      </c>
      <c r="E237" s="36" t="s">
        <v>2328</v>
      </c>
      <c r="F237" s="33">
        <v>4</v>
      </c>
      <c r="G237">
        <f t="shared" si="14"/>
        <v>400</v>
      </c>
      <c r="H237" s="145">
        <v>611110</v>
      </c>
      <c r="I237" t="s">
        <v>1320</v>
      </c>
      <c r="J237" s="145" t="e">
        <f t="shared" si="13"/>
        <v>#N/A</v>
      </c>
      <c r="O237" s="144" t="s">
        <v>2040</v>
      </c>
      <c r="P237" s="145">
        <v>817390</v>
      </c>
    </row>
    <row r="238" spans="1:17" ht="20.25">
      <c r="A238">
        <v>232</v>
      </c>
      <c r="B238" s="125">
        <v>0</v>
      </c>
      <c r="C238" s="34">
        <v>28000</v>
      </c>
      <c r="D238" s="35">
        <v>28000</v>
      </c>
      <c r="E238" s="36" t="s">
        <v>2329</v>
      </c>
      <c r="F238" s="33">
        <v>5</v>
      </c>
      <c r="G238">
        <f t="shared" si="14"/>
        <v>500</v>
      </c>
      <c r="H238" s="145">
        <v>611110</v>
      </c>
      <c r="I238" t="s">
        <v>1320</v>
      </c>
      <c r="J238" s="145" t="e">
        <f t="shared" si="13"/>
        <v>#N/A</v>
      </c>
      <c r="O238" s="144" t="s">
        <v>2041</v>
      </c>
      <c r="P238" s="145">
        <v>818820</v>
      </c>
    </row>
    <row r="239" spans="1:17" ht="20.25">
      <c r="A239">
        <v>233</v>
      </c>
      <c r="B239" s="125">
        <v>0</v>
      </c>
      <c r="C239" s="34">
        <v>3000</v>
      </c>
      <c r="D239" s="35">
        <v>3000</v>
      </c>
      <c r="E239" s="36" t="s">
        <v>2330</v>
      </c>
      <c r="F239" s="33">
        <v>5</v>
      </c>
      <c r="G239">
        <f t="shared" si="14"/>
        <v>500</v>
      </c>
      <c r="H239" s="145">
        <v>611110</v>
      </c>
      <c r="I239" t="s">
        <v>1320</v>
      </c>
      <c r="J239" s="145" t="e">
        <f t="shared" si="13"/>
        <v>#N/A</v>
      </c>
      <c r="O239" s="144" t="s">
        <v>1127</v>
      </c>
      <c r="P239" s="145">
        <v>813288</v>
      </c>
      <c r="Q239">
        <v>600</v>
      </c>
    </row>
    <row r="240" spans="1:17" ht="20.25">
      <c r="A240">
        <v>234</v>
      </c>
      <c r="B240" s="125">
        <v>102100</v>
      </c>
      <c r="C240" s="34">
        <v>185500</v>
      </c>
      <c r="D240" s="35">
        <v>179100</v>
      </c>
      <c r="E240" s="36" t="s">
        <v>2331</v>
      </c>
      <c r="F240" s="33">
        <v>7</v>
      </c>
      <c r="G240">
        <f t="shared" si="14"/>
        <v>700</v>
      </c>
      <c r="H240" s="145">
        <v>611110</v>
      </c>
      <c r="I240" t="s">
        <v>1320</v>
      </c>
      <c r="J240" s="145" t="e">
        <f t="shared" si="13"/>
        <v>#N/A</v>
      </c>
      <c r="O240" s="144" t="s">
        <v>2042</v>
      </c>
      <c r="P240" s="145">
        <v>818300</v>
      </c>
    </row>
    <row r="241" spans="1:17" ht="20.25">
      <c r="A241">
        <v>235</v>
      </c>
      <c r="B241" s="125">
        <v>2458500</v>
      </c>
      <c r="C241" s="34">
        <v>2564000</v>
      </c>
      <c r="D241" s="35">
        <v>2592000</v>
      </c>
      <c r="E241" s="36" t="s">
        <v>2332</v>
      </c>
      <c r="F241" s="33">
        <v>1</v>
      </c>
      <c r="G241">
        <f t="shared" si="14"/>
        <v>100</v>
      </c>
      <c r="H241" s="145">
        <v>612100</v>
      </c>
      <c r="I241" t="s">
        <v>1321</v>
      </c>
      <c r="J241" s="145" t="e">
        <f t="shared" si="13"/>
        <v>#N/A</v>
      </c>
      <c r="O241" s="144" t="s">
        <v>2043</v>
      </c>
      <c r="P241" s="145">
        <v>814390</v>
      </c>
    </row>
    <row r="242" spans="1:17" ht="20.25">
      <c r="A242">
        <v>236</v>
      </c>
      <c r="B242" s="125">
        <v>2900</v>
      </c>
      <c r="C242" s="34">
        <v>8000</v>
      </c>
      <c r="D242" s="35">
        <v>8000</v>
      </c>
      <c r="E242" s="36" t="s">
        <v>2333</v>
      </c>
      <c r="F242" s="13">
        <v>12</v>
      </c>
      <c r="G242">
        <f>F242*10</f>
        <v>120</v>
      </c>
      <c r="H242" s="145">
        <v>612100</v>
      </c>
      <c r="I242" t="s">
        <v>1321</v>
      </c>
      <c r="J242" s="145" t="e">
        <f t="shared" si="13"/>
        <v>#N/A</v>
      </c>
      <c r="O242" s="144" t="s">
        <v>2044</v>
      </c>
      <c r="P242" s="145">
        <v>814300</v>
      </c>
      <c r="Q242">
        <v>300</v>
      </c>
    </row>
    <row r="243" spans="1:17" ht="20.25">
      <c r="A243">
        <v>237</v>
      </c>
      <c r="B243" s="125">
        <v>13400</v>
      </c>
      <c r="C243" s="34">
        <v>16600</v>
      </c>
      <c r="D243" s="35">
        <v>16600</v>
      </c>
      <c r="E243" s="36" t="s">
        <v>2334</v>
      </c>
      <c r="F243" s="33">
        <v>4</v>
      </c>
      <c r="G243">
        <f t="shared" si="14"/>
        <v>400</v>
      </c>
      <c r="H243" s="145">
        <v>612100</v>
      </c>
      <c r="I243" t="s">
        <v>1321</v>
      </c>
      <c r="J243" s="145" t="e">
        <f t="shared" si="13"/>
        <v>#N/A</v>
      </c>
      <c r="O243" s="144" t="s">
        <v>1256</v>
      </c>
      <c r="P243" s="145">
        <v>813311</v>
      </c>
    </row>
    <row r="244" spans="1:17" ht="20.25">
      <c r="A244">
        <v>238</v>
      </c>
      <c r="B244" s="125">
        <v>34600</v>
      </c>
      <c r="C244" s="34">
        <v>37800</v>
      </c>
      <c r="D244" s="35">
        <v>37800</v>
      </c>
      <c r="E244" s="36" t="s">
        <v>2335</v>
      </c>
      <c r="F244" s="33">
        <v>5</v>
      </c>
      <c r="G244">
        <f t="shared" si="14"/>
        <v>500</v>
      </c>
      <c r="H244" s="145">
        <v>612100</v>
      </c>
      <c r="I244" t="s">
        <v>1321</v>
      </c>
      <c r="J244" s="145" t="e">
        <f t="shared" si="13"/>
        <v>#N/A</v>
      </c>
      <c r="O244" s="144" t="s">
        <v>2045</v>
      </c>
      <c r="P244" s="145">
        <v>817360</v>
      </c>
    </row>
    <row r="245" spans="1:17" ht="20.25">
      <c r="A245">
        <v>239</v>
      </c>
      <c r="B245" s="125">
        <v>1200</v>
      </c>
      <c r="C245" s="34">
        <v>3200</v>
      </c>
      <c r="D245" s="35">
        <v>3200</v>
      </c>
      <c r="E245" s="36" t="s">
        <v>2336</v>
      </c>
      <c r="F245" s="33">
        <v>5</v>
      </c>
      <c r="G245">
        <f t="shared" si="14"/>
        <v>500</v>
      </c>
      <c r="H245" s="145">
        <v>612100</v>
      </c>
      <c r="I245" t="s">
        <v>1321</v>
      </c>
      <c r="J245" s="145" t="e">
        <f t="shared" si="13"/>
        <v>#N/A</v>
      </c>
      <c r="O245" s="144" t="s">
        <v>1133</v>
      </c>
      <c r="P245" s="145">
        <v>813289</v>
      </c>
      <c r="Q245">
        <v>600</v>
      </c>
    </row>
    <row r="246" spans="1:17" ht="20.25">
      <c r="A246">
        <v>240</v>
      </c>
      <c r="B246" s="125">
        <v>6200</v>
      </c>
      <c r="C246" s="34">
        <v>17900</v>
      </c>
      <c r="D246" s="35">
        <v>15700</v>
      </c>
      <c r="E246" s="36" t="s">
        <v>2337</v>
      </c>
      <c r="F246" s="33">
        <v>7</v>
      </c>
      <c r="G246">
        <f t="shared" si="14"/>
        <v>700</v>
      </c>
      <c r="H246" s="145">
        <v>612100</v>
      </c>
      <c r="I246" t="s">
        <v>1321</v>
      </c>
      <c r="J246" s="145" t="e">
        <f t="shared" si="13"/>
        <v>#N/A</v>
      </c>
      <c r="O246" s="144" t="s">
        <v>2046</v>
      </c>
      <c r="P246" s="145">
        <v>818710</v>
      </c>
    </row>
    <row r="247" spans="1:17" ht="20.25">
      <c r="A247">
        <v>241</v>
      </c>
      <c r="B247" s="125">
        <v>2018600</v>
      </c>
      <c r="C247" s="34">
        <v>2198200</v>
      </c>
      <c r="D247" s="35">
        <v>2225200</v>
      </c>
      <c r="E247" s="36" t="s">
        <v>2338</v>
      </c>
      <c r="F247" s="33">
        <v>1</v>
      </c>
      <c r="G247">
        <f t="shared" si="14"/>
        <v>100</v>
      </c>
      <c r="H247" s="145">
        <v>614000</v>
      </c>
      <c r="I247" t="s">
        <v>1322</v>
      </c>
      <c r="J247" s="145" t="e">
        <f t="shared" si="13"/>
        <v>#N/A</v>
      </c>
      <c r="O247" s="144" t="s">
        <v>2047</v>
      </c>
      <c r="P247" s="145">
        <v>818720</v>
      </c>
    </row>
    <row r="248" spans="1:17" ht="20.25">
      <c r="A248">
        <v>242</v>
      </c>
      <c r="B248" s="125">
        <v>237900</v>
      </c>
      <c r="C248" s="34">
        <v>203800</v>
      </c>
      <c r="D248" s="35">
        <v>203800</v>
      </c>
      <c r="E248" s="36" t="s">
        <v>2339</v>
      </c>
      <c r="F248" s="13">
        <v>12</v>
      </c>
      <c r="G248">
        <f>F248*10</f>
        <v>120</v>
      </c>
      <c r="H248" s="145">
        <v>614000</v>
      </c>
      <c r="I248" t="s">
        <v>1322</v>
      </c>
      <c r="J248" s="145" t="e">
        <f t="shared" si="13"/>
        <v>#N/A</v>
      </c>
      <c r="O248" s="144" t="s">
        <v>1136</v>
      </c>
      <c r="P248" s="145">
        <v>817217</v>
      </c>
      <c r="Q248">
        <v>300</v>
      </c>
    </row>
    <row r="249" spans="1:17" ht="20.25">
      <c r="A249">
        <v>243</v>
      </c>
      <c r="B249" s="125">
        <v>64900</v>
      </c>
      <c r="C249" s="34">
        <v>70900</v>
      </c>
      <c r="D249" s="35">
        <v>70900</v>
      </c>
      <c r="E249" s="36" t="s">
        <v>2340</v>
      </c>
      <c r="F249" s="33">
        <v>4</v>
      </c>
      <c r="G249">
        <f t="shared" si="14"/>
        <v>400</v>
      </c>
      <c r="H249" s="145">
        <v>614000</v>
      </c>
      <c r="I249" t="s">
        <v>1322</v>
      </c>
      <c r="J249" s="145" t="e">
        <f t="shared" si="13"/>
        <v>#N/A</v>
      </c>
      <c r="O249" s="144" t="s">
        <v>2048</v>
      </c>
      <c r="P249" s="145">
        <v>817540</v>
      </c>
    </row>
    <row r="250" spans="1:17" ht="20.25">
      <c r="A250">
        <v>244</v>
      </c>
      <c r="B250" s="125">
        <v>92400</v>
      </c>
      <c r="C250" s="34">
        <v>181600</v>
      </c>
      <c r="D250" s="35">
        <v>181600</v>
      </c>
      <c r="E250" s="36" t="s">
        <v>2341</v>
      </c>
      <c r="F250" s="33">
        <v>5</v>
      </c>
      <c r="G250">
        <f t="shared" si="14"/>
        <v>500</v>
      </c>
      <c r="H250" s="145">
        <v>614000</v>
      </c>
      <c r="I250" t="s">
        <v>1322</v>
      </c>
      <c r="J250" s="145" t="e">
        <f t="shared" si="13"/>
        <v>#N/A</v>
      </c>
      <c r="O250" s="144" t="s">
        <v>2049</v>
      </c>
      <c r="P250" s="145">
        <v>813310</v>
      </c>
    </row>
    <row r="251" spans="1:17" ht="20.25">
      <c r="A251">
        <v>245</v>
      </c>
      <c r="B251" s="125">
        <v>2700200</v>
      </c>
      <c r="C251" s="34">
        <v>3667300</v>
      </c>
      <c r="D251" s="35">
        <v>3553100</v>
      </c>
      <c r="E251" s="36" t="s">
        <v>2342</v>
      </c>
      <c r="F251" s="33">
        <v>5</v>
      </c>
      <c r="G251">
        <f t="shared" si="14"/>
        <v>500</v>
      </c>
      <c r="H251" s="145">
        <v>614000</v>
      </c>
      <c r="I251" t="s">
        <v>1322</v>
      </c>
      <c r="J251" s="145" t="e">
        <f t="shared" si="13"/>
        <v>#N/A</v>
      </c>
      <c r="O251" s="144" t="s">
        <v>1140</v>
      </c>
      <c r="P251" s="145">
        <v>813312</v>
      </c>
      <c r="Q251">
        <v>600</v>
      </c>
    </row>
    <row r="252" spans="1:17" ht="20.25">
      <c r="A252">
        <v>246</v>
      </c>
      <c r="B252" s="125">
        <v>78100</v>
      </c>
      <c r="C252" s="34">
        <v>80200</v>
      </c>
      <c r="D252" s="35">
        <v>80200</v>
      </c>
      <c r="E252" s="36" t="s">
        <v>2343</v>
      </c>
      <c r="F252" s="33">
        <v>7</v>
      </c>
      <c r="G252">
        <f t="shared" si="14"/>
        <v>700</v>
      </c>
      <c r="H252" s="145">
        <v>614000</v>
      </c>
      <c r="I252" t="s">
        <v>1322</v>
      </c>
      <c r="J252" s="145" t="e">
        <f t="shared" si="13"/>
        <v>#N/A</v>
      </c>
      <c r="O252" s="144" t="s">
        <v>2050</v>
      </c>
      <c r="P252" s="145">
        <v>813390</v>
      </c>
    </row>
    <row r="253" spans="1:17" ht="20.25">
      <c r="A253">
        <v>247</v>
      </c>
      <c r="B253" s="125">
        <v>10294300</v>
      </c>
      <c r="C253" s="34">
        <v>10237100</v>
      </c>
      <c r="D253" s="35">
        <v>10359200</v>
      </c>
      <c r="E253" s="36" t="s">
        <v>2344</v>
      </c>
      <c r="F253" s="33">
        <v>1</v>
      </c>
      <c r="G253">
        <f t="shared" si="14"/>
        <v>100</v>
      </c>
      <c r="H253" s="145">
        <v>617110</v>
      </c>
      <c r="I253" t="s">
        <v>1323</v>
      </c>
      <c r="J253" s="145" t="e">
        <f t="shared" si="13"/>
        <v>#N/A</v>
      </c>
      <c r="O253" s="144" t="s">
        <v>2051</v>
      </c>
      <c r="P253" s="145">
        <v>813320</v>
      </c>
    </row>
    <row r="254" spans="1:17" ht="20.25">
      <c r="A254">
        <v>248</v>
      </c>
      <c r="B254" s="125">
        <v>246800</v>
      </c>
      <c r="C254" s="34">
        <v>273800</v>
      </c>
      <c r="D254" s="35">
        <v>273800</v>
      </c>
      <c r="E254" s="36" t="s">
        <v>2345</v>
      </c>
      <c r="F254" s="13">
        <v>12</v>
      </c>
      <c r="G254">
        <f>F254*10</f>
        <v>120</v>
      </c>
      <c r="H254" s="145">
        <v>617110</v>
      </c>
      <c r="I254" t="s">
        <v>1323</v>
      </c>
      <c r="J254" s="145" t="e">
        <f t="shared" si="13"/>
        <v>#N/A</v>
      </c>
      <c r="O254" s="144" t="s">
        <v>1143</v>
      </c>
      <c r="P254" s="145">
        <v>813314</v>
      </c>
      <c r="Q254">
        <v>300</v>
      </c>
    </row>
    <row r="255" spans="1:17" ht="20.25">
      <c r="A255">
        <v>249</v>
      </c>
      <c r="B255" s="125">
        <v>77800</v>
      </c>
      <c r="C255" s="34">
        <v>109000</v>
      </c>
      <c r="D255" s="35">
        <v>100800</v>
      </c>
      <c r="E255" s="36" t="s">
        <v>2346</v>
      </c>
      <c r="F255" s="33">
        <v>4</v>
      </c>
      <c r="G255">
        <f t="shared" si="14"/>
        <v>400</v>
      </c>
      <c r="H255" s="145">
        <v>617110</v>
      </c>
      <c r="I255" t="s">
        <v>1323</v>
      </c>
      <c r="J255" s="145" t="e">
        <f t="shared" si="13"/>
        <v>#N/A</v>
      </c>
      <c r="O255" s="144">
        <v>813330</v>
      </c>
      <c r="P255" s="145">
        <v>813330</v>
      </c>
    </row>
    <row r="256" spans="1:17" ht="20.25">
      <c r="A256">
        <v>250</v>
      </c>
      <c r="B256" s="125">
        <v>111800</v>
      </c>
      <c r="C256" s="34">
        <v>139300</v>
      </c>
      <c r="D256" s="35">
        <v>139300</v>
      </c>
      <c r="E256" s="36" t="s">
        <v>2347</v>
      </c>
      <c r="F256" s="33">
        <v>5</v>
      </c>
      <c r="G256">
        <f t="shared" si="14"/>
        <v>500</v>
      </c>
      <c r="H256" s="145">
        <v>617110</v>
      </c>
      <c r="I256" t="s">
        <v>1323</v>
      </c>
      <c r="J256" s="145" t="e">
        <f t="shared" si="13"/>
        <v>#N/A</v>
      </c>
      <c r="O256" s="144" t="s">
        <v>1144</v>
      </c>
      <c r="P256" s="145">
        <v>813316</v>
      </c>
    </row>
    <row r="257" spans="1:17" ht="20.25">
      <c r="A257">
        <v>251</v>
      </c>
      <c r="B257" s="125">
        <v>4200</v>
      </c>
      <c r="C257" s="34">
        <v>7000</v>
      </c>
      <c r="D257" s="35">
        <v>7000</v>
      </c>
      <c r="E257" s="36" t="s">
        <v>2348</v>
      </c>
      <c r="F257" s="33">
        <v>5</v>
      </c>
      <c r="G257">
        <f t="shared" si="14"/>
        <v>500</v>
      </c>
      <c r="H257" s="145">
        <v>617110</v>
      </c>
      <c r="I257" t="s">
        <v>1323</v>
      </c>
      <c r="J257" s="145" t="e">
        <f t="shared" si="13"/>
        <v>#N/A</v>
      </c>
      <c r="O257" s="144" t="s">
        <v>2052</v>
      </c>
      <c r="P257" s="145">
        <v>812210</v>
      </c>
      <c r="Q257">
        <v>600</v>
      </c>
    </row>
    <row r="258" spans="1:17" ht="20.25">
      <c r="A258">
        <v>252</v>
      </c>
      <c r="B258" s="125">
        <v>97700</v>
      </c>
      <c r="C258" s="34">
        <v>59400</v>
      </c>
      <c r="D258" s="35">
        <v>58600</v>
      </c>
      <c r="E258" s="36" t="s">
        <v>2349</v>
      </c>
      <c r="F258" s="33">
        <v>7</v>
      </c>
      <c r="G258">
        <f t="shared" si="14"/>
        <v>700</v>
      </c>
      <c r="H258" s="145">
        <v>617110</v>
      </c>
      <c r="I258" t="s">
        <v>1323</v>
      </c>
      <c r="J258" s="145" t="e">
        <f t="shared" si="13"/>
        <v>#N/A</v>
      </c>
      <c r="O258" s="144" t="s">
        <v>1146</v>
      </c>
      <c r="P258" s="145">
        <v>812229</v>
      </c>
    </row>
    <row r="259" spans="1:17" ht="20.25">
      <c r="A259">
        <v>253</v>
      </c>
      <c r="B259" s="125">
        <v>2652300</v>
      </c>
      <c r="C259" s="34">
        <v>2366200</v>
      </c>
      <c r="D259" s="35">
        <v>2393200</v>
      </c>
      <c r="E259" s="36" t="s">
        <v>2350</v>
      </c>
      <c r="F259" s="33">
        <v>1</v>
      </c>
      <c r="G259">
        <f t="shared" si="14"/>
        <v>100</v>
      </c>
      <c r="H259" s="145">
        <v>731120</v>
      </c>
      <c r="I259" t="s">
        <v>1324</v>
      </c>
      <c r="J259" s="145" t="e">
        <f t="shared" si="13"/>
        <v>#N/A</v>
      </c>
      <c r="O259" s="144" t="s">
        <v>2053</v>
      </c>
      <c r="P259" s="145">
        <v>812220</v>
      </c>
    </row>
    <row r="260" spans="1:17" ht="20.25">
      <c r="A260">
        <v>254</v>
      </c>
      <c r="B260" s="125">
        <v>96400</v>
      </c>
      <c r="C260" s="34">
        <v>105800</v>
      </c>
      <c r="D260" s="35">
        <v>105800</v>
      </c>
      <c r="E260" s="36" t="s">
        <v>2351</v>
      </c>
      <c r="F260" s="13">
        <v>12</v>
      </c>
      <c r="G260">
        <f>F260*10</f>
        <v>120</v>
      </c>
      <c r="H260" s="145">
        <v>731120</v>
      </c>
      <c r="I260" t="s">
        <v>1324</v>
      </c>
      <c r="J260" s="145" t="e">
        <f t="shared" si="13"/>
        <v>#N/A</v>
      </c>
      <c r="O260" s="144" t="s">
        <v>1148</v>
      </c>
      <c r="P260" s="145">
        <v>812221</v>
      </c>
      <c r="Q260">
        <v>300</v>
      </c>
    </row>
    <row r="261" spans="1:17" ht="20.25">
      <c r="A261">
        <v>255</v>
      </c>
      <c r="B261" s="125">
        <v>69900</v>
      </c>
      <c r="C261" s="34">
        <v>72000</v>
      </c>
      <c r="D261" s="35">
        <v>72000</v>
      </c>
      <c r="E261" s="36" t="s">
        <v>2352</v>
      </c>
      <c r="F261" s="33">
        <v>4</v>
      </c>
      <c r="G261">
        <f t="shared" si="14"/>
        <v>400</v>
      </c>
      <c r="H261" s="145">
        <v>731120</v>
      </c>
      <c r="I261" t="s">
        <v>1324</v>
      </c>
      <c r="J261" s="145" t="e">
        <f t="shared" si="13"/>
        <v>#N/A</v>
      </c>
      <c r="O261" s="144" t="s">
        <v>1149</v>
      </c>
      <c r="P261" s="145">
        <v>812222</v>
      </c>
    </row>
    <row r="262" spans="1:17" ht="20.25">
      <c r="A262">
        <v>256</v>
      </c>
      <c r="B262" s="125">
        <v>60700</v>
      </c>
      <c r="C262" s="34">
        <v>78400</v>
      </c>
      <c r="D262" s="35">
        <v>78400</v>
      </c>
      <c r="E262" s="36" t="s">
        <v>2353</v>
      </c>
      <c r="F262" s="33">
        <v>5</v>
      </c>
      <c r="G262">
        <f t="shared" si="14"/>
        <v>500</v>
      </c>
      <c r="H262" s="145">
        <v>731120</v>
      </c>
      <c r="I262" t="s">
        <v>1324</v>
      </c>
      <c r="J262" s="145" t="e">
        <f t="shared" si="13"/>
        <v>#N/A</v>
      </c>
      <c r="O262" s="144" t="s">
        <v>1150</v>
      </c>
      <c r="P262" s="145">
        <v>812223</v>
      </c>
    </row>
    <row r="263" spans="1:17" ht="20.25">
      <c r="A263">
        <v>257</v>
      </c>
      <c r="B263" s="125">
        <v>6300</v>
      </c>
      <c r="C263" s="34">
        <v>14700</v>
      </c>
      <c r="D263" s="35">
        <v>14700</v>
      </c>
      <c r="E263" s="36" t="s">
        <v>2354</v>
      </c>
      <c r="F263" s="33">
        <v>5</v>
      </c>
      <c r="G263">
        <f t="shared" si="14"/>
        <v>500</v>
      </c>
      <c r="H263" s="145">
        <v>731120</v>
      </c>
      <c r="I263" t="s">
        <v>1324</v>
      </c>
      <c r="J263" s="145" t="e">
        <f t="shared" si="13"/>
        <v>#N/A</v>
      </c>
      <c r="O263" s="144" t="s">
        <v>2054</v>
      </c>
      <c r="P263" s="145">
        <v>813210</v>
      </c>
      <c r="Q263">
        <v>600</v>
      </c>
    </row>
    <row r="264" spans="1:17" ht="20.25">
      <c r="A264">
        <v>258</v>
      </c>
      <c r="B264" s="125">
        <v>70100</v>
      </c>
      <c r="C264" s="34">
        <v>60800</v>
      </c>
      <c r="D264" s="35">
        <v>54300</v>
      </c>
      <c r="E264" s="36" t="s">
        <v>2355</v>
      </c>
      <c r="F264" s="33">
        <v>7</v>
      </c>
      <c r="G264">
        <f t="shared" si="14"/>
        <v>700</v>
      </c>
      <c r="H264" s="145">
        <v>731120</v>
      </c>
      <c r="I264" t="s">
        <v>1324</v>
      </c>
      <c r="J264" s="145" t="e">
        <f t="shared" ref="J264:J327" si="15">INDEX($O$7:$P$340,MATCH(H264,$O$7:$O$340,0),2)</f>
        <v>#N/A</v>
      </c>
      <c r="O264" s="144" t="s">
        <v>2055</v>
      </c>
      <c r="P264" s="145">
        <v>813290</v>
      </c>
    </row>
    <row r="265" spans="1:17" ht="20.25">
      <c r="A265">
        <v>259</v>
      </c>
      <c r="B265" s="125">
        <v>1815900</v>
      </c>
      <c r="C265" s="34">
        <v>1908800</v>
      </c>
      <c r="D265" s="35">
        <v>1930800</v>
      </c>
      <c r="E265" s="36" t="s">
        <v>2356</v>
      </c>
      <c r="F265" s="33">
        <v>1</v>
      </c>
      <c r="G265">
        <f t="shared" si="14"/>
        <v>100</v>
      </c>
      <c r="H265" s="145">
        <v>613100</v>
      </c>
      <c r="I265" t="s">
        <v>1325</v>
      </c>
      <c r="J265" s="145" t="e">
        <f t="shared" si="15"/>
        <v>#N/A</v>
      </c>
      <c r="O265" s="144" t="s">
        <v>2056</v>
      </c>
      <c r="P265" s="145">
        <v>811120</v>
      </c>
    </row>
    <row r="266" spans="1:17" ht="20.25">
      <c r="A266">
        <v>260</v>
      </c>
      <c r="B266" s="125">
        <v>65700</v>
      </c>
      <c r="C266" s="34">
        <v>49200</v>
      </c>
      <c r="D266" s="35">
        <v>49200</v>
      </c>
      <c r="E266" s="36" t="s">
        <v>2357</v>
      </c>
      <c r="F266" s="13">
        <v>12</v>
      </c>
      <c r="G266">
        <f>F266*10</f>
        <v>120</v>
      </c>
      <c r="H266" s="145">
        <v>613100</v>
      </c>
      <c r="I266" t="s">
        <v>1325</v>
      </c>
      <c r="J266" s="145" t="e">
        <f t="shared" si="15"/>
        <v>#N/A</v>
      </c>
      <c r="O266" s="144" t="s">
        <v>1154</v>
      </c>
      <c r="P266" s="145">
        <v>813220</v>
      </c>
      <c r="Q266">
        <v>300</v>
      </c>
    </row>
    <row r="267" spans="1:17" ht="20.25">
      <c r="A267">
        <v>261</v>
      </c>
      <c r="B267" s="125">
        <v>14900</v>
      </c>
      <c r="C267" s="34">
        <v>12500</v>
      </c>
      <c r="D267" s="35">
        <v>10100</v>
      </c>
      <c r="E267" s="36" t="s">
        <v>2358</v>
      </c>
      <c r="F267" s="33">
        <v>4</v>
      </c>
      <c r="G267">
        <f t="shared" si="14"/>
        <v>400</v>
      </c>
      <c r="H267" s="145">
        <v>613100</v>
      </c>
      <c r="I267" t="s">
        <v>1325</v>
      </c>
      <c r="J267" s="145" t="e">
        <f t="shared" si="15"/>
        <v>#N/A</v>
      </c>
      <c r="O267" s="144" t="s">
        <v>2101</v>
      </c>
      <c r="P267" s="145">
        <v>813221</v>
      </c>
    </row>
    <row r="268" spans="1:17" ht="20.25">
      <c r="A268">
        <v>262</v>
      </c>
      <c r="B268" s="125">
        <v>86700</v>
      </c>
      <c r="C268" s="34">
        <v>68700</v>
      </c>
      <c r="D268" s="35">
        <v>68700</v>
      </c>
      <c r="E268" s="36" t="s">
        <v>2359</v>
      </c>
      <c r="F268" s="33">
        <v>5</v>
      </c>
      <c r="G268">
        <f t="shared" si="14"/>
        <v>500</v>
      </c>
      <c r="H268" s="145">
        <v>613100</v>
      </c>
      <c r="I268" t="s">
        <v>1325</v>
      </c>
      <c r="J268" s="145" t="e">
        <f t="shared" si="15"/>
        <v>#N/A</v>
      </c>
      <c r="O268" s="144" t="s">
        <v>2057</v>
      </c>
      <c r="P268" s="145">
        <v>819000</v>
      </c>
    </row>
    <row r="269" spans="1:17" ht="20.25">
      <c r="A269">
        <v>263</v>
      </c>
      <c r="B269" s="125">
        <v>700</v>
      </c>
      <c r="C269" s="34">
        <v>1000</v>
      </c>
      <c r="D269" s="35">
        <v>1000</v>
      </c>
      <c r="E269" s="36" t="s">
        <v>2360</v>
      </c>
      <c r="F269" s="33">
        <v>5</v>
      </c>
      <c r="G269">
        <f t="shared" ref="G269:G299" si="16">F269*100</f>
        <v>500</v>
      </c>
      <c r="H269" s="145">
        <v>613100</v>
      </c>
      <c r="I269" t="s">
        <v>1325</v>
      </c>
      <c r="J269" s="145" t="e">
        <f t="shared" si="15"/>
        <v>#N/A</v>
      </c>
      <c r="O269" s="144" t="s">
        <v>2058</v>
      </c>
      <c r="P269" s="145">
        <v>818490</v>
      </c>
      <c r="Q269">
        <v>600</v>
      </c>
    </row>
    <row r="270" spans="1:17" ht="20.25">
      <c r="A270">
        <v>264</v>
      </c>
      <c r="B270" s="125">
        <v>1100</v>
      </c>
      <c r="C270" s="34">
        <v>800</v>
      </c>
      <c r="D270" s="35">
        <v>800</v>
      </c>
      <c r="E270" s="36" t="s">
        <v>2361</v>
      </c>
      <c r="F270" s="33">
        <v>7</v>
      </c>
      <c r="G270">
        <f t="shared" si="16"/>
        <v>700</v>
      </c>
      <c r="H270" s="145">
        <v>613100</v>
      </c>
      <c r="I270" t="s">
        <v>1325</v>
      </c>
      <c r="J270" s="145" t="e">
        <f t="shared" si="15"/>
        <v>#N/A</v>
      </c>
      <c r="O270" s="144" t="s">
        <v>1164</v>
      </c>
      <c r="P270" s="145">
        <v>812255</v>
      </c>
    </row>
    <row r="271" spans="1:17" ht="20.25">
      <c r="A271">
        <v>265</v>
      </c>
      <c r="B271" s="125">
        <v>714000</v>
      </c>
      <c r="C271" s="34">
        <v>792000</v>
      </c>
      <c r="D271" s="35">
        <v>801000</v>
      </c>
      <c r="E271" s="36" t="s">
        <v>2362</v>
      </c>
      <c r="F271" s="33">
        <v>1</v>
      </c>
      <c r="G271">
        <f t="shared" si="16"/>
        <v>100</v>
      </c>
      <c r="H271" s="145">
        <v>613000</v>
      </c>
      <c r="I271" t="s">
        <v>1326</v>
      </c>
      <c r="J271" s="145" t="e">
        <f t="shared" si="15"/>
        <v>#N/A</v>
      </c>
      <c r="O271" s="144" t="s">
        <v>2059</v>
      </c>
      <c r="P271" s="145">
        <v>817380</v>
      </c>
    </row>
    <row r="272" spans="1:17" ht="20.25">
      <c r="A272">
        <v>266</v>
      </c>
      <c r="B272" s="125">
        <v>21800</v>
      </c>
      <c r="C272" s="34">
        <v>17000</v>
      </c>
      <c r="D272" s="35">
        <v>17000</v>
      </c>
      <c r="E272" s="36" t="s">
        <v>2363</v>
      </c>
      <c r="F272" s="13">
        <v>12</v>
      </c>
      <c r="G272">
        <f>F272*10</f>
        <v>120</v>
      </c>
      <c r="H272" s="145">
        <v>613000</v>
      </c>
      <c r="I272" t="s">
        <v>1326</v>
      </c>
      <c r="J272" s="145" t="e">
        <f t="shared" si="15"/>
        <v>#N/A</v>
      </c>
      <c r="O272" s="144" t="s">
        <v>1166</v>
      </c>
      <c r="P272" s="145">
        <v>813270</v>
      </c>
      <c r="Q272">
        <v>300</v>
      </c>
    </row>
    <row r="273" spans="1:17" ht="20.25">
      <c r="A273">
        <v>267</v>
      </c>
      <c r="B273" s="125">
        <v>73100</v>
      </c>
      <c r="C273" s="34">
        <v>69600</v>
      </c>
      <c r="D273" s="35">
        <v>69600</v>
      </c>
      <c r="E273" s="36" t="s">
        <v>2364</v>
      </c>
      <c r="F273" s="33">
        <v>4</v>
      </c>
      <c r="G273">
        <f t="shared" si="16"/>
        <v>400</v>
      </c>
      <c r="H273" s="145">
        <v>613000</v>
      </c>
      <c r="I273" t="s">
        <v>1326</v>
      </c>
      <c r="J273" s="145" t="e">
        <f t="shared" si="15"/>
        <v>#N/A</v>
      </c>
      <c r="O273" s="144" t="s">
        <v>1167</v>
      </c>
      <c r="P273" s="145">
        <v>811703</v>
      </c>
    </row>
    <row r="274" spans="1:17" ht="20.25">
      <c r="A274">
        <v>268</v>
      </c>
      <c r="B274" s="125">
        <v>25300</v>
      </c>
      <c r="C274" s="34">
        <v>51700</v>
      </c>
      <c r="D274" s="35">
        <v>51700</v>
      </c>
      <c r="E274" s="36" t="s">
        <v>2365</v>
      </c>
      <c r="F274" s="33">
        <v>5</v>
      </c>
      <c r="G274">
        <f t="shared" si="16"/>
        <v>500</v>
      </c>
      <c r="H274" s="145">
        <v>613000</v>
      </c>
      <c r="I274" t="s">
        <v>1326</v>
      </c>
      <c r="J274" s="145" t="e">
        <f t="shared" si="15"/>
        <v>#N/A</v>
      </c>
      <c r="O274" s="144" t="s">
        <v>2060</v>
      </c>
      <c r="P274" s="145">
        <v>818100</v>
      </c>
    </row>
    <row r="275" spans="1:17" ht="20.25">
      <c r="A275">
        <v>269</v>
      </c>
      <c r="B275" s="125">
        <v>200</v>
      </c>
      <c r="C275" s="34">
        <v>500</v>
      </c>
      <c r="D275" s="35">
        <v>500</v>
      </c>
      <c r="E275" s="36" t="s">
        <v>2366</v>
      </c>
      <c r="F275" s="33">
        <v>5</v>
      </c>
      <c r="G275">
        <f t="shared" si="16"/>
        <v>500</v>
      </c>
      <c r="H275" s="145">
        <v>613000</v>
      </c>
      <c r="I275" t="s">
        <v>1326</v>
      </c>
      <c r="J275" s="145" t="e">
        <f t="shared" si="15"/>
        <v>#N/A</v>
      </c>
      <c r="O275" s="144" t="s">
        <v>1169</v>
      </c>
      <c r="P275" s="145">
        <v>813271</v>
      </c>
      <c r="Q275">
        <v>600</v>
      </c>
    </row>
    <row r="276" spans="1:17" ht="20.25">
      <c r="A276">
        <v>270</v>
      </c>
      <c r="B276" s="125">
        <v>45700</v>
      </c>
      <c r="C276" s="34">
        <v>47100</v>
      </c>
      <c r="D276" s="35">
        <v>42300</v>
      </c>
      <c r="E276" s="36" t="s">
        <v>2367</v>
      </c>
      <c r="F276" s="33">
        <v>7</v>
      </c>
      <c r="G276">
        <f t="shared" si="16"/>
        <v>700</v>
      </c>
      <c r="H276" s="145">
        <v>613000</v>
      </c>
      <c r="I276" t="s">
        <v>1326</v>
      </c>
      <c r="J276" s="145" t="e">
        <f t="shared" si="15"/>
        <v>#N/A</v>
      </c>
      <c r="O276" s="144" t="s">
        <v>1170</v>
      </c>
      <c r="P276" s="145">
        <v>813272</v>
      </c>
    </row>
    <row r="277" spans="1:17" ht="20.25">
      <c r="A277">
        <v>271</v>
      </c>
      <c r="B277" s="125">
        <v>4301600</v>
      </c>
      <c r="C277" s="34">
        <v>4043800</v>
      </c>
      <c r="D277" s="35">
        <v>4223800</v>
      </c>
      <c r="E277" s="36" t="s">
        <v>2368</v>
      </c>
      <c r="F277" s="33">
        <v>1</v>
      </c>
      <c r="G277">
        <f t="shared" si="16"/>
        <v>100</v>
      </c>
      <c r="H277" s="145">
        <v>613400</v>
      </c>
      <c r="I277" t="s">
        <v>1327</v>
      </c>
      <c r="J277" s="145" t="e">
        <f t="shared" si="15"/>
        <v>#N/A</v>
      </c>
      <c r="O277" s="144" t="s">
        <v>1171</v>
      </c>
      <c r="P277" s="145">
        <v>813273</v>
      </c>
    </row>
    <row r="278" spans="1:17" ht="20.25">
      <c r="A278">
        <v>272</v>
      </c>
      <c r="B278" s="125">
        <v>38300</v>
      </c>
      <c r="C278" s="34">
        <v>25200</v>
      </c>
      <c r="D278" s="35">
        <v>25200</v>
      </c>
      <c r="E278" s="36" t="s">
        <v>2369</v>
      </c>
      <c r="F278" s="13">
        <v>12</v>
      </c>
      <c r="G278">
        <f>F278*10</f>
        <v>120</v>
      </c>
      <c r="H278" s="145">
        <v>613400</v>
      </c>
      <c r="I278" t="s">
        <v>1327</v>
      </c>
      <c r="J278" s="145" t="e">
        <f t="shared" si="15"/>
        <v>#N/A</v>
      </c>
      <c r="O278" s="144" t="s">
        <v>2061</v>
      </c>
      <c r="P278" s="145">
        <v>817700</v>
      </c>
      <c r="Q278">
        <v>300</v>
      </c>
    </row>
    <row r="279" spans="1:17" ht="20.25">
      <c r="A279">
        <v>273</v>
      </c>
      <c r="B279" s="125">
        <v>25500</v>
      </c>
      <c r="C279" s="34">
        <v>25700</v>
      </c>
      <c r="D279" s="35">
        <v>27700</v>
      </c>
      <c r="E279" s="36" t="s">
        <v>2370</v>
      </c>
      <c r="F279" s="33">
        <v>4</v>
      </c>
      <c r="G279">
        <f t="shared" si="16"/>
        <v>400</v>
      </c>
      <c r="H279" s="145">
        <v>613400</v>
      </c>
      <c r="I279" t="s">
        <v>1327</v>
      </c>
      <c r="J279" s="145" t="e">
        <f t="shared" si="15"/>
        <v>#N/A</v>
      </c>
      <c r="O279" s="144" t="s">
        <v>2062</v>
      </c>
      <c r="P279" s="145">
        <v>817710</v>
      </c>
    </row>
    <row r="280" spans="1:17" ht="20.25">
      <c r="A280">
        <v>274</v>
      </c>
      <c r="B280" s="125">
        <v>77800</v>
      </c>
      <c r="C280" s="34">
        <v>109000</v>
      </c>
      <c r="D280" s="35">
        <v>105000</v>
      </c>
      <c r="E280" s="36" t="s">
        <v>2371</v>
      </c>
      <c r="F280" s="33">
        <v>5</v>
      </c>
      <c r="G280">
        <f t="shared" si="16"/>
        <v>500</v>
      </c>
      <c r="H280" s="145">
        <v>613400</v>
      </c>
      <c r="I280" t="s">
        <v>1327</v>
      </c>
      <c r="J280" s="145" t="e">
        <f t="shared" si="15"/>
        <v>#N/A</v>
      </c>
      <c r="O280" s="144" t="s">
        <v>2063</v>
      </c>
      <c r="P280" s="145">
        <v>817720</v>
      </c>
    </row>
    <row r="281" spans="1:17" ht="20.25">
      <c r="A281">
        <v>275</v>
      </c>
      <c r="B281" s="125">
        <v>15900</v>
      </c>
      <c r="C281" s="34">
        <v>19100</v>
      </c>
      <c r="D281" s="35">
        <v>18900</v>
      </c>
      <c r="E281" s="36" t="s">
        <v>2372</v>
      </c>
      <c r="F281" s="33">
        <v>5</v>
      </c>
      <c r="G281">
        <f t="shared" si="16"/>
        <v>500</v>
      </c>
      <c r="H281" s="145">
        <v>613400</v>
      </c>
      <c r="I281" t="s">
        <v>1327</v>
      </c>
      <c r="J281" s="145" t="e">
        <f t="shared" si="15"/>
        <v>#N/A</v>
      </c>
      <c r="O281" s="144" t="s">
        <v>2100</v>
      </c>
      <c r="P281" s="145">
        <v>817730</v>
      </c>
      <c r="Q281">
        <v>600</v>
      </c>
    </row>
    <row r="282" spans="1:17" ht="20.25">
      <c r="A282">
        <v>276</v>
      </c>
      <c r="B282" s="125">
        <v>12000</v>
      </c>
      <c r="C282" s="34">
        <v>13300</v>
      </c>
      <c r="D282" s="35">
        <v>10700</v>
      </c>
      <c r="E282" s="36" t="s">
        <v>2373</v>
      </c>
      <c r="F282" s="33">
        <v>7</v>
      </c>
      <c r="G282">
        <f t="shared" si="16"/>
        <v>700</v>
      </c>
      <c r="H282" s="145">
        <v>613400</v>
      </c>
      <c r="I282" t="s">
        <v>1327</v>
      </c>
      <c r="J282" s="145" t="e">
        <f t="shared" si="15"/>
        <v>#N/A</v>
      </c>
      <c r="O282" s="144" t="s">
        <v>2064</v>
      </c>
      <c r="P282" s="145">
        <v>817740</v>
      </c>
    </row>
    <row r="283" spans="1:17" ht="20.25">
      <c r="A283">
        <v>277</v>
      </c>
      <c r="B283" s="125">
        <v>520700</v>
      </c>
      <c r="C283" s="34">
        <v>502200</v>
      </c>
      <c r="D283" s="35">
        <v>508200</v>
      </c>
      <c r="E283" s="36" t="s">
        <v>2374</v>
      </c>
      <c r="F283" s="33">
        <v>1</v>
      </c>
      <c r="G283">
        <f t="shared" si="16"/>
        <v>100</v>
      </c>
      <c r="H283" s="145">
        <v>613300</v>
      </c>
      <c r="I283" t="s">
        <v>1328</v>
      </c>
      <c r="J283" s="145" t="e">
        <f t="shared" si="15"/>
        <v>#N/A</v>
      </c>
      <c r="O283" s="144" t="s">
        <v>2065</v>
      </c>
      <c r="P283" s="145">
        <v>817750</v>
      </c>
    </row>
    <row r="284" spans="1:17" ht="20.25">
      <c r="A284">
        <v>278</v>
      </c>
      <c r="B284" s="125">
        <v>18700</v>
      </c>
      <c r="C284" s="34">
        <v>23800</v>
      </c>
      <c r="D284" s="35">
        <v>23800</v>
      </c>
      <c r="E284" s="36" t="s">
        <v>2375</v>
      </c>
      <c r="F284" s="13">
        <v>12</v>
      </c>
      <c r="G284">
        <f>F284*10</f>
        <v>120</v>
      </c>
      <c r="H284" s="145">
        <v>613300</v>
      </c>
      <c r="I284" t="s">
        <v>1328</v>
      </c>
      <c r="J284" s="145" t="e">
        <f t="shared" si="15"/>
        <v>#N/A</v>
      </c>
      <c r="O284" s="144" t="s">
        <v>2066</v>
      </c>
      <c r="P284" s="145">
        <v>817760</v>
      </c>
      <c r="Q284">
        <v>300</v>
      </c>
    </row>
    <row r="285" spans="1:17" ht="20.25">
      <c r="A285">
        <v>279</v>
      </c>
      <c r="B285" s="125">
        <v>28000</v>
      </c>
      <c r="C285" s="34">
        <v>19700</v>
      </c>
      <c r="D285" s="35">
        <v>18900</v>
      </c>
      <c r="E285" s="36" t="s">
        <v>2376</v>
      </c>
      <c r="F285" s="33">
        <v>4</v>
      </c>
      <c r="G285">
        <f t="shared" si="16"/>
        <v>400</v>
      </c>
      <c r="H285" s="145">
        <v>613300</v>
      </c>
      <c r="I285" t="s">
        <v>1328</v>
      </c>
      <c r="J285" s="145" t="e">
        <f t="shared" si="15"/>
        <v>#N/A</v>
      </c>
      <c r="O285" s="144" t="s">
        <v>2067</v>
      </c>
      <c r="P285" s="145">
        <v>817790</v>
      </c>
    </row>
    <row r="286" spans="1:17" ht="20.25">
      <c r="A286">
        <v>280</v>
      </c>
      <c r="B286" s="125">
        <v>900</v>
      </c>
      <c r="C286" s="34">
        <v>1700</v>
      </c>
      <c r="D286" s="35">
        <v>2700</v>
      </c>
      <c r="E286" s="36" t="s">
        <v>2377</v>
      </c>
      <c r="F286" s="33">
        <v>5</v>
      </c>
      <c r="G286">
        <f t="shared" si="16"/>
        <v>500</v>
      </c>
      <c r="H286" s="145">
        <v>613300</v>
      </c>
      <c r="I286" t="s">
        <v>1328</v>
      </c>
      <c r="J286" s="145" t="e">
        <f t="shared" si="15"/>
        <v>#N/A</v>
      </c>
      <c r="O286" s="144" t="s">
        <v>2068</v>
      </c>
      <c r="P286" s="145">
        <v>813710</v>
      </c>
    </row>
    <row r="287" spans="1:17" ht="20.25">
      <c r="A287">
        <v>281</v>
      </c>
      <c r="B287" s="125">
        <v>2800</v>
      </c>
      <c r="C287" s="34">
        <v>4000</v>
      </c>
      <c r="D287" s="35">
        <v>3000</v>
      </c>
      <c r="E287" s="36" t="s">
        <v>2378</v>
      </c>
      <c r="F287" s="33">
        <v>5</v>
      </c>
      <c r="G287">
        <f t="shared" si="16"/>
        <v>500</v>
      </c>
      <c r="H287" s="145">
        <v>613300</v>
      </c>
      <c r="I287" t="s">
        <v>1328</v>
      </c>
      <c r="J287" s="145" t="e">
        <f t="shared" si="15"/>
        <v>#N/A</v>
      </c>
      <c r="O287" s="144" t="s">
        <v>1183</v>
      </c>
      <c r="P287" s="145">
        <v>813719</v>
      </c>
      <c r="Q287">
        <v>600</v>
      </c>
    </row>
    <row r="288" spans="1:17" ht="20.25">
      <c r="A288">
        <v>282</v>
      </c>
      <c r="B288" s="125">
        <v>100</v>
      </c>
      <c r="C288" s="34">
        <v>2800</v>
      </c>
      <c r="D288" s="35">
        <v>2800</v>
      </c>
      <c r="E288" s="36" t="s">
        <v>2379</v>
      </c>
      <c r="F288" s="33">
        <v>7</v>
      </c>
      <c r="G288">
        <f t="shared" si="16"/>
        <v>700</v>
      </c>
      <c r="H288" s="145">
        <v>613300</v>
      </c>
      <c r="I288" t="s">
        <v>1328</v>
      </c>
      <c r="J288" s="145" t="e">
        <f t="shared" si="15"/>
        <v>#N/A</v>
      </c>
      <c r="O288" s="144" t="s">
        <v>2069</v>
      </c>
      <c r="P288" s="145">
        <v>813720</v>
      </c>
    </row>
    <row r="289" spans="1:17" ht="20.25">
      <c r="A289">
        <v>283</v>
      </c>
      <c r="B289" s="125">
        <v>0</v>
      </c>
      <c r="C289" s="34">
        <v>0</v>
      </c>
      <c r="D289" s="35"/>
      <c r="E289" s="36" t="s">
        <v>2380</v>
      </c>
      <c r="F289" s="33">
        <v>4</v>
      </c>
      <c r="G289">
        <f t="shared" si="16"/>
        <v>400</v>
      </c>
      <c r="H289" s="145">
        <v>752100</v>
      </c>
      <c r="I289" t="s">
        <v>1329</v>
      </c>
      <c r="J289" s="145" t="e">
        <f t="shared" si="15"/>
        <v>#N/A</v>
      </c>
      <c r="O289" s="144" t="s">
        <v>1185</v>
      </c>
      <c r="P289" s="145">
        <v>813729</v>
      </c>
    </row>
    <row r="290" spans="1:17" ht="20.25">
      <c r="A290">
        <v>284</v>
      </c>
      <c r="B290" s="125">
        <v>947500</v>
      </c>
      <c r="C290" s="34">
        <v>1099300</v>
      </c>
      <c r="D290" s="35">
        <v>873600</v>
      </c>
      <c r="E290" s="36" t="s">
        <v>2381</v>
      </c>
      <c r="F290" s="33">
        <v>7</v>
      </c>
      <c r="G290">
        <f t="shared" si="16"/>
        <v>700</v>
      </c>
      <c r="H290" s="145">
        <v>752100</v>
      </c>
      <c r="I290" t="s">
        <v>1329</v>
      </c>
      <c r="J290" s="145" t="e">
        <f t="shared" si="15"/>
        <v>#N/A</v>
      </c>
      <c r="O290" s="144" t="s">
        <v>1186</v>
      </c>
      <c r="P290" s="145">
        <v>815510</v>
      </c>
    </row>
    <row r="291" spans="1:17" ht="20.25">
      <c r="A291">
        <v>285</v>
      </c>
      <c r="B291" s="125">
        <v>0</v>
      </c>
      <c r="C291" s="34">
        <v>0</v>
      </c>
      <c r="D291" s="35"/>
      <c r="E291" s="36" t="s">
        <v>2382</v>
      </c>
      <c r="F291" s="33">
        <v>4</v>
      </c>
      <c r="G291">
        <f t="shared" si="16"/>
        <v>400</v>
      </c>
      <c r="H291" s="145">
        <v>756100</v>
      </c>
      <c r="I291" t="s">
        <v>1330</v>
      </c>
      <c r="J291" s="145" t="e">
        <f t="shared" si="15"/>
        <v>#N/A</v>
      </c>
      <c r="O291" s="144" t="s">
        <v>2070</v>
      </c>
      <c r="P291" s="145">
        <v>813830</v>
      </c>
    </row>
    <row r="292" spans="1:17" ht="20.25">
      <c r="A292">
        <v>286</v>
      </c>
      <c r="B292" s="125">
        <v>847500</v>
      </c>
      <c r="C292" s="34">
        <v>936000</v>
      </c>
      <c r="D292" s="35">
        <v>909300</v>
      </c>
      <c r="E292" s="36" t="s">
        <v>2383</v>
      </c>
      <c r="F292" s="33">
        <v>7</v>
      </c>
      <c r="G292">
        <f t="shared" si="16"/>
        <v>700</v>
      </c>
      <c r="H292" s="145">
        <v>756100</v>
      </c>
      <c r="I292" t="s">
        <v>1330</v>
      </c>
      <c r="J292" s="145" t="e">
        <f t="shared" si="15"/>
        <v>#N/A</v>
      </c>
      <c r="O292" s="144" t="s">
        <v>1188</v>
      </c>
      <c r="P292" s="145">
        <v>813839</v>
      </c>
    </row>
    <row r="293" spans="1:17" ht="20.25">
      <c r="A293">
        <v>287</v>
      </c>
      <c r="B293" s="125">
        <v>1609200</v>
      </c>
      <c r="C293" s="34">
        <v>1207000</v>
      </c>
      <c r="D293" s="35">
        <v>1221000</v>
      </c>
      <c r="E293" s="36" t="s">
        <v>2384</v>
      </c>
      <c r="F293" s="33">
        <v>1</v>
      </c>
      <c r="G293">
        <f t="shared" si="16"/>
        <v>100</v>
      </c>
      <c r="H293" s="145">
        <v>618100</v>
      </c>
      <c r="I293" t="s">
        <v>953</v>
      </c>
      <c r="J293" s="145" t="e">
        <f t="shared" si="15"/>
        <v>#N/A</v>
      </c>
      <c r="O293" s="144" t="s">
        <v>1189</v>
      </c>
      <c r="P293" s="145">
        <v>813287</v>
      </c>
    </row>
    <row r="294" spans="1:17" ht="20.25">
      <c r="A294">
        <v>288</v>
      </c>
      <c r="B294" s="125">
        <v>23000</v>
      </c>
      <c r="C294" s="34">
        <v>26000</v>
      </c>
      <c r="D294" s="35">
        <v>26000</v>
      </c>
      <c r="E294" s="36" t="s">
        <v>2385</v>
      </c>
      <c r="F294" s="13">
        <v>12</v>
      </c>
      <c r="G294">
        <f>F294*10</f>
        <v>120</v>
      </c>
      <c r="H294" s="145">
        <v>618100</v>
      </c>
      <c r="I294" t="s">
        <v>953</v>
      </c>
      <c r="J294" s="145" t="e">
        <f t="shared" si="15"/>
        <v>#N/A</v>
      </c>
      <c r="O294" s="144" t="s">
        <v>2071</v>
      </c>
      <c r="P294" s="145">
        <v>817100</v>
      </c>
      <c r="Q294">
        <v>300</v>
      </c>
    </row>
    <row r="295" spans="1:17" ht="20.25">
      <c r="A295">
        <v>289</v>
      </c>
      <c r="B295" s="125">
        <v>0</v>
      </c>
      <c r="C295" s="34">
        <v>26300</v>
      </c>
      <c r="D295" s="35">
        <v>24200</v>
      </c>
      <c r="E295" s="36" t="s">
        <v>2386</v>
      </c>
      <c r="F295" s="33">
        <v>4</v>
      </c>
      <c r="G295">
        <f t="shared" si="16"/>
        <v>400</v>
      </c>
      <c r="H295" s="145">
        <v>618100</v>
      </c>
      <c r="I295" t="s">
        <v>953</v>
      </c>
      <c r="J295" s="145" t="e">
        <f t="shared" si="15"/>
        <v>#N/A</v>
      </c>
      <c r="O295" s="144" t="s">
        <v>2072</v>
      </c>
      <c r="P295" s="145">
        <v>817120</v>
      </c>
    </row>
    <row r="296" spans="1:17" ht="20.25">
      <c r="A296">
        <v>290</v>
      </c>
      <c r="B296" s="125">
        <v>0</v>
      </c>
      <c r="C296" s="34">
        <v>16700</v>
      </c>
      <c r="D296" s="35">
        <v>19000</v>
      </c>
      <c r="E296" s="36" t="s">
        <v>2387</v>
      </c>
      <c r="F296" s="33">
        <v>5</v>
      </c>
      <c r="G296">
        <f t="shared" si="16"/>
        <v>500</v>
      </c>
      <c r="H296" s="145">
        <v>618100</v>
      </c>
      <c r="I296" t="s">
        <v>953</v>
      </c>
      <c r="J296" s="145" t="e">
        <f t="shared" si="15"/>
        <v>#N/A</v>
      </c>
      <c r="O296" s="144" t="s">
        <v>2073</v>
      </c>
      <c r="P296" s="145">
        <v>817190</v>
      </c>
    </row>
    <row r="297" spans="1:17" ht="20.25">
      <c r="A297">
        <v>291</v>
      </c>
      <c r="B297" s="125">
        <v>0</v>
      </c>
      <c r="C297" s="34">
        <v>1200</v>
      </c>
      <c r="D297" s="35">
        <v>1200</v>
      </c>
      <c r="E297" s="36" t="s">
        <v>2388</v>
      </c>
      <c r="F297" s="33">
        <v>5</v>
      </c>
      <c r="G297">
        <f t="shared" si="16"/>
        <v>500</v>
      </c>
      <c r="H297" s="145">
        <v>618100</v>
      </c>
      <c r="I297" t="s">
        <v>953</v>
      </c>
      <c r="J297" s="145" t="e">
        <f t="shared" si="15"/>
        <v>#N/A</v>
      </c>
      <c r="O297" s="144" t="s">
        <v>2074</v>
      </c>
      <c r="P297" s="145">
        <v>817210</v>
      </c>
      <c r="Q297">
        <v>600</v>
      </c>
    </row>
    <row r="298" spans="1:17" ht="20.25">
      <c r="A298">
        <v>292</v>
      </c>
      <c r="B298" s="125">
        <v>0</v>
      </c>
      <c r="C298" s="34">
        <v>57900</v>
      </c>
      <c r="D298" s="35">
        <v>55400</v>
      </c>
      <c r="E298" s="36" t="s">
        <v>2389</v>
      </c>
      <c r="F298" s="33">
        <v>7</v>
      </c>
      <c r="G298">
        <f t="shared" si="16"/>
        <v>700</v>
      </c>
      <c r="H298" s="145">
        <v>618100</v>
      </c>
      <c r="I298" t="s">
        <v>953</v>
      </c>
      <c r="J298" s="145" t="e">
        <f t="shared" si="15"/>
        <v>#N/A</v>
      </c>
      <c r="O298" s="144" t="s">
        <v>2075</v>
      </c>
      <c r="P298" s="145">
        <v>817220</v>
      </c>
    </row>
    <row r="299" spans="1:17" ht="20.25">
      <c r="A299">
        <v>293</v>
      </c>
      <c r="B299" s="125">
        <v>0</v>
      </c>
      <c r="C299" s="34">
        <v>540000</v>
      </c>
      <c r="D299" s="35">
        <v>524000</v>
      </c>
      <c r="E299" s="36" t="s">
        <v>2390</v>
      </c>
      <c r="F299" s="33">
        <v>8</v>
      </c>
      <c r="G299">
        <f t="shared" si="16"/>
        <v>800</v>
      </c>
      <c r="H299" s="145">
        <v>618100</v>
      </c>
      <c r="I299" t="s">
        <v>953</v>
      </c>
      <c r="J299" s="145" t="e">
        <f t="shared" si="15"/>
        <v>#N/A</v>
      </c>
      <c r="O299" s="144" t="s">
        <v>2076</v>
      </c>
      <c r="P299" s="145">
        <v>817230</v>
      </c>
    </row>
    <row r="300" spans="1:17" ht="20.25">
      <c r="A300">
        <v>294</v>
      </c>
      <c r="B300" s="125">
        <v>707100</v>
      </c>
      <c r="C300" s="34">
        <v>772100</v>
      </c>
      <c r="D300" s="35">
        <v>781100</v>
      </c>
      <c r="E300" s="36" t="s">
        <v>2391</v>
      </c>
      <c r="F300" s="33">
        <v>1</v>
      </c>
      <c r="G300">
        <f t="shared" ref="G300:G321" si="17">F300*100</f>
        <v>100</v>
      </c>
      <c r="H300" s="145">
        <v>618000</v>
      </c>
      <c r="I300" t="s">
        <v>1331</v>
      </c>
      <c r="J300" s="145" t="e">
        <f t="shared" si="15"/>
        <v>#N/A</v>
      </c>
      <c r="O300" s="144" t="s">
        <v>2077</v>
      </c>
      <c r="P300" s="145">
        <v>817240</v>
      </c>
    </row>
    <row r="301" spans="1:17" ht="20.25">
      <c r="A301">
        <v>295</v>
      </c>
      <c r="B301" s="125">
        <v>3300</v>
      </c>
      <c r="C301" s="34">
        <v>4900</v>
      </c>
      <c r="D301" s="35">
        <v>4900</v>
      </c>
      <c r="E301" s="36" t="s">
        <v>2392</v>
      </c>
      <c r="F301" s="13">
        <v>12</v>
      </c>
      <c r="G301">
        <f>F301*10</f>
        <v>120</v>
      </c>
      <c r="H301" s="145">
        <v>618000</v>
      </c>
      <c r="I301" t="s">
        <v>1331</v>
      </c>
      <c r="J301" s="145" t="e">
        <f t="shared" si="15"/>
        <v>#N/A</v>
      </c>
      <c r="O301" s="144" t="s">
        <v>2078</v>
      </c>
      <c r="P301" s="145">
        <v>817250</v>
      </c>
      <c r="Q301">
        <v>300</v>
      </c>
    </row>
    <row r="302" spans="1:17" ht="20.25">
      <c r="A302">
        <v>296</v>
      </c>
      <c r="B302" s="125">
        <v>17500</v>
      </c>
      <c r="C302" s="34">
        <v>16000</v>
      </c>
      <c r="D302" s="35">
        <v>15000</v>
      </c>
      <c r="E302" s="36" t="s">
        <v>2393</v>
      </c>
      <c r="F302" s="33">
        <v>4</v>
      </c>
      <c r="G302">
        <f t="shared" si="17"/>
        <v>400</v>
      </c>
      <c r="H302" s="145">
        <v>618000</v>
      </c>
      <c r="I302" t="s">
        <v>1331</v>
      </c>
      <c r="J302" s="145" t="e">
        <f t="shared" si="15"/>
        <v>#N/A</v>
      </c>
      <c r="O302" s="144" t="s">
        <v>2079</v>
      </c>
      <c r="P302" s="145">
        <v>817260</v>
      </c>
    </row>
    <row r="303" spans="1:17" ht="20.25">
      <c r="A303">
        <v>297</v>
      </c>
      <c r="B303" s="125">
        <v>2400</v>
      </c>
      <c r="C303" s="34">
        <v>4300</v>
      </c>
      <c r="D303" s="35">
        <v>4300</v>
      </c>
      <c r="E303" s="36" t="s">
        <v>2394</v>
      </c>
      <c r="F303" s="33">
        <v>5</v>
      </c>
      <c r="G303">
        <f t="shared" si="17"/>
        <v>500</v>
      </c>
      <c r="H303" s="145">
        <v>618000</v>
      </c>
      <c r="I303" t="s">
        <v>1331</v>
      </c>
      <c r="J303" s="145" t="e">
        <f t="shared" si="15"/>
        <v>#N/A</v>
      </c>
      <c r="O303" s="144" t="s">
        <v>2080</v>
      </c>
      <c r="P303" s="145">
        <v>817270</v>
      </c>
    </row>
    <row r="304" spans="1:17" ht="20.25">
      <c r="A304">
        <v>298</v>
      </c>
      <c r="B304" s="125">
        <v>1000</v>
      </c>
      <c r="C304" s="34">
        <v>1500</v>
      </c>
      <c r="D304" s="35">
        <v>1500</v>
      </c>
      <c r="E304" s="36" t="s">
        <v>2395</v>
      </c>
      <c r="F304" s="33">
        <v>5</v>
      </c>
      <c r="G304">
        <f t="shared" si="17"/>
        <v>500</v>
      </c>
      <c r="H304" s="145">
        <v>618000</v>
      </c>
      <c r="I304" t="s">
        <v>1331</v>
      </c>
      <c r="J304" s="145" t="e">
        <f t="shared" si="15"/>
        <v>#N/A</v>
      </c>
      <c r="O304" s="144" t="s">
        <v>2081</v>
      </c>
      <c r="P304" s="145">
        <v>817280</v>
      </c>
      <c r="Q304">
        <v>600</v>
      </c>
    </row>
    <row r="305" spans="1:17" ht="20.25">
      <c r="A305">
        <v>299</v>
      </c>
      <c r="B305" s="125">
        <v>98900</v>
      </c>
      <c r="C305" s="34">
        <v>130100</v>
      </c>
      <c r="D305" s="35">
        <v>126800</v>
      </c>
      <c r="E305" s="36" t="s">
        <v>2396</v>
      </c>
      <c r="F305" s="33">
        <v>7</v>
      </c>
      <c r="G305">
        <f t="shared" si="17"/>
        <v>700</v>
      </c>
      <c r="H305" s="145">
        <v>618000</v>
      </c>
      <c r="I305" t="s">
        <v>1331</v>
      </c>
      <c r="J305" s="145" t="e">
        <f t="shared" si="15"/>
        <v>#N/A</v>
      </c>
      <c r="O305" s="144" t="s">
        <v>2082</v>
      </c>
      <c r="P305" s="145">
        <v>817290</v>
      </c>
    </row>
    <row r="306" spans="1:17" ht="20.25">
      <c r="A306">
        <v>300</v>
      </c>
      <c r="B306" s="125">
        <v>0</v>
      </c>
      <c r="C306" s="34">
        <v>0</v>
      </c>
      <c r="D306" s="35"/>
      <c r="E306" s="36" t="s">
        <v>2397</v>
      </c>
      <c r="F306" s="33">
        <v>4</v>
      </c>
      <c r="G306">
        <f t="shared" si="17"/>
        <v>400</v>
      </c>
      <c r="H306" s="145">
        <v>752200</v>
      </c>
      <c r="I306" t="s">
        <v>1332</v>
      </c>
      <c r="J306" s="145" t="e">
        <f t="shared" si="15"/>
        <v>#N/A</v>
      </c>
      <c r="O306" s="144" t="s">
        <v>2083</v>
      </c>
      <c r="P306" s="145">
        <v>817520</v>
      </c>
    </row>
    <row r="307" spans="1:17" ht="20.25">
      <c r="A307">
        <v>301</v>
      </c>
      <c r="B307" s="125">
        <v>14000</v>
      </c>
      <c r="C307" s="34">
        <v>14800</v>
      </c>
      <c r="D307" s="35">
        <v>14400</v>
      </c>
      <c r="E307" s="36" t="s">
        <v>2398</v>
      </c>
      <c r="F307" s="33">
        <v>7</v>
      </c>
      <c r="G307">
        <f t="shared" si="17"/>
        <v>700</v>
      </c>
      <c r="H307" s="145">
        <v>752200</v>
      </c>
      <c r="I307" t="s">
        <v>1332</v>
      </c>
      <c r="J307" s="145" t="e">
        <f t="shared" si="15"/>
        <v>#N/A</v>
      </c>
      <c r="O307" s="144" t="s">
        <v>2084</v>
      </c>
      <c r="P307" s="145">
        <v>817530</v>
      </c>
    </row>
    <row r="308" spans="1:17" ht="20.25">
      <c r="A308">
        <v>302</v>
      </c>
      <c r="B308" s="125">
        <v>2932900</v>
      </c>
      <c r="C308" s="34">
        <v>2619600</v>
      </c>
      <c r="D308" s="35">
        <v>2650600</v>
      </c>
      <c r="E308" s="36" t="s">
        <v>2399</v>
      </c>
      <c r="F308" s="33">
        <v>1</v>
      </c>
      <c r="G308">
        <f t="shared" si="17"/>
        <v>100</v>
      </c>
      <c r="H308" s="145">
        <v>938000</v>
      </c>
      <c r="I308" t="s">
        <v>1333</v>
      </c>
      <c r="J308" s="145" t="e">
        <f t="shared" si="15"/>
        <v>#N/A</v>
      </c>
      <c r="O308" s="144" t="s">
        <v>2085</v>
      </c>
      <c r="P308" s="145">
        <v>818110</v>
      </c>
    </row>
    <row r="309" spans="1:17" ht="20.25">
      <c r="A309">
        <v>303</v>
      </c>
      <c r="B309" s="125">
        <v>185100</v>
      </c>
      <c r="C309" s="34">
        <v>175400</v>
      </c>
      <c r="D309" s="35">
        <v>175400</v>
      </c>
      <c r="E309" s="36" t="s">
        <v>2400</v>
      </c>
      <c r="F309" s="13">
        <v>12</v>
      </c>
      <c r="G309">
        <f>F309*10</f>
        <v>120</v>
      </c>
      <c r="H309" s="145">
        <v>938000</v>
      </c>
      <c r="I309" t="s">
        <v>1333</v>
      </c>
      <c r="J309" s="145" t="e">
        <f t="shared" si="15"/>
        <v>#N/A</v>
      </c>
      <c r="O309" s="144" t="s">
        <v>1205</v>
      </c>
      <c r="P309" s="145">
        <v>817372</v>
      </c>
      <c r="Q309">
        <v>300</v>
      </c>
    </row>
    <row r="310" spans="1:17" ht="20.25">
      <c r="A310">
        <v>304</v>
      </c>
      <c r="B310" s="125">
        <v>3408100</v>
      </c>
      <c r="C310" s="34">
        <v>1896900</v>
      </c>
      <c r="D310" s="35">
        <v>1843400</v>
      </c>
      <c r="E310" s="36" t="s">
        <v>2401</v>
      </c>
      <c r="F310" s="33">
        <v>4</v>
      </c>
      <c r="G310">
        <f t="shared" si="17"/>
        <v>400</v>
      </c>
      <c r="H310" s="145">
        <v>938000</v>
      </c>
      <c r="I310" t="s">
        <v>1333</v>
      </c>
      <c r="J310" s="145" t="e">
        <f t="shared" si="15"/>
        <v>#N/A</v>
      </c>
      <c r="O310" s="144" t="s">
        <v>2086</v>
      </c>
      <c r="P310" s="145">
        <v>817370</v>
      </c>
    </row>
    <row r="311" spans="1:17" ht="20.25">
      <c r="A311">
        <v>305</v>
      </c>
      <c r="B311" s="125">
        <v>40500</v>
      </c>
      <c r="C311" s="34">
        <v>47600</v>
      </c>
      <c r="D311" s="35">
        <v>46600</v>
      </c>
      <c r="E311" s="36" t="s">
        <v>2402</v>
      </c>
      <c r="F311" s="33">
        <v>5</v>
      </c>
      <c r="G311">
        <f t="shared" si="17"/>
        <v>500</v>
      </c>
      <c r="H311" s="145">
        <v>938000</v>
      </c>
      <c r="I311" t="s">
        <v>1333</v>
      </c>
      <c r="J311" s="145" t="e">
        <f t="shared" si="15"/>
        <v>#N/A</v>
      </c>
      <c r="O311" s="144" t="s">
        <v>1207</v>
      </c>
      <c r="P311" s="145">
        <v>817371</v>
      </c>
    </row>
    <row r="312" spans="1:17" ht="20.25">
      <c r="A312">
        <v>306</v>
      </c>
      <c r="B312" s="125">
        <v>541700</v>
      </c>
      <c r="C312" s="34">
        <v>564600</v>
      </c>
      <c r="D312" s="35">
        <v>548500</v>
      </c>
      <c r="E312" s="36" t="s">
        <v>2403</v>
      </c>
      <c r="F312" s="33">
        <v>5</v>
      </c>
      <c r="G312">
        <f t="shared" si="17"/>
        <v>500</v>
      </c>
      <c r="H312" s="145">
        <v>938000</v>
      </c>
      <c r="I312" t="s">
        <v>1333</v>
      </c>
      <c r="J312" s="145" t="e">
        <f t="shared" si="15"/>
        <v>#N/A</v>
      </c>
      <c r="O312" s="144" t="s">
        <v>2087</v>
      </c>
      <c r="P312" s="145">
        <v>813190</v>
      </c>
      <c r="Q312">
        <v>600</v>
      </c>
    </row>
    <row r="313" spans="1:17" ht="20.25">
      <c r="A313">
        <v>307</v>
      </c>
      <c r="B313" s="125">
        <v>2613500</v>
      </c>
      <c r="C313" s="34">
        <v>3262800</v>
      </c>
      <c r="D313" s="35">
        <v>3168400</v>
      </c>
      <c r="E313" s="36" t="s">
        <v>2404</v>
      </c>
      <c r="F313" s="33">
        <v>7</v>
      </c>
      <c r="G313">
        <f t="shared" si="17"/>
        <v>700</v>
      </c>
      <c r="H313" s="145">
        <v>938000</v>
      </c>
      <c r="I313" t="s">
        <v>1333</v>
      </c>
      <c r="J313" s="145" t="e">
        <f t="shared" si="15"/>
        <v>#N/A</v>
      </c>
      <c r="O313" s="144" t="s">
        <v>1209</v>
      </c>
      <c r="P313" s="145">
        <v>817331</v>
      </c>
    </row>
    <row r="314" spans="1:17" ht="20.25">
      <c r="A314">
        <v>308</v>
      </c>
      <c r="B314" s="125">
        <v>7395100</v>
      </c>
      <c r="C314" s="34">
        <v>7569000</v>
      </c>
      <c r="D314" s="35">
        <v>7655000</v>
      </c>
      <c r="E314" s="36" t="s">
        <v>2405</v>
      </c>
      <c r="F314" s="33">
        <v>1</v>
      </c>
      <c r="G314">
        <f t="shared" si="17"/>
        <v>100</v>
      </c>
      <c r="H314" s="145">
        <v>615000</v>
      </c>
      <c r="I314" t="s">
        <v>1334</v>
      </c>
      <c r="J314" s="145" t="e">
        <f t="shared" si="15"/>
        <v>#N/A</v>
      </c>
      <c r="O314" s="144" t="s">
        <v>1210</v>
      </c>
      <c r="P314" s="145">
        <v>817332</v>
      </c>
    </row>
    <row r="315" spans="1:17" ht="20.25">
      <c r="A315">
        <v>309</v>
      </c>
      <c r="B315" s="125">
        <v>179200</v>
      </c>
      <c r="C315" s="34">
        <v>180000</v>
      </c>
      <c r="D315" s="35">
        <v>180000</v>
      </c>
      <c r="E315" s="36" t="s">
        <v>2406</v>
      </c>
      <c r="F315" s="13">
        <v>12</v>
      </c>
      <c r="G315">
        <f>F315*10</f>
        <v>120</v>
      </c>
      <c r="H315" s="145">
        <v>615000</v>
      </c>
      <c r="I315" t="s">
        <v>1334</v>
      </c>
      <c r="J315" s="145" t="e">
        <f t="shared" si="15"/>
        <v>#N/A</v>
      </c>
      <c r="O315" s="144" t="s">
        <v>1211</v>
      </c>
      <c r="P315" s="145">
        <v>817329</v>
      </c>
      <c r="Q315">
        <v>300</v>
      </c>
    </row>
    <row r="316" spans="1:17" ht="20.25">
      <c r="A316">
        <v>310</v>
      </c>
      <c r="B316" s="125">
        <v>71700</v>
      </c>
      <c r="C316" s="34">
        <v>71000</v>
      </c>
      <c r="D316" s="35">
        <v>68000</v>
      </c>
      <c r="E316" s="36" t="s">
        <v>2407</v>
      </c>
      <c r="F316" s="33">
        <v>4</v>
      </c>
      <c r="G316">
        <f t="shared" si="17"/>
        <v>400</v>
      </c>
      <c r="H316" s="145">
        <v>615000</v>
      </c>
      <c r="I316" t="s">
        <v>1334</v>
      </c>
      <c r="J316" s="145" t="e">
        <f t="shared" si="15"/>
        <v>#N/A</v>
      </c>
      <c r="O316" s="144" t="s">
        <v>2088</v>
      </c>
      <c r="P316" s="145">
        <v>818600</v>
      </c>
    </row>
    <row r="317" spans="1:17" ht="20.25">
      <c r="A317">
        <v>311</v>
      </c>
      <c r="B317" s="125">
        <v>102000</v>
      </c>
      <c r="C317" s="34">
        <v>110800</v>
      </c>
      <c r="D317" s="35">
        <v>110800</v>
      </c>
      <c r="E317" s="36" t="s">
        <v>2408</v>
      </c>
      <c r="F317" s="33">
        <v>5</v>
      </c>
      <c r="G317">
        <f t="shared" si="17"/>
        <v>500</v>
      </c>
      <c r="H317" s="145">
        <v>615000</v>
      </c>
      <c r="I317" t="s">
        <v>1334</v>
      </c>
      <c r="J317" s="145" t="e">
        <f t="shared" si="15"/>
        <v>#N/A</v>
      </c>
      <c r="O317" s="144" t="s">
        <v>2089</v>
      </c>
      <c r="P317" s="145">
        <v>817610</v>
      </c>
    </row>
    <row r="318" spans="1:17" ht="20.25">
      <c r="A318">
        <v>312</v>
      </c>
      <c r="B318" s="125">
        <v>11100</v>
      </c>
      <c r="C318" s="34">
        <v>16800</v>
      </c>
      <c r="D318" s="35">
        <v>16800</v>
      </c>
      <c r="E318" s="36" t="s">
        <v>2409</v>
      </c>
      <c r="F318" s="33">
        <v>5</v>
      </c>
      <c r="G318">
        <f t="shared" si="17"/>
        <v>500</v>
      </c>
      <c r="H318" s="145">
        <v>615000</v>
      </c>
      <c r="I318" t="s">
        <v>1334</v>
      </c>
      <c r="J318" s="145" t="e">
        <f t="shared" si="15"/>
        <v>#N/A</v>
      </c>
      <c r="O318" s="144" t="s">
        <v>2090</v>
      </c>
      <c r="P318" s="145">
        <v>817650</v>
      </c>
      <c r="Q318">
        <v>600</v>
      </c>
    </row>
    <row r="319" spans="1:17" ht="20.25">
      <c r="A319">
        <v>313</v>
      </c>
      <c r="B319" s="125">
        <v>4400</v>
      </c>
      <c r="C319" s="34">
        <v>6100</v>
      </c>
      <c r="D319" s="35">
        <v>3300</v>
      </c>
      <c r="E319" s="36" t="s">
        <v>2410</v>
      </c>
      <c r="F319" s="33">
        <v>7</v>
      </c>
      <c r="G319">
        <f t="shared" si="17"/>
        <v>700</v>
      </c>
      <c r="H319" s="145">
        <v>615000</v>
      </c>
      <c r="I319" t="s">
        <v>1334</v>
      </c>
      <c r="J319" s="145" t="e">
        <f t="shared" si="15"/>
        <v>#N/A</v>
      </c>
      <c r="O319" s="144" t="s">
        <v>2091</v>
      </c>
      <c r="P319" s="145">
        <v>817690</v>
      </c>
    </row>
    <row r="320" spans="1:17" ht="20.25">
      <c r="A320">
        <v>314</v>
      </c>
      <c r="B320" s="125">
        <v>913800</v>
      </c>
      <c r="C320" s="34">
        <v>1135000</v>
      </c>
      <c r="D320" s="35">
        <v>1102600</v>
      </c>
      <c r="E320" s="36" t="s">
        <v>2411</v>
      </c>
      <c r="F320" s="33">
        <v>8</v>
      </c>
      <c r="G320">
        <f t="shared" si="17"/>
        <v>800</v>
      </c>
      <c r="H320" s="145">
        <v>615110</v>
      </c>
      <c r="I320" t="s">
        <v>1335</v>
      </c>
      <c r="J320" s="145" t="e">
        <f t="shared" si="15"/>
        <v>#N/A</v>
      </c>
      <c r="O320" s="145">
        <v>768110</v>
      </c>
      <c r="P320" s="145">
        <v>817680</v>
      </c>
    </row>
    <row r="321" spans="1:17" ht="20.25">
      <c r="A321">
        <v>315</v>
      </c>
      <c r="B321" s="125">
        <v>67400</v>
      </c>
      <c r="C321" s="34">
        <v>75000</v>
      </c>
      <c r="D321" s="35">
        <v>72900</v>
      </c>
      <c r="E321" s="36" t="s">
        <v>2412</v>
      </c>
      <c r="F321" s="33">
        <v>8</v>
      </c>
      <c r="G321">
        <f t="shared" si="17"/>
        <v>800</v>
      </c>
      <c r="H321" s="145">
        <v>615112</v>
      </c>
      <c r="I321" t="s">
        <v>1336</v>
      </c>
      <c r="J321" s="145" t="e">
        <f t="shared" si="15"/>
        <v>#N/A</v>
      </c>
      <c r="O321" s="145">
        <v>768112</v>
      </c>
      <c r="P321" s="145">
        <v>826500</v>
      </c>
    </row>
    <row r="322" spans="1:17" ht="20.25">
      <c r="A322">
        <v>316</v>
      </c>
      <c r="B322" s="125">
        <v>0</v>
      </c>
      <c r="C322" s="34">
        <v>25500</v>
      </c>
      <c r="D322" s="35">
        <v>24800</v>
      </c>
      <c r="E322" s="36" t="s">
        <v>2413</v>
      </c>
      <c r="F322" s="33">
        <v>7</v>
      </c>
      <c r="G322">
        <f t="shared" ref="G322:G328" si="18">F322*100</f>
        <v>700</v>
      </c>
      <c r="H322" s="145">
        <v>615130</v>
      </c>
      <c r="I322" t="s">
        <v>1337</v>
      </c>
      <c r="J322" s="145" t="e">
        <f t="shared" si="15"/>
        <v>#N/A</v>
      </c>
      <c r="O322" s="145">
        <v>768130</v>
      </c>
      <c r="P322" s="145">
        <v>826100</v>
      </c>
    </row>
    <row r="323" spans="1:17" ht="20.25">
      <c r="A323">
        <v>317</v>
      </c>
      <c r="B323" s="125">
        <v>119200</v>
      </c>
      <c r="C323" s="34">
        <v>125000</v>
      </c>
      <c r="D323" s="35">
        <v>121400</v>
      </c>
      <c r="E323" s="36" t="s">
        <v>2414</v>
      </c>
      <c r="F323" s="33">
        <v>8</v>
      </c>
      <c r="G323">
        <f t="shared" si="18"/>
        <v>800</v>
      </c>
      <c r="H323" s="145">
        <v>615200</v>
      </c>
      <c r="I323" t="s">
        <v>1338</v>
      </c>
      <c r="J323" s="145" t="e">
        <f t="shared" si="15"/>
        <v>#N/A</v>
      </c>
      <c r="O323" s="145">
        <v>768200</v>
      </c>
      <c r="P323" s="145">
        <v>828300</v>
      </c>
    </row>
    <row r="324" spans="1:17" ht="20.25">
      <c r="A324">
        <v>318</v>
      </c>
      <c r="B324" s="125">
        <v>70000</v>
      </c>
      <c r="C324" s="34">
        <v>70000</v>
      </c>
      <c r="D324" s="35">
        <v>68000</v>
      </c>
      <c r="E324" s="36" t="s">
        <v>2415</v>
      </c>
      <c r="F324" s="33">
        <v>7</v>
      </c>
      <c r="G324">
        <f t="shared" si="18"/>
        <v>700</v>
      </c>
      <c r="H324" s="145">
        <v>615700</v>
      </c>
      <c r="I324" t="s">
        <v>1339</v>
      </c>
      <c r="J324" s="145" t="e">
        <f t="shared" si="15"/>
        <v>#N/A</v>
      </c>
      <c r="O324" s="145">
        <v>768700</v>
      </c>
      <c r="P324" s="145">
        <v>824600</v>
      </c>
    </row>
    <row r="325" spans="1:17" ht="20.25">
      <c r="A325">
        <v>319</v>
      </c>
      <c r="B325" s="125">
        <v>43400</v>
      </c>
      <c r="C325" s="34">
        <v>105000</v>
      </c>
      <c r="D325" s="35">
        <v>102000</v>
      </c>
      <c r="E325" s="36" t="s">
        <v>2416</v>
      </c>
      <c r="F325" s="33">
        <v>5</v>
      </c>
      <c r="G325">
        <f t="shared" si="18"/>
        <v>500</v>
      </c>
      <c r="H325" s="145">
        <v>615900</v>
      </c>
      <c r="I325" t="s">
        <v>1340</v>
      </c>
      <c r="J325" s="145" t="e">
        <f t="shared" si="15"/>
        <v>#N/A</v>
      </c>
      <c r="O325" s="145">
        <v>768900</v>
      </c>
      <c r="P325" s="145">
        <v>824609</v>
      </c>
      <c r="Q325">
        <v>600</v>
      </c>
    </row>
    <row r="326" spans="1:17" ht="20.25">
      <c r="A326">
        <v>320</v>
      </c>
      <c r="B326" s="125">
        <v>205400</v>
      </c>
      <c r="C326" s="34">
        <v>381000</v>
      </c>
      <c r="D326" s="35">
        <v>370100</v>
      </c>
      <c r="E326" s="36" t="s">
        <v>2417</v>
      </c>
      <c r="F326" s="33">
        <v>7</v>
      </c>
      <c r="G326">
        <f t="shared" si="18"/>
        <v>700</v>
      </c>
      <c r="H326" s="145">
        <v>615400</v>
      </c>
      <c r="I326" t="s">
        <v>1341</v>
      </c>
      <c r="J326" s="145" t="e">
        <f t="shared" si="15"/>
        <v>#N/A</v>
      </c>
      <c r="O326" s="145">
        <v>768400</v>
      </c>
      <c r="P326" s="145">
        <v>826200</v>
      </c>
    </row>
    <row r="327" spans="1:17" ht="20.25">
      <c r="A327">
        <v>321</v>
      </c>
      <c r="B327" s="125">
        <v>65100</v>
      </c>
      <c r="C327" s="34">
        <v>68000</v>
      </c>
      <c r="D327" s="35">
        <v>66100</v>
      </c>
      <c r="E327" s="36" t="s">
        <v>2418</v>
      </c>
      <c r="F327" s="33">
        <v>5</v>
      </c>
      <c r="G327">
        <f t="shared" si="18"/>
        <v>500</v>
      </c>
      <c r="H327" s="145">
        <v>615440</v>
      </c>
      <c r="I327" t="s">
        <v>1342</v>
      </c>
      <c r="J327" s="145" t="e">
        <f t="shared" si="15"/>
        <v>#N/A</v>
      </c>
      <c r="O327" s="145">
        <v>768440</v>
      </c>
      <c r="P327" s="145">
        <v>825000</v>
      </c>
      <c r="Q327">
        <v>600</v>
      </c>
    </row>
    <row r="328" spans="1:17" ht="20.25">
      <c r="A328">
        <v>322</v>
      </c>
      <c r="B328" s="125">
        <v>35000</v>
      </c>
      <c r="C328" s="34">
        <v>46000</v>
      </c>
      <c r="D328" s="35">
        <v>44700</v>
      </c>
      <c r="E328" s="36" t="s">
        <v>2419</v>
      </c>
      <c r="F328" s="33">
        <v>7</v>
      </c>
      <c r="G328">
        <f t="shared" si="18"/>
        <v>700</v>
      </c>
      <c r="H328" s="145">
        <v>615910</v>
      </c>
      <c r="I328" t="s">
        <v>1343</v>
      </c>
      <c r="J328" s="145" t="e">
        <f t="shared" ref="J328:J391" si="19">INDEX($O$7:$P$340,MATCH(H328,$O$7:$O$340,0),2)</f>
        <v>#N/A</v>
      </c>
      <c r="O328" s="145">
        <v>768910</v>
      </c>
      <c r="P328" s="145">
        <v>851000</v>
      </c>
    </row>
    <row r="329" spans="1:17" ht="20.25">
      <c r="A329">
        <v>323</v>
      </c>
      <c r="B329" s="125">
        <v>2802000</v>
      </c>
      <c r="C329" s="34">
        <v>3142000</v>
      </c>
      <c r="D329" s="35">
        <v>3019000</v>
      </c>
      <c r="E329" s="36" t="s">
        <v>2420</v>
      </c>
      <c r="F329" s="33">
        <v>1</v>
      </c>
      <c r="G329">
        <f t="shared" ref="G329:G363" si="20">F329*100</f>
        <v>100</v>
      </c>
      <c r="H329" s="145">
        <v>621400</v>
      </c>
      <c r="I329" t="s">
        <v>1344</v>
      </c>
      <c r="J329" s="145" t="e">
        <f t="shared" si="19"/>
        <v>#N/A</v>
      </c>
      <c r="O329" s="145">
        <v>768120</v>
      </c>
      <c r="P329" s="145">
        <v>839000</v>
      </c>
    </row>
    <row r="330" spans="1:17" ht="20.25">
      <c r="A330">
        <v>324</v>
      </c>
      <c r="B330" s="125">
        <v>187900</v>
      </c>
      <c r="C330" s="34">
        <v>226000</v>
      </c>
      <c r="D330" s="35">
        <v>226000</v>
      </c>
      <c r="E330" s="36" t="s">
        <v>2421</v>
      </c>
      <c r="F330" s="13">
        <v>12</v>
      </c>
      <c r="G330">
        <f>F330*10</f>
        <v>120</v>
      </c>
      <c r="H330" s="145">
        <v>621400</v>
      </c>
      <c r="I330" t="s">
        <v>1344</v>
      </c>
      <c r="J330" s="145" t="e">
        <f t="shared" si="19"/>
        <v>#N/A</v>
      </c>
      <c r="O330" s="144" t="s">
        <v>2092</v>
      </c>
      <c r="P330" s="145">
        <v>769610</v>
      </c>
      <c r="Q330">
        <v>300</v>
      </c>
    </row>
    <row r="331" spans="1:17" ht="20.25">
      <c r="A331">
        <v>325</v>
      </c>
      <c r="B331" s="125">
        <v>34600</v>
      </c>
      <c r="C331" s="34">
        <v>35200</v>
      </c>
      <c r="D331" s="35">
        <v>33600</v>
      </c>
      <c r="E331" s="36" t="s">
        <v>2422</v>
      </c>
      <c r="F331" s="33">
        <v>4</v>
      </c>
      <c r="G331">
        <f t="shared" si="20"/>
        <v>400</v>
      </c>
      <c r="H331" s="145">
        <v>621400</v>
      </c>
      <c r="I331" t="s">
        <v>1344</v>
      </c>
      <c r="J331" s="145" t="e">
        <f t="shared" si="19"/>
        <v>#N/A</v>
      </c>
      <c r="O331" s="144" t="s">
        <v>2093</v>
      </c>
      <c r="P331" s="145">
        <v>771600</v>
      </c>
    </row>
    <row r="332" spans="1:17" ht="20.25">
      <c r="A332">
        <v>326</v>
      </c>
      <c r="B332" s="125">
        <v>20800</v>
      </c>
      <c r="C332" s="34">
        <v>49400</v>
      </c>
      <c r="D332" s="35">
        <v>49200</v>
      </c>
      <c r="E332" s="36" t="s">
        <v>2423</v>
      </c>
      <c r="F332" s="33">
        <v>5</v>
      </c>
      <c r="G332">
        <f t="shared" si="20"/>
        <v>500</v>
      </c>
      <c r="H332" s="145">
        <v>621400</v>
      </c>
      <c r="I332" t="s">
        <v>1344</v>
      </c>
      <c r="J332" s="145" t="e">
        <f t="shared" si="19"/>
        <v>#N/A</v>
      </c>
      <c r="O332" s="144" t="s">
        <v>1228</v>
      </c>
      <c r="P332" s="145">
        <v>824620</v>
      </c>
    </row>
    <row r="333" spans="1:17" ht="20.25">
      <c r="A333">
        <v>327</v>
      </c>
      <c r="B333" s="125">
        <v>2200</v>
      </c>
      <c r="C333" s="34">
        <v>3800</v>
      </c>
      <c r="D333" s="35">
        <v>3800</v>
      </c>
      <c r="E333" s="36" t="s">
        <v>2424</v>
      </c>
      <c r="F333" s="33">
        <v>5</v>
      </c>
      <c r="G333">
        <f t="shared" si="20"/>
        <v>500</v>
      </c>
      <c r="H333" s="145">
        <v>621400</v>
      </c>
      <c r="I333" t="s">
        <v>1344</v>
      </c>
      <c r="J333" s="145" t="e">
        <f t="shared" si="19"/>
        <v>#N/A</v>
      </c>
      <c r="O333" s="144">
        <v>824630</v>
      </c>
      <c r="P333" s="145">
        <v>813630</v>
      </c>
      <c r="Q333">
        <v>600</v>
      </c>
    </row>
    <row r="334" spans="1:17" ht="20.25">
      <c r="A334">
        <v>328</v>
      </c>
      <c r="B334" s="125">
        <v>0</v>
      </c>
      <c r="C334" s="34">
        <v>2200</v>
      </c>
      <c r="D334" s="35">
        <v>1400</v>
      </c>
      <c r="E334" s="36" t="s">
        <v>2425</v>
      </c>
      <c r="F334" s="33">
        <v>7</v>
      </c>
      <c r="G334">
        <f t="shared" si="20"/>
        <v>700</v>
      </c>
      <c r="H334" s="145">
        <v>621400</v>
      </c>
      <c r="I334" t="s">
        <v>1344</v>
      </c>
      <c r="J334" s="145" t="e">
        <f t="shared" si="19"/>
        <v>#N/A</v>
      </c>
      <c r="O334" s="144" t="s">
        <v>2094</v>
      </c>
      <c r="P334" s="145">
        <v>724000</v>
      </c>
    </row>
    <row r="335" spans="1:17" ht="20.25">
      <c r="A335">
        <v>329</v>
      </c>
      <c r="B335" s="125">
        <v>1645000</v>
      </c>
      <c r="C335" s="34">
        <v>1655300</v>
      </c>
      <c r="D335" s="35">
        <v>1674300</v>
      </c>
      <c r="E335" s="36" t="s">
        <v>2426</v>
      </c>
      <c r="F335" s="33">
        <v>1</v>
      </c>
      <c r="G335">
        <f t="shared" si="20"/>
        <v>100</v>
      </c>
      <c r="H335" s="145">
        <v>764000</v>
      </c>
      <c r="I335" t="s">
        <v>970</v>
      </c>
      <c r="J335" s="145" t="e">
        <f t="shared" si="19"/>
        <v>#N/A</v>
      </c>
      <c r="O335" s="144" t="s">
        <v>2095</v>
      </c>
      <c r="P335" s="145">
        <v>768000</v>
      </c>
    </row>
    <row r="336" spans="1:17" ht="20.25">
      <c r="A336">
        <v>330</v>
      </c>
      <c r="B336" s="125">
        <v>35600</v>
      </c>
      <c r="C336" s="34">
        <v>44700</v>
      </c>
      <c r="D336" s="35">
        <v>44700</v>
      </c>
      <c r="E336" s="36" t="s">
        <v>2427</v>
      </c>
      <c r="F336" s="13">
        <v>12</v>
      </c>
      <c r="G336">
        <f>F336*10</f>
        <v>120</v>
      </c>
      <c r="H336" s="145">
        <v>764000</v>
      </c>
      <c r="I336" t="s">
        <v>970</v>
      </c>
      <c r="J336" s="145" t="e">
        <f t="shared" si="19"/>
        <v>#N/A</v>
      </c>
      <c r="O336" s="144" t="s">
        <v>2096</v>
      </c>
      <c r="P336" s="145">
        <v>718000</v>
      </c>
      <c r="Q336">
        <v>300</v>
      </c>
    </row>
    <row r="337" spans="1:17" ht="20.25">
      <c r="A337">
        <v>331</v>
      </c>
      <c r="B337" s="125">
        <v>12300</v>
      </c>
      <c r="C337" s="34">
        <v>13900</v>
      </c>
      <c r="D337" s="35">
        <v>13900</v>
      </c>
      <c r="E337" s="36" t="s">
        <v>2428</v>
      </c>
      <c r="F337" s="33">
        <v>4</v>
      </c>
      <c r="G337">
        <f t="shared" si="20"/>
        <v>400</v>
      </c>
      <c r="H337" s="145">
        <v>764000</v>
      </c>
      <c r="I337" t="s">
        <v>970</v>
      </c>
      <c r="J337" s="145" t="e">
        <f t="shared" si="19"/>
        <v>#N/A</v>
      </c>
      <c r="O337" s="144" t="s">
        <v>2097</v>
      </c>
      <c r="P337" s="145">
        <v>745200</v>
      </c>
    </row>
    <row r="338" spans="1:17" ht="20.25">
      <c r="A338">
        <v>332</v>
      </c>
      <c r="B338" s="125">
        <v>32400</v>
      </c>
      <c r="C338" s="34">
        <v>40600</v>
      </c>
      <c r="D338" s="35">
        <v>40600</v>
      </c>
      <c r="E338" s="36" t="s">
        <v>2429</v>
      </c>
      <c r="F338" s="33">
        <v>5</v>
      </c>
      <c r="G338">
        <f t="shared" si="20"/>
        <v>500</v>
      </c>
      <c r="H338" s="145">
        <v>764000</v>
      </c>
      <c r="I338" t="s">
        <v>970</v>
      </c>
      <c r="J338" s="145" t="e">
        <f t="shared" si="19"/>
        <v>#N/A</v>
      </c>
      <c r="O338" s="144" t="s">
        <v>2098</v>
      </c>
      <c r="P338" s="145">
        <v>942000</v>
      </c>
    </row>
    <row r="339" spans="1:17" ht="20.25">
      <c r="A339">
        <v>333</v>
      </c>
      <c r="B339" s="125">
        <v>0</v>
      </c>
      <c r="C339" s="34">
        <v>200</v>
      </c>
      <c r="D339" s="35">
        <v>200</v>
      </c>
      <c r="E339" s="36" t="s">
        <v>2430</v>
      </c>
      <c r="F339" s="33">
        <v>5</v>
      </c>
      <c r="G339">
        <f t="shared" si="20"/>
        <v>500</v>
      </c>
      <c r="H339" s="145">
        <v>764000</v>
      </c>
      <c r="I339" t="s">
        <v>970</v>
      </c>
      <c r="J339" s="145" t="e">
        <f t="shared" si="19"/>
        <v>#N/A</v>
      </c>
      <c r="O339" s="144" t="s">
        <v>2099</v>
      </c>
      <c r="P339" s="145">
        <v>863000</v>
      </c>
      <c r="Q339">
        <v>600</v>
      </c>
    </row>
    <row r="340" spans="1:17" ht="20.25">
      <c r="A340">
        <v>334</v>
      </c>
      <c r="B340" s="125">
        <v>2900</v>
      </c>
      <c r="C340" s="34">
        <v>4300</v>
      </c>
      <c r="D340" s="35">
        <v>2600</v>
      </c>
      <c r="E340" s="36" t="s">
        <v>2431</v>
      </c>
      <c r="F340" s="33">
        <v>7</v>
      </c>
      <c r="G340">
        <f t="shared" si="20"/>
        <v>700</v>
      </c>
      <c r="H340" s="145">
        <v>764000</v>
      </c>
      <c r="I340" t="s">
        <v>970</v>
      </c>
      <c r="J340" s="145" t="e">
        <f t="shared" si="19"/>
        <v>#N/A</v>
      </c>
      <c r="O340" s="144" t="s">
        <v>1235</v>
      </c>
      <c r="P340" s="145">
        <v>862000</v>
      </c>
    </row>
    <row r="341" spans="1:17" ht="20.25">
      <c r="A341">
        <v>335</v>
      </c>
      <c r="B341" s="125">
        <v>425700</v>
      </c>
      <c r="C341" s="34">
        <v>443800</v>
      </c>
      <c r="D341" s="35">
        <v>448800</v>
      </c>
      <c r="E341" s="36" t="s">
        <v>2432</v>
      </c>
      <c r="F341" s="33">
        <v>1</v>
      </c>
      <c r="G341">
        <f t="shared" si="20"/>
        <v>100</v>
      </c>
      <c r="H341" s="145">
        <v>613200</v>
      </c>
      <c r="I341" t="s">
        <v>1345</v>
      </c>
      <c r="J341" s="145" t="e">
        <f t="shared" si="19"/>
        <v>#N/A</v>
      </c>
    </row>
    <row r="342" spans="1:17" ht="20.25">
      <c r="A342">
        <v>336</v>
      </c>
      <c r="B342" s="125">
        <v>3600</v>
      </c>
      <c r="C342" s="34">
        <v>3200</v>
      </c>
      <c r="D342" s="35">
        <v>3200</v>
      </c>
      <c r="E342" s="36" t="s">
        <v>2433</v>
      </c>
      <c r="F342" s="13">
        <v>12</v>
      </c>
      <c r="G342">
        <f>F342*10</f>
        <v>120</v>
      </c>
      <c r="H342" s="145">
        <v>613200</v>
      </c>
      <c r="I342" t="s">
        <v>1345</v>
      </c>
      <c r="J342" s="145" t="e">
        <f t="shared" si="19"/>
        <v>#N/A</v>
      </c>
      <c r="Q342">
        <v>300</v>
      </c>
    </row>
    <row r="343" spans="1:17" ht="20.25">
      <c r="A343">
        <v>337</v>
      </c>
      <c r="B343" s="125">
        <v>2000</v>
      </c>
      <c r="C343" s="34">
        <v>3000</v>
      </c>
      <c r="D343" s="35">
        <v>3000</v>
      </c>
      <c r="E343" s="36" t="s">
        <v>2434</v>
      </c>
      <c r="F343" s="33">
        <v>4</v>
      </c>
      <c r="G343">
        <f t="shared" si="20"/>
        <v>400</v>
      </c>
      <c r="H343" s="145">
        <v>613200</v>
      </c>
      <c r="I343" t="s">
        <v>1345</v>
      </c>
      <c r="J343" s="145" t="e">
        <f t="shared" si="19"/>
        <v>#N/A</v>
      </c>
    </row>
    <row r="344" spans="1:17" ht="20.25">
      <c r="A344">
        <v>338</v>
      </c>
      <c r="B344" s="125">
        <v>132100</v>
      </c>
      <c r="C344" s="34">
        <v>165000</v>
      </c>
      <c r="D344" s="35">
        <v>161100</v>
      </c>
      <c r="E344" s="36" t="s">
        <v>2435</v>
      </c>
      <c r="F344" s="33">
        <v>5</v>
      </c>
      <c r="G344">
        <f t="shared" si="20"/>
        <v>500</v>
      </c>
      <c r="H344" s="145">
        <v>613200</v>
      </c>
      <c r="I344" t="s">
        <v>1345</v>
      </c>
      <c r="J344" s="145" t="e">
        <f t="shared" si="19"/>
        <v>#N/A</v>
      </c>
    </row>
    <row r="345" spans="1:17" ht="20.25">
      <c r="A345">
        <v>339</v>
      </c>
      <c r="B345" s="125">
        <v>500</v>
      </c>
      <c r="C345" s="34">
        <v>1000</v>
      </c>
      <c r="D345" s="35">
        <v>100</v>
      </c>
      <c r="E345" s="36" t="s">
        <v>2436</v>
      </c>
      <c r="F345" s="33">
        <v>5</v>
      </c>
      <c r="G345">
        <f t="shared" si="20"/>
        <v>500</v>
      </c>
      <c r="H345" s="145">
        <v>613200</v>
      </c>
      <c r="I345" t="s">
        <v>1345</v>
      </c>
      <c r="J345" s="145" t="e">
        <f t="shared" si="19"/>
        <v>#N/A</v>
      </c>
      <c r="Q345">
        <v>600</v>
      </c>
    </row>
    <row r="346" spans="1:17" ht="20.25">
      <c r="A346">
        <v>340</v>
      </c>
      <c r="B346" s="125">
        <v>1249800</v>
      </c>
      <c r="C346" s="34">
        <v>1260700</v>
      </c>
      <c r="D346" s="35">
        <v>1274700</v>
      </c>
      <c r="E346" s="36" t="s">
        <v>2437</v>
      </c>
      <c r="F346" s="33">
        <v>1</v>
      </c>
      <c r="G346">
        <f t="shared" si="20"/>
        <v>100</v>
      </c>
      <c r="H346" s="145">
        <v>619000</v>
      </c>
      <c r="I346" t="s">
        <v>920</v>
      </c>
      <c r="J346" s="145" t="e">
        <f t="shared" si="19"/>
        <v>#N/A</v>
      </c>
    </row>
    <row r="347" spans="1:17" ht="20.25">
      <c r="A347">
        <v>341</v>
      </c>
      <c r="B347" s="125">
        <v>33800</v>
      </c>
      <c r="C347" s="34">
        <v>34300</v>
      </c>
      <c r="D347" s="35">
        <v>34300</v>
      </c>
      <c r="E347" s="36" t="s">
        <v>2438</v>
      </c>
      <c r="F347" s="13">
        <v>12</v>
      </c>
      <c r="G347">
        <f>F347*10</f>
        <v>120</v>
      </c>
      <c r="H347" s="145">
        <v>619000</v>
      </c>
      <c r="I347" t="s">
        <v>920</v>
      </c>
      <c r="J347" s="145" t="e">
        <f t="shared" si="19"/>
        <v>#N/A</v>
      </c>
      <c r="Q347">
        <v>300</v>
      </c>
    </row>
    <row r="348" spans="1:17" ht="20.25">
      <c r="A348">
        <v>342</v>
      </c>
      <c r="B348" s="125">
        <v>28900</v>
      </c>
      <c r="C348" s="34">
        <v>42800</v>
      </c>
      <c r="D348" s="35">
        <v>41800</v>
      </c>
      <c r="E348" s="36" t="s">
        <v>2439</v>
      </c>
      <c r="F348" s="33">
        <v>4</v>
      </c>
      <c r="G348">
        <f t="shared" si="20"/>
        <v>400</v>
      </c>
      <c r="H348" s="145">
        <v>619000</v>
      </c>
      <c r="I348" t="s">
        <v>920</v>
      </c>
      <c r="J348" s="145" t="e">
        <f t="shared" si="19"/>
        <v>#N/A</v>
      </c>
    </row>
    <row r="349" spans="1:17" ht="20.25">
      <c r="A349">
        <v>343</v>
      </c>
      <c r="B349" s="125">
        <v>20300</v>
      </c>
      <c r="C349" s="34">
        <v>35000</v>
      </c>
      <c r="D349" s="35">
        <v>35000</v>
      </c>
      <c r="E349" s="36" t="s">
        <v>2440</v>
      </c>
      <c r="F349" s="33">
        <v>5</v>
      </c>
      <c r="G349">
        <f t="shared" si="20"/>
        <v>500</v>
      </c>
      <c r="H349" s="145">
        <v>619000</v>
      </c>
      <c r="I349" t="s">
        <v>920</v>
      </c>
      <c r="J349" s="145" t="e">
        <f t="shared" si="19"/>
        <v>#N/A</v>
      </c>
    </row>
    <row r="350" spans="1:17" ht="20.25">
      <c r="A350">
        <v>344</v>
      </c>
      <c r="B350" s="125">
        <v>1600</v>
      </c>
      <c r="C350" s="34">
        <v>3000</v>
      </c>
      <c r="D350" s="35">
        <v>3000</v>
      </c>
      <c r="E350" s="36" t="s">
        <v>2441</v>
      </c>
      <c r="F350" s="33">
        <v>5</v>
      </c>
      <c r="G350">
        <f t="shared" si="20"/>
        <v>500</v>
      </c>
      <c r="H350" s="145">
        <v>619000</v>
      </c>
      <c r="I350" t="s">
        <v>920</v>
      </c>
      <c r="J350" s="145" t="e">
        <f t="shared" si="19"/>
        <v>#N/A</v>
      </c>
      <c r="Q350">
        <v>600</v>
      </c>
    </row>
    <row r="351" spans="1:17" ht="20.25">
      <c r="A351">
        <v>345</v>
      </c>
      <c r="B351" s="125">
        <v>8000</v>
      </c>
      <c r="C351" s="34">
        <v>9200</v>
      </c>
      <c r="D351" s="35">
        <v>7600</v>
      </c>
      <c r="E351" s="36" t="s">
        <v>2442</v>
      </c>
      <c r="F351" s="33">
        <v>7</v>
      </c>
      <c r="G351">
        <f t="shared" si="20"/>
        <v>700</v>
      </c>
      <c r="H351" s="145">
        <v>619000</v>
      </c>
      <c r="I351" t="s">
        <v>920</v>
      </c>
      <c r="J351" s="145" t="e">
        <f t="shared" si="19"/>
        <v>#N/A</v>
      </c>
    </row>
    <row r="352" spans="1:17" ht="20.25">
      <c r="A352">
        <v>346</v>
      </c>
      <c r="B352" s="125">
        <v>2497900</v>
      </c>
      <c r="C352" s="34">
        <v>2570800</v>
      </c>
      <c r="D352" s="35">
        <v>2599800</v>
      </c>
      <c r="E352" s="36" t="s">
        <v>2443</v>
      </c>
      <c r="F352" s="33">
        <v>1</v>
      </c>
      <c r="G352">
        <f t="shared" si="20"/>
        <v>100</v>
      </c>
      <c r="H352" s="145">
        <v>782100</v>
      </c>
      <c r="I352" t="s">
        <v>1346</v>
      </c>
      <c r="J352" s="145" t="e">
        <f t="shared" si="19"/>
        <v>#N/A</v>
      </c>
    </row>
    <row r="353" spans="1:17" ht="20.25">
      <c r="A353">
        <v>347</v>
      </c>
      <c r="B353" s="125">
        <v>12100</v>
      </c>
      <c r="C353" s="34">
        <v>13200</v>
      </c>
      <c r="D353" s="35">
        <v>13200</v>
      </c>
      <c r="E353" s="36" t="s">
        <v>2444</v>
      </c>
      <c r="F353" s="13">
        <v>12</v>
      </c>
      <c r="G353">
        <f>F353*10</f>
        <v>120</v>
      </c>
      <c r="H353" s="145">
        <v>782100</v>
      </c>
      <c r="I353" t="s">
        <v>1346</v>
      </c>
      <c r="J353" s="145" t="e">
        <f t="shared" si="19"/>
        <v>#N/A</v>
      </c>
      <c r="Q353">
        <v>300</v>
      </c>
    </row>
    <row r="354" spans="1:17" ht="20.25">
      <c r="A354">
        <v>348</v>
      </c>
      <c r="B354" s="125">
        <v>665800</v>
      </c>
      <c r="C354" s="34">
        <v>660200</v>
      </c>
      <c r="D354" s="35">
        <v>647300</v>
      </c>
      <c r="E354" s="36" t="s">
        <v>2445</v>
      </c>
      <c r="F354" s="33">
        <v>4</v>
      </c>
      <c r="G354">
        <f t="shared" si="20"/>
        <v>400</v>
      </c>
      <c r="H354" s="145">
        <v>782100</v>
      </c>
      <c r="I354" t="s">
        <v>1346</v>
      </c>
      <c r="J354" s="145" t="e">
        <f t="shared" si="19"/>
        <v>#N/A</v>
      </c>
    </row>
    <row r="355" spans="1:17" ht="20.25">
      <c r="A355">
        <v>349</v>
      </c>
      <c r="B355" s="125">
        <v>47000</v>
      </c>
      <c r="C355" s="34">
        <v>68100</v>
      </c>
      <c r="D355" s="35">
        <v>58600</v>
      </c>
      <c r="E355" s="36" t="s">
        <v>2446</v>
      </c>
      <c r="F355" s="33">
        <v>5</v>
      </c>
      <c r="G355">
        <f t="shared" si="20"/>
        <v>500</v>
      </c>
      <c r="H355" s="145">
        <v>782100</v>
      </c>
      <c r="I355" t="s">
        <v>1346</v>
      </c>
      <c r="J355" s="145" t="e">
        <f t="shared" si="19"/>
        <v>#N/A</v>
      </c>
    </row>
    <row r="356" spans="1:17" ht="20.25">
      <c r="A356">
        <v>350</v>
      </c>
      <c r="B356" s="125">
        <v>4000</v>
      </c>
      <c r="C356" s="34">
        <v>7000</v>
      </c>
      <c r="D356" s="35">
        <v>6000</v>
      </c>
      <c r="E356" s="36" t="s">
        <v>2447</v>
      </c>
      <c r="F356" s="33">
        <v>5</v>
      </c>
      <c r="G356">
        <f t="shared" si="20"/>
        <v>500</v>
      </c>
      <c r="H356" s="145">
        <v>782100</v>
      </c>
      <c r="I356" t="s">
        <v>1346</v>
      </c>
      <c r="J356" s="145" t="e">
        <f t="shared" si="19"/>
        <v>#N/A</v>
      </c>
      <c r="Q356">
        <v>600</v>
      </c>
    </row>
    <row r="357" spans="1:17" ht="20.25">
      <c r="A357">
        <v>351</v>
      </c>
      <c r="B357" s="125">
        <v>1327600</v>
      </c>
      <c r="C357" s="34">
        <v>1479900</v>
      </c>
      <c r="D357" s="35">
        <v>1440000</v>
      </c>
      <c r="E357" s="36" t="s">
        <v>2448</v>
      </c>
      <c r="F357" s="33">
        <v>7</v>
      </c>
      <c r="G357">
        <f t="shared" si="20"/>
        <v>700</v>
      </c>
      <c r="H357" s="145">
        <v>782100</v>
      </c>
      <c r="I357" t="s">
        <v>1346</v>
      </c>
      <c r="J357" s="145" t="e">
        <f t="shared" si="19"/>
        <v>#N/A</v>
      </c>
    </row>
    <row r="358" spans="1:17" ht="20.25">
      <c r="A358">
        <v>352</v>
      </c>
      <c r="B358" s="125">
        <v>43187200</v>
      </c>
      <c r="C358" s="34">
        <v>43236400</v>
      </c>
      <c r="D358" s="35">
        <v>43721400</v>
      </c>
      <c r="E358" s="36" t="s">
        <v>2449</v>
      </c>
      <c r="F358" s="33">
        <v>1</v>
      </c>
      <c r="G358">
        <f t="shared" si="20"/>
        <v>100</v>
      </c>
      <c r="H358" s="145">
        <v>841331</v>
      </c>
      <c r="I358" t="s">
        <v>1347</v>
      </c>
      <c r="J358" s="145" t="e">
        <f t="shared" si="19"/>
        <v>#N/A</v>
      </c>
    </row>
    <row r="359" spans="1:17" ht="20.25">
      <c r="A359">
        <v>353</v>
      </c>
      <c r="B359" s="125">
        <v>672800</v>
      </c>
      <c r="C359" s="34">
        <v>584600</v>
      </c>
      <c r="D359" s="35">
        <v>584600</v>
      </c>
      <c r="E359" s="36" t="s">
        <v>2450</v>
      </c>
      <c r="F359" s="13">
        <v>12</v>
      </c>
      <c r="G359">
        <f>F359*10</f>
        <v>120</v>
      </c>
      <c r="H359" s="145">
        <v>841331</v>
      </c>
      <c r="I359" t="s">
        <v>1347</v>
      </c>
      <c r="J359" s="145" t="e">
        <f t="shared" si="19"/>
        <v>#N/A</v>
      </c>
      <c r="Q359">
        <v>300</v>
      </c>
    </row>
    <row r="360" spans="1:17" ht="20.25">
      <c r="A360">
        <v>354</v>
      </c>
      <c r="B360" s="125">
        <v>2122500</v>
      </c>
      <c r="C360" s="34">
        <v>2502500</v>
      </c>
      <c r="D360" s="35">
        <v>2402500</v>
      </c>
      <c r="E360" s="36" t="s">
        <v>2451</v>
      </c>
      <c r="F360" s="33">
        <v>4</v>
      </c>
      <c r="G360">
        <f t="shared" si="20"/>
        <v>400</v>
      </c>
      <c r="H360" s="145">
        <v>841331</v>
      </c>
      <c r="I360" t="s">
        <v>1347</v>
      </c>
      <c r="J360" s="145" t="e">
        <f t="shared" si="19"/>
        <v>#N/A</v>
      </c>
    </row>
    <row r="361" spans="1:17" ht="20.25">
      <c r="A361">
        <v>355</v>
      </c>
      <c r="B361" s="125">
        <v>1121400</v>
      </c>
      <c r="C361" s="34">
        <v>1190000</v>
      </c>
      <c r="D361" s="35">
        <v>1190000</v>
      </c>
      <c r="E361" s="36" t="s">
        <v>2452</v>
      </c>
      <c r="F361" s="33">
        <v>5</v>
      </c>
      <c r="G361">
        <f t="shared" si="20"/>
        <v>500</v>
      </c>
      <c r="H361" s="145">
        <v>841331</v>
      </c>
      <c r="I361" t="s">
        <v>1347</v>
      </c>
      <c r="J361" s="145" t="e">
        <f t="shared" si="19"/>
        <v>#N/A</v>
      </c>
    </row>
    <row r="362" spans="1:17" ht="20.25">
      <c r="A362">
        <v>356</v>
      </c>
      <c r="B362" s="125">
        <v>30800</v>
      </c>
      <c r="C362" s="34">
        <v>50000</v>
      </c>
      <c r="D362" s="35">
        <v>50000</v>
      </c>
      <c r="E362" s="36" t="s">
        <v>2453</v>
      </c>
      <c r="F362" s="33">
        <v>5</v>
      </c>
      <c r="G362">
        <f t="shared" si="20"/>
        <v>500</v>
      </c>
      <c r="H362" s="145">
        <v>841331</v>
      </c>
      <c r="I362" t="s">
        <v>1347</v>
      </c>
      <c r="J362" s="145" t="e">
        <f t="shared" si="19"/>
        <v>#N/A</v>
      </c>
      <c r="Q362">
        <v>600</v>
      </c>
    </row>
    <row r="363" spans="1:17" ht="20.25">
      <c r="A363">
        <v>357</v>
      </c>
      <c r="B363" s="125">
        <v>2222100</v>
      </c>
      <c r="C363" s="34">
        <v>2230000</v>
      </c>
      <c r="D363" s="35">
        <v>2159400</v>
      </c>
      <c r="E363" s="36" t="s">
        <v>2454</v>
      </c>
      <c r="F363" s="33">
        <v>7</v>
      </c>
      <c r="G363">
        <f t="shared" si="20"/>
        <v>700</v>
      </c>
      <c r="H363" s="145">
        <v>841331</v>
      </c>
      <c r="I363" t="s">
        <v>1347</v>
      </c>
      <c r="J363" s="145" t="e">
        <f t="shared" si="19"/>
        <v>#N/A</v>
      </c>
    </row>
    <row r="364" spans="1:17" ht="20.25">
      <c r="A364">
        <v>358</v>
      </c>
      <c r="B364" s="125">
        <v>214055100</v>
      </c>
      <c r="C364" s="37">
        <v>225557000</v>
      </c>
      <c r="D364" s="35">
        <v>219115100</v>
      </c>
      <c r="E364" s="36" t="s">
        <v>2455</v>
      </c>
      <c r="F364" s="33">
        <v>8</v>
      </c>
      <c r="G364">
        <f t="shared" ref="G364:G373" si="21">F364*100</f>
        <v>800</v>
      </c>
      <c r="H364" s="145">
        <v>824000</v>
      </c>
      <c r="I364" t="s">
        <v>1559</v>
      </c>
      <c r="J364" s="145" t="e">
        <f t="shared" si="19"/>
        <v>#N/A</v>
      </c>
      <c r="M364" t="s">
        <v>827</v>
      </c>
    </row>
    <row r="365" spans="1:17" ht="20.25">
      <c r="A365">
        <v>359</v>
      </c>
      <c r="B365" s="125">
        <v>424900</v>
      </c>
      <c r="C365" s="34">
        <v>285000</v>
      </c>
      <c r="D365" s="35">
        <v>276900</v>
      </c>
      <c r="E365" s="36" t="s">
        <v>2456</v>
      </c>
      <c r="F365" s="33">
        <v>8</v>
      </c>
      <c r="G365">
        <f t="shared" si="21"/>
        <v>800</v>
      </c>
      <c r="H365" s="145">
        <v>847310</v>
      </c>
      <c r="I365" t="s">
        <v>820</v>
      </c>
      <c r="J365" s="145" t="e">
        <f t="shared" si="19"/>
        <v>#N/A</v>
      </c>
    </row>
    <row r="366" spans="1:17" ht="20.25">
      <c r="A366">
        <v>360</v>
      </c>
      <c r="B366" s="125">
        <v>0</v>
      </c>
      <c r="C366" s="34">
        <v>300000</v>
      </c>
      <c r="D366" s="35">
        <v>291400</v>
      </c>
      <c r="E366" s="36" t="s">
        <v>2457</v>
      </c>
      <c r="F366" s="33">
        <v>7</v>
      </c>
      <c r="G366">
        <f t="shared" si="21"/>
        <v>700</v>
      </c>
      <c r="H366" s="145">
        <v>846524</v>
      </c>
      <c r="I366" t="s">
        <v>819</v>
      </c>
      <c r="J366" s="145" t="e">
        <f t="shared" si="19"/>
        <v>#N/A</v>
      </c>
    </row>
    <row r="367" spans="1:17" ht="20.25">
      <c r="A367">
        <v>361</v>
      </c>
      <c r="B367" s="125">
        <v>1298900</v>
      </c>
      <c r="C367" s="34">
        <v>1320000</v>
      </c>
      <c r="D367" s="35">
        <v>1282300</v>
      </c>
      <c r="E367" s="36" t="s">
        <v>2458</v>
      </c>
      <c r="F367" s="33">
        <v>8</v>
      </c>
      <c r="G367">
        <f t="shared" si="21"/>
        <v>800</v>
      </c>
      <c r="H367" s="145">
        <v>846524</v>
      </c>
      <c r="I367" t="s">
        <v>819</v>
      </c>
      <c r="J367" s="145" t="e">
        <f t="shared" si="19"/>
        <v>#N/A</v>
      </c>
    </row>
    <row r="368" spans="1:17" ht="20.25">
      <c r="A368">
        <v>362</v>
      </c>
      <c r="B368" s="125">
        <v>9400</v>
      </c>
      <c r="C368" s="34">
        <v>8200</v>
      </c>
      <c r="D368" s="35">
        <v>8200</v>
      </c>
      <c r="E368" s="36" t="s">
        <v>2459</v>
      </c>
      <c r="F368" s="33">
        <v>1</v>
      </c>
      <c r="G368">
        <f t="shared" si="21"/>
        <v>100</v>
      </c>
      <c r="H368" s="145">
        <v>727000</v>
      </c>
      <c r="I368" t="s">
        <v>787</v>
      </c>
      <c r="J368" s="145" t="e">
        <f t="shared" si="19"/>
        <v>#N/A</v>
      </c>
      <c r="P368" s="145">
        <v>728000</v>
      </c>
    </row>
    <row r="369" spans="1:17" ht="20.25">
      <c r="A369">
        <v>363</v>
      </c>
      <c r="B369" s="125">
        <v>100</v>
      </c>
      <c r="C369" s="34">
        <v>1800</v>
      </c>
      <c r="D369" s="35">
        <v>1800</v>
      </c>
      <c r="E369" s="36" t="s">
        <v>2460</v>
      </c>
      <c r="F369" s="13">
        <v>12</v>
      </c>
      <c r="G369">
        <f>F369*10</f>
        <v>120</v>
      </c>
      <c r="H369" s="145">
        <v>727000</v>
      </c>
      <c r="I369" t="s">
        <v>787</v>
      </c>
      <c r="J369" s="145" t="e">
        <f t="shared" si="19"/>
        <v>#N/A</v>
      </c>
      <c r="P369" s="145">
        <v>728000</v>
      </c>
      <c r="Q369">
        <v>300</v>
      </c>
    </row>
    <row r="370" spans="1:17" ht="20.25">
      <c r="A370">
        <v>364</v>
      </c>
      <c r="B370" s="125">
        <v>32500</v>
      </c>
      <c r="C370" s="34">
        <v>93500</v>
      </c>
      <c r="D370" s="35">
        <v>90800</v>
      </c>
      <c r="E370" s="36" t="s">
        <v>2461</v>
      </c>
      <c r="F370" s="33">
        <v>8</v>
      </c>
      <c r="G370">
        <f t="shared" si="21"/>
        <v>800</v>
      </c>
      <c r="H370" s="145">
        <v>727000</v>
      </c>
      <c r="I370" t="s">
        <v>787</v>
      </c>
      <c r="J370" s="145" t="e">
        <f t="shared" si="19"/>
        <v>#N/A</v>
      </c>
      <c r="P370" s="145">
        <v>728000</v>
      </c>
    </row>
    <row r="371" spans="1:17" ht="20.25">
      <c r="A371">
        <v>365</v>
      </c>
      <c r="B371" s="125">
        <v>1630300</v>
      </c>
      <c r="C371" s="34">
        <v>1937500</v>
      </c>
      <c r="D371" s="35">
        <v>1882200</v>
      </c>
      <c r="E371" s="36" t="s">
        <v>2462</v>
      </c>
      <c r="F371" s="33">
        <v>8</v>
      </c>
      <c r="G371">
        <f t="shared" si="21"/>
        <v>800</v>
      </c>
      <c r="H371" s="145">
        <v>847417</v>
      </c>
      <c r="I371" t="s">
        <v>1348</v>
      </c>
      <c r="J371" s="145" t="e">
        <f t="shared" si="19"/>
        <v>#N/A</v>
      </c>
    </row>
    <row r="372" spans="1:17" ht="20.25">
      <c r="A372">
        <v>366</v>
      </c>
      <c r="B372" s="125">
        <v>151200</v>
      </c>
      <c r="C372" s="34">
        <v>37000</v>
      </c>
      <c r="D372" s="35">
        <v>37000</v>
      </c>
      <c r="E372" s="36" t="s">
        <v>2463</v>
      </c>
      <c r="F372" s="33">
        <v>1</v>
      </c>
      <c r="G372">
        <f t="shared" si="21"/>
        <v>100</v>
      </c>
      <c r="H372" s="145">
        <v>861000</v>
      </c>
      <c r="I372" t="s">
        <v>1349</v>
      </c>
      <c r="J372" s="145" t="e">
        <f t="shared" si="19"/>
        <v>#N/A</v>
      </c>
    </row>
    <row r="373" spans="1:17" ht="20.25">
      <c r="A373">
        <v>367</v>
      </c>
      <c r="B373" s="125">
        <v>543900</v>
      </c>
      <c r="C373" s="34">
        <v>742900</v>
      </c>
      <c r="D373" s="35">
        <v>721700</v>
      </c>
      <c r="E373" s="36" t="s">
        <v>2464</v>
      </c>
      <c r="F373" s="33">
        <v>7</v>
      </c>
      <c r="G373">
        <f t="shared" si="21"/>
        <v>700</v>
      </c>
      <c r="H373" s="145">
        <v>861000</v>
      </c>
      <c r="I373" t="s">
        <v>1349</v>
      </c>
      <c r="J373" s="145" t="e">
        <f t="shared" si="19"/>
        <v>#N/A</v>
      </c>
    </row>
    <row r="374" spans="1:17" ht="20.25">
      <c r="A374">
        <v>368</v>
      </c>
      <c r="B374" s="125">
        <v>3428500</v>
      </c>
      <c r="C374" s="34">
        <v>3428500</v>
      </c>
      <c r="D374" s="35">
        <v>3330900</v>
      </c>
      <c r="E374" s="36" t="s">
        <v>2465</v>
      </c>
      <c r="F374" s="33">
        <v>8</v>
      </c>
      <c r="G374">
        <f t="shared" ref="G374:G380" si="22">F374*100</f>
        <v>800</v>
      </c>
      <c r="H374" s="145">
        <v>847413</v>
      </c>
      <c r="I374" t="s">
        <v>1350</v>
      </c>
      <c r="J374" s="145" t="e">
        <f t="shared" si="19"/>
        <v>#N/A</v>
      </c>
    </row>
    <row r="375" spans="1:17" ht="20.25">
      <c r="A375">
        <v>369</v>
      </c>
      <c r="B375" s="125">
        <v>277500</v>
      </c>
      <c r="C375" s="34">
        <v>285000</v>
      </c>
      <c r="D375" s="35">
        <v>276900</v>
      </c>
      <c r="E375" s="36" t="s">
        <v>2466</v>
      </c>
      <c r="F375" s="33">
        <v>8</v>
      </c>
      <c r="G375">
        <f t="shared" si="22"/>
        <v>800</v>
      </c>
      <c r="H375" s="145">
        <v>846423</v>
      </c>
      <c r="I375" t="s">
        <v>985</v>
      </c>
      <c r="J375" s="145" t="e">
        <f t="shared" si="19"/>
        <v>#N/A</v>
      </c>
    </row>
    <row r="376" spans="1:17" ht="20.25">
      <c r="A376">
        <v>370</v>
      </c>
      <c r="B376" s="125">
        <v>55200</v>
      </c>
      <c r="C376" s="34">
        <v>65600</v>
      </c>
      <c r="D376" s="35">
        <v>63700</v>
      </c>
      <c r="E376" s="36" t="s">
        <v>2467</v>
      </c>
      <c r="F376" s="33">
        <v>8</v>
      </c>
      <c r="G376">
        <f t="shared" si="22"/>
        <v>800</v>
      </c>
      <c r="H376" s="145">
        <v>847418</v>
      </c>
      <c r="I376" t="s">
        <v>1351</v>
      </c>
      <c r="J376" s="145" t="e">
        <f t="shared" si="19"/>
        <v>#N/A</v>
      </c>
    </row>
    <row r="377" spans="1:17" ht="20.25">
      <c r="A377">
        <v>371</v>
      </c>
      <c r="B377" s="125">
        <v>41000</v>
      </c>
      <c r="C377" s="34">
        <v>41000</v>
      </c>
      <c r="D377" s="35">
        <v>39800</v>
      </c>
      <c r="E377" s="36" t="s">
        <v>2468</v>
      </c>
      <c r="F377" s="33">
        <v>8</v>
      </c>
      <c r="G377">
        <f t="shared" si="22"/>
        <v>800</v>
      </c>
      <c r="H377" s="145">
        <v>847420</v>
      </c>
      <c r="I377" t="s">
        <v>1352</v>
      </c>
      <c r="J377" s="145" t="e">
        <f t="shared" si="19"/>
        <v>#N/A</v>
      </c>
    </row>
    <row r="378" spans="1:17" ht="20.25">
      <c r="A378">
        <v>372</v>
      </c>
      <c r="B378" s="125">
        <v>22500</v>
      </c>
      <c r="C378" s="34">
        <v>53800</v>
      </c>
      <c r="D378" s="35">
        <v>52300</v>
      </c>
      <c r="E378" s="36" t="s">
        <v>2469</v>
      </c>
      <c r="F378" s="33">
        <v>8</v>
      </c>
      <c r="G378">
        <f t="shared" si="22"/>
        <v>800</v>
      </c>
      <c r="H378" s="145">
        <v>847416</v>
      </c>
      <c r="I378" t="s">
        <v>1353</v>
      </c>
      <c r="J378" s="145" t="e">
        <f t="shared" si="19"/>
        <v>#N/A</v>
      </c>
    </row>
    <row r="379" spans="1:17" ht="20.25">
      <c r="A379">
        <v>373</v>
      </c>
      <c r="B379" s="125">
        <v>77000</v>
      </c>
      <c r="C379" s="34">
        <v>85500</v>
      </c>
      <c r="D379" s="35">
        <v>83100</v>
      </c>
      <c r="E379" s="36" t="s">
        <v>2470</v>
      </c>
      <c r="F379" s="33">
        <v>8</v>
      </c>
      <c r="G379">
        <f t="shared" si="22"/>
        <v>800</v>
      </c>
      <c r="H379" s="145">
        <v>847411</v>
      </c>
      <c r="I379" t="s">
        <v>1354</v>
      </c>
      <c r="J379" s="145" t="e">
        <f t="shared" si="19"/>
        <v>#N/A</v>
      </c>
    </row>
    <row r="380" spans="1:17" ht="20.25">
      <c r="A380">
        <v>374</v>
      </c>
      <c r="B380" s="125">
        <v>42800</v>
      </c>
      <c r="C380" s="34">
        <v>42800</v>
      </c>
      <c r="D380" s="35">
        <v>41600</v>
      </c>
      <c r="E380" s="36" t="s">
        <v>2471</v>
      </c>
      <c r="F380" s="33">
        <v>8</v>
      </c>
      <c r="G380">
        <f t="shared" si="22"/>
        <v>800</v>
      </c>
      <c r="H380" s="145">
        <v>847414</v>
      </c>
      <c r="I380" t="s">
        <v>1355</v>
      </c>
      <c r="J380" s="145" t="e">
        <f t="shared" si="19"/>
        <v>#N/A</v>
      </c>
    </row>
    <row r="381" spans="1:17" ht="20.25">
      <c r="A381">
        <v>375</v>
      </c>
      <c r="B381" s="125">
        <v>20700</v>
      </c>
      <c r="C381" s="34">
        <v>21400</v>
      </c>
      <c r="D381" s="35">
        <v>20800</v>
      </c>
      <c r="E381" s="36" t="s">
        <v>2472</v>
      </c>
      <c r="F381" s="33">
        <v>8</v>
      </c>
      <c r="G381">
        <f t="shared" ref="G381:G393" si="23">F381*100</f>
        <v>800</v>
      </c>
      <c r="H381" s="145">
        <v>847415</v>
      </c>
      <c r="I381" t="s">
        <v>1356</v>
      </c>
      <c r="J381" s="145" t="e">
        <f t="shared" si="19"/>
        <v>#N/A</v>
      </c>
    </row>
    <row r="382" spans="1:17" ht="20.25">
      <c r="A382">
        <v>376</v>
      </c>
      <c r="B382" s="125">
        <v>44000</v>
      </c>
      <c r="C382" s="34">
        <v>70000</v>
      </c>
      <c r="D382" s="35">
        <v>68000</v>
      </c>
      <c r="E382" s="36" t="s">
        <v>2473</v>
      </c>
      <c r="F382" s="33">
        <v>8</v>
      </c>
      <c r="G382">
        <f t="shared" si="23"/>
        <v>800</v>
      </c>
      <c r="H382" s="145">
        <v>847422</v>
      </c>
      <c r="I382" t="s">
        <v>1357</v>
      </c>
      <c r="J382" s="145" t="e">
        <f t="shared" si="19"/>
        <v>#N/A</v>
      </c>
    </row>
    <row r="383" spans="1:17" ht="20.25">
      <c r="A383">
        <v>377</v>
      </c>
      <c r="B383" s="125">
        <v>274700</v>
      </c>
      <c r="C383" s="34">
        <v>288800</v>
      </c>
      <c r="D383" s="35">
        <v>280600</v>
      </c>
      <c r="E383" s="36" t="s">
        <v>2474</v>
      </c>
      <c r="F383" s="33">
        <v>8</v>
      </c>
      <c r="G383">
        <f t="shared" si="23"/>
        <v>800</v>
      </c>
      <c r="H383" s="145">
        <v>761111</v>
      </c>
      <c r="I383" t="s">
        <v>1358</v>
      </c>
      <c r="J383" s="145" t="e">
        <f t="shared" si="19"/>
        <v>#N/A</v>
      </c>
    </row>
    <row r="384" spans="1:17" ht="20.25">
      <c r="A384">
        <v>378</v>
      </c>
      <c r="B384" s="125">
        <v>132600</v>
      </c>
      <c r="C384" s="34">
        <v>142500</v>
      </c>
      <c r="D384" s="35">
        <v>138400</v>
      </c>
      <c r="E384" s="36" t="s">
        <v>2475</v>
      </c>
      <c r="F384" s="33">
        <v>8</v>
      </c>
      <c r="G384">
        <f t="shared" si="23"/>
        <v>800</v>
      </c>
      <c r="H384" s="145">
        <v>847425</v>
      </c>
      <c r="I384" t="s">
        <v>1359</v>
      </c>
      <c r="J384" s="145" t="e">
        <f t="shared" si="19"/>
        <v>#N/A</v>
      </c>
    </row>
    <row r="385" spans="1:17" ht="20.25">
      <c r="A385">
        <v>379</v>
      </c>
      <c r="B385" s="125">
        <v>64800</v>
      </c>
      <c r="C385" s="34">
        <v>142500</v>
      </c>
      <c r="D385" s="35">
        <v>138400</v>
      </c>
      <c r="E385" s="36" t="s">
        <v>2476</v>
      </c>
      <c r="F385" s="33">
        <v>8</v>
      </c>
      <c r="G385">
        <f t="shared" si="23"/>
        <v>800</v>
      </c>
      <c r="H385" s="145">
        <v>847426</v>
      </c>
      <c r="I385" t="s">
        <v>1360</v>
      </c>
      <c r="J385" s="145" t="e">
        <f t="shared" si="19"/>
        <v>#N/A</v>
      </c>
      <c r="M385" t="s">
        <v>996</v>
      </c>
    </row>
    <row r="386" spans="1:17" ht="20.25">
      <c r="A386">
        <v>380</v>
      </c>
      <c r="B386" s="118">
        <v>3072300</v>
      </c>
      <c r="C386" s="14">
        <v>3501100</v>
      </c>
      <c r="D386" s="15">
        <v>3542100</v>
      </c>
      <c r="E386" s="16" t="s">
        <v>2477</v>
      </c>
      <c r="F386" s="13">
        <v>1</v>
      </c>
      <c r="G386">
        <f t="shared" si="23"/>
        <v>100</v>
      </c>
      <c r="H386" s="145">
        <v>829500</v>
      </c>
      <c r="I386" t="s">
        <v>1361</v>
      </c>
      <c r="J386" s="145" t="e">
        <f t="shared" si="19"/>
        <v>#N/A</v>
      </c>
      <c r="P386" s="145">
        <v>820500</v>
      </c>
    </row>
    <row r="387" spans="1:17" ht="20.25">
      <c r="A387">
        <v>381</v>
      </c>
      <c r="B387" s="118">
        <v>200800</v>
      </c>
      <c r="C387" s="14">
        <v>184900</v>
      </c>
      <c r="D387" s="15">
        <v>184900</v>
      </c>
      <c r="E387" s="16" t="s">
        <v>2478</v>
      </c>
      <c r="F387" s="13">
        <v>12</v>
      </c>
      <c r="G387">
        <f>F387*10</f>
        <v>120</v>
      </c>
      <c r="H387" s="145">
        <v>829500</v>
      </c>
      <c r="I387" t="s">
        <v>1361</v>
      </c>
      <c r="J387" s="145" t="e">
        <f t="shared" si="19"/>
        <v>#N/A</v>
      </c>
      <c r="P387" s="145">
        <v>820500</v>
      </c>
      <c r="Q387">
        <v>300</v>
      </c>
    </row>
    <row r="388" spans="1:17" ht="20.25">
      <c r="A388">
        <v>382</v>
      </c>
      <c r="B388" s="118">
        <v>5400</v>
      </c>
      <c r="C388" s="14">
        <v>8700</v>
      </c>
      <c r="D388" s="15">
        <v>8700</v>
      </c>
      <c r="E388" s="16" t="s">
        <v>2479</v>
      </c>
      <c r="F388" s="13">
        <v>4</v>
      </c>
      <c r="G388">
        <f t="shared" si="23"/>
        <v>400</v>
      </c>
      <c r="H388" s="145">
        <v>829500</v>
      </c>
      <c r="I388" t="s">
        <v>1361</v>
      </c>
      <c r="J388" s="145" t="e">
        <f t="shared" si="19"/>
        <v>#N/A</v>
      </c>
      <c r="P388" s="145">
        <v>820500</v>
      </c>
    </row>
    <row r="389" spans="1:17" ht="20.25">
      <c r="A389">
        <v>383</v>
      </c>
      <c r="B389" s="118">
        <v>46800</v>
      </c>
      <c r="C389" s="14">
        <v>50000</v>
      </c>
      <c r="D389" s="15">
        <v>50000</v>
      </c>
      <c r="E389" s="16" t="s">
        <v>2480</v>
      </c>
      <c r="F389" s="13">
        <v>5</v>
      </c>
      <c r="G389">
        <f t="shared" si="23"/>
        <v>500</v>
      </c>
      <c r="H389" s="145">
        <v>829500</v>
      </c>
      <c r="I389" t="s">
        <v>1361</v>
      </c>
      <c r="J389" s="145" t="e">
        <f t="shared" si="19"/>
        <v>#N/A</v>
      </c>
      <c r="P389" s="145">
        <v>820500</v>
      </c>
    </row>
    <row r="390" spans="1:17" ht="20.25">
      <c r="A390">
        <v>384</v>
      </c>
      <c r="B390" s="118">
        <v>82300</v>
      </c>
      <c r="C390" s="14">
        <v>75100</v>
      </c>
      <c r="D390" s="15">
        <v>72100</v>
      </c>
      <c r="E390" s="16" t="s">
        <v>2481</v>
      </c>
      <c r="F390" s="13">
        <v>5</v>
      </c>
      <c r="G390">
        <f t="shared" si="23"/>
        <v>500</v>
      </c>
      <c r="H390" s="145">
        <v>829500</v>
      </c>
      <c r="I390" t="s">
        <v>1361</v>
      </c>
      <c r="J390" s="145" t="e">
        <f t="shared" si="19"/>
        <v>#N/A</v>
      </c>
      <c r="P390" s="145">
        <v>820500</v>
      </c>
      <c r="Q390">
        <v>600</v>
      </c>
    </row>
    <row r="391" spans="1:17" ht="20.25">
      <c r="A391">
        <v>385</v>
      </c>
      <c r="B391" s="118">
        <v>129500</v>
      </c>
      <c r="C391" s="14">
        <v>212900</v>
      </c>
      <c r="D391" s="15">
        <v>206000</v>
      </c>
      <c r="E391" s="16" t="s">
        <v>2482</v>
      </c>
      <c r="F391" s="13">
        <v>7</v>
      </c>
      <c r="G391">
        <f t="shared" si="23"/>
        <v>700</v>
      </c>
      <c r="H391" s="145">
        <v>829500</v>
      </c>
      <c r="I391" t="s">
        <v>1361</v>
      </c>
      <c r="J391" s="145" t="e">
        <f t="shared" si="19"/>
        <v>#N/A</v>
      </c>
      <c r="P391" s="145">
        <v>820500</v>
      </c>
    </row>
    <row r="392" spans="1:17" ht="20.25">
      <c r="A392">
        <v>386</v>
      </c>
      <c r="B392" s="118">
        <v>162400</v>
      </c>
      <c r="C392" s="14">
        <v>0</v>
      </c>
      <c r="D392" s="15">
        <v>0</v>
      </c>
      <c r="E392" s="16" t="s">
        <v>2483</v>
      </c>
      <c r="F392" s="13">
        <v>1</v>
      </c>
      <c r="G392">
        <f t="shared" si="23"/>
        <v>100</v>
      </c>
      <c r="H392" s="145">
        <v>829231</v>
      </c>
      <c r="I392" t="s">
        <v>1362</v>
      </c>
      <c r="J392" s="145" t="e">
        <f t="shared" ref="J392:J455" si="24">INDEX($O$7:$P$340,MATCH(H392,$O$7:$O$340,0),2)</f>
        <v>#N/A</v>
      </c>
    </row>
    <row r="393" spans="1:17" ht="20.25">
      <c r="A393">
        <v>387</v>
      </c>
      <c r="B393" s="118">
        <v>3783400</v>
      </c>
      <c r="C393" s="14">
        <v>4201800</v>
      </c>
      <c r="D393" s="15">
        <v>3920800</v>
      </c>
      <c r="E393" s="16" t="s">
        <v>2484</v>
      </c>
      <c r="F393" s="13">
        <v>2</v>
      </c>
      <c r="G393">
        <f t="shared" si="23"/>
        <v>200</v>
      </c>
      <c r="H393" s="145">
        <v>829231</v>
      </c>
      <c r="I393" t="s">
        <v>1362</v>
      </c>
      <c r="J393" s="145" t="e">
        <f t="shared" si="24"/>
        <v>#N/A</v>
      </c>
    </row>
    <row r="394" spans="1:17" ht="20.25">
      <c r="A394">
        <v>388</v>
      </c>
      <c r="B394" s="118">
        <v>39200</v>
      </c>
      <c r="C394" s="14">
        <v>43200</v>
      </c>
      <c r="D394" s="15">
        <v>43200</v>
      </c>
      <c r="E394" s="16" t="s">
        <v>2485</v>
      </c>
      <c r="F394" s="13">
        <v>12</v>
      </c>
      <c r="G394">
        <f>F394*10</f>
        <v>120</v>
      </c>
      <c r="H394" s="145">
        <v>829231</v>
      </c>
      <c r="I394" t="s">
        <v>1362</v>
      </c>
      <c r="J394" s="145" t="e">
        <f t="shared" si="24"/>
        <v>#N/A</v>
      </c>
      <c r="Q394">
        <v>300</v>
      </c>
    </row>
    <row r="395" spans="1:17" ht="20.25">
      <c r="A395">
        <v>389</v>
      </c>
      <c r="B395" s="118">
        <v>158600</v>
      </c>
      <c r="C395" s="14">
        <v>172000</v>
      </c>
      <c r="D395" s="15">
        <v>167100</v>
      </c>
      <c r="E395" s="16" t="s">
        <v>2486</v>
      </c>
      <c r="F395" s="13">
        <v>7</v>
      </c>
      <c r="G395">
        <f t="shared" ref="G395:G404" si="25">F395*100</f>
        <v>700</v>
      </c>
      <c r="H395" s="145">
        <v>829231</v>
      </c>
      <c r="I395" t="s">
        <v>1362</v>
      </c>
      <c r="J395" s="145" t="e">
        <f t="shared" si="24"/>
        <v>#N/A</v>
      </c>
    </row>
    <row r="396" spans="1:17" ht="20.25">
      <c r="A396">
        <v>390</v>
      </c>
      <c r="B396" s="118">
        <v>125400</v>
      </c>
      <c r="C396" s="14">
        <v>28400</v>
      </c>
      <c r="D396" s="15">
        <v>28400</v>
      </c>
      <c r="E396" s="16" t="s">
        <v>2487</v>
      </c>
      <c r="F396" s="13">
        <v>2</v>
      </c>
      <c r="G396">
        <f t="shared" si="25"/>
        <v>200</v>
      </c>
      <c r="H396" s="145">
        <v>829232</v>
      </c>
      <c r="I396" t="s">
        <v>1363</v>
      </c>
      <c r="J396" s="145" t="e">
        <f t="shared" si="24"/>
        <v>#N/A</v>
      </c>
    </row>
    <row r="397" spans="1:17" ht="20.25">
      <c r="A397">
        <v>391</v>
      </c>
      <c r="B397" s="118">
        <v>13600</v>
      </c>
      <c r="C397" s="14">
        <v>11600</v>
      </c>
      <c r="D397" s="15">
        <v>11600</v>
      </c>
      <c r="E397" s="16" t="s">
        <v>2488</v>
      </c>
      <c r="F397" s="13">
        <v>12</v>
      </c>
      <c r="G397">
        <f>F397*10</f>
        <v>120</v>
      </c>
      <c r="H397" s="145">
        <v>829232</v>
      </c>
      <c r="I397" t="s">
        <v>1363</v>
      </c>
      <c r="J397" s="145" t="e">
        <f t="shared" si="24"/>
        <v>#N/A</v>
      </c>
      <c r="Q397">
        <v>300</v>
      </c>
    </row>
    <row r="398" spans="1:17" ht="20.25">
      <c r="A398">
        <v>392</v>
      </c>
      <c r="B398" s="118">
        <v>1098300</v>
      </c>
      <c r="C398" s="14">
        <v>2356700</v>
      </c>
      <c r="D398" s="15">
        <v>2289400</v>
      </c>
      <c r="E398" s="16" t="s">
        <v>2489</v>
      </c>
      <c r="F398" s="13">
        <v>7</v>
      </c>
      <c r="G398">
        <f t="shared" si="25"/>
        <v>700</v>
      </c>
      <c r="H398" s="145">
        <v>829901</v>
      </c>
      <c r="I398" t="s">
        <v>1364</v>
      </c>
      <c r="J398" s="145" t="e">
        <f t="shared" si="24"/>
        <v>#N/A</v>
      </c>
    </row>
    <row r="399" spans="1:17" ht="20.25">
      <c r="A399">
        <v>393</v>
      </c>
      <c r="B399" s="118">
        <v>0</v>
      </c>
      <c r="C399" s="14">
        <v>1000000</v>
      </c>
      <c r="D399" s="15">
        <v>200000</v>
      </c>
      <c r="E399" s="16" t="s">
        <v>2490</v>
      </c>
      <c r="F399" s="13">
        <v>7</v>
      </c>
      <c r="G399">
        <f t="shared" si="25"/>
        <v>700</v>
      </c>
      <c r="H399" s="145">
        <v>829902</v>
      </c>
      <c r="I399" t="s">
        <v>1365</v>
      </c>
      <c r="J399" s="145" t="e">
        <f t="shared" si="24"/>
        <v>#N/A</v>
      </c>
    </row>
    <row r="400" spans="1:17" ht="20.25">
      <c r="A400">
        <v>394</v>
      </c>
      <c r="B400" s="118">
        <v>70000</v>
      </c>
      <c r="C400" s="14">
        <v>70000</v>
      </c>
      <c r="D400" s="15">
        <v>68000</v>
      </c>
      <c r="E400" s="16" t="s">
        <v>2491</v>
      </c>
      <c r="F400" s="13">
        <v>7</v>
      </c>
      <c r="G400">
        <f t="shared" si="25"/>
        <v>700</v>
      </c>
      <c r="H400" s="145">
        <v>829235</v>
      </c>
      <c r="I400" t="s">
        <v>1561</v>
      </c>
      <c r="J400" s="145" t="e">
        <f t="shared" si="24"/>
        <v>#N/A</v>
      </c>
    </row>
    <row r="401" spans="1:17" ht="20.25">
      <c r="A401">
        <v>395</v>
      </c>
      <c r="B401" s="118">
        <v>0</v>
      </c>
      <c r="C401" s="14">
        <v>0</v>
      </c>
      <c r="D401" s="15"/>
      <c r="E401" s="16" t="s">
        <v>2492</v>
      </c>
      <c r="F401" s="13">
        <v>12</v>
      </c>
      <c r="G401">
        <f>F401*10</f>
        <v>120</v>
      </c>
      <c r="H401" s="145">
        <v>829230</v>
      </c>
      <c r="I401" t="s">
        <v>1366</v>
      </c>
      <c r="J401" s="145" t="e">
        <f t="shared" si="24"/>
        <v>#N/A</v>
      </c>
      <c r="Q401">
        <v>300</v>
      </c>
    </row>
    <row r="402" spans="1:17" ht="20.25">
      <c r="A402">
        <v>396</v>
      </c>
      <c r="B402" s="118">
        <v>59800</v>
      </c>
      <c r="C402" s="14">
        <v>41000</v>
      </c>
      <c r="D402" s="15">
        <v>41000</v>
      </c>
      <c r="E402" s="16" t="s">
        <v>2493</v>
      </c>
      <c r="F402" s="13">
        <v>4</v>
      </c>
      <c r="G402">
        <f t="shared" si="25"/>
        <v>400</v>
      </c>
      <c r="H402" s="145">
        <v>829230</v>
      </c>
      <c r="I402" t="s">
        <v>1366</v>
      </c>
      <c r="J402" s="145" t="e">
        <f t="shared" si="24"/>
        <v>#N/A</v>
      </c>
    </row>
    <row r="403" spans="1:17" ht="20.25">
      <c r="A403">
        <v>397</v>
      </c>
      <c r="B403" s="118">
        <v>272100</v>
      </c>
      <c r="C403" s="14">
        <v>282100</v>
      </c>
      <c r="D403" s="15">
        <v>272900</v>
      </c>
      <c r="E403" s="16" t="s">
        <v>2494</v>
      </c>
      <c r="F403" s="13">
        <v>7</v>
      </c>
      <c r="G403">
        <f t="shared" si="25"/>
        <v>700</v>
      </c>
      <c r="H403" s="145">
        <v>829230</v>
      </c>
      <c r="I403" t="s">
        <v>1366</v>
      </c>
      <c r="J403" s="145" t="e">
        <f t="shared" si="24"/>
        <v>#N/A</v>
      </c>
    </row>
    <row r="404" spans="1:17" ht="20.25">
      <c r="A404">
        <v>398</v>
      </c>
      <c r="B404" s="118">
        <v>98700</v>
      </c>
      <c r="C404" s="14">
        <v>97000</v>
      </c>
      <c r="D404" s="15">
        <v>94200</v>
      </c>
      <c r="E404" s="16" t="s">
        <v>2495</v>
      </c>
      <c r="F404" s="13">
        <v>7</v>
      </c>
      <c r="G404">
        <f t="shared" si="25"/>
        <v>700</v>
      </c>
      <c r="H404" s="145">
        <v>829234</v>
      </c>
      <c r="I404" t="s">
        <v>1367</v>
      </c>
      <c r="J404" s="145" t="e">
        <f t="shared" si="24"/>
        <v>#N/A</v>
      </c>
      <c r="M404" t="s">
        <v>1006</v>
      </c>
    </row>
    <row r="405" spans="1:17" ht="20.25">
      <c r="A405">
        <v>399</v>
      </c>
      <c r="B405" s="118">
        <v>0</v>
      </c>
      <c r="C405" s="14">
        <v>200000</v>
      </c>
      <c r="D405" s="15">
        <v>194300</v>
      </c>
      <c r="E405" s="16" t="s">
        <v>2496</v>
      </c>
      <c r="F405" s="13">
        <v>7</v>
      </c>
      <c r="G405">
        <f t="shared" ref="G405:G416" si="26">F405*100</f>
        <v>700</v>
      </c>
      <c r="H405" s="145">
        <v>829236</v>
      </c>
      <c r="I405" t="s">
        <v>1368</v>
      </c>
      <c r="J405" s="145" t="e">
        <f t="shared" si="24"/>
        <v>#N/A</v>
      </c>
      <c r="M405" t="s">
        <v>1008</v>
      </c>
    </row>
    <row r="406" spans="1:17" ht="20.25">
      <c r="A406">
        <v>400</v>
      </c>
      <c r="B406" s="118">
        <v>541500</v>
      </c>
      <c r="C406" s="14">
        <v>611800</v>
      </c>
      <c r="D406" s="15">
        <v>618800</v>
      </c>
      <c r="E406" s="16" t="s">
        <v>2497</v>
      </c>
      <c r="F406" s="13">
        <v>1</v>
      </c>
      <c r="G406">
        <f t="shared" si="26"/>
        <v>100</v>
      </c>
      <c r="H406" s="145">
        <v>824700</v>
      </c>
      <c r="I406" t="s">
        <v>1369</v>
      </c>
      <c r="J406" s="145" t="e">
        <f t="shared" si="24"/>
        <v>#N/A</v>
      </c>
    </row>
    <row r="407" spans="1:17" ht="20.25">
      <c r="A407">
        <v>401</v>
      </c>
      <c r="B407" s="118">
        <v>900</v>
      </c>
      <c r="C407" s="14">
        <v>1200</v>
      </c>
      <c r="D407" s="15">
        <v>1200</v>
      </c>
      <c r="E407" s="16" t="s">
        <v>2498</v>
      </c>
      <c r="F407" s="13">
        <v>12</v>
      </c>
      <c r="G407">
        <f>F407*10</f>
        <v>120</v>
      </c>
      <c r="H407" s="145">
        <v>824700</v>
      </c>
      <c r="I407" t="s">
        <v>1369</v>
      </c>
      <c r="J407" s="145" t="e">
        <f t="shared" si="24"/>
        <v>#N/A</v>
      </c>
      <c r="Q407">
        <v>300</v>
      </c>
    </row>
    <row r="408" spans="1:17" ht="20.25">
      <c r="A408">
        <v>402</v>
      </c>
      <c r="B408" s="118">
        <v>174600</v>
      </c>
      <c r="C408" s="14">
        <v>250000</v>
      </c>
      <c r="D408" s="15">
        <v>242900</v>
      </c>
      <c r="E408" s="16" t="s">
        <v>2499</v>
      </c>
      <c r="F408" s="13">
        <v>7</v>
      </c>
      <c r="G408">
        <f t="shared" si="26"/>
        <v>700</v>
      </c>
      <c r="H408" s="145">
        <v>824700</v>
      </c>
      <c r="I408" t="s">
        <v>1369</v>
      </c>
      <c r="J408" s="145" t="e">
        <f t="shared" si="24"/>
        <v>#N/A</v>
      </c>
    </row>
    <row r="409" spans="1:17" ht="20.25">
      <c r="A409">
        <v>403</v>
      </c>
      <c r="B409" s="118">
        <v>0</v>
      </c>
      <c r="C409" s="14">
        <v>403400</v>
      </c>
      <c r="D409" s="15">
        <v>391900</v>
      </c>
      <c r="E409" s="16" t="s">
        <v>3059</v>
      </c>
      <c r="F409" s="13">
        <v>7</v>
      </c>
      <c r="G409">
        <f t="shared" si="26"/>
        <v>700</v>
      </c>
      <c r="H409" s="145">
        <v>829237</v>
      </c>
      <c r="I409" t="s">
        <v>1274</v>
      </c>
      <c r="J409" s="145" t="e">
        <f t="shared" si="24"/>
        <v>#N/A</v>
      </c>
    </row>
    <row r="410" spans="1:17" ht="20.25">
      <c r="A410">
        <v>404</v>
      </c>
      <c r="B410" s="118">
        <v>1283300</v>
      </c>
      <c r="C410" s="14">
        <v>1321800</v>
      </c>
      <c r="D410" s="15">
        <v>1410500</v>
      </c>
      <c r="E410" s="16" t="s">
        <v>2500</v>
      </c>
      <c r="F410" s="13">
        <v>1</v>
      </c>
      <c r="G410">
        <f t="shared" si="26"/>
        <v>100</v>
      </c>
      <c r="H410" s="145">
        <v>828400</v>
      </c>
      <c r="I410" t="s">
        <v>810</v>
      </c>
      <c r="J410" s="145" t="e">
        <f t="shared" si="24"/>
        <v>#N/A</v>
      </c>
      <c r="P410" s="145">
        <v>820400</v>
      </c>
    </row>
    <row r="411" spans="1:17" ht="20.25">
      <c r="A411">
        <v>405</v>
      </c>
      <c r="B411" s="118">
        <v>96600</v>
      </c>
      <c r="C411" s="14">
        <v>75500</v>
      </c>
      <c r="D411" s="15">
        <v>75500</v>
      </c>
      <c r="E411" s="16" t="s">
        <v>2501</v>
      </c>
      <c r="F411" s="13">
        <v>12</v>
      </c>
      <c r="G411">
        <f>F411*10</f>
        <v>120</v>
      </c>
      <c r="H411" s="145">
        <v>828400</v>
      </c>
      <c r="I411" t="s">
        <v>810</v>
      </c>
      <c r="J411" s="145" t="e">
        <f t="shared" si="24"/>
        <v>#N/A</v>
      </c>
      <c r="P411" s="145">
        <v>820400</v>
      </c>
      <c r="Q411">
        <v>300</v>
      </c>
    </row>
    <row r="412" spans="1:17" ht="20.25">
      <c r="A412">
        <v>406</v>
      </c>
      <c r="B412" s="118">
        <v>65300</v>
      </c>
      <c r="C412" s="14">
        <v>66500</v>
      </c>
      <c r="D412" s="15">
        <v>66500</v>
      </c>
      <c r="E412" s="16" t="s">
        <v>2502</v>
      </c>
      <c r="F412" s="13">
        <v>5</v>
      </c>
      <c r="G412">
        <f t="shared" si="26"/>
        <v>500</v>
      </c>
      <c r="H412" s="145">
        <v>828400</v>
      </c>
      <c r="I412" t="s">
        <v>810</v>
      </c>
      <c r="J412" s="145" t="e">
        <f t="shared" si="24"/>
        <v>#N/A</v>
      </c>
      <c r="P412" s="145">
        <v>820400</v>
      </c>
    </row>
    <row r="413" spans="1:17" ht="20.25">
      <c r="A413">
        <v>407</v>
      </c>
      <c r="B413" s="118">
        <v>2100</v>
      </c>
      <c r="C413" s="14">
        <v>5000</v>
      </c>
      <c r="D413" s="15">
        <v>5000</v>
      </c>
      <c r="E413" s="16" t="s">
        <v>2503</v>
      </c>
      <c r="F413" s="13">
        <v>5</v>
      </c>
      <c r="G413">
        <f t="shared" si="26"/>
        <v>500</v>
      </c>
      <c r="H413" s="145">
        <v>828400</v>
      </c>
      <c r="I413" t="s">
        <v>810</v>
      </c>
      <c r="J413" s="145" t="e">
        <f t="shared" si="24"/>
        <v>#N/A</v>
      </c>
      <c r="P413" s="145">
        <v>820400</v>
      </c>
      <c r="Q413">
        <v>600</v>
      </c>
    </row>
    <row r="414" spans="1:17" ht="20.25">
      <c r="A414">
        <v>408</v>
      </c>
      <c r="B414" s="118">
        <v>24200</v>
      </c>
      <c r="C414" s="14">
        <v>22800</v>
      </c>
      <c r="D414" s="15">
        <v>20100</v>
      </c>
      <c r="E414" s="16" t="s">
        <v>2504</v>
      </c>
      <c r="F414" s="13">
        <v>7</v>
      </c>
      <c r="G414">
        <f t="shared" si="26"/>
        <v>700</v>
      </c>
      <c r="H414" s="145">
        <v>828400</v>
      </c>
      <c r="I414" t="s">
        <v>810</v>
      </c>
      <c r="J414" s="145" t="e">
        <f t="shared" si="24"/>
        <v>#N/A</v>
      </c>
      <c r="P414" s="145">
        <v>820400</v>
      </c>
    </row>
    <row r="415" spans="1:17" ht="20.25">
      <c r="A415">
        <v>409</v>
      </c>
      <c r="B415" s="118">
        <v>1242300</v>
      </c>
      <c r="C415" s="14">
        <v>545800</v>
      </c>
      <c r="D415" s="15">
        <v>509800</v>
      </c>
      <c r="E415" s="16" t="s">
        <v>2505</v>
      </c>
      <c r="F415" s="13">
        <v>8</v>
      </c>
      <c r="G415">
        <f t="shared" si="26"/>
        <v>800</v>
      </c>
      <c r="H415" s="145">
        <v>828292</v>
      </c>
      <c r="I415" t="s">
        <v>1370</v>
      </c>
      <c r="J415" s="145" t="e">
        <f t="shared" si="24"/>
        <v>#N/A</v>
      </c>
      <c r="M415" t="s">
        <v>1013</v>
      </c>
    </row>
    <row r="416" spans="1:17" ht="20.25">
      <c r="A416">
        <v>410</v>
      </c>
      <c r="B416" s="118">
        <v>99900</v>
      </c>
      <c r="C416" s="14">
        <v>133700</v>
      </c>
      <c r="D416" s="15">
        <v>129900</v>
      </c>
      <c r="E416" s="16" t="s">
        <v>2506</v>
      </c>
      <c r="F416" s="13">
        <v>7</v>
      </c>
      <c r="G416">
        <f t="shared" si="26"/>
        <v>700</v>
      </c>
      <c r="H416" s="145">
        <v>828294</v>
      </c>
      <c r="I416" t="s">
        <v>1371</v>
      </c>
      <c r="J416" s="145" t="e">
        <f t="shared" si="24"/>
        <v>#N/A</v>
      </c>
    </row>
    <row r="417" spans="1:17" ht="20.25">
      <c r="A417">
        <v>411</v>
      </c>
      <c r="B417" s="118">
        <v>779100</v>
      </c>
      <c r="C417" s="14">
        <v>877800</v>
      </c>
      <c r="D417" s="15">
        <v>832300</v>
      </c>
      <c r="E417" s="16" t="s">
        <v>2507</v>
      </c>
      <c r="F417" s="13">
        <v>7</v>
      </c>
      <c r="G417">
        <f t="shared" ref="G417:G435" si="27">F417*100</f>
        <v>700</v>
      </c>
      <c r="H417" s="145">
        <v>828295</v>
      </c>
      <c r="I417" t="s">
        <v>1562</v>
      </c>
      <c r="J417" s="145">
        <f t="shared" si="24"/>
        <v>828295</v>
      </c>
    </row>
    <row r="418" spans="1:17" ht="20.25">
      <c r="A418">
        <v>412</v>
      </c>
      <c r="B418" s="118">
        <v>669500</v>
      </c>
      <c r="C418" s="14">
        <v>651000</v>
      </c>
      <c r="D418" s="15">
        <v>842400</v>
      </c>
      <c r="E418" s="16" t="s">
        <v>2508</v>
      </c>
      <c r="F418" s="13">
        <v>1</v>
      </c>
      <c r="G418">
        <f t="shared" si="27"/>
        <v>100</v>
      </c>
      <c r="H418" s="145">
        <v>828296</v>
      </c>
      <c r="I418" t="s">
        <v>1563</v>
      </c>
      <c r="J418" s="145">
        <f t="shared" si="24"/>
        <v>828296</v>
      </c>
    </row>
    <row r="419" spans="1:17" ht="20.25">
      <c r="A419">
        <v>413</v>
      </c>
      <c r="B419" s="118">
        <v>5400</v>
      </c>
      <c r="C419" s="14">
        <v>3600</v>
      </c>
      <c r="D419" s="15">
        <v>3600</v>
      </c>
      <c r="E419" s="16" t="s">
        <v>2509</v>
      </c>
      <c r="F419" s="13">
        <v>12</v>
      </c>
      <c r="G419">
        <f>F419*10</f>
        <v>120</v>
      </c>
      <c r="H419" s="145">
        <v>828296</v>
      </c>
      <c r="I419" t="s">
        <v>1563</v>
      </c>
      <c r="J419" s="145">
        <f t="shared" si="24"/>
        <v>828296</v>
      </c>
      <c r="Q419">
        <v>300</v>
      </c>
    </row>
    <row r="420" spans="1:17" ht="20.25">
      <c r="A420">
        <v>414</v>
      </c>
      <c r="B420" s="118">
        <v>400</v>
      </c>
      <c r="C420" s="14">
        <v>5000</v>
      </c>
      <c r="D420" s="15">
        <v>5000</v>
      </c>
      <c r="E420" s="16" t="s">
        <v>2510</v>
      </c>
      <c r="F420" s="13">
        <v>4</v>
      </c>
      <c r="G420">
        <f t="shared" si="27"/>
        <v>400</v>
      </c>
      <c r="H420" s="145">
        <v>828296</v>
      </c>
      <c r="I420" t="s">
        <v>1563</v>
      </c>
      <c r="J420" s="145">
        <f t="shared" si="24"/>
        <v>828296</v>
      </c>
    </row>
    <row r="421" spans="1:17" ht="20.25">
      <c r="A421">
        <v>415</v>
      </c>
      <c r="B421" s="118">
        <v>1913700</v>
      </c>
      <c r="C421" s="14">
        <v>2303000</v>
      </c>
      <c r="D421" s="15">
        <v>2272100</v>
      </c>
      <c r="E421" s="16" t="s">
        <v>2511</v>
      </c>
      <c r="F421" s="13">
        <v>7</v>
      </c>
      <c r="G421">
        <f t="shared" si="27"/>
        <v>700</v>
      </c>
      <c r="H421" s="145">
        <v>828296</v>
      </c>
      <c r="I421" t="s">
        <v>1563</v>
      </c>
      <c r="J421" s="145">
        <f t="shared" si="24"/>
        <v>828296</v>
      </c>
    </row>
    <row r="422" spans="1:17" ht="20.25">
      <c r="A422">
        <v>416</v>
      </c>
      <c r="B422" s="118">
        <v>0</v>
      </c>
      <c r="C422" s="14">
        <v>0</v>
      </c>
      <c r="D422" s="15">
        <v>1000000</v>
      </c>
      <c r="E422" s="16" t="s">
        <v>2512</v>
      </c>
      <c r="F422" s="13">
        <v>7</v>
      </c>
      <c r="G422">
        <f t="shared" si="27"/>
        <v>700</v>
      </c>
      <c r="H422" s="145" t="e">
        <v>#N/A</v>
      </c>
      <c r="I422" t="s">
        <v>305</v>
      </c>
      <c r="J422" s="145" t="e">
        <f t="shared" si="24"/>
        <v>#N/A</v>
      </c>
    </row>
    <row r="423" spans="1:17" ht="20.25">
      <c r="A423">
        <v>417</v>
      </c>
      <c r="B423" s="118">
        <v>200</v>
      </c>
      <c r="C423" s="14">
        <v>0</v>
      </c>
      <c r="D423" s="15">
        <v>0</v>
      </c>
      <c r="E423" s="16" t="s">
        <v>2513</v>
      </c>
      <c r="F423" s="13">
        <v>1</v>
      </c>
      <c r="G423">
        <f t="shared" si="27"/>
        <v>100</v>
      </c>
      <c r="H423" s="145">
        <v>829400</v>
      </c>
      <c r="I423" t="s">
        <v>868</v>
      </c>
      <c r="J423" s="145" t="e">
        <f t="shared" si="24"/>
        <v>#N/A</v>
      </c>
    </row>
    <row r="424" spans="1:17" ht="20.25">
      <c r="A424">
        <v>418</v>
      </c>
      <c r="B424" s="118">
        <v>473000</v>
      </c>
      <c r="C424" s="14">
        <v>0</v>
      </c>
      <c r="D424" s="15">
        <v>0</v>
      </c>
      <c r="E424" s="16" t="s">
        <v>2514</v>
      </c>
      <c r="F424" s="13">
        <v>2</v>
      </c>
      <c r="G424">
        <f t="shared" si="27"/>
        <v>200</v>
      </c>
      <c r="H424" s="145">
        <v>829400</v>
      </c>
      <c r="I424" t="s">
        <v>868</v>
      </c>
      <c r="J424" s="145" t="e">
        <f t="shared" si="24"/>
        <v>#N/A</v>
      </c>
    </row>
    <row r="425" spans="1:17" ht="20.25">
      <c r="A425">
        <v>419</v>
      </c>
      <c r="B425" s="118">
        <v>3500</v>
      </c>
      <c r="C425" s="14">
        <v>0</v>
      </c>
      <c r="D425" s="15">
        <v>0</v>
      </c>
      <c r="E425" s="16" t="s">
        <v>2515</v>
      </c>
      <c r="F425" s="13">
        <v>12</v>
      </c>
      <c r="G425">
        <f>F425*10</f>
        <v>120</v>
      </c>
      <c r="H425" s="145">
        <v>829400</v>
      </c>
      <c r="I425" t="s">
        <v>868</v>
      </c>
      <c r="J425" s="145" t="e">
        <f t="shared" si="24"/>
        <v>#N/A</v>
      </c>
      <c r="Q425">
        <v>300</v>
      </c>
    </row>
    <row r="426" spans="1:17" ht="20.25">
      <c r="A426">
        <v>420</v>
      </c>
      <c r="B426" s="118">
        <v>13600</v>
      </c>
      <c r="C426" s="14">
        <v>0</v>
      </c>
      <c r="D426" s="15">
        <v>0</v>
      </c>
      <c r="E426" s="16" t="s">
        <v>2516</v>
      </c>
      <c r="F426" s="13">
        <v>5</v>
      </c>
      <c r="G426">
        <f t="shared" si="27"/>
        <v>500</v>
      </c>
      <c r="H426" s="145">
        <v>829400</v>
      </c>
      <c r="I426" t="s">
        <v>868</v>
      </c>
      <c r="J426" s="145" t="e">
        <f t="shared" si="24"/>
        <v>#N/A</v>
      </c>
    </row>
    <row r="427" spans="1:17" ht="20.25">
      <c r="A427">
        <v>421</v>
      </c>
      <c r="B427" s="118">
        <v>465400</v>
      </c>
      <c r="C427" s="14">
        <v>200000</v>
      </c>
      <c r="D427" s="15">
        <v>194300</v>
      </c>
      <c r="E427" s="16" t="s">
        <v>2517</v>
      </c>
      <c r="F427" s="13">
        <v>5</v>
      </c>
      <c r="G427">
        <f t="shared" si="27"/>
        <v>500</v>
      </c>
      <c r="H427" s="145">
        <v>829400</v>
      </c>
      <c r="I427" t="s">
        <v>868</v>
      </c>
      <c r="J427" s="145" t="e">
        <f t="shared" si="24"/>
        <v>#N/A</v>
      </c>
      <c r="Q427">
        <v>600</v>
      </c>
    </row>
    <row r="428" spans="1:17" ht="20.25">
      <c r="A428">
        <v>422</v>
      </c>
      <c r="B428" s="118">
        <v>2398400</v>
      </c>
      <c r="C428" s="14">
        <v>736100</v>
      </c>
      <c r="D428" s="15">
        <v>736100</v>
      </c>
      <c r="E428" s="16" t="s">
        <v>3056</v>
      </c>
      <c r="F428" s="13">
        <v>2</v>
      </c>
      <c r="G428">
        <f t="shared" si="27"/>
        <v>200</v>
      </c>
      <c r="H428" s="145">
        <v>827000</v>
      </c>
      <c r="I428" t="s">
        <v>874</v>
      </c>
      <c r="J428" s="145" t="e">
        <f t="shared" si="24"/>
        <v>#N/A</v>
      </c>
    </row>
    <row r="429" spans="1:17" ht="20.25">
      <c r="A429">
        <v>423</v>
      </c>
      <c r="B429" s="118">
        <v>75100</v>
      </c>
      <c r="C429" s="14">
        <v>27900</v>
      </c>
      <c r="D429" s="15">
        <v>27900</v>
      </c>
      <c r="E429" s="16" t="s">
        <v>3057</v>
      </c>
      <c r="F429" s="13">
        <v>12</v>
      </c>
      <c r="G429">
        <f>F429*10</f>
        <v>120</v>
      </c>
      <c r="H429" s="145">
        <v>827000</v>
      </c>
      <c r="I429" t="s">
        <v>874</v>
      </c>
      <c r="J429" s="145" t="e">
        <f t="shared" si="24"/>
        <v>#N/A</v>
      </c>
      <c r="Q429">
        <v>300</v>
      </c>
    </row>
    <row r="430" spans="1:17" ht="20.25">
      <c r="A430">
        <v>424</v>
      </c>
      <c r="B430" s="118">
        <v>533000</v>
      </c>
      <c r="C430" s="14">
        <v>906800</v>
      </c>
      <c r="D430" s="15">
        <v>906800</v>
      </c>
      <c r="E430" s="16" t="s">
        <v>3058</v>
      </c>
      <c r="F430" s="13">
        <v>7</v>
      </c>
      <c r="G430">
        <f t="shared" si="27"/>
        <v>700</v>
      </c>
      <c r="H430" s="145">
        <v>827000</v>
      </c>
      <c r="I430" t="s">
        <v>874</v>
      </c>
      <c r="J430" s="145" t="e">
        <f t="shared" si="24"/>
        <v>#N/A</v>
      </c>
    </row>
    <row r="431" spans="1:17" ht="20.25">
      <c r="A431">
        <v>425</v>
      </c>
      <c r="B431" s="125">
        <v>1290200</v>
      </c>
      <c r="C431" s="34">
        <v>2345100</v>
      </c>
      <c r="D431" s="35">
        <v>2278100</v>
      </c>
      <c r="E431" s="36" t="s">
        <v>2518</v>
      </c>
      <c r="F431" s="33">
        <v>7</v>
      </c>
      <c r="G431">
        <f t="shared" si="27"/>
        <v>700</v>
      </c>
      <c r="H431" s="145">
        <v>615120</v>
      </c>
      <c r="I431" t="s">
        <v>1372</v>
      </c>
      <c r="J431" s="145" t="e">
        <f t="shared" si="24"/>
        <v>#N/A</v>
      </c>
      <c r="O431" s="145">
        <v>768120</v>
      </c>
    </row>
    <row r="432" spans="1:17" ht="20.25">
      <c r="A432">
        <v>426</v>
      </c>
      <c r="B432" s="125">
        <v>1454100</v>
      </c>
      <c r="C432" s="34">
        <v>1578700</v>
      </c>
      <c r="D432" s="35">
        <v>1596700</v>
      </c>
      <c r="E432" s="36" t="s">
        <v>2519</v>
      </c>
      <c r="F432" s="33">
        <v>1</v>
      </c>
      <c r="G432">
        <f t="shared" si="27"/>
        <v>100</v>
      </c>
      <c r="H432" s="145">
        <v>615310</v>
      </c>
      <c r="I432" t="s">
        <v>1373</v>
      </c>
      <c r="J432" s="145" t="e">
        <f t="shared" si="24"/>
        <v>#N/A</v>
      </c>
      <c r="P432" s="145">
        <v>768310</v>
      </c>
    </row>
    <row r="433" spans="1:17" ht="20.25">
      <c r="A433">
        <v>427</v>
      </c>
      <c r="B433" s="125">
        <v>96800</v>
      </c>
      <c r="C433" s="34">
        <v>75300</v>
      </c>
      <c r="D433" s="35">
        <v>75300</v>
      </c>
      <c r="E433" s="36" t="s">
        <v>2520</v>
      </c>
      <c r="F433" s="13">
        <v>12</v>
      </c>
      <c r="G433">
        <f>F433*10</f>
        <v>120</v>
      </c>
      <c r="H433" s="145">
        <v>615310</v>
      </c>
      <c r="I433" t="s">
        <v>1373</v>
      </c>
      <c r="J433" s="145" t="e">
        <f t="shared" si="24"/>
        <v>#N/A</v>
      </c>
      <c r="P433" s="145">
        <v>768310</v>
      </c>
      <c r="Q433">
        <v>300</v>
      </c>
    </row>
    <row r="434" spans="1:17" ht="20.25">
      <c r="A434">
        <v>428</v>
      </c>
      <c r="B434" s="125">
        <v>91800</v>
      </c>
      <c r="C434" s="34">
        <v>110400</v>
      </c>
      <c r="D434" s="35">
        <v>110400</v>
      </c>
      <c r="E434" s="36" t="s">
        <v>2521</v>
      </c>
      <c r="F434" s="33">
        <v>4</v>
      </c>
      <c r="G434">
        <f t="shared" si="27"/>
        <v>400</v>
      </c>
      <c r="H434" s="145">
        <v>615310</v>
      </c>
      <c r="I434" t="s">
        <v>1373</v>
      </c>
      <c r="J434" s="145" t="e">
        <f t="shared" si="24"/>
        <v>#N/A</v>
      </c>
      <c r="P434" s="145">
        <v>768310</v>
      </c>
    </row>
    <row r="435" spans="1:17" ht="20.25">
      <c r="A435">
        <v>429</v>
      </c>
      <c r="B435" s="125">
        <v>89200</v>
      </c>
      <c r="C435" s="34">
        <v>70500</v>
      </c>
      <c r="D435" s="35">
        <v>70500</v>
      </c>
      <c r="E435" s="36" t="s">
        <v>2522</v>
      </c>
      <c r="F435" s="33">
        <v>5</v>
      </c>
      <c r="G435">
        <f t="shared" si="27"/>
        <v>500</v>
      </c>
      <c r="H435" s="145">
        <v>615310</v>
      </c>
      <c r="I435" t="s">
        <v>1373</v>
      </c>
      <c r="J435" s="145" t="e">
        <f t="shared" si="24"/>
        <v>#N/A</v>
      </c>
      <c r="P435" s="145">
        <v>768310</v>
      </c>
    </row>
    <row r="436" spans="1:17" ht="20.25">
      <c r="A436">
        <v>430</v>
      </c>
      <c r="B436" s="125">
        <v>146900</v>
      </c>
      <c r="C436" s="34">
        <v>139300</v>
      </c>
      <c r="D436" s="35">
        <v>139300</v>
      </c>
      <c r="E436" s="36" t="s">
        <v>2523</v>
      </c>
      <c r="F436" s="33">
        <v>7</v>
      </c>
      <c r="G436">
        <f t="shared" ref="G436:G442" si="28">F436*100</f>
        <v>700</v>
      </c>
      <c r="H436" s="145">
        <v>615310</v>
      </c>
      <c r="I436" t="s">
        <v>1373</v>
      </c>
      <c r="J436" s="145" t="e">
        <f t="shared" si="24"/>
        <v>#N/A</v>
      </c>
      <c r="P436" s="145">
        <v>768310</v>
      </c>
    </row>
    <row r="437" spans="1:17" ht="20.25">
      <c r="A437">
        <v>431</v>
      </c>
      <c r="B437" s="125">
        <v>120000</v>
      </c>
      <c r="C437" s="34">
        <v>120000</v>
      </c>
      <c r="D437" s="35">
        <v>120000</v>
      </c>
      <c r="E437" s="36" t="s">
        <v>2524</v>
      </c>
      <c r="F437" s="33">
        <v>8</v>
      </c>
      <c r="G437">
        <f t="shared" si="28"/>
        <v>800</v>
      </c>
      <c r="H437" s="145">
        <v>615320</v>
      </c>
      <c r="I437" t="s">
        <v>1374</v>
      </c>
      <c r="J437" s="145" t="e">
        <f t="shared" si="24"/>
        <v>#N/A</v>
      </c>
      <c r="M437" t="s">
        <v>1013</v>
      </c>
      <c r="P437" s="145">
        <v>768320</v>
      </c>
    </row>
    <row r="438" spans="1:17" ht="20.25">
      <c r="A438">
        <v>432</v>
      </c>
      <c r="B438" s="125">
        <v>3071500</v>
      </c>
      <c r="C438" s="34">
        <v>3035000</v>
      </c>
      <c r="D438" s="35">
        <v>3035000</v>
      </c>
      <c r="E438" s="36" t="s">
        <v>2525</v>
      </c>
      <c r="F438" s="33">
        <v>8</v>
      </c>
      <c r="G438">
        <f t="shared" si="28"/>
        <v>800</v>
      </c>
      <c r="H438" s="145">
        <v>615330</v>
      </c>
      <c r="I438" t="s">
        <v>1375</v>
      </c>
      <c r="J438" s="145" t="e">
        <f t="shared" si="24"/>
        <v>#N/A</v>
      </c>
      <c r="M438" t="s">
        <v>861</v>
      </c>
      <c r="N438" t="s">
        <v>805</v>
      </c>
      <c r="P438" s="145">
        <v>768330</v>
      </c>
    </row>
    <row r="439" spans="1:17" ht="20.25">
      <c r="A439">
        <v>433</v>
      </c>
      <c r="B439" s="125">
        <v>242200</v>
      </c>
      <c r="C439" s="34">
        <v>252800</v>
      </c>
      <c r="D439" s="35">
        <v>252800</v>
      </c>
      <c r="E439" s="36" t="s">
        <v>2526</v>
      </c>
      <c r="F439" s="33">
        <v>8</v>
      </c>
      <c r="G439">
        <f t="shared" si="28"/>
        <v>800</v>
      </c>
      <c r="H439" s="151" t="s">
        <v>3069</v>
      </c>
      <c r="I439" t="s">
        <v>1376</v>
      </c>
      <c r="J439" s="145" t="e">
        <f t="shared" si="24"/>
        <v>#N/A</v>
      </c>
      <c r="P439" s="151" t="s">
        <v>3069</v>
      </c>
    </row>
    <row r="440" spans="1:17" ht="20.25">
      <c r="A440">
        <v>434</v>
      </c>
      <c r="B440" s="125">
        <v>276300</v>
      </c>
      <c r="C440" s="34">
        <v>230000</v>
      </c>
      <c r="D440" s="35">
        <v>230000</v>
      </c>
      <c r="E440" s="36" t="s">
        <v>2527</v>
      </c>
      <c r="F440" s="33">
        <v>8</v>
      </c>
      <c r="G440">
        <f t="shared" si="28"/>
        <v>800</v>
      </c>
      <c r="H440" s="145">
        <v>615360</v>
      </c>
      <c r="I440" t="s">
        <v>1377</v>
      </c>
      <c r="J440" s="145" t="e">
        <f t="shared" si="24"/>
        <v>#N/A</v>
      </c>
      <c r="M440" t="s">
        <v>1022</v>
      </c>
      <c r="N440" t="s">
        <v>960</v>
      </c>
      <c r="P440" s="145">
        <v>768360</v>
      </c>
    </row>
    <row r="441" spans="1:17" ht="20.25">
      <c r="A441">
        <v>435</v>
      </c>
      <c r="B441" s="125">
        <v>15900</v>
      </c>
      <c r="C441" s="34">
        <v>30400</v>
      </c>
      <c r="D441" s="35">
        <v>30400</v>
      </c>
      <c r="E441" s="36" t="s">
        <v>2528</v>
      </c>
      <c r="F441" s="33">
        <v>8</v>
      </c>
      <c r="G441">
        <f t="shared" si="28"/>
        <v>800</v>
      </c>
      <c r="H441" s="145">
        <v>615370</v>
      </c>
      <c r="I441" t="s">
        <v>1378</v>
      </c>
      <c r="J441" s="145" t="e">
        <f t="shared" si="24"/>
        <v>#N/A</v>
      </c>
      <c r="M441" t="s">
        <v>1024</v>
      </c>
      <c r="P441" s="145">
        <v>768370</v>
      </c>
    </row>
    <row r="442" spans="1:17" ht="20.25">
      <c r="A442">
        <v>436</v>
      </c>
      <c r="B442" s="125">
        <v>4416600</v>
      </c>
      <c r="C442" s="34">
        <v>5371300</v>
      </c>
      <c r="D442" s="35">
        <v>5371300</v>
      </c>
      <c r="E442" s="36" t="s">
        <v>2529</v>
      </c>
      <c r="F442" s="33">
        <v>8</v>
      </c>
      <c r="G442">
        <f t="shared" si="28"/>
        <v>800</v>
      </c>
      <c r="H442" s="145">
        <v>615380</v>
      </c>
      <c r="I442" t="s">
        <v>1379</v>
      </c>
      <c r="J442" s="145" t="e">
        <f t="shared" si="24"/>
        <v>#N/A</v>
      </c>
      <c r="M442" t="s">
        <v>1026</v>
      </c>
      <c r="P442" s="145">
        <v>768380</v>
      </c>
    </row>
    <row r="443" spans="1:17" ht="20.25">
      <c r="A443">
        <v>437</v>
      </c>
      <c r="B443" s="125">
        <v>1240800</v>
      </c>
      <c r="C443" s="34">
        <v>1256000</v>
      </c>
      <c r="D443" s="35">
        <v>1256000</v>
      </c>
      <c r="E443" s="36" t="s">
        <v>2530</v>
      </c>
      <c r="F443" s="33">
        <v>8</v>
      </c>
      <c r="G443">
        <f t="shared" ref="G443:G448" si="29">F443*100</f>
        <v>800</v>
      </c>
      <c r="H443" s="145">
        <v>615390</v>
      </c>
      <c r="I443" t="s">
        <v>1380</v>
      </c>
      <c r="J443" s="145" t="e">
        <f t="shared" si="24"/>
        <v>#N/A</v>
      </c>
      <c r="P443" s="145">
        <v>768390</v>
      </c>
    </row>
    <row r="444" spans="1:17" ht="20.25">
      <c r="A444">
        <v>438</v>
      </c>
      <c r="B444" s="125">
        <v>1072800</v>
      </c>
      <c r="C444" s="34">
        <v>1300000</v>
      </c>
      <c r="D444" s="35">
        <v>1300000</v>
      </c>
      <c r="E444" s="36" t="s">
        <v>2531</v>
      </c>
      <c r="F444" s="33">
        <v>8</v>
      </c>
      <c r="G444">
        <f t="shared" si="29"/>
        <v>800</v>
      </c>
      <c r="H444" s="145">
        <v>615392</v>
      </c>
      <c r="I444" t="s">
        <v>1381</v>
      </c>
      <c r="J444" s="145" t="e">
        <f t="shared" si="24"/>
        <v>#N/A</v>
      </c>
      <c r="P444" s="145">
        <v>768392</v>
      </c>
    </row>
    <row r="445" spans="1:17" ht="20.25">
      <c r="A445">
        <v>439</v>
      </c>
      <c r="B445" s="125">
        <v>183200</v>
      </c>
      <c r="C445" s="34">
        <v>230000</v>
      </c>
      <c r="D445" s="35">
        <v>230000</v>
      </c>
      <c r="E445" s="36" t="s">
        <v>2532</v>
      </c>
      <c r="F445" s="33">
        <v>8</v>
      </c>
      <c r="G445">
        <f t="shared" si="29"/>
        <v>800</v>
      </c>
      <c r="H445" s="145">
        <v>615391</v>
      </c>
      <c r="I445" t="s">
        <v>1382</v>
      </c>
      <c r="J445" s="145" t="e">
        <f t="shared" si="24"/>
        <v>#N/A</v>
      </c>
      <c r="P445" s="145">
        <v>768391</v>
      </c>
    </row>
    <row r="446" spans="1:17" ht="20.25">
      <c r="A446">
        <v>440</v>
      </c>
      <c r="B446" s="125">
        <v>4063100</v>
      </c>
      <c r="C446" s="34">
        <v>2000000</v>
      </c>
      <c r="D446" s="35">
        <v>2000000</v>
      </c>
      <c r="E446" s="36" t="s">
        <v>2533</v>
      </c>
      <c r="F446" s="33">
        <v>7</v>
      </c>
      <c r="G446">
        <f t="shared" si="29"/>
        <v>700</v>
      </c>
      <c r="H446" s="145">
        <v>767000</v>
      </c>
      <c r="I446" t="s">
        <v>1383</v>
      </c>
      <c r="J446" s="145" t="e">
        <f t="shared" si="24"/>
        <v>#N/A</v>
      </c>
      <c r="M446" t="s">
        <v>1031</v>
      </c>
    </row>
    <row r="447" spans="1:17" ht="20.25">
      <c r="A447">
        <v>441</v>
      </c>
      <c r="B447" s="125">
        <v>22596000</v>
      </c>
      <c r="C447" s="34">
        <v>20908700</v>
      </c>
      <c r="D447" s="35">
        <v>20908700</v>
      </c>
      <c r="E447" s="36" t="s">
        <v>2534</v>
      </c>
      <c r="F447" s="33">
        <v>5</v>
      </c>
      <c r="G447">
        <f t="shared" si="29"/>
        <v>500</v>
      </c>
      <c r="H447" s="145">
        <v>617500</v>
      </c>
      <c r="I447" t="s">
        <v>1384</v>
      </c>
      <c r="J447" s="145" t="e">
        <f t="shared" si="24"/>
        <v>#N/A</v>
      </c>
      <c r="P447" s="145">
        <v>768500</v>
      </c>
      <c r="Q447">
        <v>600</v>
      </c>
    </row>
    <row r="448" spans="1:17" ht="20.25">
      <c r="A448">
        <v>442</v>
      </c>
      <c r="B448" s="125">
        <v>1344100</v>
      </c>
      <c r="C448" s="34">
        <v>1438000</v>
      </c>
      <c r="D448" s="35">
        <v>1454000</v>
      </c>
      <c r="E448" s="36" t="s">
        <v>2535</v>
      </c>
      <c r="F448" s="33">
        <v>1</v>
      </c>
      <c r="G448">
        <f t="shared" si="29"/>
        <v>100</v>
      </c>
      <c r="H448" s="145">
        <v>615341</v>
      </c>
      <c r="I448" t="s">
        <v>1385</v>
      </c>
      <c r="J448" s="145" t="e">
        <f t="shared" si="24"/>
        <v>#N/A</v>
      </c>
      <c r="P448" s="145">
        <v>768341</v>
      </c>
    </row>
    <row r="449" spans="1:17" ht="20.25">
      <c r="A449">
        <v>443</v>
      </c>
      <c r="B449" s="125">
        <v>200</v>
      </c>
      <c r="C449" s="34">
        <v>0</v>
      </c>
      <c r="D449" s="35">
        <v>0</v>
      </c>
      <c r="E449" s="36" t="s">
        <v>2536</v>
      </c>
      <c r="F449" s="13">
        <v>12</v>
      </c>
      <c r="G449">
        <f>F449*10</f>
        <v>120</v>
      </c>
      <c r="H449" s="145">
        <v>615341</v>
      </c>
      <c r="I449" t="s">
        <v>1385</v>
      </c>
      <c r="J449" s="145" t="e">
        <f t="shared" si="24"/>
        <v>#N/A</v>
      </c>
      <c r="P449" s="145">
        <v>768341</v>
      </c>
      <c r="Q449">
        <v>300</v>
      </c>
    </row>
    <row r="450" spans="1:17" ht="20.25">
      <c r="A450">
        <v>444</v>
      </c>
      <c r="B450" s="125">
        <v>601300</v>
      </c>
      <c r="C450" s="34">
        <v>576200</v>
      </c>
      <c r="D450" s="35">
        <v>4474600</v>
      </c>
      <c r="E450" s="36" t="s">
        <v>2537</v>
      </c>
      <c r="F450" s="33">
        <v>5</v>
      </c>
      <c r="G450">
        <f t="shared" ref="G450:G460" si="30">F450*100</f>
        <v>500</v>
      </c>
      <c r="H450" s="145">
        <v>991200</v>
      </c>
      <c r="I450" t="s">
        <v>1386</v>
      </c>
      <c r="J450" s="145" t="e">
        <f t="shared" si="24"/>
        <v>#N/A</v>
      </c>
      <c r="M450" t="s">
        <v>1034</v>
      </c>
      <c r="N450" t="s">
        <v>1035</v>
      </c>
      <c r="Q450">
        <v>600</v>
      </c>
    </row>
    <row r="451" spans="1:17" ht="20.25">
      <c r="A451">
        <v>445</v>
      </c>
      <c r="B451" s="125">
        <v>2800000</v>
      </c>
      <c r="C451" s="34">
        <v>1898300</v>
      </c>
      <c r="D451" s="35">
        <v>1898300</v>
      </c>
      <c r="E451" s="36" t="s">
        <v>2538</v>
      </c>
      <c r="F451" s="33">
        <v>7</v>
      </c>
      <c r="G451">
        <f t="shared" si="30"/>
        <v>700</v>
      </c>
      <c r="H451" s="145">
        <v>991200</v>
      </c>
      <c r="I451" t="s">
        <v>1386</v>
      </c>
      <c r="J451" s="145" t="e">
        <f t="shared" si="24"/>
        <v>#N/A</v>
      </c>
      <c r="M451" t="s">
        <v>1034</v>
      </c>
      <c r="N451" t="s">
        <v>1035</v>
      </c>
    </row>
    <row r="452" spans="1:17" ht="20.25">
      <c r="A452">
        <v>446</v>
      </c>
      <c r="B452" s="125">
        <v>342500</v>
      </c>
      <c r="C452" s="34">
        <v>0</v>
      </c>
      <c r="D452" s="35">
        <v>0</v>
      </c>
      <c r="E452" s="36" t="s">
        <v>2539</v>
      </c>
      <c r="F452" s="33">
        <v>8</v>
      </c>
      <c r="G452">
        <f t="shared" si="30"/>
        <v>800</v>
      </c>
      <c r="H452" s="145">
        <v>991200</v>
      </c>
      <c r="I452" t="s">
        <v>1386</v>
      </c>
      <c r="J452" s="145" t="e">
        <f t="shared" si="24"/>
        <v>#N/A</v>
      </c>
      <c r="M452" t="s">
        <v>1034</v>
      </c>
      <c r="N452" t="s">
        <v>1035</v>
      </c>
    </row>
    <row r="453" spans="1:17" ht="20.25">
      <c r="A453">
        <v>447</v>
      </c>
      <c r="B453" s="125">
        <v>91000</v>
      </c>
      <c r="C453" s="34">
        <v>91000</v>
      </c>
      <c r="D453" s="35">
        <v>88400</v>
      </c>
      <c r="E453" s="36" t="s">
        <v>2540</v>
      </c>
      <c r="F453" s="33">
        <v>8</v>
      </c>
      <c r="G453">
        <f t="shared" si="30"/>
        <v>800</v>
      </c>
      <c r="H453" s="145">
        <v>761000</v>
      </c>
      <c r="I453" t="s">
        <v>1387</v>
      </c>
      <c r="J453" s="145" t="e">
        <f t="shared" si="24"/>
        <v>#N/A</v>
      </c>
    </row>
    <row r="454" spans="1:17" ht="20.25">
      <c r="A454">
        <v>448</v>
      </c>
      <c r="B454" s="125">
        <v>707900</v>
      </c>
      <c r="C454" s="34">
        <v>740400</v>
      </c>
      <c r="D454" s="35">
        <v>719300</v>
      </c>
      <c r="E454" s="36" t="s">
        <v>2541</v>
      </c>
      <c r="F454" s="33">
        <v>8</v>
      </c>
      <c r="G454">
        <f t="shared" si="30"/>
        <v>800</v>
      </c>
      <c r="H454" s="145">
        <v>761110</v>
      </c>
      <c r="I454" t="s">
        <v>1388</v>
      </c>
      <c r="J454" s="145" t="e">
        <f t="shared" si="24"/>
        <v>#N/A</v>
      </c>
    </row>
    <row r="455" spans="1:17" ht="20.25">
      <c r="A455">
        <v>449</v>
      </c>
      <c r="B455" s="125">
        <v>124700</v>
      </c>
      <c r="C455" s="34">
        <v>124700</v>
      </c>
      <c r="D455" s="35">
        <v>121200</v>
      </c>
      <c r="E455" s="36" t="s">
        <v>2542</v>
      </c>
      <c r="F455" s="33">
        <v>8</v>
      </c>
      <c r="G455">
        <f t="shared" si="30"/>
        <v>800</v>
      </c>
      <c r="H455" s="145">
        <v>822900</v>
      </c>
      <c r="I455" t="s">
        <v>1389</v>
      </c>
      <c r="J455" s="145" t="e">
        <f t="shared" si="24"/>
        <v>#N/A</v>
      </c>
    </row>
    <row r="456" spans="1:17" ht="20.25">
      <c r="A456">
        <v>450</v>
      </c>
      <c r="B456" s="125">
        <v>145600</v>
      </c>
      <c r="C456" s="34">
        <v>145600</v>
      </c>
      <c r="D456" s="35">
        <v>141400</v>
      </c>
      <c r="E456" s="36" t="s">
        <v>2543</v>
      </c>
      <c r="F456" s="33">
        <v>8</v>
      </c>
      <c r="G456">
        <f t="shared" si="30"/>
        <v>800</v>
      </c>
      <c r="H456" s="145">
        <v>822900</v>
      </c>
      <c r="I456" t="s">
        <v>1389</v>
      </c>
      <c r="J456" s="145" t="e">
        <f t="shared" ref="J456:J519" si="31">INDEX($O$7:$P$340,MATCH(H456,$O$7:$O$340,0),2)</f>
        <v>#N/A</v>
      </c>
    </row>
    <row r="457" spans="1:17" ht="20.25">
      <c r="A457">
        <v>451</v>
      </c>
      <c r="B457" s="125">
        <v>145600</v>
      </c>
      <c r="C457" s="34">
        <v>145600</v>
      </c>
      <c r="D457" s="35">
        <v>141400</v>
      </c>
      <c r="E457" s="36" t="s">
        <v>2544</v>
      </c>
      <c r="F457" s="33">
        <v>8</v>
      </c>
      <c r="G457">
        <f t="shared" si="30"/>
        <v>800</v>
      </c>
      <c r="H457" s="145">
        <v>822900</v>
      </c>
      <c r="I457" t="s">
        <v>1389</v>
      </c>
      <c r="J457" s="145" t="e">
        <f t="shared" si="31"/>
        <v>#N/A</v>
      </c>
    </row>
    <row r="458" spans="1:17" ht="20.25">
      <c r="A458">
        <v>452</v>
      </c>
      <c r="B458" s="125">
        <v>236100</v>
      </c>
      <c r="C458" s="34">
        <v>262600</v>
      </c>
      <c r="D458" s="35">
        <v>255100</v>
      </c>
      <c r="E458" s="36" t="s">
        <v>2545</v>
      </c>
      <c r="F458" s="33">
        <v>8</v>
      </c>
      <c r="G458">
        <f t="shared" si="30"/>
        <v>800</v>
      </c>
      <c r="H458" s="145">
        <v>822901</v>
      </c>
      <c r="I458" t="s">
        <v>1390</v>
      </c>
      <c r="J458" s="145" t="e">
        <f t="shared" si="31"/>
        <v>#N/A</v>
      </c>
    </row>
    <row r="459" spans="1:17" ht="20.25">
      <c r="A459">
        <v>453</v>
      </c>
      <c r="B459" s="125">
        <v>100000</v>
      </c>
      <c r="C459" s="34">
        <v>250000</v>
      </c>
      <c r="D459" s="35">
        <v>241400</v>
      </c>
      <c r="E459" s="36" t="s">
        <v>2546</v>
      </c>
      <c r="F459" s="33">
        <v>8</v>
      </c>
      <c r="G459">
        <f t="shared" si="30"/>
        <v>800</v>
      </c>
      <c r="H459" s="145">
        <v>829900</v>
      </c>
      <c r="I459" t="s">
        <v>1391</v>
      </c>
      <c r="J459" s="145" t="e">
        <f t="shared" si="31"/>
        <v>#N/A</v>
      </c>
    </row>
    <row r="460" spans="1:17" ht="20.25">
      <c r="A460">
        <v>454</v>
      </c>
      <c r="B460" s="125">
        <v>4047000</v>
      </c>
      <c r="C460" s="34">
        <v>4097200</v>
      </c>
      <c r="D460" s="35">
        <v>3931600</v>
      </c>
      <c r="E460" s="36" t="s">
        <v>2547</v>
      </c>
      <c r="F460" s="33">
        <v>8</v>
      </c>
      <c r="G460">
        <f t="shared" si="30"/>
        <v>800</v>
      </c>
      <c r="H460" s="145">
        <v>829900</v>
      </c>
      <c r="I460" t="s">
        <v>1391</v>
      </c>
      <c r="J460" s="145" t="e">
        <f t="shared" si="31"/>
        <v>#N/A</v>
      </c>
    </row>
    <row r="461" spans="1:17" ht="20.25">
      <c r="A461">
        <v>455</v>
      </c>
      <c r="B461" s="125">
        <v>732900</v>
      </c>
      <c r="C461" s="34">
        <v>1450900</v>
      </c>
      <c r="D461" s="35">
        <v>1409500</v>
      </c>
      <c r="E461" s="36" t="s">
        <v>2548</v>
      </c>
      <c r="F461" s="33">
        <v>8</v>
      </c>
      <c r="G461">
        <f t="shared" ref="G461:G467" si="32">F461*100</f>
        <v>800</v>
      </c>
      <c r="H461" s="145">
        <v>828293</v>
      </c>
      <c r="I461" t="s">
        <v>1392</v>
      </c>
      <c r="J461" s="145" t="e">
        <f t="shared" si="31"/>
        <v>#N/A</v>
      </c>
    </row>
    <row r="462" spans="1:17" ht="20.25">
      <c r="A462">
        <v>456</v>
      </c>
      <c r="B462" s="125">
        <v>0</v>
      </c>
      <c r="C462" s="34">
        <v>50000</v>
      </c>
      <c r="D462" s="35">
        <v>48600</v>
      </c>
      <c r="E462" s="36" t="s">
        <v>2549</v>
      </c>
      <c r="F462" s="33">
        <v>8</v>
      </c>
      <c r="G462">
        <f t="shared" si="32"/>
        <v>800</v>
      </c>
      <c r="H462" s="145">
        <v>828297</v>
      </c>
      <c r="I462" t="s">
        <v>1393</v>
      </c>
      <c r="J462" s="145" t="e">
        <f t="shared" si="31"/>
        <v>#N/A</v>
      </c>
    </row>
    <row r="463" spans="1:17" ht="20.25">
      <c r="A463">
        <v>457</v>
      </c>
      <c r="B463" s="125">
        <v>218900</v>
      </c>
      <c r="C463" s="34">
        <v>243000</v>
      </c>
      <c r="D463" s="35">
        <v>236100</v>
      </c>
      <c r="E463" s="36" t="s">
        <v>2550</v>
      </c>
      <c r="F463" s="33">
        <v>8</v>
      </c>
      <c r="G463">
        <f t="shared" si="32"/>
        <v>800</v>
      </c>
      <c r="H463" s="145">
        <v>818900</v>
      </c>
      <c r="I463" t="s">
        <v>1394</v>
      </c>
      <c r="J463" s="145" t="e">
        <f t="shared" si="31"/>
        <v>#N/A</v>
      </c>
    </row>
    <row r="464" spans="1:17" ht="20.25">
      <c r="A464">
        <v>458</v>
      </c>
      <c r="B464" s="125">
        <v>883100</v>
      </c>
      <c r="C464" s="34">
        <v>887700</v>
      </c>
      <c r="D464" s="35">
        <v>862300</v>
      </c>
      <c r="E464" s="36" t="s">
        <v>2551</v>
      </c>
      <c r="F464" s="33">
        <v>8</v>
      </c>
      <c r="G464">
        <f t="shared" si="32"/>
        <v>800</v>
      </c>
      <c r="H464" s="145">
        <v>849000</v>
      </c>
      <c r="I464" t="s">
        <v>1395</v>
      </c>
      <c r="J464" s="145" t="e">
        <f t="shared" si="31"/>
        <v>#N/A</v>
      </c>
    </row>
    <row r="465" spans="1:17" ht="20.25">
      <c r="A465">
        <v>459</v>
      </c>
      <c r="B465" s="125">
        <v>280000</v>
      </c>
      <c r="C465" s="34">
        <v>280000</v>
      </c>
      <c r="D465" s="35">
        <v>272000</v>
      </c>
      <c r="E465" s="36" t="s">
        <v>2552</v>
      </c>
      <c r="F465" s="33">
        <v>8</v>
      </c>
      <c r="G465">
        <f t="shared" si="32"/>
        <v>800</v>
      </c>
      <c r="H465" s="145">
        <v>839700</v>
      </c>
      <c r="I465" t="s">
        <v>1396</v>
      </c>
      <c r="J465" s="145" t="e">
        <f t="shared" si="31"/>
        <v>#N/A</v>
      </c>
      <c r="M465" t="s">
        <v>368</v>
      </c>
    </row>
    <row r="466" spans="1:17" ht="20.25">
      <c r="A466">
        <v>460</v>
      </c>
      <c r="B466" s="125">
        <v>1275000</v>
      </c>
      <c r="C466" s="34">
        <v>1275000</v>
      </c>
      <c r="D466" s="35">
        <v>1238600</v>
      </c>
      <c r="E466" s="36" t="s">
        <v>2553</v>
      </c>
      <c r="F466" s="33">
        <v>8</v>
      </c>
      <c r="G466">
        <f t="shared" si="32"/>
        <v>800</v>
      </c>
      <c r="H466" s="145">
        <v>822901</v>
      </c>
      <c r="I466" t="s">
        <v>1397</v>
      </c>
      <c r="J466" s="145" t="e">
        <f t="shared" si="31"/>
        <v>#N/A</v>
      </c>
    </row>
    <row r="467" spans="1:17" ht="20.25">
      <c r="A467">
        <v>461</v>
      </c>
      <c r="B467" s="125">
        <v>284700</v>
      </c>
      <c r="C467" s="34">
        <v>392600</v>
      </c>
      <c r="D467" s="35">
        <v>381400</v>
      </c>
      <c r="E467" s="36" t="s">
        <v>2554</v>
      </c>
      <c r="F467" s="33">
        <v>8</v>
      </c>
      <c r="G467">
        <f t="shared" si="32"/>
        <v>800</v>
      </c>
      <c r="H467" s="145">
        <v>822902</v>
      </c>
      <c r="I467" t="s">
        <v>1564</v>
      </c>
      <c r="J467" s="145">
        <f t="shared" si="31"/>
        <v>734000</v>
      </c>
      <c r="M467" t="s">
        <v>1046</v>
      </c>
    </row>
    <row r="468" spans="1:17" ht="20.25">
      <c r="A468">
        <v>462</v>
      </c>
      <c r="B468" s="125">
        <v>120000</v>
      </c>
      <c r="C468" s="34">
        <v>120000</v>
      </c>
      <c r="D468" s="35">
        <v>120000</v>
      </c>
      <c r="E468" s="36" t="s">
        <v>2555</v>
      </c>
      <c r="F468" s="33">
        <v>8</v>
      </c>
      <c r="G468">
        <f t="shared" ref="G468:G474" si="33">F468*100</f>
        <v>800</v>
      </c>
      <c r="H468" s="145">
        <v>829999</v>
      </c>
      <c r="I468" t="s">
        <v>1398</v>
      </c>
      <c r="J468" s="145" t="e">
        <f t="shared" si="31"/>
        <v>#N/A</v>
      </c>
    </row>
    <row r="469" spans="1:17" ht="20.25">
      <c r="A469">
        <v>463</v>
      </c>
      <c r="B469" s="125">
        <v>0</v>
      </c>
      <c r="C469" s="34">
        <v>31900</v>
      </c>
      <c r="D469" s="35">
        <v>27600</v>
      </c>
      <c r="E469" s="36" t="s">
        <v>2556</v>
      </c>
      <c r="F469" s="33">
        <v>8</v>
      </c>
      <c r="G469">
        <f t="shared" si="33"/>
        <v>800</v>
      </c>
      <c r="H469" s="145">
        <v>848000</v>
      </c>
      <c r="I469" t="s">
        <v>1399</v>
      </c>
      <c r="J469" s="145" t="e">
        <f t="shared" si="31"/>
        <v>#N/A</v>
      </c>
    </row>
    <row r="470" spans="1:17" ht="20.25">
      <c r="A470">
        <v>464</v>
      </c>
      <c r="B470" s="125">
        <v>0</v>
      </c>
      <c r="C470" s="34">
        <v>1000000</v>
      </c>
      <c r="D470" s="35">
        <v>957100</v>
      </c>
      <c r="E470" s="36" t="s">
        <v>2557</v>
      </c>
      <c r="F470" s="33">
        <v>8</v>
      </c>
      <c r="G470">
        <f t="shared" si="33"/>
        <v>800</v>
      </c>
      <c r="H470" s="145">
        <v>848003</v>
      </c>
      <c r="I470" t="s">
        <v>1400</v>
      </c>
      <c r="J470" s="145" t="e">
        <f t="shared" si="31"/>
        <v>#N/A</v>
      </c>
    </row>
    <row r="471" spans="1:17" ht="20.25">
      <c r="A471">
        <v>465</v>
      </c>
      <c r="B471" s="125">
        <v>968700</v>
      </c>
      <c r="C471" s="34">
        <v>1000000</v>
      </c>
      <c r="D471" s="35">
        <v>1000000</v>
      </c>
      <c r="E471" s="36" t="s">
        <v>2558</v>
      </c>
      <c r="F471" s="33">
        <v>8</v>
      </c>
      <c r="G471">
        <f t="shared" si="33"/>
        <v>800</v>
      </c>
      <c r="H471" s="145">
        <v>761100</v>
      </c>
      <c r="I471" t="s">
        <v>1401</v>
      </c>
      <c r="J471" s="145" t="e">
        <f t="shared" si="31"/>
        <v>#N/A</v>
      </c>
    </row>
    <row r="472" spans="1:17" ht="20.25">
      <c r="A472">
        <v>466</v>
      </c>
      <c r="B472" s="125">
        <v>70900</v>
      </c>
      <c r="C472" s="34">
        <v>75300</v>
      </c>
      <c r="D472" s="35">
        <v>73100</v>
      </c>
      <c r="E472" s="36" t="s">
        <v>2559</v>
      </c>
      <c r="F472" s="33">
        <v>8</v>
      </c>
      <c r="G472">
        <f t="shared" si="33"/>
        <v>800</v>
      </c>
      <c r="H472" s="145">
        <v>753100</v>
      </c>
      <c r="I472" t="s">
        <v>1402</v>
      </c>
      <c r="J472" s="145" t="e">
        <f t="shared" si="31"/>
        <v>#N/A</v>
      </c>
      <c r="M472" t="s">
        <v>1052</v>
      </c>
    </row>
    <row r="473" spans="1:17" ht="20.25">
      <c r="A473">
        <v>467</v>
      </c>
      <c r="B473" s="125">
        <v>10177200</v>
      </c>
      <c r="C473" s="34">
        <v>12451500</v>
      </c>
      <c r="D473" s="35">
        <v>12451500</v>
      </c>
      <c r="E473" s="36" t="s">
        <v>2560</v>
      </c>
      <c r="F473" s="33">
        <v>7</v>
      </c>
      <c r="G473">
        <f t="shared" si="33"/>
        <v>700</v>
      </c>
      <c r="H473" s="145">
        <v>731070</v>
      </c>
      <c r="I473" t="s">
        <v>1403</v>
      </c>
      <c r="J473" s="145" t="e">
        <f t="shared" si="31"/>
        <v>#N/A</v>
      </c>
      <c r="M473" t="s">
        <v>1026</v>
      </c>
      <c r="P473" s="145">
        <v>737000</v>
      </c>
    </row>
    <row r="474" spans="1:17" ht="20.25">
      <c r="A474">
        <v>468</v>
      </c>
      <c r="B474" s="131">
        <v>199736200</v>
      </c>
      <c r="C474" s="37">
        <v>203703500</v>
      </c>
      <c r="D474" s="35">
        <v>205409000</v>
      </c>
      <c r="E474" s="54" t="s">
        <v>2561</v>
      </c>
      <c r="F474" s="33">
        <v>3</v>
      </c>
      <c r="G474">
        <f t="shared" si="33"/>
        <v>300</v>
      </c>
      <c r="H474" s="151" t="s">
        <v>3069</v>
      </c>
      <c r="I474" t="s">
        <v>983</v>
      </c>
      <c r="J474" s="145" t="e">
        <f t="shared" si="31"/>
        <v>#N/A</v>
      </c>
      <c r="P474" s="145">
        <v>768340</v>
      </c>
    </row>
    <row r="475" spans="1:17" ht="20.25">
      <c r="A475">
        <v>469</v>
      </c>
      <c r="B475" s="125">
        <v>382115200</v>
      </c>
      <c r="C475" s="37">
        <v>381000000</v>
      </c>
      <c r="D475" s="35">
        <v>415000000</v>
      </c>
      <c r="E475" s="54" t="s">
        <v>2562</v>
      </c>
      <c r="F475" s="33">
        <v>1</v>
      </c>
      <c r="G475">
        <f t="shared" ref="G475:G506" si="34">F475*100</f>
        <v>100</v>
      </c>
      <c r="H475" s="145">
        <v>833100</v>
      </c>
      <c r="I475" t="s">
        <v>1404</v>
      </c>
      <c r="J475" s="145" t="e">
        <f t="shared" si="31"/>
        <v>#N/A</v>
      </c>
    </row>
    <row r="476" spans="1:17" ht="20.25">
      <c r="A476">
        <v>470</v>
      </c>
      <c r="B476" s="125"/>
      <c r="C476" s="37"/>
      <c r="D476" s="35"/>
      <c r="E476" s="54" t="s">
        <v>2563</v>
      </c>
      <c r="F476" s="33">
        <v>2</v>
      </c>
      <c r="G476">
        <f t="shared" si="34"/>
        <v>200</v>
      </c>
      <c r="H476" s="145">
        <v>833100</v>
      </c>
      <c r="I476" t="s">
        <v>1404</v>
      </c>
      <c r="J476" s="145" t="e">
        <f t="shared" si="31"/>
        <v>#N/A</v>
      </c>
    </row>
    <row r="477" spans="1:17" ht="20.25">
      <c r="A477">
        <v>471</v>
      </c>
      <c r="B477" s="125">
        <v>35400200</v>
      </c>
      <c r="C477" s="37">
        <v>22000000</v>
      </c>
      <c r="D477" s="35">
        <v>25000000</v>
      </c>
      <c r="E477" s="54" t="s">
        <v>2564</v>
      </c>
      <c r="F477" s="13">
        <v>12</v>
      </c>
      <c r="G477">
        <f>F477*10</f>
        <v>120</v>
      </c>
      <c r="H477" s="145">
        <v>833100</v>
      </c>
      <c r="I477" t="s">
        <v>1404</v>
      </c>
      <c r="J477" s="145" t="e">
        <f t="shared" si="31"/>
        <v>#N/A</v>
      </c>
      <c r="Q477">
        <v>300</v>
      </c>
    </row>
    <row r="478" spans="1:17" ht="20.25">
      <c r="A478">
        <v>472</v>
      </c>
      <c r="B478" s="125"/>
      <c r="C478" s="37"/>
      <c r="D478" s="35"/>
      <c r="E478" s="54" t="s">
        <v>2565</v>
      </c>
      <c r="F478" s="33">
        <v>4</v>
      </c>
      <c r="G478">
        <f t="shared" si="34"/>
        <v>400</v>
      </c>
      <c r="H478" s="145">
        <v>833100</v>
      </c>
      <c r="I478" t="s">
        <v>1404</v>
      </c>
      <c r="J478" s="145" t="e">
        <f t="shared" si="31"/>
        <v>#N/A</v>
      </c>
    </row>
    <row r="479" spans="1:17" ht="20.25">
      <c r="A479">
        <v>473</v>
      </c>
      <c r="B479" s="125"/>
      <c r="C479" s="37"/>
      <c r="D479" s="35"/>
      <c r="E479" s="54" t="s">
        <v>2566</v>
      </c>
      <c r="F479" s="33">
        <v>5</v>
      </c>
      <c r="G479">
        <f t="shared" si="34"/>
        <v>500</v>
      </c>
      <c r="H479" s="145">
        <v>833100</v>
      </c>
      <c r="I479" t="s">
        <v>1404</v>
      </c>
      <c r="J479" s="145" t="e">
        <f t="shared" si="31"/>
        <v>#N/A</v>
      </c>
    </row>
    <row r="480" spans="1:17" ht="20.25">
      <c r="A480">
        <v>474</v>
      </c>
      <c r="B480" s="125">
        <v>4099200</v>
      </c>
      <c r="C480" s="37">
        <v>6000000</v>
      </c>
      <c r="D480" s="35">
        <v>6000000</v>
      </c>
      <c r="E480" s="54" t="s">
        <v>2567</v>
      </c>
      <c r="F480" s="33">
        <v>5</v>
      </c>
      <c r="G480">
        <f t="shared" si="34"/>
        <v>500</v>
      </c>
      <c r="H480" s="145">
        <v>833100</v>
      </c>
      <c r="I480" t="s">
        <v>1404</v>
      </c>
      <c r="J480" s="145" t="e">
        <f t="shared" si="31"/>
        <v>#N/A</v>
      </c>
      <c r="Q480">
        <v>600</v>
      </c>
    </row>
    <row r="481" spans="1:17" ht="20.25">
      <c r="A481">
        <v>475</v>
      </c>
      <c r="B481" s="125"/>
      <c r="C481" s="37"/>
      <c r="D481" s="35"/>
      <c r="E481" s="54" t="s">
        <v>2568</v>
      </c>
      <c r="F481" s="33">
        <v>7</v>
      </c>
      <c r="G481">
        <f t="shared" si="34"/>
        <v>700</v>
      </c>
      <c r="H481" s="145">
        <v>833100</v>
      </c>
      <c r="I481" t="s">
        <v>1404</v>
      </c>
      <c r="J481" s="145" t="e">
        <f t="shared" si="31"/>
        <v>#N/A</v>
      </c>
    </row>
    <row r="482" spans="1:17" ht="20.25">
      <c r="A482">
        <v>476</v>
      </c>
      <c r="B482" s="125"/>
      <c r="C482" s="37"/>
      <c r="D482" s="35"/>
      <c r="E482" s="54" t="s">
        <v>2569</v>
      </c>
      <c r="F482" s="33">
        <v>8</v>
      </c>
      <c r="G482">
        <f t="shared" si="34"/>
        <v>800</v>
      </c>
      <c r="H482" s="145">
        <v>833100</v>
      </c>
      <c r="I482" t="s">
        <v>1404</v>
      </c>
      <c r="J482" s="145" t="e">
        <f t="shared" si="31"/>
        <v>#N/A</v>
      </c>
    </row>
    <row r="483" spans="1:17" ht="20.25">
      <c r="A483">
        <v>477</v>
      </c>
      <c r="B483" s="125"/>
      <c r="C483" s="37"/>
      <c r="D483" s="35"/>
      <c r="E483" s="54" t="s">
        <v>2570</v>
      </c>
      <c r="F483" s="33">
        <v>9</v>
      </c>
      <c r="G483">
        <f t="shared" si="34"/>
        <v>900</v>
      </c>
      <c r="H483" s="145">
        <v>833100</v>
      </c>
      <c r="I483" t="s">
        <v>1404</v>
      </c>
      <c r="J483" s="145" t="e">
        <f t="shared" si="31"/>
        <v>#N/A</v>
      </c>
      <c r="Q483">
        <v>9</v>
      </c>
    </row>
    <row r="484" spans="1:17" ht="20.25">
      <c r="A484">
        <v>478</v>
      </c>
      <c r="B484" s="125"/>
      <c r="C484" s="37"/>
      <c r="D484" s="35"/>
      <c r="E484" s="54" t="s">
        <v>2571</v>
      </c>
      <c r="F484" s="33">
        <v>6</v>
      </c>
      <c r="G484">
        <f t="shared" si="34"/>
        <v>600</v>
      </c>
      <c r="H484" s="145">
        <v>833100</v>
      </c>
      <c r="I484" t="s">
        <v>1404</v>
      </c>
      <c r="J484" s="145" t="e">
        <f t="shared" si="31"/>
        <v>#N/A</v>
      </c>
      <c r="Q484">
        <v>99</v>
      </c>
    </row>
    <row r="485" spans="1:17" ht="20.25">
      <c r="A485">
        <v>479</v>
      </c>
      <c r="B485" s="125">
        <v>205289100</v>
      </c>
      <c r="C485" s="37">
        <v>175000000</v>
      </c>
      <c r="D485" s="35">
        <v>167000000</v>
      </c>
      <c r="E485" s="54" t="s">
        <v>2572</v>
      </c>
      <c r="F485" s="33">
        <v>6</v>
      </c>
      <c r="G485">
        <f t="shared" si="34"/>
        <v>600</v>
      </c>
      <c r="H485" s="145">
        <v>640000</v>
      </c>
      <c r="I485" t="s">
        <v>21</v>
      </c>
      <c r="J485" s="145" t="e">
        <f t="shared" si="31"/>
        <v>#N/A</v>
      </c>
      <c r="Q485">
        <v>9</v>
      </c>
    </row>
    <row r="486" spans="1:17" ht="20.25">
      <c r="A486">
        <v>480</v>
      </c>
      <c r="B486" s="125"/>
      <c r="C486" s="37"/>
      <c r="D486" s="35"/>
      <c r="E486" s="54" t="s">
        <v>2573</v>
      </c>
      <c r="F486" s="33">
        <v>6</v>
      </c>
      <c r="G486">
        <f t="shared" si="34"/>
        <v>600</v>
      </c>
      <c r="H486" s="145">
        <v>640000</v>
      </c>
      <c r="I486" t="s">
        <v>21</v>
      </c>
      <c r="J486" s="145" t="e">
        <f t="shared" si="31"/>
        <v>#N/A</v>
      </c>
      <c r="Q486">
        <v>99</v>
      </c>
    </row>
    <row r="487" spans="1:17" ht="20.25">
      <c r="A487">
        <v>481</v>
      </c>
      <c r="B487" s="125"/>
      <c r="C487" s="37"/>
      <c r="D487" s="35"/>
      <c r="E487" s="54" t="s">
        <v>2574</v>
      </c>
      <c r="F487" s="33">
        <v>7</v>
      </c>
      <c r="G487">
        <f t="shared" si="34"/>
        <v>700</v>
      </c>
      <c r="H487" s="145" t="e">
        <v>#N/A</v>
      </c>
      <c r="I487" t="s">
        <v>406</v>
      </c>
      <c r="J487" s="145" t="e">
        <f t="shared" si="31"/>
        <v>#N/A</v>
      </c>
    </row>
    <row r="488" spans="1:17" ht="20.25">
      <c r="A488">
        <v>482</v>
      </c>
      <c r="B488" s="125"/>
      <c r="C488" s="37"/>
      <c r="D488" s="35"/>
      <c r="E488" s="54" t="s">
        <v>2575</v>
      </c>
      <c r="F488" s="33">
        <v>6</v>
      </c>
      <c r="G488">
        <f t="shared" si="34"/>
        <v>600</v>
      </c>
      <c r="H488" s="145" t="e">
        <v>#N/A</v>
      </c>
      <c r="I488" t="s">
        <v>406</v>
      </c>
      <c r="J488" s="145" t="e">
        <f t="shared" si="31"/>
        <v>#N/A</v>
      </c>
      <c r="Q488">
        <v>99</v>
      </c>
    </row>
    <row r="489" spans="1:17" ht="20.25">
      <c r="A489">
        <v>483</v>
      </c>
      <c r="B489" s="125">
        <v>2161200</v>
      </c>
      <c r="C489" s="34">
        <v>2140200</v>
      </c>
      <c r="D489" s="35">
        <v>2165200</v>
      </c>
      <c r="E489" s="36" t="s">
        <v>2576</v>
      </c>
      <c r="F489" s="33">
        <v>1</v>
      </c>
      <c r="G489">
        <f t="shared" si="34"/>
        <v>100</v>
      </c>
      <c r="H489" s="145">
        <v>621111</v>
      </c>
      <c r="I489" t="s">
        <v>1405</v>
      </c>
      <c r="J489" s="145" t="e">
        <f t="shared" si="31"/>
        <v>#N/A</v>
      </c>
    </row>
    <row r="490" spans="1:17" ht="20.25">
      <c r="A490">
        <v>484</v>
      </c>
      <c r="B490" s="125">
        <v>109100</v>
      </c>
      <c r="C490" s="34">
        <v>113800</v>
      </c>
      <c r="D490" s="35">
        <v>113800</v>
      </c>
      <c r="E490" s="36" t="s">
        <v>2577</v>
      </c>
      <c r="F490" s="13">
        <v>12</v>
      </c>
      <c r="G490">
        <f>F490*10</f>
        <v>120</v>
      </c>
      <c r="H490" s="145">
        <v>621111</v>
      </c>
      <c r="I490" t="s">
        <v>1405</v>
      </c>
      <c r="J490" s="145" t="e">
        <f t="shared" si="31"/>
        <v>#N/A</v>
      </c>
      <c r="Q490">
        <v>300</v>
      </c>
    </row>
    <row r="491" spans="1:17" ht="20.25">
      <c r="A491">
        <v>485</v>
      </c>
      <c r="B491" s="125">
        <v>49900</v>
      </c>
      <c r="C491" s="34">
        <v>48800</v>
      </c>
      <c r="D491" s="35">
        <v>45800</v>
      </c>
      <c r="E491" s="36" t="s">
        <v>2578</v>
      </c>
      <c r="F491" s="33">
        <v>4</v>
      </c>
      <c r="G491">
        <f t="shared" si="34"/>
        <v>400</v>
      </c>
      <c r="H491" s="145">
        <v>621111</v>
      </c>
      <c r="I491" t="s">
        <v>1405</v>
      </c>
      <c r="J491" s="145" t="e">
        <f t="shared" si="31"/>
        <v>#N/A</v>
      </c>
    </row>
    <row r="492" spans="1:17" ht="20.25">
      <c r="A492">
        <v>486</v>
      </c>
      <c r="B492" s="125">
        <v>63500</v>
      </c>
      <c r="C492" s="34">
        <v>61100</v>
      </c>
      <c r="D492" s="35">
        <v>61100</v>
      </c>
      <c r="E492" s="36" t="s">
        <v>2579</v>
      </c>
      <c r="F492" s="33">
        <v>5</v>
      </c>
      <c r="G492">
        <f t="shared" si="34"/>
        <v>500</v>
      </c>
      <c r="H492" s="145">
        <v>621111</v>
      </c>
      <c r="I492" t="s">
        <v>1405</v>
      </c>
      <c r="J492" s="145" t="e">
        <f t="shared" si="31"/>
        <v>#N/A</v>
      </c>
    </row>
    <row r="493" spans="1:17" ht="20.25">
      <c r="A493">
        <v>487</v>
      </c>
      <c r="B493" s="125">
        <v>18300</v>
      </c>
      <c r="C493" s="34">
        <v>38800</v>
      </c>
      <c r="D493" s="35">
        <v>38800</v>
      </c>
      <c r="E493" s="36" t="s">
        <v>2580</v>
      </c>
      <c r="F493" s="33">
        <v>5</v>
      </c>
      <c r="G493">
        <f t="shared" si="34"/>
        <v>500</v>
      </c>
      <c r="H493" s="145">
        <v>621111</v>
      </c>
      <c r="I493" t="s">
        <v>1405</v>
      </c>
      <c r="J493" s="145" t="e">
        <f t="shared" si="31"/>
        <v>#N/A</v>
      </c>
      <c r="Q493">
        <v>600</v>
      </c>
    </row>
    <row r="494" spans="1:17" ht="20.25">
      <c r="A494">
        <v>488</v>
      </c>
      <c r="B494" s="125">
        <v>16300</v>
      </c>
      <c r="C494" s="34">
        <v>17300</v>
      </c>
      <c r="D494" s="35">
        <v>15600</v>
      </c>
      <c r="E494" s="36" t="s">
        <v>2581</v>
      </c>
      <c r="F494" s="33">
        <v>7</v>
      </c>
      <c r="G494">
        <f t="shared" si="34"/>
        <v>700</v>
      </c>
      <c r="H494" s="145">
        <v>621111</v>
      </c>
      <c r="I494" t="s">
        <v>1405</v>
      </c>
      <c r="J494" s="145" t="e">
        <f t="shared" si="31"/>
        <v>#N/A</v>
      </c>
    </row>
    <row r="495" spans="1:17" ht="20.25">
      <c r="A495">
        <v>489</v>
      </c>
      <c r="B495" s="125">
        <v>9507000</v>
      </c>
      <c r="C495" s="34">
        <v>9700600</v>
      </c>
      <c r="D495" s="35">
        <v>9811600</v>
      </c>
      <c r="E495" s="36" t="s">
        <v>2582</v>
      </c>
      <c r="F495" s="33">
        <v>1</v>
      </c>
      <c r="G495">
        <f t="shared" si="34"/>
        <v>100</v>
      </c>
      <c r="H495" s="145">
        <v>621310</v>
      </c>
      <c r="I495" t="s">
        <v>1406</v>
      </c>
      <c r="J495" s="145" t="e">
        <f t="shared" si="31"/>
        <v>#N/A</v>
      </c>
    </row>
    <row r="496" spans="1:17" ht="20.25">
      <c r="A496">
        <v>490</v>
      </c>
      <c r="B496" s="125">
        <v>406700</v>
      </c>
      <c r="C496" s="34">
        <v>334400</v>
      </c>
      <c r="D496" s="35">
        <v>334400</v>
      </c>
      <c r="E496" s="36" t="s">
        <v>2583</v>
      </c>
      <c r="F496" s="13">
        <v>12</v>
      </c>
      <c r="G496">
        <f>F496*10</f>
        <v>120</v>
      </c>
      <c r="H496" s="145">
        <v>621310</v>
      </c>
      <c r="I496" t="s">
        <v>1406</v>
      </c>
      <c r="J496" s="145" t="e">
        <f t="shared" si="31"/>
        <v>#N/A</v>
      </c>
      <c r="Q496">
        <v>300</v>
      </c>
    </row>
    <row r="497" spans="1:17" ht="20.25">
      <c r="A497">
        <v>491</v>
      </c>
      <c r="B497" s="125">
        <v>205400</v>
      </c>
      <c r="C497" s="34">
        <v>201000</v>
      </c>
      <c r="D497" s="35">
        <v>191000</v>
      </c>
      <c r="E497" s="36" t="s">
        <v>2584</v>
      </c>
      <c r="F497" s="33">
        <v>4</v>
      </c>
      <c r="G497">
        <f t="shared" si="34"/>
        <v>400</v>
      </c>
      <c r="H497" s="145">
        <v>621310</v>
      </c>
      <c r="I497" t="s">
        <v>1406</v>
      </c>
      <c r="J497" s="145" t="e">
        <f t="shared" si="31"/>
        <v>#N/A</v>
      </c>
    </row>
    <row r="498" spans="1:17" ht="20.25">
      <c r="A498">
        <v>492</v>
      </c>
      <c r="B498" s="125">
        <v>162200</v>
      </c>
      <c r="C498" s="34">
        <v>213800</v>
      </c>
      <c r="D498" s="35">
        <v>213800</v>
      </c>
      <c r="E498" s="36" t="s">
        <v>2585</v>
      </c>
      <c r="F498" s="33">
        <v>5</v>
      </c>
      <c r="G498">
        <f t="shared" si="34"/>
        <v>500</v>
      </c>
      <c r="H498" s="145">
        <v>621310</v>
      </c>
      <c r="I498" t="s">
        <v>1406</v>
      </c>
      <c r="J498" s="145" t="e">
        <f t="shared" si="31"/>
        <v>#N/A</v>
      </c>
    </row>
    <row r="499" spans="1:17" ht="20.25">
      <c r="A499">
        <v>493</v>
      </c>
      <c r="B499" s="125">
        <v>22500</v>
      </c>
      <c r="C499" s="34">
        <v>30400</v>
      </c>
      <c r="D499" s="35">
        <v>30400</v>
      </c>
      <c r="E499" s="36" t="s">
        <v>2586</v>
      </c>
      <c r="F499" s="33">
        <v>5</v>
      </c>
      <c r="G499">
        <f t="shared" si="34"/>
        <v>500</v>
      </c>
      <c r="H499" s="145">
        <v>621310</v>
      </c>
      <c r="I499" t="s">
        <v>1406</v>
      </c>
      <c r="J499" s="145" t="e">
        <f t="shared" si="31"/>
        <v>#N/A</v>
      </c>
      <c r="Q499">
        <v>600</v>
      </c>
    </row>
    <row r="500" spans="1:17" ht="20.25">
      <c r="A500">
        <v>494</v>
      </c>
      <c r="B500" s="125">
        <v>34800</v>
      </c>
      <c r="C500" s="34">
        <v>34800</v>
      </c>
      <c r="D500" s="35">
        <v>31100</v>
      </c>
      <c r="E500" s="36" t="s">
        <v>2587</v>
      </c>
      <c r="F500" s="33">
        <v>7</v>
      </c>
      <c r="G500">
        <f t="shared" si="34"/>
        <v>700</v>
      </c>
      <c r="H500" s="145">
        <v>621310</v>
      </c>
      <c r="I500" t="s">
        <v>1406</v>
      </c>
      <c r="J500" s="145" t="e">
        <f t="shared" si="31"/>
        <v>#N/A</v>
      </c>
    </row>
    <row r="501" spans="1:17" ht="20.25">
      <c r="A501">
        <v>495</v>
      </c>
      <c r="B501" s="125">
        <v>3143900</v>
      </c>
      <c r="C501" s="34">
        <v>2926300</v>
      </c>
      <c r="D501" s="35">
        <v>3050300</v>
      </c>
      <c r="E501" s="36" t="s">
        <v>2588</v>
      </c>
      <c r="F501" s="33">
        <v>1</v>
      </c>
      <c r="G501">
        <f t="shared" si="34"/>
        <v>100</v>
      </c>
      <c r="H501" s="145">
        <v>621200</v>
      </c>
      <c r="I501" t="s">
        <v>1407</v>
      </c>
      <c r="J501" s="145" t="e">
        <f t="shared" si="31"/>
        <v>#N/A</v>
      </c>
    </row>
    <row r="502" spans="1:17" ht="20.25">
      <c r="A502">
        <v>496</v>
      </c>
      <c r="B502" s="125">
        <v>97900</v>
      </c>
      <c r="C502" s="34">
        <v>120700</v>
      </c>
      <c r="D502" s="35">
        <v>120700</v>
      </c>
      <c r="E502" s="36" t="s">
        <v>2589</v>
      </c>
      <c r="F502" s="13">
        <v>12</v>
      </c>
      <c r="G502">
        <f>F502*10</f>
        <v>120</v>
      </c>
      <c r="H502" s="145">
        <v>621200</v>
      </c>
      <c r="I502" t="s">
        <v>1407</v>
      </c>
      <c r="J502" s="145" t="e">
        <f t="shared" si="31"/>
        <v>#N/A</v>
      </c>
      <c r="Q502">
        <v>300</v>
      </c>
    </row>
    <row r="503" spans="1:17" ht="20.25">
      <c r="A503">
        <v>497</v>
      </c>
      <c r="B503" s="125">
        <v>52100</v>
      </c>
      <c r="C503" s="34">
        <v>52100</v>
      </c>
      <c r="D503" s="35">
        <v>52100</v>
      </c>
      <c r="E503" s="36" t="s">
        <v>2590</v>
      </c>
      <c r="F503" s="33">
        <v>4</v>
      </c>
      <c r="G503">
        <f t="shared" si="34"/>
        <v>400</v>
      </c>
      <c r="H503" s="145">
        <v>621200</v>
      </c>
      <c r="I503" t="s">
        <v>1407</v>
      </c>
      <c r="J503" s="145" t="e">
        <f t="shared" si="31"/>
        <v>#N/A</v>
      </c>
    </row>
    <row r="504" spans="1:17" ht="20.25">
      <c r="A504">
        <v>498</v>
      </c>
      <c r="B504" s="125">
        <v>57600</v>
      </c>
      <c r="C504" s="34">
        <v>68300</v>
      </c>
      <c r="D504" s="35">
        <v>68300</v>
      </c>
      <c r="E504" s="36" t="s">
        <v>2591</v>
      </c>
      <c r="F504" s="33">
        <v>5</v>
      </c>
      <c r="G504">
        <f t="shared" si="34"/>
        <v>500</v>
      </c>
      <c r="H504" s="145">
        <v>621200</v>
      </c>
      <c r="I504" t="s">
        <v>1407</v>
      </c>
      <c r="J504" s="145" t="e">
        <f t="shared" si="31"/>
        <v>#N/A</v>
      </c>
    </row>
    <row r="505" spans="1:17" ht="20.25">
      <c r="A505">
        <v>499</v>
      </c>
      <c r="B505" s="125">
        <v>3700</v>
      </c>
      <c r="C505" s="34">
        <v>7200</v>
      </c>
      <c r="D505" s="35">
        <v>7200</v>
      </c>
      <c r="E505" s="36" t="s">
        <v>2592</v>
      </c>
      <c r="F505" s="33">
        <v>5</v>
      </c>
      <c r="G505">
        <f t="shared" si="34"/>
        <v>500</v>
      </c>
      <c r="H505" s="145">
        <v>621200</v>
      </c>
      <c r="I505" t="s">
        <v>1407</v>
      </c>
      <c r="J505" s="145" t="e">
        <f t="shared" si="31"/>
        <v>#N/A</v>
      </c>
      <c r="Q505">
        <v>600</v>
      </c>
    </row>
    <row r="506" spans="1:17" ht="20.25">
      <c r="A506">
        <v>500</v>
      </c>
      <c r="B506" s="125">
        <v>18100</v>
      </c>
      <c r="C506" s="34">
        <v>19700</v>
      </c>
      <c r="D506" s="35">
        <v>15500</v>
      </c>
      <c r="E506" s="36" t="s">
        <v>2593</v>
      </c>
      <c r="F506" s="33">
        <v>7</v>
      </c>
      <c r="G506">
        <f t="shared" si="34"/>
        <v>700</v>
      </c>
      <c r="H506" s="145">
        <v>621200</v>
      </c>
      <c r="I506" t="s">
        <v>1407</v>
      </c>
      <c r="J506" s="145" t="e">
        <f t="shared" si="31"/>
        <v>#N/A</v>
      </c>
    </row>
    <row r="507" spans="1:17" ht="20.25">
      <c r="A507">
        <v>501</v>
      </c>
      <c r="B507" s="125">
        <v>19316100</v>
      </c>
      <c r="C507" s="34">
        <v>20369500</v>
      </c>
      <c r="D507" s="35">
        <v>20599500</v>
      </c>
      <c r="E507" s="36" t="s">
        <v>2594</v>
      </c>
      <c r="F507" s="33">
        <v>1</v>
      </c>
      <c r="G507">
        <f t="shared" ref="G507:G543" si="35">F507*100</f>
        <v>100</v>
      </c>
      <c r="H507" s="145">
        <v>623000</v>
      </c>
      <c r="I507" t="s">
        <v>1408</v>
      </c>
      <c r="J507" s="145" t="e">
        <f t="shared" si="31"/>
        <v>#N/A</v>
      </c>
    </row>
    <row r="508" spans="1:17" ht="20.25">
      <c r="A508">
        <v>502</v>
      </c>
      <c r="B508" s="125">
        <v>442300</v>
      </c>
      <c r="C508" s="34">
        <v>400500</v>
      </c>
      <c r="D508" s="35">
        <v>400500</v>
      </c>
      <c r="E508" s="36" t="s">
        <v>2595</v>
      </c>
      <c r="F508" s="13">
        <v>12</v>
      </c>
      <c r="G508">
        <f>F508*10</f>
        <v>120</v>
      </c>
      <c r="H508" s="145">
        <v>623000</v>
      </c>
      <c r="I508" t="s">
        <v>1408</v>
      </c>
      <c r="J508" s="145" t="e">
        <f t="shared" si="31"/>
        <v>#N/A</v>
      </c>
      <c r="Q508">
        <v>300</v>
      </c>
    </row>
    <row r="509" spans="1:17" ht="20.25">
      <c r="A509">
        <v>503</v>
      </c>
      <c r="B509" s="125">
        <v>1273800</v>
      </c>
      <c r="C509" s="34">
        <v>1368400</v>
      </c>
      <c r="D509" s="35">
        <v>1353000</v>
      </c>
      <c r="E509" s="36" t="s">
        <v>2596</v>
      </c>
      <c r="F509" s="33">
        <v>4</v>
      </c>
      <c r="G509">
        <f t="shared" si="35"/>
        <v>400</v>
      </c>
      <c r="H509" s="145">
        <v>623000</v>
      </c>
      <c r="I509" t="s">
        <v>1408</v>
      </c>
      <c r="J509" s="145" t="e">
        <f t="shared" si="31"/>
        <v>#N/A</v>
      </c>
    </row>
    <row r="510" spans="1:17" ht="20.25">
      <c r="A510">
        <v>504</v>
      </c>
      <c r="B510" s="125">
        <v>1797500</v>
      </c>
      <c r="C510" s="34">
        <v>2264600</v>
      </c>
      <c r="D510" s="35">
        <v>2226800</v>
      </c>
      <c r="E510" s="36" t="s">
        <v>2597</v>
      </c>
      <c r="F510" s="33">
        <v>5</v>
      </c>
      <c r="G510">
        <f t="shared" si="35"/>
        <v>500</v>
      </c>
      <c r="H510" s="145">
        <v>623000</v>
      </c>
      <c r="I510" t="s">
        <v>1408</v>
      </c>
      <c r="J510" s="145" t="e">
        <f t="shared" si="31"/>
        <v>#N/A</v>
      </c>
    </row>
    <row r="511" spans="1:17" ht="20.25">
      <c r="A511">
        <v>505</v>
      </c>
      <c r="B511" s="125">
        <v>182100</v>
      </c>
      <c r="C511" s="34">
        <v>250600</v>
      </c>
      <c r="D511" s="35">
        <v>230600</v>
      </c>
      <c r="E511" s="36" t="s">
        <v>2598</v>
      </c>
      <c r="F511" s="33">
        <v>5</v>
      </c>
      <c r="G511">
        <f t="shared" si="35"/>
        <v>500</v>
      </c>
      <c r="H511" s="145">
        <v>623000</v>
      </c>
      <c r="I511" t="s">
        <v>1408</v>
      </c>
      <c r="J511" s="145" t="e">
        <f t="shared" si="31"/>
        <v>#N/A</v>
      </c>
      <c r="Q511">
        <v>600</v>
      </c>
    </row>
    <row r="512" spans="1:17" ht="20.25">
      <c r="A512">
        <v>506</v>
      </c>
      <c r="B512" s="125">
        <v>877200</v>
      </c>
      <c r="C512" s="34">
        <v>961800</v>
      </c>
      <c r="D512" s="35">
        <v>896600</v>
      </c>
      <c r="E512" s="36" t="s">
        <v>2599</v>
      </c>
      <c r="F512" s="33">
        <v>7</v>
      </c>
      <c r="G512">
        <f t="shared" si="35"/>
        <v>700</v>
      </c>
      <c r="H512" s="145">
        <v>623000</v>
      </c>
      <c r="I512" t="s">
        <v>1408</v>
      </c>
      <c r="J512" s="145" t="e">
        <f t="shared" si="31"/>
        <v>#N/A</v>
      </c>
    </row>
    <row r="513" spans="1:17" ht="20.25">
      <c r="A513">
        <v>507</v>
      </c>
      <c r="B513" s="125">
        <v>13988600</v>
      </c>
      <c r="C513" s="34">
        <v>15534800</v>
      </c>
      <c r="D513" s="35">
        <v>15709800</v>
      </c>
      <c r="E513" s="36" t="s">
        <v>2600</v>
      </c>
      <c r="F513" s="33">
        <v>1</v>
      </c>
      <c r="G513">
        <f t="shared" si="35"/>
        <v>100</v>
      </c>
      <c r="H513" s="145">
        <v>623200</v>
      </c>
      <c r="I513" t="s">
        <v>1409</v>
      </c>
      <c r="J513" s="145" t="e">
        <f t="shared" si="31"/>
        <v>#N/A</v>
      </c>
    </row>
    <row r="514" spans="1:17" ht="20.25">
      <c r="A514">
        <v>508</v>
      </c>
      <c r="B514" s="125">
        <v>383900</v>
      </c>
      <c r="C514" s="34">
        <v>287200</v>
      </c>
      <c r="D514" s="35">
        <v>287200</v>
      </c>
      <c r="E514" s="36" t="s">
        <v>2601</v>
      </c>
      <c r="F514" s="13">
        <v>12</v>
      </c>
      <c r="G514">
        <f>F514*10</f>
        <v>120</v>
      </c>
      <c r="H514" s="145">
        <v>623200</v>
      </c>
      <c r="I514" t="s">
        <v>1409</v>
      </c>
      <c r="J514" s="145" t="e">
        <f t="shared" si="31"/>
        <v>#N/A</v>
      </c>
      <c r="Q514">
        <v>300</v>
      </c>
    </row>
    <row r="515" spans="1:17" ht="20.25">
      <c r="A515">
        <v>509</v>
      </c>
      <c r="B515" s="125">
        <v>580800</v>
      </c>
      <c r="C515" s="34">
        <v>704500</v>
      </c>
      <c r="D515" s="35">
        <v>670100</v>
      </c>
      <c r="E515" s="36" t="s">
        <v>2602</v>
      </c>
      <c r="F515" s="33">
        <v>4</v>
      </c>
      <c r="G515">
        <f t="shared" si="35"/>
        <v>400</v>
      </c>
      <c r="H515" s="145">
        <v>623200</v>
      </c>
      <c r="I515" t="s">
        <v>1409</v>
      </c>
      <c r="J515" s="145" t="e">
        <f t="shared" si="31"/>
        <v>#N/A</v>
      </c>
    </row>
    <row r="516" spans="1:17" ht="20.25">
      <c r="A516">
        <v>510</v>
      </c>
      <c r="B516" s="125">
        <v>98800</v>
      </c>
      <c r="C516" s="34">
        <v>155000</v>
      </c>
      <c r="D516" s="35">
        <v>165000</v>
      </c>
      <c r="E516" s="36" t="s">
        <v>2603</v>
      </c>
      <c r="F516" s="33">
        <v>5</v>
      </c>
      <c r="G516">
        <f t="shared" si="35"/>
        <v>500</v>
      </c>
      <c r="H516" s="145">
        <v>623200</v>
      </c>
      <c r="I516" t="s">
        <v>1409</v>
      </c>
      <c r="J516" s="145" t="e">
        <f t="shared" si="31"/>
        <v>#N/A</v>
      </c>
    </row>
    <row r="517" spans="1:17" ht="20.25">
      <c r="A517">
        <v>511</v>
      </c>
      <c r="B517" s="125">
        <v>9800</v>
      </c>
      <c r="C517" s="34">
        <v>17800</v>
      </c>
      <c r="D517" s="35">
        <v>17800</v>
      </c>
      <c r="E517" s="36" t="s">
        <v>2604</v>
      </c>
      <c r="F517" s="33">
        <v>5</v>
      </c>
      <c r="G517">
        <f t="shared" si="35"/>
        <v>500</v>
      </c>
      <c r="H517" s="145">
        <v>623200</v>
      </c>
      <c r="I517" t="s">
        <v>1409</v>
      </c>
      <c r="J517" s="145" t="e">
        <f t="shared" si="31"/>
        <v>#N/A</v>
      </c>
      <c r="Q517">
        <v>600</v>
      </c>
    </row>
    <row r="518" spans="1:17" ht="20.25">
      <c r="A518">
        <v>512</v>
      </c>
      <c r="B518" s="125">
        <v>17712800</v>
      </c>
      <c r="C518" s="34">
        <v>35122700</v>
      </c>
      <c r="D518" s="35">
        <v>22405800</v>
      </c>
      <c r="E518" s="36" t="s">
        <v>2605</v>
      </c>
      <c r="F518" s="33">
        <v>7</v>
      </c>
      <c r="G518">
        <f t="shared" si="35"/>
        <v>700</v>
      </c>
      <c r="H518" s="145">
        <v>623200</v>
      </c>
      <c r="I518" t="s">
        <v>1409</v>
      </c>
      <c r="J518" s="145" t="e">
        <f t="shared" si="31"/>
        <v>#N/A</v>
      </c>
    </row>
    <row r="519" spans="1:17" ht="20.25">
      <c r="A519">
        <v>513</v>
      </c>
      <c r="B519" s="125">
        <v>1195100</v>
      </c>
      <c r="C519" s="34">
        <v>1200800</v>
      </c>
      <c r="D519" s="35">
        <v>1214800</v>
      </c>
      <c r="E519" s="36" t="s">
        <v>2606</v>
      </c>
      <c r="F519" s="33">
        <v>1</v>
      </c>
      <c r="G519">
        <f t="shared" si="35"/>
        <v>100</v>
      </c>
      <c r="H519" s="145">
        <v>619600</v>
      </c>
      <c r="I519" t="s">
        <v>1410</v>
      </c>
      <c r="J519" s="145" t="e">
        <f t="shared" si="31"/>
        <v>#N/A</v>
      </c>
    </row>
    <row r="520" spans="1:17" ht="20.25">
      <c r="A520">
        <v>514</v>
      </c>
      <c r="B520" s="125">
        <v>23200</v>
      </c>
      <c r="C520" s="34">
        <v>24200</v>
      </c>
      <c r="D520" s="35">
        <v>24200</v>
      </c>
      <c r="E520" s="36" t="s">
        <v>2607</v>
      </c>
      <c r="F520" s="13">
        <v>12</v>
      </c>
      <c r="G520">
        <f>F520*10</f>
        <v>120</v>
      </c>
      <c r="H520" s="145">
        <v>619600</v>
      </c>
      <c r="I520" t="s">
        <v>1410</v>
      </c>
      <c r="J520" s="145" t="e">
        <f t="shared" ref="J520:J583" si="36">INDEX($O$7:$P$340,MATCH(H520,$O$7:$O$340,0),2)</f>
        <v>#N/A</v>
      </c>
      <c r="Q520">
        <v>300</v>
      </c>
    </row>
    <row r="521" spans="1:17" ht="20.25">
      <c r="A521">
        <v>515</v>
      </c>
      <c r="B521" s="125">
        <v>19400</v>
      </c>
      <c r="C521" s="34">
        <v>29100</v>
      </c>
      <c r="D521" s="35">
        <v>29100</v>
      </c>
      <c r="E521" s="36" t="s">
        <v>2608</v>
      </c>
      <c r="F521" s="33">
        <v>4</v>
      </c>
      <c r="G521">
        <f t="shared" si="35"/>
        <v>400</v>
      </c>
      <c r="H521" s="145">
        <v>619600</v>
      </c>
      <c r="I521" t="s">
        <v>1410</v>
      </c>
      <c r="J521" s="145" t="e">
        <f t="shared" si="36"/>
        <v>#N/A</v>
      </c>
    </row>
    <row r="522" spans="1:17" ht="20.25">
      <c r="A522">
        <v>516</v>
      </c>
      <c r="B522" s="125">
        <v>800</v>
      </c>
      <c r="C522" s="34">
        <v>10000</v>
      </c>
      <c r="D522" s="35">
        <v>10000</v>
      </c>
      <c r="E522" s="36" t="s">
        <v>2609</v>
      </c>
      <c r="F522" s="33">
        <v>5</v>
      </c>
      <c r="G522">
        <f t="shared" si="35"/>
        <v>500</v>
      </c>
      <c r="H522" s="145">
        <v>619600</v>
      </c>
      <c r="I522" t="s">
        <v>1410</v>
      </c>
      <c r="J522" s="145" t="e">
        <f t="shared" si="36"/>
        <v>#N/A</v>
      </c>
    </row>
    <row r="523" spans="1:17" ht="20.25">
      <c r="A523">
        <v>517</v>
      </c>
      <c r="B523" s="125">
        <v>400</v>
      </c>
      <c r="C523" s="34">
        <v>2400</v>
      </c>
      <c r="D523" s="35">
        <v>2400</v>
      </c>
      <c r="E523" s="36" t="s">
        <v>2610</v>
      </c>
      <c r="F523" s="33">
        <v>5</v>
      </c>
      <c r="G523">
        <f t="shared" si="35"/>
        <v>500</v>
      </c>
      <c r="H523" s="145">
        <v>619600</v>
      </c>
      <c r="I523" t="s">
        <v>1410</v>
      </c>
      <c r="J523" s="145" t="e">
        <f t="shared" si="36"/>
        <v>#N/A</v>
      </c>
      <c r="Q523">
        <v>600</v>
      </c>
    </row>
    <row r="524" spans="1:17" ht="20.25">
      <c r="A524">
        <v>518</v>
      </c>
      <c r="B524" s="125">
        <v>28900</v>
      </c>
      <c r="C524" s="34">
        <v>30500</v>
      </c>
      <c r="D524" s="35">
        <v>28400</v>
      </c>
      <c r="E524" s="36" t="s">
        <v>2611</v>
      </c>
      <c r="F524" s="33">
        <v>7</v>
      </c>
      <c r="G524">
        <f t="shared" si="35"/>
        <v>700</v>
      </c>
      <c r="H524" s="145">
        <v>619600</v>
      </c>
      <c r="I524" t="s">
        <v>1410</v>
      </c>
      <c r="J524" s="145" t="e">
        <f t="shared" si="36"/>
        <v>#N/A</v>
      </c>
    </row>
    <row r="525" spans="1:17" ht="20.25">
      <c r="A525">
        <v>519</v>
      </c>
      <c r="B525" s="125">
        <v>1677100</v>
      </c>
      <c r="C525" s="34">
        <v>1142500</v>
      </c>
      <c r="D525" s="35">
        <v>1516500</v>
      </c>
      <c r="E525" s="36" t="s">
        <v>2612</v>
      </c>
      <c r="F525" s="33">
        <v>1</v>
      </c>
      <c r="G525">
        <f t="shared" si="35"/>
        <v>100</v>
      </c>
      <c r="H525" s="145">
        <v>619500</v>
      </c>
      <c r="I525" t="s">
        <v>1411</v>
      </c>
      <c r="J525" s="145" t="e">
        <f t="shared" si="36"/>
        <v>#N/A</v>
      </c>
    </row>
    <row r="526" spans="1:17" ht="20.25">
      <c r="A526">
        <v>520</v>
      </c>
      <c r="B526" s="125">
        <v>89400</v>
      </c>
      <c r="C526" s="34">
        <v>97500</v>
      </c>
      <c r="D526" s="35">
        <v>97500</v>
      </c>
      <c r="E526" s="36" t="s">
        <v>2613</v>
      </c>
      <c r="F526" s="13">
        <v>12</v>
      </c>
      <c r="G526">
        <f>F526*10</f>
        <v>120</v>
      </c>
      <c r="H526" s="145">
        <v>619500</v>
      </c>
      <c r="I526" t="s">
        <v>1411</v>
      </c>
      <c r="J526" s="145" t="e">
        <f t="shared" si="36"/>
        <v>#N/A</v>
      </c>
      <c r="Q526">
        <v>300</v>
      </c>
    </row>
    <row r="527" spans="1:17" ht="20.25">
      <c r="A527">
        <v>521</v>
      </c>
      <c r="B527" s="125">
        <v>9700</v>
      </c>
      <c r="C527" s="34">
        <v>13200</v>
      </c>
      <c r="D527" s="35">
        <v>12000</v>
      </c>
      <c r="E527" s="36" t="s">
        <v>2614</v>
      </c>
      <c r="F527" s="33">
        <v>4</v>
      </c>
      <c r="G527">
        <f t="shared" si="35"/>
        <v>400</v>
      </c>
      <c r="H527" s="145">
        <v>619500</v>
      </c>
      <c r="I527" t="s">
        <v>1411</v>
      </c>
      <c r="J527" s="145" t="e">
        <f t="shared" si="36"/>
        <v>#N/A</v>
      </c>
    </row>
    <row r="528" spans="1:17" ht="20.25">
      <c r="A528">
        <v>522</v>
      </c>
      <c r="B528" s="125">
        <v>37700</v>
      </c>
      <c r="C528" s="34">
        <v>120500</v>
      </c>
      <c r="D528" s="35">
        <v>120500</v>
      </c>
      <c r="E528" s="36" t="s">
        <v>2615</v>
      </c>
      <c r="F528" s="33">
        <v>5</v>
      </c>
      <c r="G528">
        <f t="shared" si="35"/>
        <v>500</v>
      </c>
      <c r="H528" s="145">
        <v>619500</v>
      </c>
      <c r="I528" t="s">
        <v>1411</v>
      </c>
      <c r="J528" s="145" t="e">
        <f t="shared" si="36"/>
        <v>#N/A</v>
      </c>
    </row>
    <row r="529" spans="1:17" ht="20.25">
      <c r="A529">
        <v>523</v>
      </c>
      <c r="B529" s="125">
        <v>600</v>
      </c>
      <c r="C529" s="34">
        <v>2000</v>
      </c>
      <c r="D529" s="35">
        <v>2000</v>
      </c>
      <c r="E529" s="36" t="s">
        <v>2616</v>
      </c>
      <c r="F529" s="33">
        <v>5</v>
      </c>
      <c r="G529">
        <f t="shared" si="35"/>
        <v>500</v>
      </c>
      <c r="H529" s="145">
        <v>619500</v>
      </c>
      <c r="I529" t="s">
        <v>1411</v>
      </c>
      <c r="J529" s="145" t="e">
        <f t="shared" si="36"/>
        <v>#N/A</v>
      </c>
      <c r="Q529">
        <v>600</v>
      </c>
    </row>
    <row r="530" spans="1:17" ht="20.25">
      <c r="A530">
        <v>524</v>
      </c>
      <c r="B530" s="125">
        <v>14800</v>
      </c>
      <c r="C530" s="34">
        <v>16300</v>
      </c>
      <c r="D530" s="35">
        <v>13200</v>
      </c>
      <c r="E530" s="36" t="s">
        <v>2617</v>
      </c>
      <c r="F530" s="33">
        <v>7</v>
      </c>
      <c r="G530">
        <f t="shared" si="35"/>
        <v>700</v>
      </c>
      <c r="H530" s="145">
        <v>619500</v>
      </c>
      <c r="I530" t="s">
        <v>1411</v>
      </c>
      <c r="J530" s="145" t="e">
        <f t="shared" si="36"/>
        <v>#N/A</v>
      </c>
    </row>
    <row r="531" spans="1:17" ht="20.25">
      <c r="A531">
        <v>525</v>
      </c>
      <c r="B531" s="125">
        <v>1844100</v>
      </c>
      <c r="C531" s="34">
        <v>1657500</v>
      </c>
      <c r="D531" s="35">
        <v>1676500</v>
      </c>
      <c r="E531" s="36" t="s">
        <v>2618</v>
      </c>
      <c r="F531" s="33">
        <v>1</v>
      </c>
      <c r="G531">
        <f t="shared" si="35"/>
        <v>100</v>
      </c>
      <c r="H531" s="145">
        <v>619400</v>
      </c>
      <c r="I531" t="s">
        <v>1412</v>
      </c>
      <c r="J531" s="145" t="e">
        <f t="shared" si="36"/>
        <v>#N/A</v>
      </c>
    </row>
    <row r="532" spans="1:17" ht="20.25">
      <c r="A532">
        <v>526</v>
      </c>
      <c r="B532" s="125">
        <v>52600</v>
      </c>
      <c r="C532" s="34">
        <v>48500</v>
      </c>
      <c r="D532" s="35">
        <v>48500</v>
      </c>
      <c r="E532" s="36" t="s">
        <v>2619</v>
      </c>
      <c r="F532" s="13">
        <v>12</v>
      </c>
      <c r="G532">
        <f>F532*10</f>
        <v>120</v>
      </c>
      <c r="H532" s="145">
        <v>619400</v>
      </c>
      <c r="I532" t="s">
        <v>1412</v>
      </c>
      <c r="J532" s="145" t="e">
        <f t="shared" si="36"/>
        <v>#N/A</v>
      </c>
      <c r="Q532">
        <v>300</v>
      </c>
    </row>
    <row r="533" spans="1:17" ht="20.25">
      <c r="A533">
        <v>527</v>
      </c>
      <c r="B533" s="125">
        <v>106200</v>
      </c>
      <c r="C533" s="34">
        <v>82400</v>
      </c>
      <c r="D533" s="35">
        <v>101600</v>
      </c>
      <c r="E533" s="36" t="s">
        <v>2620</v>
      </c>
      <c r="F533" s="33">
        <v>4</v>
      </c>
      <c r="G533">
        <f t="shared" si="35"/>
        <v>400</v>
      </c>
      <c r="H533" s="145">
        <v>619400</v>
      </c>
      <c r="I533" t="s">
        <v>1412</v>
      </c>
      <c r="J533" s="145" t="e">
        <f t="shared" si="36"/>
        <v>#N/A</v>
      </c>
    </row>
    <row r="534" spans="1:17" ht="20.25">
      <c r="A534">
        <v>528</v>
      </c>
      <c r="B534" s="125">
        <v>21500</v>
      </c>
      <c r="C534" s="34">
        <v>22100</v>
      </c>
      <c r="D534" s="35">
        <v>23100</v>
      </c>
      <c r="E534" s="36" t="s">
        <v>2621</v>
      </c>
      <c r="F534" s="33">
        <v>5</v>
      </c>
      <c r="G534">
        <f t="shared" si="35"/>
        <v>500</v>
      </c>
      <c r="H534" s="145">
        <v>619400</v>
      </c>
      <c r="I534" t="s">
        <v>1412</v>
      </c>
      <c r="J534" s="145" t="e">
        <f t="shared" si="36"/>
        <v>#N/A</v>
      </c>
    </row>
    <row r="535" spans="1:17" ht="20.25">
      <c r="A535">
        <v>529</v>
      </c>
      <c r="B535" s="125">
        <v>300</v>
      </c>
      <c r="C535" s="34">
        <v>800</v>
      </c>
      <c r="D535" s="35">
        <v>800</v>
      </c>
      <c r="E535" s="36" t="s">
        <v>2622</v>
      </c>
      <c r="F535" s="33">
        <v>5</v>
      </c>
      <c r="G535">
        <f t="shared" si="35"/>
        <v>500</v>
      </c>
      <c r="H535" s="145">
        <v>619400</v>
      </c>
      <c r="I535" t="s">
        <v>1412</v>
      </c>
      <c r="J535" s="145" t="e">
        <f t="shared" si="36"/>
        <v>#N/A</v>
      </c>
      <c r="Q535">
        <v>600</v>
      </c>
    </row>
    <row r="536" spans="1:17" ht="20.25">
      <c r="A536">
        <v>530</v>
      </c>
      <c r="B536" s="125">
        <v>412400</v>
      </c>
      <c r="C536" s="34">
        <v>484700</v>
      </c>
      <c r="D536" s="35">
        <v>447600</v>
      </c>
      <c r="E536" s="36" t="s">
        <v>2623</v>
      </c>
      <c r="F536" s="33">
        <v>7</v>
      </c>
      <c r="G536">
        <f t="shared" si="35"/>
        <v>700</v>
      </c>
      <c r="H536" s="145">
        <v>619400</v>
      </c>
      <c r="I536" t="s">
        <v>1412</v>
      </c>
      <c r="J536" s="145" t="e">
        <f t="shared" si="36"/>
        <v>#N/A</v>
      </c>
    </row>
    <row r="537" spans="1:17" ht="20.25">
      <c r="A537">
        <v>531</v>
      </c>
      <c r="B537" s="125">
        <v>0</v>
      </c>
      <c r="C537" s="34">
        <v>0</v>
      </c>
      <c r="D537" s="35"/>
      <c r="E537" s="36" t="s">
        <v>2624</v>
      </c>
      <c r="F537" s="33">
        <v>9</v>
      </c>
      <c r="G537">
        <f t="shared" si="35"/>
        <v>900</v>
      </c>
      <c r="H537" s="145">
        <v>619400</v>
      </c>
      <c r="I537" t="s">
        <v>1412</v>
      </c>
      <c r="J537" s="145" t="e">
        <f t="shared" si="36"/>
        <v>#N/A</v>
      </c>
      <c r="Q537">
        <v>9</v>
      </c>
    </row>
    <row r="538" spans="1:17" ht="20.25">
      <c r="A538">
        <v>532</v>
      </c>
      <c r="B538" s="125">
        <v>1231500</v>
      </c>
      <c r="C538" s="34">
        <v>1175600</v>
      </c>
      <c r="D538" s="35">
        <v>1189600</v>
      </c>
      <c r="E538" s="36" t="s">
        <v>2625</v>
      </c>
      <c r="F538" s="33">
        <v>1</v>
      </c>
      <c r="G538">
        <f t="shared" si="35"/>
        <v>100</v>
      </c>
      <c r="H538" s="145">
        <v>613210</v>
      </c>
      <c r="I538" t="s">
        <v>1413</v>
      </c>
      <c r="J538" s="145" t="e">
        <f t="shared" si="36"/>
        <v>#N/A</v>
      </c>
    </row>
    <row r="539" spans="1:17" ht="20.25">
      <c r="A539">
        <v>533</v>
      </c>
      <c r="B539" s="125">
        <v>95900</v>
      </c>
      <c r="C539" s="34">
        <v>85400</v>
      </c>
      <c r="D539" s="35">
        <v>85400</v>
      </c>
      <c r="E539" s="36" t="s">
        <v>2626</v>
      </c>
      <c r="F539" s="13">
        <v>12</v>
      </c>
      <c r="G539">
        <f>F539*10</f>
        <v>120</v>
      </c>
      <c r="H539" s="145">
        <v>613210</v>
      </c>
      <c r="I539" t="s">
        <v>1413</v>
      </c>
      <c r="J539" s="145" t="e">
        <f t="shared" si="36"/>
        <v>#N/A</v>
      </c>
      <c r="Q539">
        <v>300</v>
      </c>
    </row>
    <row r="540" spans="1:17" ht="20.25">
      <c r="A540">
        <v>534</v>
      </c>
      <c r="B540" s="125">
        <v>1200</v>
      </c>
      <c r="C540" s="34">
        <v>1800</v>
      </c>
      <c r="D540" s="35">
        <v>1800</v>
      </c>
      <c r="E540" s="36" t="s">
        <v>2627</v>
      </c>
      <c r="F540" s="33">
        <v>4</v>
      </c>
      <c r="G540">
        <f t="shared" si="35"/>
        <v>400</v>
      </c>
      <c r="H540" s="145">
        <v>613210</v>
      </c>
      <c r="I540" t="s">
        <v>1413</v>
      </c>
      <c r="J540" s="145" t="e">
        <f t="shared" si="36"/>
        <v>#N/A</v>
      </c>
    </row>
    <row r="541" spans="1:17" ht="20.25">
      <c r="A541">
        <v>535</v>
      </c>
      <c r="B541" s="125">
        <v>3600</v>
      </c>
      <c r="C541" s="34">
        <v>8500</v>
      </c>
      <c r="D541" s="35">
        <v>5400</v>
      </c>
      <c r="E541" s="36" t="s">
        <v>2628</v>
      </c>
      <c r="F541" s="33">
        <v>5</v>
      </c>
      <c r="G541">
        <f t="shared" si="35"/>
        <v>500</v>
      </c>
      <c r="H541" s="145">
        <v>613210</v>
      </c>
      <c r="I541" t="s">
        <v>1413</v>
      </c>
      <c r="J541" s="145" t="e">
        <f t="shared" si="36"/>
        <v>#N/A</v>
      </c>
    </row>
    <row r="542" spans="1:17" ht="20.25">
      <c r="A542">
        <v>536</v>
      </c>
      <c r="B542" s="125">
        <v>9300</v>
      </c>
      <c r="C542" s="34">
        <v>6700</v>
      </c>
      <c r="D542" s="35">
        <v>9300</v>
      </c>
      <c r="E542" s="36" t="s">
        <v>2629</v>
      </c>
      <c r="F542" s="33">
        <v>7</v>
      </c>
      <c r="G542">
        <f t="shared" si="35"/>
        <v>700</v>
      </c>
      <c r="H542" s="145">
        <v>613210</v>
      </c>
      <c r="I542" t="s">
        <v>1413</v>
      </c>
      <c r="J542" s="145" t="e">
        <f t="shared" si="36"/>
        <v>#N/A</v>
      </c>
    </row>
    <row r="543" spans="1:17" ht="20.25">
      <c r="A543">
        <v>537</v>
      </c>
      <c r="B543" s="125">
        <v>3576100</v>
      </c>
      <c r="C543" s="34">
        <v>3916100</v>
      </c>
      <c r="D543" s="35">
        <v>4161100</v>
      </c>
      <c r="E543" s="36" t="s">
        <v>2630</v>
      </c>
      <c r="F543" s="33">
        <v>1</v>
      </c>
      <c r="G543">
        <f t="shared" si="35"/>
        <v>100</v>
      </c>
      <c r="H543" s="145">
        <v>764100</v>
      </c>
      <c r="I543" t="s">
        <v>1414</v>
      </c>
      <c r="J543" s="145" t="e">
        <f t="shared" si="36"/>
        <v>#N/A</v>
      </c>
    </row>
    <row r="544" spans="1:17" ht="20.25">
      <c r="A544">
        <v>538</v>
      </c>
      <c r="B544" s="125">
        <v>153500</v>
      </c>
      <c r="C544" s="34">
        <v>122900</v>
      </c>
      <c r="D544" s="35">
        <v>122900</v>
      </c>
      <c r="E544" s="36" t="s">
        <v>2631</v>
      </c>
      <c r="F544" s="13">
        <v>12</v>
      </c>
      <c r="G544">
        <f>F544*10</f>
        <v>120</v>
      </c>
      <c r="H544" s="145">
        <v>764100</v>
      </c>
      <c r="I544" t="s">
        <v>1414</v>
      </c>
      <c r="J544" s="145" t="e">
        <f t="shared" si="36"/>
        <v>#N/A</v>
      </c>
      <c r="Q544">
        <v>300</v>
      </c>
    </row>
    <row r="545" spans="1:17" ht="20.25">
      <c r="A545">
        <v>539</v>
      </c>
      <c r="B545" s="125">
        <v>16600</v>
      </c>
      <c r="C545" s="34">
        <v>21100</v>
      </c>
      <c r="D545" s="35">
        <v>16700</v>
      </c>
      <c r="E545" s="36" t="s">
        <v>2632</v>
      </c>
      <c r="F545" s="33">
        <v>4</v>
      </c>
      <c r="G545">
        <f t="shared" ref="G545:G568" si="37">F545*100</f>
        <v>400</v>
      </c>
      <c r="H545" s="145">
        <v>764100</v>
      </c>
      <c r="I545" t="s">
        <v>1414</v>
      </c>
      <c r="J545" s="145" t="e">
        <f t="shared" si="36"/>
        <v>#N/A</v>
      </c>
    </row>
    <row r="546" spans="1:17" ht="20.25">
      <c r="A546">
        <v>540</v>
      </c>
      <c r="B546" s="125">
        <v>28700</v>
      </c>
      <c r="C546" s="34">
        <v>42100</v>
      </c>
      <c r="D546" s="35">
        <v>39400</v>
      </c>
      <c r="E546" s="36" t="s">
        <v>2633</v>
      </c>
      <c r="F546" s="33">
        <v>5</v>
      </c>
      <c r="G546">
        <f t="shared" si="37"/>
        <v>500</v>
      </c>
      <c r="H546" s="145">
        <v>764100</v>
      </c>
      <c r="I546" t="s">
        <v>1414</v>
      </c>
      <c r="J546" s="145" t="e">
        <f t="shared" si="36"/>
        <v>#N/A</v>
      </c>
    </row>
    <row r="547" spans="1:17" ht="20.25">
      <c r="A547">
        <v>541</v>
      </c>
      <c r="B547" s="125">
        <v>26200</v>
      </c>
      <c r="C547" s="34">
        <v>19100</v>
      </c>
      <c r="D547" s="35">
        <v>23800</v>
      </c>
      <c r="E547" s="36" t="s">
        <v>2634</v>
      </c>
      <c r="F547" s="33">
        <v>7</v>
      </c>
      <c r="G547">
        <f t="shared" si="37"/>
        <v>700</v>
      </c>
      <c r="H547" s="145">
        <v>764100</v>
      </c>
      <c r="I547" t="s">
        <v>1414</v>
      </c>
      <c r="J547" s="145" t="e">
        <f t="shared" si="36"/>
        <v>#N/A</v>
      </c>
    </row>
    <row r="548" spans="1:17" ht="20.25">
      <c r="A548">
        <v>542</v>
      </c>
      <c r="B548" s="125">
        <v>16286600</v>
      </c>
      <c r="C548" s="34">
        <v>18000000</v>
      </c>
      <c r="D548" s="35">
        <v>17485900</v>
      </c>
      <c r="E548" s="36" t="s">
        <v>2635</v>
      </c>
      <c r="F548" s="33">
        <v>7</v>
      </c>
      <c r="G548">
        <f t="shared" si="37"/>
        <v>700</v>
      </c>
      <c r="H548" s="145">
        <v>764200</v>
      </c>
      <c r="I548" t="s">
        <v>1067</v>
      </c>
      <c r="J548" s="145" t="e">
        <f t="shared" si="36"/>
        <v>#N/A</v>
      </c>
    </row>
    <row r="549" spans="1:17" ht="20.25">
      <c r="A549">
        <v>543</v>
      </c>
      <c r="B549" s="125">
        <v>2040700</v>
      </c>
      <c r="C549" s="34">
        <v>2070100</v>
      </c>
      <c r="D549" s="35">
        <v>2094100</v>
      </c>
      <c r="E549" s="36" t="s">
        <v>2636</v>
      </c>
      <c r="F549" s="33">
        <v>1</v>
      </c>
      <c r="G549">
        <f t="shared" si="37"/>
        <v>100</v>
      </c>
      <c r="H549" s="145">
        <v>711400</v>
      </c>
      <c r="I549" t="s">
        <v>1415</v>
      </c>
      <c r="J549" s="145" t="e">
        <f t="shared" si="36"/>
        <v>#N/A</v>
      </c>
    </row>
    <row r="550" spans="1:17" ht="20.25">
      <c r="A550">
        <v>544</v>
      </c>
      <c r="B550" s="125">
        <v>64700</v>
      </c>
      <c r="C550" s="34">
        <v>51900</v>
      </c>
      <c r="D550" s="35">
        <v>51900</v>
      </c>
      <c r="E550" s="36" t="s">
        <v>2637</v>
      </c>
      <c r="F550" s="13">
        <v>12</v>
      </c>
      <c r="G550">
        <f>F550*10</f>
        <v>120</v>
      </c>
      <c r="H550" s="145">
        <v>711400</v>
      </c>
      <c r="I550" t="s">
        <v>1415</v>
      </c>
      <c r="J550" s="145" t="e">
        <f t="shared" si="36"/>
        <v>#N/A</v>
      </c>
      <c r="Q550">
        <v>300</v>
      </c>
    </row>
    <row r="551" spans="1:17" ht="20.25">
      <c r="A551">
        <v>545</v>
      </c>
      <c r="B551" s="125">
        <v>46500</v>
      </c>
      <c r="C551" s="34">
        <v>75700</v>
      </c>
      <c r="D551" s="35">
        <v>79700</v>
      </c>
      <c r="E551" s="36" t="s">
        <v>2638</v>
      </c>
      <c r="F551" s="33">
        <v>4</v>
      </c>
      <c r="G551">
        <f t="shared" si="37"/>
        <v>400</v>
      </c>
      <c r="H551" s="145">
        <v>711400</v>
      </c>
      <c r="I551" t="s">
        <v>1415</v>
      </c>
      <c r="J551" s="145" t="e">
        <f t="shared" si="36"/>
        <v>#N/A</v>
      </c>
    </row>
    <row r="552" spans="1:17" ht="20.25">
      <c r="A552">
        <v>546</v>
      </c>
      <c r="B552" s="125">
        <v>45900</v>
      </c>
      <c r="C552" s="34">
        <v>68100</v>
      </c>
      <c r="D552" s="35">
        <v>62500</v>
      </c>
      <c r="E552" s="36" t="s">
        <v>2639</v>
      </c>
      <c r="F552" s="33">
        <v>5</v>
      </c>
      <c r="G552">
        <f t="shared" si="37"/>
        <v>500</v>
      </c>
      <c r="H552" s="145">
        <v>711400</v>
      </c>
      <c r="I552" t="s">
        <v>1415</v>
      </c>
      <c r="J552" s="145" t="e">
        <f t="shared" si="36"/>
        <v>#N/A</v>
      </c>
    </row>
    <row r="553" spans="1:17" ht="20.25">
      <c r="A553">
        <v>547</v>
      </c>
      <c r="B553" s="125">
        <v>2100</v>
      </c>
      <c r="C553" s="34">
        <v>5000</v>
      </c>
      <c r="D553" s="35">
        <v>5000</v>
      </c>
      <c r="E553" s="36" t="s">
        <v>2640</v>
      </c>
      <c r="F553" s="33">
        <v>5</v>
      </c>
      <c r="G553">
        <f t="shared" si="37"/>
        <v>500</v>
      </c>
      <c r="H553" s="145">
        <v>711400</v>
      </c>
      <c r="I553" t="s">
        <v>1415</v>
      </c>
      <c r="J553" s="145" t="e">
        <f t="shared" si="36"/>
        <v>#N/A</v>
      </c>
      <c r="Q553">
        <v>600</v>
      </c>
    </row>
    <row r="554" spans="1:17" ht="20.25">
      <c r="A554">
        <v>548</v>
      </c>
      <c r="B554" s="125">
        <v>794600</v>
      </c>
      <c r="C554" s="34">
        <v>2529500</v>
      </c>
      <c r="D554" s="35">
        <v>2454600</v>
      </c>
      <c r="E554" s="36" t="s">
        <v>2641</v>
      </c>
      <c r="F554" s="33">
        <v>7</v>
      </c>
      <c r="G554">
        <f t="shared" si="37"/>
        <v>700</v>
      </c>
      <c r="H554" s="145">
        <v>711400</v>
      </c>
      <c r="I554" t="s">
        <v>1415</v>
      </c>
      <c r="J554" s="145" t="e">
        <f t="shared" si="36"/>
        <v>#N/A</v>
      </c>
    </row>
    <row r="555" spans="1:17" ht="20.25">
      <c r="A555">
        <v>549</v>
      </c>
      <c r="B555" s="125">
        <v>16115100</v>
      </c>
      <c r="C555" s="34">
        <v>15100000</v>
      </c>
      <c r="D555" s="35">
        <v>15100000</v>
      </c>
      <c r="E555" s="36" t="s">
        <v>2642</v>
      </c>
      <c r="F555" s="33">
        <v>7</v>
      </c>
      <c r="G555">
        <f t="shared" si="37"/>
        <v>700</v>
      </c>
      <c r="H555" s="145">
        <v>630000</v>
      </c>
      <c r="I555" t="s">
        <v>1416</v>
      </c>
      <c r="J555" s="145" t="e">
        <f t="shared" si="36"/>
        <v>#N/A</v>
      </c>
    </row>
    <row r="556" spans="1:17" ht="20.25">
      <c r="A556">
        <v>550</v>
      </c>
      <c r="B556" s="125">
        <v>2168200</v>
      </c>
      <c r="C556" s="34">
        <v>2404500</v>
      </c>
      <c r="D556" s="35">
        <v>2431500</v>
      </c>
      <c r="E556" s="36" t="s">
        <v>2643</v>
      </c>
      <c r="F556" s="33">
        <v>1</v>
      </c>
      <c r="G556">
        <f t="shared" si="37"/>
        <v>100</v>
      </c>
      <c r="H556" s="145">
        <v>711000</v>
      </c>
      <c r="I556" t="s">
        <v>1417</v>
      </c>
      <c r="J556" s="145" t="e">
        <f t="shared" si="36"/>
        <v>#N/A</v>
      </c>
    </row>
    <row r="557" spans="1:17" ht="20.25">
      <c r="A557">
        <v>551</v>
      </c>
      <c r="B557" s="125">
        <v>46200</v>
      </c>
      <c r="C557" s="34">
        <v>41500</v>
      </c>
      <c r="D557" s="35">
        <v>41500</v>
      </c>
      <c r="E557" s="36" t="s">
        <v>2644</v>
      </c>
      <c r="F557" s="13">
        <v>12</v>
      </c>
      <c r="G557">
        <f>F557*10</f>
        <v>120</v>
      </c>
      <c r="H557" s="145">
        <v>711000</v>
      </c>
      <c r="I557" t="s">
        <v>1417</v>
      </c>
      <c r="J557" s="145" t="e">
        <f t="shared" si="36"/>
        <v>#N/A</v>
      </c>
      <c r="Q557">
        <v>300</v>
      </c>
    </row>
    <row r="558" spans="1:17" ht="20.25">
      <c r="A558">
        <v>552</v>
      </c>
      <c r="B558" s="125">
        <v>7800</v>
      </c>
      <c r="C558" s="34">
        <v>9600</v>
      </c>
      <c r="D558" s="35">
        <v>9300</v>
      </c>
      <c r="E558" s="36" t="s">
        <v>2645</v>
      </c>
      <c r="F558" s="33">
        <v>4</v>
      </c>
      <c r="G558">
        <f t="shared" si="37"/>
        <v>400</v>
      </c>
      <c r="H558" s="145">
        <v>711000</v>
      </c>
      <c r="I558" t="s">
        <v>1417</v>
      </c>
      <c r="J558" s="145" t="e">
        <f t="shared" si="36"/>
        <v>#N/A</v>
      </c>
    </row>
    <row r="559" spans="1:17" ht="20.25">
      <c r="A559">
        <v>553</v>
      </c>
      <c r="B559" s="125">
        <v>86800</v>
      </c>
      <c r="C559" s="34">
        <v>98500</v>
      </c>
      <c r="D559" s="35">
        <v>95500</v>
      </c>
      <c r="E559" s="36" t="s">
        <v>2646</v>
      </c>
      <c r="F559" s="33">
        <v>5</v>
      </c>
      <c r="G559">
        <f t="shared" si="37"/>
        <v>500</v>
      </c>
      <c r="H559" s="145">
        <v>711000</v>
      </c>
      <c r="I559" t="s">
        <v>1417</v>
      </c>
      <c r="J559" s="145" t="e">
        <f t="shared" si="36"/>
        <v>#N/A</v>
      </c>
    </row>
    <row r="560" spans="1:17" ht="20.25">
      <c r="A560">
        <v>554</v>
      </c>
      <c r="B560" s="125">
        <v>136900</v>
      </c>
      <c r="C560" s="34">
        <v>188600</v>
      </c>
      <c r="D560" s="35">
        <v>182900</v>
      </c>
      <c r="E560" s="36" t="s">
        <v>2647</v>
      </c>
      <c r="F560" s="33">
        <v>5</v>
      </c>
      <c r="G560">
        <f t="shared" si="37"/>
        <v>500</v>
      </c>
      <c r="H560" s="145">
        <v>711000</v>
      </c>
      <c r="I560" t="s">
        <v>1417</v>
      </c>
      <c r="J560" s="145" t="e">
        <f t="shared" si="36"/>
        <v>#N/A</v>
      </c>
      <c r="Q560">
        <v>600</v>
      </c>
    </row>
    <row r="561" spans="1:17" ht="20.25">
      <c r="A561">
        <v>555</v>
      </c>
      <c r="B561" s="125">
        <v>56200</v>
      </c>
      <c r="C561" s="34">
        <v>41300</v>
      </c>
      <c r="D561" s="35">
        <v>40600</v>
      </c>
      <c r="E561" s="36" t="s">
        <v>2648</v>
      </c>
      <c r="F561" s="33">
        <v>7</v>
      </c>
      <c r="G561">
        <f t="shared" si="37"/>
        <v>700</v>
      </c>
      <c r="H561" s="145">
        <v>711000</v>
      </c>
      <c r="I561" t="s">
        <v>1417</v>
      </c>
      <c r="J561" s="145" t="e">
        <f t="shared" si="36"/>
        <v>#N/A</v>
      </c>
    </row>
    <row r="562" spans="1:17" ht="20.25">
      <c r="A562">
        <v>556</v>
      </c>
      <c r="B562" s="125">
        <v>4160800</v>
      </c>
      <c r="C562" s="34">
        <v>4430300</v>
      </c>
      <c r="D562" s="35">
        <v>4480300</v>
      </c>
      <c r="E562" s="36" t="s">
        <v>2649</v>
      </c>
      <c r="F562" s="33">
        <v>1</v>
      </c>
      <c r="G562">
        <f t="shared" si="37"/>
        <v>100</v>
      </c>
      <c r="H562" s="145">
        <v>714100</v>
      </c>
      <c r="I562" t="s">
        <v>1418</v>
      </c>
      <c r="J562" s="145" t="e">
        <f t="shared" si="36"/>
        <v>#N/A</v>
      </c>
    </row>
    <row r="563" spans="1:17" ht="20.25">
      <c r="A563">
        <v>557</v>
      </c>
      <c r="B563" s="125">
        <v>112000</v>
      </c>
      <c r="C563" s="34">
        <v>106700</v>
      </c>
      <c r="D563" s="35">
        <v>106700</v>
      </c>
      <c r="E563" s="36" t="s">
        <v>2650</v>
      </c>
      <c r="F563" s="13">
        <v>12</v>
      </c>
      <c r="G563">
        <f>F563*10</f>
        <v>120</v>
      </c>
      <c r="H563" s="145">
        <v>714100</v>
      </c>
      <c r="I563" t="s">
        <v>1418</v>
      </c>
      <c r="J563" s="145" t="e">
        <f t="shared" si="36"/>
        <v>#N/A</v>
      </c>
      <c r="Q563">
        <v>300</v>
      </c>
    </row>
    <row r="564" spans="1:17" ht="20.25">
      <c r="A564">
        <v>558</v>
      </c>
      <c r="B564" s="125">
        <v>5600</v>
      </c>
      <c r="C564" s="34">
        <v>6100</v>
      </c>
      <c r="D564" s="35">
        <v>5600</v>
      </c>
      <c r="E564" s="36" t="s">
        <v>2651</v>
      </c>
      <c r="F564" s="33">
        <v>4</v>
      </c>
      <c r="G564">
        <f t="shared" si="37"/>
        <v>400</v>
      </c>
      <c r="H564" s="145">
        <v>714100</v>
      </c>
      <c r="I564" t="s">
        <v>1418</v>
      </c>
      <c r="J564" s="145" t="e">
        <f t="shared" si="36"/>
        <v>#N/A</v>
      </c>
    </row>
    <row r="565" spans="1:17" ht="20.25">
      <c r="A565">
        <v>559</v>
      </c>
      <c r="B565" s="125">
        <v>76500</v>
      </c>
      <c r="C565" s="34">
        <v>74400</v>
      </c>
      <c r="D565" s="35">
        <v>72500</v>
      </c>
      <c r="E565" s="36" t="s">
        <v>2652</v>
      </c>
      <c r="F565" s="33">
        <v>5</v>
      </c>
      <c r="G565">
        <f t="shared" si="37"/>
        <v>500</v>
      </c>
      <c r="H565" s="145">
        <v>714100</v>
      </c>
      <c r="I565" t="s">
        <v>1418</v>
      </c>
      <c r="J565" s="145" t="e">
        <f t="shared" si="36"/>
        <v>#N/A</v>
      </c>
    </row>
    <row r="566" spans="1:17" ht="20.25">
      <c r="A566">
        <v>560</v>
      </c>
      <c r="B566" s="125">
        <v>200</v>
      </c>
      <c r="C566" s="34">
        <v>400</v>
      </c>
      <c r="D566" s="35">
        <v>400</v>
      </c>
      <c r="E566" s="36" t="s">
        <v>2653</v>
      </c>
      <c r="F566" s="33">
        <v>5</v>
      </c>
      <c r="G566">
        <f t="shared" si="37"/>
        <v>500</v>
      </c>
      <c r="H566" s="145">
        <v>714100</v>
      </c>
      <c r="I566" t="s">
        <v>1418</v>
      </c>
      <c r="J566" s="145" t="e">
        <f t="shared" si="36"/>
        <v>#N/A</v>
      </c>
      <c r="Q566">
        <v>600</v>
      </c>
    </row>
    <row r="567" spans="1:17" ht="20.25">
      <c r="A567">
        <v>561</v>
      </c>
      <c r="B567" s="125">
        <v>0</v>
      </c>
      <c r="C567" s="34">
        <v>2000</v>
      </c>
      <c r="D567" s="35">
        <v>2000</v>
      </c>
      <c r="E567" s="36" t="s">
        <v>2654</v>
      </c>
      <c r="F567" s="33">
        <v>7</v>
      </c>
      <c r="G567">
        <f t="shared" si="37"/>
        <v>700</v>
      </c>
      <c r="H567" s="145">
        <v>714100</v>
      </c>
      <c r="I567" t="s">
        <v>1418</v>
      </c>
      <c r="J567" s="145" t="e">
        <f t="shared" si="36"/>
        <v>#N/A</v>
      </c>
    </row>
    <row r="568" spans="1:17" ht="20.25">
      <c r="A568">
        <v>562</v>
      </c>
      <c r="B568" s="125">
        <v>420000</v>
      </c>
      <c r="C568" s="34">
        <v>532500</v>
      </c>
      <c r="D568" s="35">
        <v>532500</v>
      </c>
      <c r="E568" s="36" t="s">
        <v>2655</v>
      </c>
      <c r="F568" s="33">
        <v>7</v>
      </c>
      <c r="G568">
        <f t="shared" si="37"/>
        <v>700</v>
      </c>
      <c r="H568" s="145">
        <v>714105</v>
      </c>
      <c r="I568" t="s">
        <v>1419</v>
      </c>
      <c r="J568" s="145" t="e">
        <f t="shared" si="36"/>
        <v>#N/A</v>
      </c>
    </row>
    <row r="569" spans="1:17" ht="20.25">
      <c r="A569">
        <v>563</v>
      </c>
      <c r="B569" s="125">
        <v>3240900</v>
      </c>
      <c r="C569" s="34">
        <v>3375400</v>
      </c>
      <c r="D569" s="35">
        <v>3415400</v>
      </c>
      <c r="E569" s="36" t="s">
        <v>2656</v>
      </c>
      <c r="F569" s="33">
        <v>1</v>
      </c>
      <c r="G569">
        <f t="shared" ref="G569:G593" si="38">F569*100</f>
        <v>100</v>
      </c>
      <c r="H569" s="145">
        <v>715000</v>
      </c>
      <c r="I569" t="s">
        <v>1420</v>
      </c>
      <c r="J569" s="145" t="e">
        <f t="shared" si="36"/>
        <v>#N/A</v>
      </c>
    </row>
    <row r="570" spans="1:17" ht="20.25">
      <c r="A570">
        <v>564</v>
      </c>
      <c r="B570" s="125">
        <v>201500</v>
      </c>
      <c r="C570" s="34">
        <v>251600</v>
      </c>
      <c r="D570" s="35">
        <v>251600</v>
      </c>
      <c r="E570" s="36" t="s">
        <v>2657</v>
      </c>
      <c r="F570" s="13">
        <v>12</v>
      </c>
      <c r="G570">
        <f>F570*10</f>
        <v>120</v>
      </c>
      <c r="H570" s="145">
        <v>715000</v>
      </c>
      <c r="I570" t="s">
        <v>1420</v>
      </c>
      <c r="J570" s="145" t="e">
        <f t="shared" si="36"/>
        <v>#N/A</v>
      </c>
      <c r="Q570">
        <v>300</v>
      </c>
    </row>
    <row r="571" spans="1:17" ht="20.25">
      <c r="A571">
        <v>565</v>
      </c>
      <c r="B571" s="125">
        <v>110000</v>
      </c>
      <c r="C571" s="34">
        <v>121400</v>
      </c>
      <c r="D571" s="35">
        <v>116400</v>
      </c>
      <c r="E571" s="36" t="s">
        <v>2658</v>
      </c>
      <c r="F571" s="33">
        <v>4</v>
      </c>
      <c r="G571">
        <f t="shared" si="38"/>
        <v>400</v>
      </c>
      <c r="H571" s="145">
        <v>715000</v>
      </c>
      <c r="I571" t="s">
        <v>1420</v>
      </c>
      <c r="J571" s="145" t="e">
        <f t="shared" si="36"/>
        <v>#N/A</v>
      </c>
    </row>
    <row r="572" spans="1:17" ht="20.25">
      <c r="A572">
        <v>566</v>
      </c>
      <c r="B572" s="125">
        <v>4700</v>
      </c>
      <c r="C572" s="34">
        <v>12000</v>
      </c>
      <c r="D572" s="35">
        <v>10000</v>
      </c>
      <c r="E572" s="36" t="s">
        <v>2659</v>
      </c>
      <c r="F572" s="33">
        <v>5</v>
      </c>
      <c r="G572">
        <f t="shared" si="38"/>
        <v>500</v>
      </c>
      <c r="H572" s="145">
        <v>715000</v>
      </c>
      <c r="I572" t="s">
        <v>1420</v>
      </c>
      <c r="J572" s="145" t="e">
        <f t="shared" si="36"/>
        <v>#N/A</v>
      </c>
    </row>
    <row r="573" spans="1:17" ht="20.25">
      <c r="A573">
        <v>567</v>
      </c>
      <c r="B573" s="125">
        <v>3100</v>
      </c>
      <c r="C573" s="34">
        <v>7000</v>
      </c>
      <c r="D573" s="35">
        <v>6000</v>
      </c>
      <c r="E573" s="36" t="s">
        <v>2660</v>
      </c>
      <c r="F573" s="33">
        <v>5</v>
      </c>
      <c r="G573">
        <f t="shared" si="38"/>
        <v>500</v>
      </c>
      <c r="H573" s="145">
        <v>715000</v>
      </c>
      <c r="I573" t="s">
        <v>1420</v>
      </c>
      <c r="J573" s="145" t="e">
        <f t="shared" si="36"/>
        <v>#N/A</v>
      </c>
      <c r="Q573">
        <v>600</v>
      </c>
    </row>
    <row r="574" spans="1:17" ht="20.25">
      <c r="A574">
        <v>568</v>
      </c>
      <c r="B574" s="125">
        <v>800300</v>
      </c>
      <c r="C574" s="34">
        <v>723800</v>
      </c>
      <c r="D574" s="35">
        <v>705500</v>
      </c>
      <c r="E574" s="36" t="s">
        <v>2661</v>
      </c>
      <c r="F574" s="33">
        <v>7</v>
      </c>
      <c r="G574">
        <f t="shared" si="38"/>
        <v>700</v>
      </c>
      <c r="H574" s="145">
        <v>715000</v>
      </c>
      <c r="I574" t="s">
        <v>1420</v>
      </c>
      <c r="J574" s="145" t="e">
        <f t="shared" si="36"/>
        <v>#N/A</v>
      </c>
    </row>
    <row r="575" spans="1:17" ht="20.25">
      <c r="A575">
        <v>569</v>
      </c>
      <c r="B575" s="125">
        <v>0</v>
      </c>
      <c r="C575" s="34">
        <v>58000</v>
      </c>
      <c r="D575" s="35">
        <v>58000</v>
      </c>
      <c r="E575" s="36" t="s">
        <v>2662</v>
      </c>
      <c r="F575" s="33">
        <v>8</v>
      </c>
      <c r="G575">
        <f t="shared" si="38"/>
        <v>800</v>
      </c>
      <c r="H575" s="145">
        <v>715000</v>
      </c>
      <c r="I575" t="s">
        <v>1420</v>
      </c>
      <c r="J575" s="145" t="e">
        <f t="shared" si="36"/>
        <v>#N/A</v>
      </c>
    </row>
    <row r="576" spans="1:17" ht="20.25">
      <c r="A576">
        <v>570</v>
      </c>
      <c r="B576" s="125">
        <v>50901600</v>
      </c>
      <c r="C576" s="34">
        <v>51073000</v>
      </c>
      <c r="D576" s="35">
        <v>51675000</v>
      </c>
      <c r="E576" s="36" t="s">
        <v>2663</v>
      </c>
      <c r="F576" s="33">
        <v>1</v>
      </c>
      <c r="G576">
        <f t="shared" si="38"/>
        <v>100</v>
      </c>
      <c r="H576" s="145">
        <v>712000</v>
      </c>
      <c r="I576" t="s">
        <v>1421</v>
      </c>
      <c r="J576" s="145" t="e">
        <f t="shared" si="36"/>
        <v>#N/A</v>
      </c>
    </row>
    <row r="577" spans="1:17" ht="20.25">
      <c r="A577">
        <v>571</v>
      </c>
      <c r="B577" s="125">
        <v>3316200</v>
      </c>
      <c r="C577" s="34">
        <v>3256000</v>
      </c>
      <c r="D577" s="35">
        <v>3256000</v>
      </c>
      <c r="E577" s="36" t="s">
        <v>2664</v>
      </c>
      <c r="F577" s="13">
        <v>12</v>
      </c>
      <c r="G577">
        <f>F577*10</f>
        <v>120</v>
      </c>
      <c r="H577" s="145">
        <v>712000</v>
      </c>
      <c r="I577" t="s">
        <v>1421</v>
      </c>
      <c r="J577" s="145" t="e">
        <f t="shared" si="36"/>
        <v>#N/A</v>
      </c>
      <c r="Q577">
        <v>300</v>
      </c>
    </row>
    <row r="578" spans="1:17" ht="20.25">
      <c r="A578">
        <v>572</v>
      </c>
      <c r="B578" s="125">
        <v>1409800</v>
      </c>
      <c r="C578" s="34">
        <v>1558500</v>
      </c>
      <c r="D578" s="35">
        <v>1511700</v>
      </c>
      <c r="E578" s="36" t="s">
        <v>2665</v>
      </c>
      <c r="F578" s="33">
        <v>4</v>
      </c>
      <c r="G578">
        <f t="shared" si="38"/>
        <v>400</v>
      </c>
      <c r="H578" s="145">
        <v>712000</v>
      </c>
      <c r="I578" t="s">
        <v>1421</v>
      </c>
      <c r="J578" s="145" t="e">
        <f t="shared" si="36"/>
        <v>#N/A</v>
      </c>
    </row>
    <row r="579" spans="1:17" ht="20.25">
      <c r="A579">
        <v>573</v>
      </c>
      <c r="B579" s="125">
        <v>391300</v>
      </c>
      <c r="C579" s="34">
        <v>469700</v>
      </c>
      <c r="D579" s="35">
        <v>457600</v>
      </c>
      <c r="E579" s="36" t="s">
        <v>2666</v>
      </c>
      <c r="F579" s="33">
        <v>5</v>
      </c>
      <c r="G579">
        <f t="shared" si="38"/>
        <v>500</v>
      </c>
      <c r="H579" s="145">
        <v>712000</v>
      </c>
      <c r="I579" t="s">
        <v>1421</v>
      </c>
      <c r="J579" s="145" t="e">
        <f t="shared" si="36"/>
        <v>#N/A</v>
      </c>
    </row>
    <row r="580" spans="1:17" ht="20.25">
      <c r="A580">
        <v>574</v>
      </c>
      <c r="B580" s="125">
        <v>4000</v>
      </c>
      <c r="C580" s="34">
        <v>7400</v>
      </c>
      <c r="D580" s="35">
        <v>7100</v>
      </c>
      <c r="E580" s="36" t="s">
        <v>2667</v>
      </c>
      <c r="F580" s="33">
        <v>5</v>
      </c>
      <c r="G580">
        <f t="shared" si="38"/>
        <v>500</v>
      </c>
      <c r="H580" s="145">
        <v>712000</v>
      </c>
      <c r="I580" t="s">
        <v>1421</v>
      </c>
      <c r="J580" s="145" t="e">
        <f t="shared" si="36"/>
        <v>#N/A</v>
      </c>
      <c r="Q580">
        <v>600</v>
      </c>
    </row>
    <row r="581" spans="1:17" ht="20.25">
      <c r="A581">
        <v>575</v>
      </c>
      <c r="B581" s="125">
        <v>521800</v>
      </c>
      <c r="C581" s="34">
        <v>670200</v>
      </c>
      <c r="D581" s="35">
        <v>652100</v>
      </c>
      <c r="E581" s="36" t="s">
        <v>2668</v>
      </c>
      <c r="F581" s="33">
        <v>7</v>
      </c>
      <c r="G581">
        <f t="shared" si="38"/>
        <v>700</v>
      </c>
      <c r="H581" s="145">
        <v>712000</v>
      </c>
      <c r="I581" t="s">
        <v>1421</v>
      </c>
      <c r="J581" s="145" t="e">
        <f t="shared" si="36"/>
        <v>#N/A</v>
      </c>
    </row>
    <row r="582" spans="1:17" ht="20.25">
      <c r="A582">
        <v>576</v>
      </c>
      <c r="B582" s="125">
        <v>0</v>
      </c>
      <c r="C582" s="34">
        <v>2327000</v>
      </c>
      <c r="D582" s="35">
        <v>2756000</v>
      </c>
      <c r="E582" s="36" t="s">
        <v>2669</v>
      </c>
      <c r="F582" s="33">
        <v>1</v>
      </c>
      <c r="G582">
        <f t="shared" si="38"/>
        <v>100</v>
      </c>
      <c r="H582" s="145">
        <v>712740</v>
      </c>
      <c r="I582" t="s">
        <v>1422</v>
      </c>
      <c r="J582" s="145">
        <f t="shared" si="36"/>
        <v>712740</v>
      </c>
      <c r="M582" t="s">
        <v>1075</v>
      </c>
    </row>
    <row r="583" spans="1:17" ht="20.25">
      <c r="A583">
        <v>577</v>
      </c>
      <c r="B583" s="125">
        <v>0</v>
      </c>
      <c r="C583" s="34">
        <v>256000</v>
      </c>
      <c r="D583" s="35">
        <v>256000</v>
      </c>
      <c r="E583" s="36" t="s">
        <v>2670</v>
      </c>
      <c r="F583" s="13">
        <v>12</v>
      </c>
      <c r="G583">
        <f>F583*10</f>
        <v>120</v>
      </c>
      <c r="H583" s="145">
        <v>712740</v>
      </c>
      <c r="I583" t="s">
        <v>1422</v>
      </c>
      <c r="J583" s="145">
        <f t="shared" si="36"/>
        <v>712740</v>
      </c>
      <c r="M583" t="s">
        <v>1075</v>
      </c>
      <c r="Q583">
        <v>300</v>
      </c>
    </row>
    <row r="584" spans="1:17" ht="20.25">
      <c r="A584">
        <v>578</v>
      </c>
      <c r="B584" s="125">
        <v>71800</v>
      </c>
      <c r="C584" s="34">
        <v>50000</v>
      </c>
      <c r="D584" s="35">
        <v>50000</v>
      </c>
      <c r="E584" s="36" t="s">
        <v>2671</v>
      </c>
      <c r="F584" s="33">
        <v>7</v>
      </c>
      <c r="G584">
        <f t="shared" si="38"/>
        <v>700</v>
      </c>
      <c r="H584" s="145">
        <v>712305</v>
      </c>
      <c r="I584" t="s">
        <v>1423</v>
      </c>
      <c r="J584" s="145" t="e">
        <f t="shared" ref="J584:J647" si="39">INDEX($O$7:$P$340,MATCH(H584,$O$7:$O$340,0),2)</f>
        <v>#N/A</v>
      </c>
    </row>
    <row r="585" spans="1:17" ht="20.25">
      <c r="A585">
        <v>579</v>
      </c>
      <c r="B585" s="125">
        <v>3674800</v>
      </c>
      <c r="C585" s="34">
        <v>3720100</v>
      </c>
      <c r="D585" s="35">
        <v>3772100</v>
      </c>
      <c r="E585" s="36" t="s">
        <v>2672</v>
      </c>
      <c r="F585" s="33">
        <v>1</v>
      </c>
      <c r="G585">
        <f t="shared" si="38"/>
        <v>100</v>
      </c>
      <c r="H585" s="145">
        <v>712710</v>
      </c>
      <c r="I585" t="s">
        <v>1424</v>
      </c>
      <c r="J585" s="145" t="e">
        <f t="shared" si="39"/>
        <v>#N/A</v>
      </c>
    </row>
    <row r="586" spans="1:17" ht="20.25">
      <c r="A586">
        <v>580</v>
      </c>
      <c r="B586" s="125">
        <v>265000</v>
      </c>
      <c r="C586" s="34">
        <v>192900</v>
      </c>
      <c r="D586" s="35">
        <v>192900</v>
      </c>
      <c r="E586" s="36" t="s">
        <v>2673</v>
      </c>
      <c r="F586" s="13">
        <v>12</v>
      </c>
      <c r="G586">
        <f>F586*10</f>
        <v>120</v>
      </c>
      <c r="H586" s="145">
        <v>712710</v>
      </c>
      <c r="I586" t="s">
        <v>1424</v>
      </c>
      <c r="J586" s="145" t="e">
        <f t="shared" si="39"/>
        <v>#N/A</v>
      </c>
      <c r="Q586">
        <v>300</v>
      </c>
    </row>
    <row r="587" spans="1:17" ht="20.25">
      <c r="A587">
        <v>581</v>
      </c>
      <c r="B587" s="125">
        <v>18787200</v>
      </c>
      <c r="C587" s="34">
        <v>19375500</v>
      </c>
      <c r="D587" s="35">
        <v>19606500</v>
      </c>
      <c r="E587" s="36" t="s">
        <v>2674</v>
      </c>
      <c r="F587" s="33">
        <v>1</v>
      </c>
      <c r="G587">
        <f t="shared" si="38"/>
        <v>100</v>
      </c>
      <c r="H587" s="145">
        <v>712720</v>
      </c>
      <c r="I587" t="s">
        <v>1425</v>
      </c>
      <c r="J587" s="145" t="e">
        <f t="shared" si="39"/>
        <v>#N/A</v>
      </c>
    </row>
    <row r="588" spans="1:17" ht="20.25">
      <c r="A588">
        <v>582</v>
      </c>
      <c r="B588" s="125">
        <v>1539000</v>
      </c>
      <c r="C588" s="34">
        <v>1479500</v>
      </c>
      <c r="D588" s="35">
        <v>1479500</v>
      </c>
      <c r="E588" s="36" t="s">
        <v>2675</v>
      </c>
      <c r="F588" s="13">
        <v>12</v>
      </c>
      <c r="G588">
        <f>F588*10</f>
        <v>120</v>
      </c>
      <c r="H588" s="145">
        <v>712720</v>
      </c>
      <c r="I588" t="s">
        <v>1425</v>
      </c>
      <c r="J588" s="145" t="e">
        <f t="shared" si="39"/>
        <v>#N/A</v>
      </c>
      <c r="Q588">
        <v>300</v>
      </c>
    </row>
    <row r="589" spans="1:17" ht="20.25">
      <c r="A589">
        <v>583</v>
      </c>
      <c r="B589" s="125">
        <v>164800</v>
      </c>
      <c r="C589" s="34">
        <v>173800</v>
      </c>
      <c r="D589" s="35">
        <v>168600</v>
      </c>
      <c r="E589" s="36" t="s">
        <v>2676</v>
      </c>
      <c r="F589" s="33">
        <v>4</v>
      </c>
      <c r="G589">
        <f t="shared" si="38"/>
        <v>400</v>
      </c>
      <c r="H589" s="145">
        <v>712720</v>
      </c>
      <c r="I589" t="s">
        <v>1425</v>
      </c>
      <c r="J589" s="145" t="e">
        <f t="shared" si="39"/>
        <v>#N/A</v>
      </c>
    </row>
    <row r="590" spans="1:17" ht="20.25">
      <c r="A590">
        <v>584</v>
      </c>
      <c r="B590" s="125">
        <v>15037100</v>
      </c>
      <c r="C590" s="34">
        <v>15749100</v>
      </c>
      <c r="D590" s="35">
        <v>15276600</v>
      </c>
      <c r="E590" s="36" t="s">
        <v>2677</v>
      </c>
      <c r="F590" s="33">
        <v>5</v>
      </c>
      <c r="G590">
        <f t="shared" si="38"/>
        <v>500</v>
      </c>
      <c r="H590" s="145">
        <v>712720</v>
      </c>
      <c r="I590" t="s">
        <v>1425</v>
      </c>
      <c r="J590" s="145" t="e">
        <f t="shared" si="39"/>
        <v>#N/A</v>
      </c>
    </row>
    <row r="591" spans="1:17" ht="20.25">
      <c r="A591">
        <v>585</v>
      </c>
      <c r="B591" s="125">
        <v>5200</v>
      </c>
      <c r="C591" s="34">
        <v>8600</v>
      </c>
      <c r="D591" s="35">
        <v>8300</v>
      </c>
      <c r="E591" s="36" t="s">
        <v>2678</v>
      </c>
      <c r="F591" s="33">
        <v>5</v>
      </c>
      <c r="G591">
        <f t="shared" si="38"/>
        <v>500</v>
      </c>
      <c r="H591" s="145">
        <v>712720</v>
      </c>
      <c r="I591" t="s">
        <v>1425</v>
      </c>
      <c r="J591" s="145" t="e">
        <f t="shared" si="39"/>
        <v>#N/A</v>
      </c>
      <c r="Q591">
        <v>600</v>
      </c>
    </row>
    <row r="592" spans="1:17" ht="20.25">
      <c r="A592">
        <v>586</v>
      </c>
      <c r="B592" s="125">
        <v>12389000</v>
      </c>
      <c r="C592" s="34">
        <v>13085600</v>
      </c>
      <c r="D592" s="35">
        <v>12734900</v>
      </c>
      <c r="E592" s="36" t="s">
        <v>2679</v>
      </c>
      <c r="F592" s="33">
        <v>7</v>
      </c>
      <c r="G592">
        <f t="shared" si="38"/>
        <v>700</v>
      </c>
      <c r="H592" s="145">
        <v>712720</v>
      </c>
      <c r="I592" t="s">
        <v>1425</v>
      </c>
      <c r="J592" s="145" t="e">
        <f t="shared" si="39"/>
        <v>#N/A</v>
      </c>
    </row>
    <row r="593" spans="1:17" ht="20.25">
      <c r="A593">
        <v>587</v>
      </c>
      <c r="B593" s="125">
        <v>3916500</v>
      </c>
      <c r="C593" s="34">
        <v>3972600</v>
      </c>
      <c r="D593" s="35">
        <v>4010600</v>
      </c>
      <c r="E593" s="36" t="s">
        <v>2680</v>
      </c>
      <c r="F593" s="33">
        <v>1</v>
      </c>
      <c r="G593">
        <f t="shared" si="38"/>
        <v>100</v>
      </c>
      <c r="H593" s="145">
        <v>712730</v>
      </c>
      <c r="I593" t="s">
        <v>1080</v>
      </c>
      <c r="J593" s="145" t="e">
        <f t="shared" si="39"/>
        <v>#N/A</v>
      </c>
    </row>
    <row r="594" spans="1:17" ht="20.25">
      <c r="A594">
        <v>588</v>
      </c>
      <c r="B594" s="125">
        <v>286800</v>
      </c>
      <c r="C594" s="34">
        <v>314400</v>
      </c>
      <c r="D594" s="35">
        <v>314400</v>
      </c>
      <c r="E594" s="36" t="s">
        <v>2681</v>
      </c>
      <c r="F594" s="13">
        <v>12</v>
      </c>
      <c r="G594">
        <f>F594*10</f>
        <v>120</v>
      </c>
      <c r="H594" s="145">
        <v>712730</v>
      </c>
      <c r="I594" t="s">
        <v>1080</v>
      </c>
      <c r="J594" s="145" t="e">
        <f t="shared" si="39"/>
        <v>#N/A</v>
      </c>
      <c r="Q594">
        <v>300</v>
      </c>
    </row>
    <row r="595" spans="1:17" ht="20.25">
      <c r="A595">
        <v>589</v>
      </c>
      <c r="B595" s="125">
        <v>153400</v>
      </c>
      <c r="C595" s="34">
        <v>124300</v>
      </c>
      <c r="D595" s="35">
        <v>121800</v>
      </c>
      <c r="E595" s="36" t="s">
        <v>2682</v>
      </c>
      <c r="F595" s="33">
        <v>4</v>
      </c>
      <c r="G595">
        <f t="shared" ref="G595:G628" si="40">F595*100</f>
        <v>400</v>
      </c>
      <c r="H595" s="145">
        <v>712730</v>
      </c>
      <c r="I595" t="s">
        <v>1080</v>
      </c>
      <c r="J595" s="145" t="e">
        <f t="shared" si="39"/>
        <v>#N/A</v>
      </c>
    </row>
    <row r="596" spans="1:17" ht="20.25">
      <c r="A596">
        <v>590</v>
      </c>
      <c r="B596" s="125">
        <v>52200</v>
      </c>
      <c r="C596" s="34">
        <v>69400</v>
      </c>
      <c r="D596" s="35">
        <v>66400</v>
      </c>
      <c r="E596" s="36" t="s">
        <v>2683</v>
      </c>
      <c r="F596" s="33">
        <v>7</v>
      </c>
      <c r="G596">
        <f t="shared" si="40"/>
        <v>700</v>
      </c>
      <c r="H596" s="145">
        <v>712730</v>
      </c>
      <c r="I596" t="s">
        <v>1080</v>
      </c>
      <c r="J596" s="145" t="e">
        <f t="shared" si="39"/>
        <v>#N/A</v>
      </c>
    </row>
    <row r="597" spans="1:17" ht="20.25">
      <c r="A597">
        <v>591</v>
      </c>
      <c r="B597" s="125">
        <v>3338800</v>
      </c>
      <c r="C597" s="34">
        <v>3767000</v>
      </c>
      <c r="D597" s="35">
        <v>3810000</v>
      </c>
      <c r="E597" s="36" t="s">
        <v>2684</v>
      </c>
      <c r="F597" s="33">
        <v>1</v>
      </c>
      <c r="G597">
        <f t="shared" si="40"/>
        <v>100</v>
      </c>
      <c r="H597" s="145">
        <v>742100</v>
      </c>
      <c r="I597" t="s">
        <v>1426</v>
      </c>
      <c r="J597" s="145" t="e">
        <f t="shared" si="39"/>
        <v>#N/A</v>
      </c>
    </row>
    <row r="598" spans="1:17" ht="20.25">
      <c r="A598">
        <v>592</v>
      </c>
      <c r="B598" s="125">
        <v>100100</v>
      </c>
      <c r="C598" s="34">
        <v>127000</v>
      </c>
      <c r="D598" s="35">
        <v>127000</v>
      </c>
      <c r="E598" s="36" t="s">
        <v>2685</v>
      </c>
      <c r="F598" s="13">
        <v>12</v>
      </c>
      <c r="G598">
        <f>F598*10</f>
        <v>120</v>
      </c>
      <c r="H598" s="145">
        <v>742100</v>
      </c>
      <c r="I598" t="s">
        <v>1426</v>
      </c>
      <c r="J598" s="145" t="e">
        <f t="shared" si="39"/>
        <v>#N/A</v>
      </c>
      <c r="Q598">
        <v>300</v>
      </c>
    </row>
    <row r="599" spans="1:17" ht="20.25">
      <c r="A599">
        <v>593</v>
      </c>
      <c r="B599" s="125">
        <v>31200</v>
      </c>
      <c r="C599" s="34">
        <v>31000</v>
      </c>
      <c r="D599" s="35">
        <v>29000</v>
      </c>
      <c r="E599" s="36" t="s">
        <v>2686</v>
      </c>
      <c r="F599" s="33">
        <v>4</v>
      </c>
      <c r="G599">
        <f t="shared" si="40"/>
        <v>400</v>
      </c>
      <c r="H599" s="145">
        <v>742100</v>
      </c>
      <c r="I599" t="s">
        <v>1426</v>
      </c>
      <c r="J599" s="145" t="e">
        <f t="shared" si="39"/>
        <v>#N/A</v>
      </c>
    </row>
    <row r="600" spans="1:17" ht="20.25">
      <c r="A600">
        <v>594</v>
      </c>
      <c r="B600" s="125">
        <v>70200</v>
      </c>
      <c r="C600" s="34">
        <v>73600</v>
      </c>
      <c r="D600" s="35">
        <v>71900</v>
      </c>
      <c r="E600" s="36" t="s">
        <v>2687</v>
      </c>
      <c r="F600" s="33">
        <v>5</v>
      </c>
      <c r="G600">
        <f t="shared" si="40"/>
        <v>500</v>
      </c>
      <c r="H600" s="145">
        <v>742100</v>
      </c>
      <c r="I600" t="s">
        <v>1426</v>
      </c>
      <c r="J600" s="145" t="e">
        <f t="shared" si="39"/>
        <v>#N/A</v>
      </c>
    </row>
    <row r="601" spans="1:17" ht="20.25">
      <c r="A601">
        <v>595</v>
      </c>
      <c r="B601" s="125">
        <v>7500</v>
      </c>
      <c r="C601" s="34">
        <v>12000</v>
      </c>
      <c r="D601" s="35">
        <v>12000</v>
      </c>
      <c r="E601" s="36" t="s">
        <v>2688</v>
      </c>
      <c r="F601" s="33">
        <v>5</v>
      </c>
      <c r="G601">
        <f t="shared" si="40"/>
        <v>500</v>
      </c>
      <c r="H601" s="145">
        <v>742100</v>
      </c>
      <c r="I601" t="s">
        <v>1426</v>
      </c>
      <c r="J601" s="145" t="e">
        <f t="shared" si="39"/>
        <v>#N/A</v>
      </c>
      <c r="Q601">
        <v>600</v>
      </c>
    </row>
    <row r="602" spans="1:17" ht="20.25">
      <c r="A602">
        <v>596</v>
      </c>
      <c r="B602" s="125">
        <v>11100</v>
      </c>
      <c r="C602" s="34">
        <v>11500</v>
      </c>
      <c r="D602" s="35">
        <v>11500</v>
      </c>
      <c r="E602" s="36" t="s">
        <v>2689</v>
      </c>
      <c r="F602" s="33">
        <v>7</v>
      </c>
      <c r="G602">
        <f t="shared" si="40"/>
        <v>700</v>
      </c>
      <c r="H602" s="145">
        <v>742100</v>
      </c>
      <c r="I602" t="s">
        <v>1426</v>
      </c>
      <c r="J602" s="145" t="e">
        <f t="shared" si="39"/>
        <v>#N/A</v>
      </c>
    </row>
    <row r="603" spans="1:17" ht="20.25">
      <c r="A603">
        <v>597</v>
      </c>
      <c r="B603" s="125">
        <v>8686500</v>
      </c>
      <c r="C603" s="34">
        <v>9022600</v>
      </c>
      <c r="D603" s="35">
        <v>9130600</v>
      </c>
      <c r="E603" s="36" t="s">
        <v>2690</v>
      </c>
      <c r="F603" s="33">
        <v>1</v>
      </c>
      <c r="G603">
        <f t="shared" si="40"/>
        <v>100</v>
      </c>
      <c r="H603" s="145">
        <v>742200</v>
      </c>
      <c r="I603" t="s">
        <v>1427</v>
      </c>
      <c r="J603" s="145" t="e">
        <f t="shared" si="39"/>
        <v>#N/A</v>
      </c>
    </row>
    <row r="604" spans="1:17" ht="20.25">
      <c r="A604">
        <v>598</v>
      </c>
      <c r="B604" s="125">
        <v>425700</v>
      </c>
      <c r="C604" s="34">
        <v>680400</v>
      </c>
      <c r="D604" s="35">
        <v>680400</v>
      </c>
      <c r="E604" s="36" t="s">
        <v>2691</v>
      </c>
      <c r="F604" s="13">
        <v>12</v>
      </c>
      <c r="G604">
        <f>F604*10</f>
        <v>120</v>
      </c>
      <c r="H604" s="145">
        <v>742200</v>
      </c>
      <c r="I604" t="s">
        <v>1427</v>
      </c>
      <c r="J604" s="145" t="e">
        <f t="shared" si="39"/>
        <v>#N/A</v>
      </c>
      <c r="Q604">
        <v>300</v>
      </c>
    </row>
    <row r="605" spans="1:17" ht="20.25">
      <c r="A605">
        <v>599</v>
      </c>
      <c r="B605" s="125">
        <v>11900</v>
      </c>
      <c r="C605" s="34">
        <v>3000</v>
      </c>
      <c r="D605" s="35">
        <v>3000</v>
      </c>
      <c r="E605" s="36" t="s">
        <v>2692</v>
      </c>
      <c r="F605" s="33">
        <v>4</v>
      </c>
      <c r="G605">
        <f t="shared" si="40"/>
        <v>400</v>
      </c>
      <c r="H605" s="145">
        <v>742200</v>
      </c>
      <c r="I605" t="s">
        <v>1427</v>
      </c>
      <c r="J605" s="145" t="e">
        <f t="shared" si="39"/>
        <v>#N/A</v>
      </c>
    </row>
    <row r="606" spans="1:17" ht="20.25">
      <c r="A606">
        <v>600</v>
      </c>
      <c r="B606" s="125">
        <v>78200</v>
      </c>
      <c r="C606" s="34">
        <v>87000</v>
      </c>
      <c r="D606" s="35">
        <v>83000</v>
      </c>
      <c r="E606" s="36" t="s">
        <v>2693</v>
      </c>
      <c r="F606" s="33">
        <v>5</v>
      </c>
      <c r="G606">
        <f t="shared" si="40"/>
        <v>500</v>
      </c>
      <c r="H606" s="145">
        <v>742200</v>
      </c>
      <c r="I606" t="s">
        <v>1427</v>
      </c>
      <c r="J606" s="145" t="e">
        <f t="shared" si="39"/>
        <v>#N/A</v>
      </c>
    </row>
    <row r="607" spans="1:17" ht="20.25">
      <c r="A607">
        <v>601</v>
      </c>
      <c r="B607" s="125">
        <v>243700</v>
      </c>
      <c r="C607" s="34">
        <v>217500</v>
      </c>
      <c r="D607" s="35">
        <v>212700</v>
      </c>
      <c r="E607" s="36" t="s">
        <v>2694</v>
      </c>
      <c r="F607" s="33">
        <v>7</v>
      </c>
      <c r="G607">
        <f t="shared" si="40"/>
        <v>700</v>
      </c>
      <c r="H607" s="145">
        <v>742200</v>
      </c>
      <c r="I607" t="s">
        <v>1427</v>
      </c>
      <c r="J607" s="145" t="e">
        <f t="shared" si="39"/>
        <v>#N/A</v>
      </c>
    </row>
    <row r="608" spans="1:17" ht="20.25">
      <c r="A608">
        <v>602</v>
      </c>
      <c r="B608" s="125">
        <v>3168600</v>
      </c>
      <c r="C608" s="34">
        <v>3443400</v>
      </c>
      <c r="D608" s="35">
        <v>3483400</v>
      </c>
      <c r="E608" s="36" t="s">
        <v>2695</v>
      </c>
      <c r="F608" s="33">
        <v>1</v>
      </c>
      <c r="G608">
        <f t="shared" si="40"/>
        <v>100</v>
      </c>
      <c r="H608" s="145">
        <v>743100</v>
      </c>
      <c r="I608" t="s">
        <v>1428</v>
      </c>
      <c r="J608" s="145" t="e">
        <f t="shared" si="39"/>
        <v>#N/A</v>
      </c>
    </row>
    <row r="609" spans="1:17" ht="20.25">
      <c r="A609">
        <v>603</v>
      </c>
      <c r="B609" s="125">
        <v>157500</v>
      </c>
      <c r="C609" s="34">
        <v>167600</v>
      </c>
      <c r="D609" s="35">
        <v>167600</v>
      </c>
      <c r="E609" s="36" t="s">
        <v>2696</v>
      </c>
      <c r="F609" s="13">
        <v>12</v>
      </c>
      <c r="G609">
        <f>F609*10</f>
        <v>120</v>
      </c>
      <c r="H609" s="145">
        <v>743100</v>
      </c>
      <c r="I609" t="s">
        <v>1428</v>
      </c>
      <c r="J609" s="145" t="e">
        <f t="shared" si="39"/>
        <v>#N/A</v>
      </c>
      <c r="Q609">
        <v>300</v>
      </c>
    </row>
    <row r="610" spans="1:17" ht="20.25">
      <c r="A610">
        <v>604</v>
      </c>
      <c r="B610" s="125">
        <v>18700</v>
      </c>
      <c r="C610" s="34">
        <v>27600</v>
      </c>
      <c r="D610" s="35">
        <v>27000</v>
      </c>
      <c r="E610" s="36" t="s">
        <v>2697</v>
      </c>
      <c r="F610" s="33">
        <v>4</v>
      </c>
      <c r="G610">
        <f t="shared" si="40"/>
        <v>400</v>
      </c>
      <c r="H610" s="145">
        <v>743100</v>
      </c>
      <c r="I610" t="s">
        <v>1428</v>
      </c>
      <c r="J610" s="145" t="e">
        <f t="shared" si="39"/>
        <v>#N/A</v>
      </c>
    </row>
    <row r="611" spans="1:17" ht="20.25">
      <c r="A611">
        <v>605</v>
      </c>
      <c r="B611" s="125">
        <v>70500</v>
      </c>
      <c r="C611" s="34">
        <v>75900</v>
      </c>
      <c r="D611" s="35">
        <v>75000</v>
      </c>
      <c r="E611" s="36" t="s">
        <v>2698</v>
      </c>
      <c r="F611" s="33">
        <v>5</v>
      </c>
      <c r="G611">
        <f t="shared" si="40"/>
        <v>500</v>
      </c>
      <c r="H611" s="145">
        <v>743100</v>
      </c>
      <c r="I611" t="s">
        <v>1428</v>
      </c>
      <c r="J611" s="145" t="e">
        <f t="shared" si="39"/>
        <v>#N/A</v>
      </c>
    </row>
    <row r="612" spans="1:17" ht="20.25">
      <c r="A612">
        <v>606</v>
      </c>
      <c r="B612" s="125">
        <v>8100</v>
      </c>
      <c r="C612" s="34">
        <v>0</v>
      </c>
      <c r="D612" s="35">
        <v>0</v>
      </c>
      <c r="E612" s="36" t="s">
        <v>2699</v>
      </c>
      <c r="F612" s="33">
        <v>5</v>
      </c>
      <c r="G612">
        <f t="shared" si="40"/>
        <v>500</v>
      </c>
      <c r="H612" s="145">
        <v>743100</v>
      </c>
      <c r="I612" t="s">
        <v>1428</v>
      </c>
      <c r="J612" s="145" t="e">
        <f t="shared" si="39"/>
        <v>#N/A</v>
      </c>
      <c r="Q612">
        <v>600</v>
      </c>
    </row>
    <row r="613" spans="1:17" ht="20.25">
      <c r="A613">
        <v>607</v>
      </c>
      <c r="B613" s="125">
        <v>13675200</v>
      </c>
      <c r="C613" s="34">
        <v>14258400</v>
      </c>
      <c r="D613" s="35">
        <v>13849700</v>
      </c>
      <c r="E613" s="36" t="s">
        <v>2700</v>
      </c>
      <c r="F613" s="33">
        <v>7</v>
      </c>
      <c r="G613">
        <f t="shared" si="40"/>
        <v>700</v>
      </c>
      <c r="H613" s="145">
        <v>743100</v>
      </c>
      <c r="I613" t="s">
        <v>1428</v>
      </c>
      <c r="J613" s="145" t="e">
        <f t="shared" si="39"/>
        <v>#N/A</v>
      </c>
    </row>
    <row r="614" spans="1:17" ht="20.25">
      <c r="A614">
        <v>608</v>
      </c>
      <c r="B614" s="125">
        <v>2340800</v>
      </c>
      <c r="C614" s="34">
        <v>2404900</v>
      </c>
      <c r="D614" s="35">
        <v>2432900</v>
      </c>
      <c r="E614" s="36" t="s">
        <v>2701</v>
      </c>
      <c r="F614" s="33">
        <v>1</v>
      </c>
      <c r="G614">
        <f t="shared" si="40"/>
        <v>100</v>
      </c>
      <c r="H614" s="145">
        <v>743200</v>
      </c>
      <c r="I614" t="s">
        <v>1429</v>
      </c>
      <c r="J614" s="145" t="e">
        <f t="shared" si="39"/>
        <v>#N/A</v>
      </c>
    </row>
    <row r="615" spans="1:17" ht="20.25">
      <c r="A615">
        <v>609</v>
      </c>
      <c r="B615" s="125">
        <v>172100</v>
      </c>
      <c r="C615" s="34">
        <v>145100</v>
      </c>
      <c r="D615" s="35">
        <v>145100</v>
      </c>
      <c r="E615" s="36" t="s">
        <v>2702</v>
      </c>
      <c r="F615" s="13">
        <v>12</v>
      </c>
      <c r="G615">
        <f>F615*10</f>
        <v>120</v>
      </c>
      <c r="H615" s="145">
        <v>743200</v>
      </c>
      <c r="I615" t="s">
        <v>1429</v>
      </c>
      <c r="J615" s="145" t="e">
        <f t="shared" si="39"/>
        <v>#N/A</v>
      </c>
      <c r="Q615">
        <v>300</v>
      </c>
    </row>
    <row r="616" spans="1:17" ht="20.25">
      <c r="A616">
        <v>610</v>
      </c>
      <c r="B616" s="125">
        <v>1700</v>
      </c>
      <c r="C616" s="34">
        <v>9000</v>
      </c>
      <c r="D616" s="35">
        <v>9000</v>
      </c>
      <c r="E616" s="36" t="s">
        <v>2703</v>
      </c>
      <c r="F616" s="33">
        <v>4</v>
      </c>
      <c r="G616">
        <f t="shared" si="40"/>
        <v>400</v>
      </c>
      <c r="H616" s="145">
        <v>743200</v>
      </c>
      <c r="I616" t="s">
        <v>1429</v>
      </c>
      <c r="J616" s="145" t="e">
        <f t="shared" si="39"/>
        <v>#N/A</v>
      </c>
    </row>
    <row r="617" spans="1:17" ht="20.25">
      <c r="A617">
        <v>611</v>
      </c>
      <c r="B617" s="125">
        <v>43900</v>
      </c>
      <c r="C617" s="34">
        <v>72000</v>
      </c>
      <c r="D617" s="35">
        <v>70000</v>
      </c>
      <c r="E617" s="36" t="s">
        <v>2704</v>
      </c>
      <c r="F617" s="33">
        <v>5</v>
      </c>
      <c r="G617">
        <f t="shared" si="40"/>
        <v>500</v>
      </c>
      <c r="H617" s="145">
        <v>743200</v>
      </c>
      <c r="I617" t="s">
        <v>1429</v>
      </c>
      <c r="J617" s="145" t="e">
        <f t="shared" si="39"/>
        <v>#N/A</v>
      </c>
    </row>
    <row r="618" spans="1:17" ht="20.25">
      <c r="A618">
        <v>612</v>
      </c>
      <c r="B618" s="125">
        <v>2821600</v>
      </c>
      <c r="C618" s="34">
        <v>3838900</v>
      </c>
      <c r="D618" s="35">
        <v>3728900</v>
      </c>
      <c r="E618" s="36" t="s">
        <v>2705</v>
      </c>
      <c r="F618" s="33">
        <v>7</v>
      </c>
      <c r="G618">
        <f t="shared" si="40"/>
        <v>700</v>
      </c>
      <c r="H618" s="145">
        <v>743200</v>
      </c>
      <c r="I618" t="s">
        <v>1429</v>
      </c>
      <c r="J618" s="145" t="e">
        <f t="shared" si="39"/>
        <v>#N/A</v>
      </c>
    </row>
    <row r="619" spans="1:17" ht="20.25">
      <c r="A619">
        <v>613</v>
      </c>
      <c r="B619" s="125">
        <v>6514100</v>
      </c>
      <c r="C619" s="34">
        <v>6873700</v>
      </c>
      <c r="D619" s="35">
        <v>6952700</v>
      </c>
      <c r="E619" s="36" t="s">
        <v>2706</v>
      </c>
      <c r="F619" s="33">
        <v>1</v>
      </c>
      <c r="G619">
        <f t="shared" si="40"/>
        <v>100</v>
      </c>
      <c r="H619" s="145">
        <v>746200</v>
      </c>
      <c r="I619" t="s">
        <v>1430</v>
      </c>
      <c r="J619" s="145" t="e">
        <f t="shared" si="39"/>
        <v>#N/A</v>
      </c>
    </row>
    <row r="620" spans="1:17" ht="20.25">
      <c r="A620">
        <v>614</v>
      </c>
      <c r="B620" s="125">
        <v>240500</v>
      </c>
      <c r="C620" s="34">
        <v>274300</v>
      </c>
      <c r="D620" s="35">
        <v>274300</v>
      </c>
      <c r="E620" s="36" t="s">
        <v>2707</v>
      </c>
      <c r="F620" s="13">
        <v>12</v>
      </c>
      <c r="G620">
        <f>F620*10</f>
        <v>120</v>
      </c>
      <c r="H620" s="145">
        <v>746200</v>
      </c>
      <c r="I620" t="s">
        <v>1430</v>
      </c>
      <c r="J620" s="145" t="e">
        <f t="shared" si="39"/>
        <v>#N/A</v>
      </c>
      <c r="Q620">
        <v>300</v>
      </c>
    </row>
    <row r="621" spans="1:17" ht="20.25">
      <c r="A621">
        <v>615</v>
      </c>
      <c r="B621" s="125">
        <v>82700</v>
      </c>
      <c r="C621" s="34">
        <v>55000</v>
      </c>
      <c r="D621" s="35">
        <v>55000</v>
      </c>
      <c r="E621" s="36" t="s">
        <v>2708</v>
      </c>
      <c r="F621" s="33">
        <v>4</v>
      </c>
      <c r="G621">
        <f t="shared" si="40"/>
        <v>400</v>
      </c>
      <c r="H621" s="145">
        <v>746200</v>
      </c>
      <c r="I621" t="s">
        <v>1430</v>
      </c>
      <c r="J621" s="145" t="e">
        <f t="shared" si="39"/>
        <v>#N/A</v>
      </c>
    </row>
    <row r="622" spans="1:17" ht="20.25">
      <c r="A622">
        <v>616</v>
      </c>
      <c r="B622" s="125">
        <v>47500</v>
      </c>
      <c r="C622" s="34">
        <v>46600</v>
      </c>
      <c r="D622" s="35">
        <v>46600</v>
      </c>
      <c r="E622" s="36" t="s">
        <v>2709</v>
      </c>
      <c r="F622" s="33">
        <v>5</v>
      </c>
      <c r="G622">
        <f t="shared" si="40"/>
        <v>500</v>
      </c>
      <c r="H622" s="145">
        <v>746200</v>
      </c>
      <c r="I622" t="s">
        <v>1430</v>
      </c>
      <c r="J622" s="145" t="e">
        <f t="shared" si="39"/>
        <v>#N/A</v>
      </c>
    </row>
    <row r="623" spans="1:17" ht="20.25">
      <c r="A623">
        <v>617</v>
      </c>
      <c r="B623" s="125">
        <v>6800</v>
      </c>
      <c r="C623" s="34">
        <v>10000</v>
      </c>
      <c r="D623" s="35">
        <v>10000</v>
      </c>
      <c r="E623" s="36" t="s">
        <v>2710</v>
      </c>
      <c r="F623" s="33">
        <v>5</v>
      </c>
      <c r="G623">
        <f t="shared" si="40"/>
        <v>500</v>
      </c>
      <c r="H623" s="145">
        <v>746200</v>
      </c>
      <c r="I623" t="s">
        <v>1430</v>
      </c>
      <c r="J623" s="145" t="e">
        <f t="shared" si="39"/>
        <v>#N/A</v>
      </c>
      <c r="Q623">
        <v>600</v>
      </c>
    </row>
    <row r="624" spans="1:17" ht="20.25">
      <c r="A624">
        <v>618</v>
      </c>
      <c r="B624" s="125">
        <v>29894500</v>
      </c>
      <c r="C624" s="34">
        <v>29446700</v>
      </c>
      <c r="D624" s="35">
        <v>28602500</v>
      </c>
      <c r="E624" s="36" t="s">
        <v>2711</v>
      </c>
      <c r="F624" s="33">
        <v>7</v>
      </c>
      <c r="G624">
        <f t="shared" si="40"/>
        <v>700</v>
      </c>
      <c r="H624" s="145">
        <v>746200</v>
      </c>
      <c r="I624" t="s">
        <v>1430</v>
      </c>
      <c r="J624" s="145" t="e">
        <f t="shared" si="39"/>
        <v>#N/A</v>
      </c>
    </row>
    <row r="625" spans="1:17" ht="20.25">
      <c r="A625">
        <v>619</v>
      </c>
      <c r="B625" s="125">
        <v>3828500</v>
      </c>
      <c r="C625" s="34">
        <v>3793600</v>
      </c>
      <c r="D625" s="35">
        <v>3838600</v>
      </c>
      <c r="E625" s="36" t="s">
        <v>2712</v>
      </c>
      <c r="F625" s="33">
        <v>1</v>
      </c>
      <c r="G625">
        <f t="shared" si="40"/>
        <v>100</v>
      </c>
      <c r="H625" s="145">
        <v>745000</v>
      </c>
      <c r="I625" t="s">
        <v>1565</v>
      </c>
      <c r="J625" s="145" t="e">
        <f t="shared" si="39"/>
        <v>#N/A</v>
      </c>
      <c r="P625" s="145">
        <v>716000</v>
      </c>
    </row>
    <row r="626" spans="1:17" ht="20.25">
      <c r="A626">
        <v>620</v>
      </c>
      <c r="B626" s="125">
        <v>197700</v>
      </c>
      <c r="C626" s="34">
        <v>294400</v>
      </c>
      <c r="D626" s="35">
        <v>294400</v>
      </c>
      <c r="E626" s="36" t="s">
        <v>2713</v>
      </c>
      <c r="F626" s="13">
        <v>12</v>
      </c>
      <c r="G626">
        <f>F626*10</f>
        <v>120</v>
      </c>
      <c r="H626" s="145">
        <v>745000</v>
      </c>
      <c r="I626" t="s">
        <v>1565</v>
      </c>
      <c r="J626" s="145" t="e">
        <f t="shared" si="39"/>
        <v>#N/A</v>
      </c>
      <c r="P626" s="145">
        <v>716000</v>
      </c>
      <c r="Q626">
        <v>300</v>
      </c>
    </row>
    <row r="627" spans="1:17" ht="20.25">
      <c r="A627">
        <v>621</v>
      </c>
      <c r="B627" s="125">
        <v>144400</v>
      </c>
      <c r="C627" s="34">
        <v>129000</v>
      </c>
      <c r="D627" s="35">
        <v>129000</v>
      </c>
      <c r="E627" s="36" t="s">
        <v>2714</v>
      </c>
      <c r="F627" s="33">
        <v>4</v>
      </c>
      <c r="G627">
        <f t="shared" si="40"/>
        <v>400</v>
      </c>
      <c r="H627" s="145">
        <v>745000</v>
      </c>
      <c r="I627" t="s">
        <v>1565</v>
      </c>
      <c r="J627" s="145" t="e">
        <f t="shared" si="39"/>
        <v>#N/A</v>
      </c>
      <c r="P627" s="145">
        <v>716000</v>
      </c>
    </row>
    <row r="628" spans="1:17" ht="20.25">
      <c r="A628">
        <v>622</v>
      </c>
      <c r="B628" s="125">
        <v>6100</v>
      </c>
      <c r="C628" s="34">
        <v>22400</v>
      </c>
      <c r="D628" s="35">
        <v>22400</v>
      </c>
      <c r="E628" s="36" t="s">
        <v>2715</v>
      </c>
      <c r="F628" s="33">
        <v>5</v>
      </c>
      <c r="G628">
        <f t="shared" si="40"/>
        <v>500</v>
      </c>
      <c r="H628" s="145">
        <v>745000</v>
      </c>
      <c r="I628" t="s">
        <v>1565</v>
      </c>
      <c r="J628" s="145" t="e">
        <f t="shared" si="39"/>
        <v>#N/A</v>
      </c>
      <c r="P628" s="145">
        <v>716000</v>
      </c>
    </row>
    <row r="629" spans="1:17" ht="20.25">
      <c r="A629">
        <v>623</v>
      </c>
      <c r="B629" s="125">
        <v>1200</v>
      </c>
      <c r="C629" s="34">
        <v>2000</v>
      </c>
      <c r="D629" s="35">
        <v>2000</v>
      </c>
      <c r="E629" s="36" t="s">
        <v>2716</v>
      </c>
      <c r="F629" s="33">
        <v>5</v>
      </c>
      <c r="G629">
        <f t="shared" ref="G629:G660" si="41">F629*100</f>
        <v>500</v>
      </c>
      <c r="H629" s="145">
        <v>745000</v>
      </c>
      <c r="I629" t="s">
        <v>1565</v>
      </c>
      <c r="J629" s="145" t="e">
        <f t="shared" si="39"/>
        <v>#N/A</v>
      </c>
      <c r="P629" s="145">
        <v>716000</v>
      </c>
      <c r="Q629">
        <v>600</v>
      </c>
    </row>
    <row r="630" spans="1:17" ht="20.25">
      <c r="A630">
        <v>624</v>
      </c>
      <c r="B630" s="125">
        <v>68000</v>
      </c>
      <c r="C630" s="34">
        <v>59900</v>
      </c>
      <c r="D630" s="35">
        <v>53800</v>
      </c>
      <c r="E630" s="36" t="s">
        <v>2717</v>
      </c>
      <c r="F630" s="33">
        <v>7</v>
      </c>
      <c r="G630">
        <f t="shared" si="41"/>
        <v>700</v>
      </c>
      <c r="H630" s="145">
        <v>745000</v>
      </c>
      <c r="I630" t="s">
        <v>1565</v>
      </c>
      <c r="J630" s="145" t="e">
        <f t="shared" si="39"/>
        <v>#N/A</v>
      </c>
      <c r="P630" s="145">
        <v>716000</v>
      </c>
    </row>
    <row r="631" spans="1:17" ht="20.25">
      <c r="A631">
        <v>625</v>
      </c>
      <c r="B631" s="125">
        <v>1568000</v>
      </c>
      <c r="C631" s="34">
        <v>1641300</v>
      </c>
      <c r="D631" s="35">
        <v>1660300</v>
      </c>
      <c r="E631" s="36" t="s">
        <v>2718</v>
      </c>
      <c r="F631" s="33">
        <v>1</v>
      </c>
      <c r="G631">
        <f t="shared" si="41"/>
        <v>100</v>
      </c>
      <c r="H631" s="145">
        <v>747400</v>
      </c>
      <c r="I631" t="s">
        <v>1431</v>
      </c>
      <c r="J631" s="145" t="e">
        <f t="shared" si="39"/>
        <v>#N/A</v>
      </c>
    </row>
    <row r="632" spans="1:17" ht="20.25">
      <c r="A632">
        <v>626</v>
      </c>
      <c r="B632" s="125">
        <v>129100</v>
      </c>
      <c r="C632" s="34">
        <v>117700</v>
      </c>
      <c r="D632" s="35">
        <v>117700</v>
      </c>
      <c r="E632" s="36" t="s">
        <v>2719</v>
      </c>
      <c r="F632" s="13">
        <v>12</v>
      </c>
      <c r="G632">
        <f>F632*10</f>
        <v>120</v>
      </c>
      <c r="H632" s="145">
        <v>747400</v>
      </c>
      <c r="I632" t="s">
        <v>1431</v>
      </c>
      <c r="J632" s="145" t="e">
        <f t="shared" si="39"/>
        <v>#N/A</v>
      </c>
      <c r="Q632">
        <v>300</v>
      </c>
    </row>
    <row r="633" spans="1:17" ht="20.25">
      <c r="A633">
        <v>627</v>
      </c>
      <c r="B633" s="125">
        <v>228000</v>
      </c>
      <c r="C633" s="34">
        <v>204700</v>
      </c>
      <c r="D633" s="35">
        <v>198700</v>
      </c>
      <c r="E633" s="36" t="s">
        <v>2720</v>
      </c>
      <c r="F633" s="33">
        <v>4</v>
      </c>
      <c r="G633">
        <f t="shared" si="41"/>
        <v>400</v>
      </c>
      <c r="H633" s="145">
        <v>747400</v>
      </c>
      <c r="I633" t="s">
        <v>1431</v>
      </c>
      <c r="J633" s="145" t="e">
        <f t="shared" si="39"/>
        <v>#N/A</v>
      </c>
    </row>
    <row r="634" spans="1:17" ht="20.25">
      <c r="A634">
        <v>628</v>
      </c>
      <c r="B634" s="125">
        <v>9000</v>
      </c>
      <c r="C634" s="34">
        <v>9900</v>
      </c>
      <c r="D634" s="35">
        <v>8800</v>
      </c>
      <c r="E634" s="36" t="s">
        <v>2721</v>
      </c>
      <c r="F634" s="33">
        <v>5</v>
      </c>
      <c r="G634">
        <f t="shared" si="41"/>
        <v>500</v>
      </c>
      <c r="H634" s="145">
        <v>747400</v>
      </c>
      <c r="I634" t="s">
        <v>1431</v>
      </c>
      <c r="J634" s="145" t="e">
        <f t="shared" si="39"/>
        <v>#N/A</v>
      </c>
    </row>
    <row r="635" spans="1:17" ht="20.25">
      <c r="A635">
        <v>629</v>
      </c>
      <c r="B635" s="125">
        <v>230900</v>
      </c>
      <c r="C635" s="34">
        <v>223800</v>
      </c>
      <c r="D635" s="35">
        <v>218400</v>
      </c>
      <c r="E635" s="36" t="s">
        <v>2722</v>
      </c>
      <c r="F635" s="33">
        <v>7</v>
      </c>
      <c r="G635">
        <f t="shared" si="41"/>
        <v>700</v>
      </c>
      <c r="H635" s="145">
        <v>747400</v>
      </c>
      <c r="I635" t="s">
        <v>1431</v>
      </c>
      <c r="J635" s="145" t="e">
        <f t="shared" si="39"/>
        <v>#N/A</v>
      </c>
    </row>
    <row r="636" spans="1:17" ht="20.25">
      <c r="A636">
        <v>630</v>
      </c>
      <c r="B636" s="125">
        <v>15168400</v>
      </c>
      <c r="C636" s="34">
        <v>16553100</v>
      </c>
      <c r="D636" s="35">
        <v>16790100</v>
      </c>
      <c r="E636" s="36" t="s">
        <v>2723</v>
      </c>
      <c r="F636" s="33">
        <v>1</v>
      </c>
      <c r="G636">
        <f t="shared" si="41"/>
        <v>100</v>
      </c>
      <c r="H636" s="145">
        <v>747200</v>
      </c>
      <c r="I636" t="s">
        <v>1432</v>
      </c>
      <c r="J636" s="145" t="e">
        <f t="shared" si="39"/>
        <v>#N/A</v>
      </c>
    </row>
    <row r="637" spans="1:17" ht="20.25">
      <c r="A637">
        <v>631</v>
      </c>
      <c r="B637" s="125">
        <v>4879900</v>
      </c>
      <c r="C637" s="34">
        <v>4835900</v>
      </c>
      <c r="D637" s="35">
        <v>4835900</v>
      </c>
      <c r="E637" s="36" t="s">
        <v>2724</v>
      </c>
      <c r="F637" s="13">
        <v>12</v>
      </c>
      <c r="G637">
        <f>F637*10</f>
        <v>120</v>
      </c>
      <c r="H637" s="145">
        <v>747200</v>
      </c>
      <c r="I637" t="s">
        <v>1432</v>
      </c>
      <c r="J637" s="145" t="e">
        <f t="shared" si="39"/>
        <v>#N/A</v>
      </c>
      <c r="Q637">
        <v>300</v>
      </c>
    </row>
    <row r="638" spans="1:17" ht="20.25">
      <c r="A638">
        <v>632</v>
      </c>
      <c r="B638" s="125">
        <v>5385900</v>
      </c>
      <c r="C638" s="34">
        <v>5130000</v>
      </c>
      <c r="D638" s="35">
        <v>4895900</v>
      </c>
      <c r="E638" s="36" t="s">
        <v>2725</v>
      </c>
      <c r="F638" s="33">
        <v>4</v>
      </c>
      <c r="G638">
        <f t="shared" si="41"/>
        <v>400</v>
      </c>
      <c r="H638" s="145">
        <v>747200</v>
      </c>
      <c r="I638" t="s">
        <v>1432</v>
      </c>
      <c r="J638" s="145" t="e">
        <f t="shared" si="39"/>
        <v>#N/A</v>
      </c>
    </row>
    <row r="639" spans="1:17" ht="20.25">
      <c r="A639">
        <v>633</v>
      </c>
      <c r="B639" s="125">
        <v>146600</v>
      </c>
      <c r="C639" s="34">
        <v>152500</v>
      </c>
      <c r="D639" s="35">
        <v>152500</v>
      </c>
      <c r="E639" s="36" t="s">
        <v>2726</v>
      </c>
      <c r="F639" s="33">
        <v>5</v>
      </c>
      <c r="G639">
        <f t="shared" si="41"/>
        <v>500</v>
      </c>
      <c r="H639" s="145">
        <v>747200</v>
      </c>
      <c r="I639" t="s">
        <v>1432</v>
      </c>
      <c r="J639" s="145" t="e">
        <f t="shared" si="39"/>
        <v>#N/A</v>
      </c>
    </row>
    <row r="640" spans="1:17" ht="20.25">
      <c r="A640">
        <v>634</v>
      </c>
      <c r="B640" s="125">
        <v>1500</v>
      </c>
      <c r="C640" s="34">
        <v>2800</v>
      </c>
      <c r="D640" s="35">
        <v>2800</v>
      </c>
      <c r="E640" s="36" t="s">
        <v>2727</v>
      </c>
      <c r="F640" s="33">
        <v>5</v>
      </c>
      <c r="G640">
        <f t="shared" si="41"/>
        <v>500</v>
      </c>
      <c r="H640" s="145">
        <v>747200</v>
      </c>
      <c r="I640" t="s">
        <v>1432</v>
      </c>
      <c r="J640" s="145" t="e">
        <f t="shared" si="39"/>
        <v>#N/A</v>
      </c>
      <c r="Q640">
        <v>600</v>
      </c>
    </row>
    <row r="641" spans="1:17" ht="20.25">
      <c r="A641">
        <v>635</v>
      </c>
      <c r="B641" s="125">
        <v>2789000</v>
      </c>
      <c r="C641" s="34">
        <v>2912400</v>
      </c>
      <c r="D641" s="35">
        <v>2912400</v>
      </c>
      <c r="E641" s="36" t="s">
        <v>2728</v>
      </c>
      <c r="F641" s="33">
        <v>7</v>
      </c>
      <c r="G641">
        <f t="shared" si="41"/>
        <v>700</v>
      </c>
      <c r="H641" s="145">
        <v>747200</v>
      </c>
      <c r="I641" t="s">
        <v>1432</v>
      </c>
      <c r="J641" s="145" t="e">
        <f t="shared" si="39"/>
        <v>#N/A</v>
      </c>
    </row>
    <row r="642" spans="1:17" ht="20.25">
      <c r="A642">
        <v>636</v>
      </c>
      <c r="B642" s="125">
        <v>10613500</v>
      </c>
      <c r="C642" s="34">
        <v>11202300</v>
      </c>
      <c r="D642" s="35">
        <v>11638300</v>
      </c>
      <c r="E642" s="36" t="s">
        <v>2729</v>
      </c>
      <c r="F642" s="33">
        <v>1</v>
      </c>
      <c r="G642">
        <f t="shared" si="41"/>
        <v>100</v>
      </c>
      <c r="H642" s="145">
        <v>781000</v>
      </c>
      <c r="I642" t="s">
        <v>1433</v>
      </c>
      <c r="J642" s="145" t="e">
        <f t="shared" si="39"/>
        <v>#N/A</v>
      </c>
    </row>
    <row r="643" spans="1:17" ht="20.25">
      <c r="A643">
        <v>637</v>
      </c>
      <c r="B643" s="125">
        <v>1055400</v>
      </c>
      <c r="C643" s="34">
        <v>1033700</v>
      </c>
      <c r="D643" s="35">
        <v>1033700</v>
      </c>
      <c r="E643" s="36" t="s">
        <v>2730</v>
      </c>
      <c r="F643" s="13">
        <v>12</v>
      </c>
      <c r="G643">
        <f>F643*10</f>
        <v>120</v>
      </c>
      <c r="H643" s="145">
        <v>781000</v>
      </c>
      <c r="I643" t="s">
        <v>1433</v>
      </c>
      <c r="J643" s="145" t="e">
        <f t="shared" si="39"/>
        <v>#N/A</v>
      </c>
      <c r="Q643">
        <v>300</v>
      </c>
    </row>
    <row r="644" spans="1:17" ht="20.25">
      <c r="A644">
        <v>638</v>
      </c>
      <c r="B644" s="125">
        <v>83900</v>
      </c>
      <c r="C644" s="34">
        <v>161300</v>
      </c>
      <c r="D644" s="35">
        <v>161300</v>
      </c>
      <c r="E644" s="36" t="s">
        <v>2731</v>
      </c>
      <c r="F644" s="33">
        <v>4</v>
      </c>
      <c r="G644">
        <f t="shared" si="41"/>
        <v>400</v>
      </c>
      <c r="H644" s="145">
        <v>781000</v>
      </c>
      <c r="I644" t="s">
        <v>1433</v>
      </c>
      <c r="J644" s="145" t="e">
        <f t="shared" si="39"/>
        <v>#N/A</v>
      </c>
    </row>
    <row r="645" spans="1:17" ht="20.25">
      <c r="A645">
        <v>639</v>
      </c>
      <c r="B645" s="125">
        <v>368300</v>
      </c>
      <c r="C645" s="34">
        <v>427400</v>
      </c>
      <c r="D645" s="35">
        <v>427400</v>
      </c>
      <c r="E645" s="36" t="s">
        <v>2732</v>
      </c>
      <c r="F645" s="33">
        <v>5</v>
      </c>
      <c r="G645">
        <f t="shared" si="41"/>
        <v>500</v>
      </c>
      <c r="H645" s="145">
        <v>781000</v>
      </c>
      <c r="I645" t="s">
        <v>1433</v>
      </c>
      <c r="J645" s="145" t="e">
        <f t="shared" si="39"/>
        <v>#N/A</v>
      </c>
    </row>
    <row r="646" spans="1:17" ht="20.25">
      <c r="A646">
        <v>640</v>
      </c>
      <c r="B646" s="125">
        <v>1200</v>
      </c>
      <c r="C646" s="34">
        <v>2000</v>
      </c>
      <c r="D646" s="35">
        <v>2000</v>
      </c>
      <c r="E646" s="36" t="s">
        <v>2733</v>
      </c>
      <c r="F646" s="33">
        <v>5</v>
      </c>
      <c r="G646">
        <f t="shared" si="41"/>
        <v>500</v>
      </c>
      <c r="H646" s="145">
        <v>781000</v>
      </c>
      <c r="I646" t="s">
        <v>1433</v>
      </c>
      <c r="J646" s="145" t="e">
        <f t="shared" si="39"/>
        <v>#N/A</v>
      </c>
      <c r="Q646">
        <v>600</v>
      </c>
    </row>
    <row r="647" spans="1:17" ht="20.25">
      <c r="A647">
        <v>641</v>
      </c>
      <c r="B647" s="125">
        <v>138300</v>
      </c>
      <c r="C647" s="34">
        <v>194900</v>
      </c>
      <c r="D647" s="35">
        <v>172500</v>
      </c>
      <c r="E647" s="36" t="s">
        <v>2734</v>
      </c>
      <c r="F647" s="33">
        <v>7</v>
      </c>
      <c r="G647">
        <f t="shared" si="41"/>
        <v>700</v>
      </c>
      <c r="H647" s="145">
        <v>781000</v>
      </c>
      <c r="I647" t="s">
        <v>1433</v>
      </c>
      <c r="J647" s="145" t="e">
        <f t="shared" si="39"/>
        <v>#N/A</v>
      </c>
    </row>
    <row r="648" spans="1:17" ht="20.25">
      <c r="A648">
        <v>642</v>
      </c>
      <c r="B648" s="125">
        <v>9100</v>
      </c>
      <c r="C648" s="34">
        <v>20000</v>
      </c>
      <c r="D648" s="35">
        <v>20000</v>
      </c>
      <c r="E648" s="36" t="s">
        <v>2735</v>
      </c>
      <c r="F648" s="33">
        <v>7</v>
      </c>
      <c r="G648">
        <f t="shared" si="41"/>
        <v>700</v>
      </c>
      <c r="H648" s="145">
        <v>781005</v>
      </c>
      <c r="I648" t="s">
        <v>1434</v>
      </c>
      <c r="J648" s="145" t="e">
        <f t="shared" ref="J648:J711" si="42">INDEX($O$7:$P$340,MATCH(H648,$O$7:$O$340,0),2)</f>
        <v>#N/A</v>
      </c>
    </row>
    <row r="649" spans="1:17" ht="20.25">
      <c r="A649">
        <v>643</v>
      </c>
      <c r="B649" s="125">
        <v>7425700</v>
      </c>
      <c r="C649" s="34">
        <v>7903100</v>
      </c>
      <c r="D649" s="35">
        <v>7999100</v>
      </c>
      <c r="E649" s="36" t="s">
        <v>2736</v>
      </c>
      <c r="F649" s="33">
        <v>1</v>
      </c>
      <c r="G649">
        <f t="shared" si="41"/>
        <v>100</v>
      </c>
      <c r="H649" s="145">
        <v>781100</v>
      </c>
      <c r="I649" t="s">
        <v>1435</v>
      </c>
      <c r="J649" s="145" t="e">
        <f t="shared" si="42"/>
        <v>#N/A</v>
      </c>
    </row>
    <row r="650" spans="1:17" ht="20.25">
      <c r="A650">
        <v>644</v>
      </c>
      <c r="B650" s="125">
        <v>782600</v>
      </c>
      <c r="C650" s="34">
        <v>749900</v>
      </c>
      <c r="D650" s="35">
        <v>749900</v>
      </c>
      <c r="E650" s="36" t="s">
        <v>2737</v>
      </c>
      <c r="F650" s="13">
        <v>12</v>
      </c>
      <c r="G650">
        <f>F650*10</f>
        <v>120</v>
      </c>
      <c r="H650" s="145">
        <v>781100</v>
      </c>
      <c r="I650" t="s">
        <v>1435</v>
      </c>
      <c r="J650" s="145" t="e">
        <f t="shared" si="42"/>
        <v>#N/A</v>
      </c>
      <c r="Q650">
        <v>300</v>
      </c>
    </row>
    <row r="651" spans="1:17" ht="20.25">
      <c r="A651">
        <v>645</v>
      </c>
      <c r="B651" s="125">
        <v>162900</v>
      </c>
      <c r="C651" s="34">
        <v>262000</v>
      </c>
      <c r="D651" s="35">
        <v>262000</v>
      </c>
      <c r="E651" s="36" t="s">
        <v>2738</v>
      </c>
      <c r="F651" s="33">
        <v>4</v>
      </c>
      <c r="G651">
        <f t="shared" si="41"/>
        <v>400</v>
      </c>
      <c r="H651" s="145">
        <v>781100</v>
      </c>
      <c r="I651" t="s">
        <v>1435</v>
      </c>
      <c r="J651" s="145" t="e">
        <f t="shared" si="42"/>
        <v>#N/A</v>
      </c>
    </row>
    <row r="652" spans="1:17" ht="20.25">
      <c r="A652">
        <v>646</v>
      </c>
      <c r="B652" s="125">
        <v>1157700</v>
      </c>
      <c r="C652" s="34">
        <v>982000</v>
      </c>
      <c r="D652" s="35">
        <v>982000</v>
      </c>
      <c r="E652" s="36" t="s">
        <v>2739</v>
      </c>
      <c r="F652" s="33">
        <v>5</v>
      </c>
      <c r="G652">
        <f t="shared" si="41"/>
        <v>500</v>
      </c>
      <c r="H652" s="145">
        <v>781100</v>
      </c>
      <c r="I652" t="s">
        <v>1435</v>
      </c>
      <c r="J652" s="145" t="e">
        <f t="shared" si="42"/>
        <v>#N/A</v>
      </c>
    </row>
    <row r="653" spans="1:17" ht="20.25">
      <c r="A653">
        <v>647</v>
      </c>
      <c r="B653" s="125">
        <v>3700</v>
      </c>
      <c r="C653" s="34">
        <v>14000</v>
      </c>
      <c r="D653" s="35">
        <v>14000</v>
      </c>
      <c r="E653" s="36" t="s">
        <v>2740</v>
      </c>
      <c r="F653" s="33">
        <v>5</v>
      </c>
      <c r="G653">
        <f t="shared" si="41"/>
        <v>500</v>
      </c>
      <c r="H653" s="145">
        <v>781100</v>
      </c>
      <c r="I653" t="s">
        <v>1435</v>
      </c>
      <c r="J653" s="145" t="e">
        <f t="shared" si="42"/>
        <v>#N/A</v>
      </c>
      <c r="Q653">
        <v>600</v>
      </c>
    </row>
    <row r="654" spans="1:17" ht="20.25">
      <c r="A654">
        <v>648</v>
      </c>
      <c r="B654" s="125">
        <v>1080400</v>
      </c>
      <c r="C654" s="34">
        <v>1155000</v>
      </c>
      <c r="D654" s="35">
        <v>1086100</v>
      </c>
      <c r="E654" s="36" t="s">
        <v>2741</v>
      </c>
      <c r="F654" s="33">
        <v>7</v>
      </c>
      <c r="G654">
        <f t="shared" si="41"/>
        <v>700</v>
      </c>
      <c r="H654" s="145">
        <v>781100</v>
      </c>
      <c r="I654" t="s">
        <v>1435</v>
      </c>
      <c r="J654" s="145" t="e">
        <f t="shared" si="42"/>
        <v>#N/A</v>
      </c>
    </row>
    <row r="655" spans="1:17" ht="20.25">
      <c r="A655">
        <v>649</v>
      </c>
      <c r="B655" s="125">
        <v>1109400</v>
      </c>
      <c r="C655" s="34">
        <v>1092100</v>
      </c>
      <c r="D655" s="35">
        <v>1104100</v>
      </c>
      <c r="E655" s="36" t="s">
        <v>2742</v>
      </c>
      <c r="F655" s="33">
        <v>1</v>
      </c>
      <c r="G655">
        <f t="shared" si="41"/>
        <v>100</v>
      </c>
      <c r="H655" s="145">
        <v>721000</v>
      </c>
      <c r="I655" t="s">
        <v>1436</v>
      </c>
      <c r="J655" s="145" t="e">
        <f t="shared" si="42"/>
        <v>#N/A</v>
      </c>
    </row>
    <row r="656" spans="1:17" ht="20.25">
      <c r="A656">
        <v>650</v>
      </c>
      <c r="B656" s="125">
        <v>9400</v>
      </c>
      <c r="C656" s="34">
        <v>6900</v>
      </c>
      <c r="D656" s="35">
        <v>6900</v>
      </c>
      <c r="E656" s="36" t="s">
        <v>2743</v>
      </c>
      <c r="F656" s="13">
        <v>12</v>
      </c>
      <c r="G656">
        <f>F656*10</f>
        <v>120</v>
      </c>
      <c r="H656" s="145">
        <v>721000</v>
      </c>
      <c r="I656" t="s">
        <v>1436</v>
      </c>
      <c r="J656" s="145" t="e">
        <f t="shared" si="42"/>
        <v>#N/A</v>
      </c>
      <c r="Q656">
        <v>300</v>
      </c>
    </row>
    <row r="657" spans="1:17" ht="20.25">
      <c r="A657">
        <v>651</v>
      </c>
      <c r="B657" s="125">
        <v>173700</v>
      </c>
      <c r="C657" s="34">
        <v>154500</v>
      </c>
      <c r="D657" s="35">
        <v>154500</v>
      </c>
      <c r="E657" s="36" t="s">
        <v>2744</v>
      </c>
      <c r="F657" s="33">
        <v>4</v>
      </c>
      <c r="G657">
        <f t="shared" si="41"/>
        <v>400</v>
      </c>
      <c r="H657" s="145">
        <v>721000</v>
      </c>
      <c r="I657" t="s">
        <v>1436</v>
      </c>
      <c r="J657" s="145" t="e">
        <f t="shared" si="42"/>
        <v>#N/A</v>
      </c>
    </row>
    <row r="658" spans="1:17" ht="20.25">
      <c r="A658">
        <v>652</v>
      </c>
      <c r="B658" s="125">
        <v>68100</v>
      </c>
      <c r="C658" s="34">
        <v>64500</v>
      </c>
      <c r="D658" s="35">
        <v>60500</v>
      </c>
      <c r="E658" s="36" t="s">
        <v>2745</v>
      </c>
      <c r="F658" s="33">
        <v>5</v>
      </c>
      <c r="G658">
        <f t="shared" si="41"/>
        <v>500</v>
      </c>
      <c r="H658" s="145">
        <v>721000</v>
      </c>
      <c r="I658" t="s">
        <v>1436</v>
      </c>
      <c r="J658" s="145" t="e">
        <f t="shared" si="42"/>
        <v>#N/A</v>
      </c>
    </row>
    <row r="659" spans="1:17" ht="20.25">
      <c r="A659">
        <v>653</v>
      </c>
      <c r="B659" s="125">
        <v>2500</v>
      </c>
      <c r="C659" s="34">
        <v>3500</v>
      </c>
      <c r="D659" s="35">
        <v>3500</v>
      </c>
      <c r="E659" s="36" t="s">
        <v>2746</v>
      </c>
      <c r="F659" s="33">
        <v>5</v>
      </c>
      <c r="G659">
        <f t="shared" si="41"/>
        <v>500</v>
      </c>
      <c r="H659" s="145">
        <v>721000</v>
      </c>
      <c r="I659" t="s">
        <v>1436</v>
      </c>
      <c r="J659" s="145" t="e">
        <f t="shared" si="42"/>
        <v>#N/A</v>
      </c>
      <c r="Q659">
        <v>600</v>
      </c>
    </row>
    <row r="660" spans="1:17" ht="20.25">
      <c r="A660">
        <v>654</v>
      </c>
      <c r="B660" s="125">
        <v>33600</v>
      </c>
      <c r="C660" s="34">
        <v>39300</v>
      </c>
      <c r="D660" s="35">
        <v>35800</v>
      </c>
      <c r="E660" s="36" t="s">
        <v>2747</v>
      </c>
      <c r="F660" s="33">
        <v>7</v>
      </c>
      <c r="G660">
        <f t="shared" si="41"/>
        <v>700</v>
      </c>
      <c r="H660" s="145">
        <v>721000</v>
      </c>
      <c r="I660" t="s">
        <v>1436</v>
      </c>
      <c r="J660" s="145" t="e">
        <f t="shared" si="42"/>
        <v>#N/A</v>
      </c>
    </row>
    <row r="661" spans="1:17" ht="20.25">
      <c r="A661">
        <v>655</v>
      </c>
      <c r="B661" s="125">
        <v>2473100</v>
      </c>
      <c r="C661" s="34">
        <v>2755300</v>
      </c>
      <c r="D661" s="35">
        <v>2790300</v>
      </c>
      <c r="E661" s="36" t="s">
        <v>2748</v>
      </c>
      <c r="F661" s="33">
        <v>1</v>
      </c>
      <c r="G661">
        <f t="shared" ref="G661:G683" si="43">F661*100</f>
        <v>100</v>
      </c>
      <c r="H661" s="145">
        <v>722000</v>
      </c>
      <c r="I661" t="s">
        <v>1437</v>
      </c>
      <c r="J661" s="145" t="e">
        <f t="shared" si="42"/>
        <v>#N/A</v>
      </c>
    </row>
    <row r="662" spans="1:17" ht="20.25">
      <c r="A662">
        <v>656</v>
      </c>
      <c r="B662" s="125">
        <v>567800</v>
      </c>
      <c r="C662" s="34">
        <v>445700</v>
      </c>
      <c r="D662" s="35">
        <v>445700</v>
      </c>
      <c r="E662" s="36" t="s">
        <v>2749</v>
      </c>
      <c r="F662" s="13">
        <v>12</v>
      </c>
      <c r="G662">
        <f>F662*10</f>
        <v>120</v>
      </c>
      <c r="H662" s="145">
        <v>722000</v>
      </c>
      <c r="I662" t="s">
        <v>1437</v>
      </c>
      <c r="J662" s="145" t="e">
        <f t="shared" si="42"/>
        <v>#N/A</v>
      </c>
      <c r="Q662">
        <v>300</v>
      </c>
    </row>
    <row r="663" spans="1:17" ht="20.25">
      <c r="A663">
        <v>657</v>
      </c>
      <c r="B663" s="125">
        <v>691400</v>
      </c>
      <c r="C663" s="34">
        <v>800000</v>
      </c>
      <c r="D663" s="35">
        <v>777200</v>
      </c>
      <c r="E663" s="36" t="s">
        <v>2750</v>
      </c>
      <c r="F663" s="33">
        <v>7</v>
      </c>
      <c r="G663">
        <f t="shared" si="43"/>
        <v>700</v>
      </c>
      <c r="H663" s="145">
        <v>722000</v>
      </c>
      <c r="I663" t="s">
        <v>1437</v>
      </c>
      <c r="J663" s="145" t="e">
        <f t="shared" si="42"/>
        <v>#N/A</v>
      </c>
    </row>
    <row r="664" spans="1:17" ht="20.25">
      <c r="A664">
        <v>658</v>
      </c>
      <c r="B664" s="125">
        <v>2810700</v>
      </c>
      <c r="C664" s="34">
        <v>2335200</v>
      </c>
      <c r="D664" s="35">
        <v>2362200</v>
      </c>
      <c r="E664" s="36" t="s">
        <v>2751</v>
      </c>
      <c r="F664" s="33">
        <v>1</v>
      </c>
      <c r="G664">
        <f t="shared" si="43"/>
        <v>100</v>
      </c>
      <c r="H664" s="145">
        <v>723000</v>
      </c>
      <c r="I664" t="s">
        <v>1094</v>
      </c>
      <c r="J664" s="145" t="e">
        <f t="shared" si="42"/>
        <v>#N/A</v>
      </c>
    </row>
    <row r="665" spans="1:17" ht="20.25">
      <c r="A665">
        <v>659</v>
      </c>
      <c r="B665" s="125">
        <v>124600</v>
      </c>
      <c r="C665" s="34">
        <v>120800</v>
      </c>
      <c r="D665" s="35">
        <v>120800</v>
      </c>
      <c r="E665" s="36" t="s">
        <v>2752</v>
      </c>
      <c r="F665" s="13">
        <v>12</v>
      </c>
      <c r="G665">
        <f>F665*10</f>
        <v>120</v>
      </c>
      <c r="H665" s="145">
        <v>723000</v>
      </c>
      <c r="I665" t="s">
        <v>1094</v>
      </c>
      <c r="J665" s="145" t="e">
        <f t="shared" si="42"/>
        <v>#N/A</v>
      </c>
      <c r="Q665">
        <v>300</v>
      </c>
    </row>
    <row r="666" spans="1:17" ht="20.25">
      <c r="A666">
        <v>660</v>
      </c>
      <c r="B666" s="125">
        <v>729500</v>
      </c>
      <c r="C666" s="34">
        <v>562300</v>
      </c>
      <c r="D666" s="35">
        <v>552300</v>
      </c>
      <c r="E666" s="36" t="s">
        <v>2753</v>
      </c>
      <c r="F666" s="33">
        <v>4</v>
      </c>
      <c r="G666">
        <f t="shared" si="43"/>
        <v>400</v>
      </c>
      <c r="H666" s="145">
        <v>723000</v>
      </c>
      <c r="I666" t="s">
        <v>1094</v>
      </c>
      <c r="J666" s="145" t="e">
        <f t="shared" si="42"/>
        <v>#N/A</v>
      </c>
    </row>
    <row r="667" spans="1:17" ht="20.25">
      <c r="A667">
        <v>661</v>
      </c>
      <c r="B667" s="125">
        <v>15200</v>
      </c>
      <c r="C667" s="34">
        <v>20000</v>
      </c>
      <c r="D667" s="35">
        <v>20000</v>
      </c>
      <c r="E667" s="36" t="s">
        <v>2754</v>
      </c>
      <c r="F667" s="33">
        <v>5</v>
      </c>
      <c r="G667">
        <f t="shared" si="43"/>
        <v>500</v>
      </c>
      <c r="H667" s="145">
        <v>723000</v>
      </c>
      <c r="I667" t="s">
        <v>1094</v>
      </c>
      <c r="J667" s="145" t="e">
        <f t="shared" si="42"/>
        <v>#N/A</v>
      </c>
    </row>
    <row r="668" spans="1:17" ht="20.25">
      <c r="A668">
        <v>662</v>
      </c>
      <c r="B668" s="125">
        <v>0</v>
      </c>
      <c r="C668" s="34">
        <v>68300</v>
      </c>
      <c r="D668" s="35">
        <v>63300</v>
      </c>
      <c r="E668" s="36" t="s">
        <v>2755</v>
      </c>
      <c r="F668" s="33">
        <v>5</v>
      </c>
      <c r="G668">
        <f t="shared" si="43"/>
        <v>500</v>
      </c>
      <c r="H668" s="145">
        <v>723000</v>
      </c>
      <c r="I668" t="s">
        <v>1094</v>
      </c>
      <c r="J668" s="145" t="e">
        <f t="shared" si="42"/>
        <v>#N/A</v>
      </c>
      <c r="Q668">
        <v>600</v>
      </c>
    </row>
    <row r="669" spans="1:17" ht="20.25">
      <c r="A669">
        <v>663</v>
      </c>
      <c r="B669" s="125">
        <v>12000</v>
      </c>
      <c r="C669" s="34">
        <v>31900</v>
      </c>
      <c r="D669" s="35">
        <v>27400</v>
      </c>
      <c r="E669" s="36" t="s">
        <v>2756</v>
      </c>
      <c r="F669" s="33">
        <v>7</v>
      </c>
      <c r="G669">
        <f t="shared" si="43"/>
        <v>700</v>
      </c>
      <c r="H669" s="145">
        <v>723000</v>
      </c>
      <c r="I669" t="s">
        <v>1094</v>
      </c>
      <c r="J669" s="145" t="e">
        <f t="shared" si="42"/>
        <v>#N/A</v>
      </c>
    </row>
    <row r="670" spans="1:17" ht="20.25">
      <c r="A670">
        <v>664</v>
      </c>
      <c r="B670" s="125">
        <v>1832800</v>
      </c>
      <c r="C670" s="34">
        <v>1761000</v>
      </c>
      <c r="D670" s="35">
        <v>1710700</v>
      </c>
      <c r="E670" s="36" t="s">
        <v>2757</v>
      </c>
      <c r="F670" s="33">
        <v>8</v>
      </c>
      <c r="G670">
        <f t="shared" si="43"/>
        <v>800</v>
      </c>
      <c r="H670" s="145">
        <v>723500</v>
      </c>
      <c r="I670" t="s">
        <v>1438</v>
      </c>
      <c r="J670" s="145" t="e">
        <f t="shared" si="42"/>
        <v>#N/A</v>
      </c>
    </row>
    <row r="671" spans="1:17" ht="20.25">
      <c r="A671">
        <v>665</v>
      </c>
      <c r="B671" s="125">
        <v>340900</v>
      </c>
      <c r="C671" s="34">
        <v>349600</v>
      </c>
      <c r="D671" s="35">
        <v>345800</v>
      </c>
      <c r="E671" s="36" t="s">
        <v>2758</v>
      </c>
      <c r="F671" s="33">
        <v>1</v>
      </c>
      <c r="G671">
        <f t="shared" si="43"/>
        <v>100</v>
      </c>
      <c r="H671" s="145">
        <v>722100</v>
      </c>
      <c r="I671" t="s">
        <v>1439</v>
      </c>
      <c r="J671" s="145" t="e">
        <f t="shared" si="42"/>
        <v>#N/A</v>
      </c>
      <c r="P671" s="145">
        <v>725000</v>
      </c>
    </row>
    <row r="672" spans="1:17" ht="20.25">
      <c r="A672">
        <v>666</v>
      </c>
      <c r="B672" s="125">
        <v>18100</v>
      </c>
      <c r="C672" s="34">
        <v>19200</v>
      </c>
      <c r="D672" s="35">
        <v>19200</v>
      </c>
      <c r="E672" s="36" t="s">
        <v>2759</v>
      </c>
      <c r="F672" s="13">
        <v>12</v>
      </c>
      <c r="G672">
        <f>F672*10</f>
        <v>120</v>
      </c>
      <c r="H672" s="145">
        <v>722100</v>
      </c>
      <c r="I672" t="s">
        <v>1439</v>
      </c>
      <c r="J672" s="145" t="e">
        <f t="shared" si="42"/>
        <v>#N/A</v>
      </c>
      <c r="P672" s="145">
        <v>725000</v>
      </c>
      <c r="Q672">
        <v>300</v>
      </c>
    </row>
    <row r="673" spans="1:17" ht="20.25">
      <c r="A673">
        <v>667</v>
      </c>
      <c r="B673" s="125">
        <v>469100</v>
      </c>
      <c r="C673" s="34">
        <v>476000</v>
      </c>
      <c r="D673" s="35">
        <v>462400</v>
      </c>
      <c r="E673" s="36" t="s">
        <v>2760</v>
      </c>
      <c r="F673" s="33">
        <v>7</v>
      </c>
      <c r="G673">
        <f t="shared" si="43"/>
        <v>700</v>
      </c>
      <c r="H673" s="145">
        <v>722100</v>
      </c>
      <c r="I673" t="s">
        <v>1439</v>
      </c>
      <c r="J673" s="145" t="e">
        <f t="shared" si="42"/>
        <v>#N/A</v>
      </c>
      <c r="P673" s="145">
        <v>725000</v>
      </c>
    </row>
    <row r="674" spans="1:17" ht="20.25">
      <c r="A674">
        <v>668</v>
      </c>
      <c r="B674" s="125">
        <v>789100</v>
      </c>
      <c r="C674" s="34">
        <v>668900</v>
      </c>
      <c r="D674" s="35">
        <v>676900</v>
      </c>
      <c r="E674" s="36" t="s">
        <v>2761</v>
      </c>
      <c r="F674" s="33">
        <v>1</v>
      </c>
      <c r="G674">
        <f t="shared" si="43"/>
        <v>100</v>
      </c>
      <c r="H674" s="145">
        <v>726000</v>
      </c>
      <c r="I674" t="s">
        <v>1098</v>
      </c>
      <c r="J674" s="145" t="e">
        <f t="shared" si="42"/>
        <v>#N/A</v>
      </c>
    </row>
    <row r="675" spans="1:17" ht="20.25">
      <c r="A675">
        <v>669</v>
      </c>
      <c r="B675" s="125">
        <v>59900</v>
      </c>
      <c r="C675" s="34">
        <v>75100</v>
      </c>
      <c r="D675" s="35">
        <v>75100</v>
      </c>
      <c r="E675" s="36" t="s">
        <v>2762</v>
      </c>
      <c r="F675" s="13">
        <v>12</v>
      </c>
      <c r="G675">
        <f>F675*10</f>
        <v>120</v>
      </c>
      <c r="H675" s="145">
        <v>726000</v>
      </c>
      <c r="I675" t="s">
        <v>1098</v>
      </c>
      <c r="J675" s="145" t="e">
        <f t="shared" si="42"/>
        <v>#N/A</v>
      </c>
      <c r="Q675">
        <v>300</v>
      </c>
    </row>
    <row r="676" spans="1:17" ht="20.25">
      <c r="A676">
        <v>670</v>
      </c>
      <c r="B676" s="125">
        <v>3600</v>
      </c>
      <c r="C676" s="34">
        <v>3900</v>
      </c>
      <c r="D676" s="35">
        <v>3300</v>
      </c>
      <c r="E676" s="36" t="s">
        <v>2763</v>
      </c>
      <c r="F676" s="33">
        <v>4</v>
      </c>
      <c r="G676">
        <f t="shared" si="43"/>
        <v>400</v>
      </c>
      <c r="H676" s="145">
        <v>726000</v>
      </c>
      <c r="I676" t="s">
        <v>1098</v>
      </c>
      <c r="J676" s="145" t="e">
        <f t="shared" si="42"/>
        <v>#N/A</v>
      </c>
    </row>
    <row r="677" spans="1:17" ht="20.25">
      <c r="A677">
        <v>671</v>
      </c>
      <c r="B677" s="125">
        <v>2600</v>
      </c>
      <c r="C677" s="34">
        <v>3400</v>
      </c>
      <c r="D677" s="35">
        <v>3400</v>
      </c>
      <c r="E677" s="36" t="s">
        <v>2764</v>
      </c>
      <c r="F677" s="33">
        <v>5</v>
      </c>
      <c r="G677">
        <f t="shared" si="43"/>
        <v>500</v>
      </c>
      <c r="H677" s="145">
        <v>726000</v>
      </c>
      <c r="I677" t="s">
        <v>1098</v>
      </c>
      <c r="J677" s="145" t="e">
        <f t="shared" si="42"/>
        <v>#N/A</v>
      </c>
    </row>
    <row r="678" spans="1:17" ht="20.25">
      <c r="A678">
        <v>672</v>
      </c>
      <c r="B678" s="125">
        <v>9900</v>
      </c>
      <c r="C678" s="34">
        <v>12500</v>
      </c>
      <c r="D678" s="35">
        <v>12500</v>
      </c>
      <c r="E678" s="36" t="s">
        <v>2765</v>
      </c>
      <c r="F678" s="33">
        <v>7</v>
      </c>
      <c r="G678">
        <f t="shared" si="43"/>
        <v>700</v>
      </c>
      <c r="H678" s="145">
        <v>726000</v>
      </c>
      <c r="I678" t="s">
        <v>1098</v>
      </c>
      <c r="J678" s="145" t="e">
        <f t="shared" si="42"/>
        <v>#N/A</v>
      </c>
    </row>
    <row r="679" spans="1:17" ht="20.25">
      <c r="A679">
        <v>673</v>
      </c>
      <c r="B679" s="125">
        <v>1644600</v>
      </c>
      <c r="C679" s="34">
        <v>1699800</v>
      </c>
      <c r="D679" s="35">
        <v>1720800</v>
      </c>
      <c r="E679" s="36" t="s">
        <v>2766</v>
      </c>
      <c r="F679" s="33">
        <v>1</v>
      </c>
      <c r="G679">
        <f t="shared" si="43"/>
        <v>100</v>
      </c>
      <c r="H679" s="145">
        <v>727000</v>
      </c>
      <c r="I679" t="s">
        <v>1440</v>
      </c>
      <c r="J679" s="145" t="e">
        <f t="shared" si="42"/>
        <v>#N/A</v>
      </c>
    </row>
    <row r="680" spans="1:17" ht="20.25">
      <c r="A680">
        <v>674</v>
      </c>
      <c r="B680" s="125">
        <v>146700</v>
      </c>
      <c r="C680" s="34">
        <v>155200</v>
      </c>
      <c r="D680" s="35">
        <v>155200</v>
      </c>
      <c r="E680" s="36" t="s">
        <v>2767</v>
      </c>
      <c r="F680" s="13">
        <v>12</v>
      </c>
      <c r="G680">
        <f>F680*10</f>
        <v>120</v>
      </c>
      <c r="H680" s="145">
        <v>727000</v>
      </c>
      <c r="I680" t="s">
        <v>1440</v>
      </c>
      <c r="J680" s="145" t="e">
        <f t="shared" si="42"/>
        <v>#N/A</v>
      </c>
      <c r="Q680">
        <v>300</v>
      </c>
    </row>
    <row r="681" spans="1:17" ht="20.25">
      <c r="A681">
        <v>675</v>
      </c>
      <c r="B681" s="125">
        <v>20400</v>
      </c>
      <c r="C681" s="34">
        <v>24000</v>
      </c>
      <c r="D681" s="35">
        <v>23500</v>
      </c>
      <c r="E681" s="36" t="s">
        <v>2768</v>
      </c>
      <c r="F681" s="33">
        <v>5</v>
      </c>
      <c r="G681">
        <f t="shared" si="43"/>
        <v>500</v>
      </c>
      <c r="H681" s="145">
        <v>727000</v>
      </c>
      <c r="I681" t="s">
        <v>1440</v>
      </c>
      <c r="J681" s="145" t="e">
        <f t="shared" si="42"/>
        <v>#N/A</v>
      </c>
    </row>
    <row r="682" spans="1:17" ht="20.25">
      <c r="A682">
        <v>676</v>
      </c>
      <c r="B682" s="125">
        <v>9300</v>
      </c>
      <c r="C682" s="34">
        <v>6700</v>
      </c>
      <c r="D682" s="35">
        <v>6300</v>
      </c>
      <c r="E682" s="36" t="s">
        <v>2769</v>
      </c>
      <c r="F682" s="33">
        <v>7</v>
      </c>
      <c r="G682">
        <f t="shared" si="43"/>
        <v>700</v>
      </c>
      <c r="H682" s="145">
        <v>727000</v>
      </c>
      <c r="I682" t="s">
        <v>1440</v>
      </c>
      <c r="J682" s="145" t="e">
        <f t="shared" si="42"/>
        <v>#N/A</v>
      </c>
    </row>
    <row r="683" spans="1:17" ht="20.25">
      <c r="A683">
        <v>677</v>
      </c>
      <c r="B683" s="125">
        <v>1994800</v>
      </c>
      <c r="C683" s="34">
        <v>1952100</v>
      </c>
      <c r="D683" s="35">
        <v>1984900</v>
      </c>
      <c r="E683" s="36" t="s">
        <v>2770</v>
      </c>
      <c r="F683" s="33">
        <v>1</v>
      </c>
      <c r="G683">
        <f t="shared" si="43"/>
        <v>100</v>
      </c>
      <c r="H683" s="145">
        <v>938100</v>
      </c>
      <c r="I683" t="s">
        <v>1441</v>
      </c>
      <c r="J683" s="145" t="e">
        <f t="shared" si="42"/>
        <v>#N/A</v>
      </c>
    </row>
    <row r="684" spans="1:17" ht="20.25">
      <c r="A684">
        <v>678</v>
      </c>
      <c r="B684" s="125">
        <v>401400</v>
      </c>
      <c r="C684" s="34">
        <v>308100</v>
      </c>
      <c r="D684" s="35">
        <v>308100</v>
      </c>
      <c r="E684" s="36" t="s">
        <v>2771</v>
      </c>
      <c r="F684" s="13">
        <v>12</v>
      </c>
      <c r="G684">
        <f>F684*10</f>
        <v>120</v>
      </c>
      <c r="H684" s="145">
        <v>938100</v>
      </c>
      <c r="I684" t="s">
        <v>1441</v>
      </c>
      <c r="J684" s="145" t="e">
        <f t="shared" si="42"/>
        <v>#N/A</v>
      </c>
      <c r="Q684">
        <v>300</v>
      </c>
    </row>
    <row r="685" spans="1:17" ht="20.25">
      <c r="A685">
        <v>679</v>
      </c>
      <c r="B685" s="125">
        <v>11700</v>
      </c>
      <c r="C685" s="34">
        <v>25000</v>
      </c>
      <c r="D685" s="35">
        <v>24000</v>
      </c>
      <c r="E685" s="36" t="s">
        <v>2772</v>
      </c>
      <c r="F685" s="33">
        <v>7</v>
      </c>
      <c r="G685">
        <f t="shared" ref="G685:G705" si="44">F685*100</f>
        <v>700</v>
      </c>
      <c r="H685" s="145">
        <v>938100</v>
      </c>
      <c r="I685" t="s">
        <v>1441</v>
      </c>
      <c r="J685" s="145" t="e">
        <f t="shared" si="42"/>
        <v>#N/A</v>
      </c>
    </row>
    <row r="686" spans="1:17" ht="20.25">
      <c r="A686">
        <v>680</v>
      </c>
      <c r="B686" s="125">
        <v>1416900</v>
      </c>
      <c r="C686" s="34">
        <v>1779700</v>
      </c>
      <c r="D686" s="35">
        <v>1930700</v>
      </c>
      <c r="E686" s="36" t="s">
        <v>2773</v>
      </c>
      <c r="F686" s="33">
        <v>1</v>
      </c>
      <c r="G686">
        <f t="shared" si="44"/>
        <v>100</v>
      </c>
      <c r="H686" s="145">
        <v>811100</v>
      </c>
      <c r="I686" t="s">
        <v>1442</v>
      </c>
      <c r="J686" s="145" t="e">
        <f t="shared" si="42"/>
        <v>#N/A</v>
      </c>
      <c r="M686" t="s">
        <v>1102</v>
      </c>
    </row>
    <row r="687" spans="1:17" ht="20.25">
      <c r="A687">
        <v>681</v>
      </c>
      <c r="B687" s="125">
        <v>78700</v>
      </c>
      <c r="C687" s="34">
        <v>71300</v>
      </c>
      <c r="D687" s="35">
        <v>71300</v>
      </c>
      <c r="E687" s="36" t="s">
        <v>2774</v>
      </c>
      <c r="F687" s="13">
        <v>12</v>
      </c>
      <c r="G687">
        <f>F687*10</f>
        <v>120</v>
      </c>
      <c r="H687" s="145">
        <v>811100</v>
      </c>
      <c r="I687" t="s">
        <v>1442</v>
      </c>
      <c r="J687" s="145" t="e">
        <f t="shared" si="42"/>
        <v>#N/A</v>
      </c>
      <c r="M687" t="s">
        <v>1102</v>
      </c>
      <c r="Q687">
        <v>300</v>
      </c>
    </row>
    <row r="688" spans="1:17" ht="20.25">
      <c r="A688">
        <v>682</v>
      </c>
      <c r="B688" s="125">
        <v>32300</v>
      </c>
      <c r="C688" s="34">
        <v>32300</v>
      </c>
      <c r="D688" s="35">
        <v>32300</v>
      </c>
      <c r="E688" s="36" t="s">
        <v>2775</v>
      </c>
      <c r="F688" s="33">
        <v>4</v>
      </c>
      <c r="G688">
        <f t="shared" si="44"/>
        <v>400</v>
      </c>
      <c r="H688" s="145">
        <v>811100</v>
      </c>
      <c r="I688" t="s">
        <v>1442</v>
      </c>
      <c r="J688" s="145" t="e">
        <f t="shared" si="42"/>
        <v>#N/A</v>
      </c>
      <c r="M688" t="s">
        <v>1102</v>
      </c>
    </row>
    <row r="689" spans="1:17" ht="20.25">
      <c r="A689">
        <v>683</v>
      </c>
      <c r="B689" s="125">
        <v>37900</v>
      </c>
      <c r="C689" s="34">
        <v>69000</v>
      </c>
      <c r="D689" s="35">
        <v>65500</v>
      </c>
      <c r="E689" s="36" t="s">
        <v>2776</v>
      </c>
      <c r="F689" s="33">
        <v>5</v>
      </c>
      <c r="G689">
        <f t="shared" si="44"/>
        <v>500</v>
      </c>
      <c r="H689" s="145">
        <v>811100</v>
      </c>
      <c r="I689" t="s">
        <v>1442</v>
      </c>
      <c r="J689" s="145" t="e">
        <f t="shared" si="42"/>
        <v>#N/A</v>
      </c>
      <c r="M689" t="s">
        <v>1102</v>
      </c>
    </row>
    <row r="690" spans="1:17" ht="20.25">
      <c r="A690">
        <v>684</v>
      </c>
      <c r="B690" s="125">
        <v>39100</v>
      </c>
      <c r="C690" s="34">
        <v>49700</v>
      </c>
      <c r="D690" s="35">
        <v>49700</v>
      </c>
      <c r="E690" s="36" t="s">
        <v>2777</v>
      </c>
      <c r="F690" s="33">
        <v>5</v>
      </c>
      <c r="G690">
        <f t="shared" si="44"/>
        <v>500</v>
      </c>
      <c r="H690" s="145">
        <v>811100</v>
      </c>
      <c r="I690" t="s">
        <v>1442</v>
      </c>
      <c r="J690" s="145" t="e">
        <f t="shared" si="42"/>
        <v>#N/A</v>
      </c>
      <c r="M690" t="s">
        <v>1102</v>
      </c>
      <c r="Q690">
        <v>600</v>
      </c>
    </row>
    <row r="691" spans="1:17" ht="20.25">
      <c r="A691">
        <v>685</v>
      </c>
      <c r="B691" s="125">
        <v>85700</v>
      </c>
      <c r="C691" s="34">
        <v>95100</v>
      </c>
      <c r="D691" s="35">
        <v>91600</v>
      </c>
      <c r="E691" s="36" t="s">
        <v>2778</v>
      </c>
      <c r="F691" s="33">
        <v>7</v>
      </c>
      <c r="G691">
        <f t="shared" si="44"/>
        <v>700</v>
      </c>
      <c r="H691" s="145">
        <v>811100</v>
      </c>
      <c r="I691" t="s">
        <v>1442</v>
      </c>
      <c r="J691" s="145" t="e">
        <f t="shared" si="42"/>
        <v>#N/A</v>
      </c>
      <c r="M691" t="s">
        <v>1102</v>
      </c>
    </row>
    <row r="692" spans="1:17" ht="20.25">
      <c r="A692">
        <v>686</v>
      </c>
      <c r="B692" s="125">
        <v>115100</v>
      </c>
      <c r="C692" s="34">
        <v>130000</v>
      </c>
      <c r="D692" s="35">
        <v>131000</v>
      </c>
      <c r="E692" s="36" t="s">
        <v>2779</v>
      </c>
      <c r="F692" s="33">
        <v>1</v>
      </c>
      <c r="G692">
        <f t="shared" si="44"/>
        <v>100</v>
      </c>
      <c r="H692" s="145">
        <v>817311</v>
      </c>
      <c r="I692" t="s">
        <v>1443</v>
      </c>
      <c r="J692" s="145" t="e">
        <f t="shared" si="42"/>
        <v>#N/A</v>
      </c>
    </row>
    <row r="693" spans="1:17" ht="20.25">
      <c r="A693">
        <v>687</v>
      </c>
      <c r="B693" s="125">
        <v>1558800</v>
      </c>
      <c r="C693" s="34">
        <v>1599600</v>
      </c>
      <c r="D693" s="35">
        <v>1617600</v>
      </c>
      <c r="E693" s="36" t="s">
        <v>2780</v>
      </c>
      <c r="F693" s="33">
        <v>1</v>
      </c>
      <c r="G693">
        <f t="shared" si="44"/>
        <v>100</v>
      </c>
      <c r="H693" s="145">
        <v>811130</v>
      </c>
      <c r="I693" t="s">
        <v>1444</v>
      </c>
      <c r="J693" s="145" t="e">
        <f t="shared" si="42"/>
        <v>#N/A</v>
      </c>
    </row>
    <row r="694" spans="1:17" ht="20.25">
      <c r="A694">
        <v>688</v>
      </c>
      <c r="B694" s="125">
        <v>23100</v>
      </c>
      <c r="C694" s="34">
        <v>23400</v>
      </c>
      <c r="D694" s="35">
        <v>23400</v>
      </c>
      <c r="E694" s="36" t="s">
        <v>2781</v>
      </c>
      <c r="F694" s="13">
        <v>12</v>
      </c>
      <c r="G694">
        <f>F694*10</f>
        <v>120</v>
      </c>
      <c r="H694" s="145">
        <v>811130</v>
      </c>
      <c r="I694" t="s">
        <v>1444</v>
      </c>
      <c r="J694" s="145" t="e">
        <f t="shared" si="42"/>
        <v>#N/A</v>
      </c>
      <c r="Q694">
        <v>300</v>
      </c>
    </row>
    <row r="695" spans="1:17" ht="20.25">
      <c r="A695">
        <v>689</v>
      </c>
      <c r="B695" s="125">
        <v>188400</v>
      </c>
      <c r="C695" s="34">
        <v>190000</v>
      </c>
      <c r="D695" s="35">
        <v>184600</v>
      </c>
      <c r="E695" s="36" t="s">
        <v>2782</v>
      </c>
      <c r="F695" s="33">
        <v>7</v>
      </c>
      <c r="G695">
        <f t="shared" si="44"/>
        <v>700</v>
      </c>
      <c r="H695" s="145">
        <v>811130</v>
      </c>
      <c r="I695" t="s">
        <v>1444</v>
      </c>
      <c r="J695" s="145" t="e">
        <f t="shared" si="42"/>
        <v>#N/A</v>
      </c>
    </row>
    <row r="696" spans="1:17" ht="20.25">
      <c r="A696">
        <v>690</v>
      </c>
      <c r="B696" s="125">
        <v>3302300</v>
      </c>
      <c r="C696" s="34">
        <v>2915200</v>
      </c>
      <c r="D696" s="35">
        <v>2948200</v>
      </c>
      <c r="E696" s="36" t="s">
        <v>2783</v>
      </c>
      <c r="F696" s="33">
        <v>1</v>
      </c>
      <c r="G696">
        <f t="shared" si="44"/>
        <v>100</v>
      </c>
      <c r="H696" s="145">
        <v>811006</v>
      </c>
      <c r="I696" t="s">
        <v>1445</v>
      </c>
      <c r="J696" s="145" t="e">
        <f t="shared" si="42"/>
        <v>#N/A</v>
      </c>
    </row>
    <row r="697" spans="1:17" ht="20.25">
      <c r="A697">
        <v>691</v>
      </c>
      <c r="B697" s="125">
        <v>30000</v>
      </c>
      <c r="C697" s="34">
        <v>21800</v>
      </c>
      <c r="D697" s="35">
        <v>21800</v>
      </c>
      <c r="E697" s="36" t="s">
        <v>2784</v>
      </c>
      <c r="F697" s="13">
        <v>12</v>
      </c>
      <c r="G697">
        <f>F697*10</f>
        <v>120</v>
      </c>
      <c r="H697" s="145">
        <v>811006</v>
      </c>
      <c r="I697" t="s">
        <v>1445</v>
      </c>
      <c r="J697" s="145" t="e">
        <f t="shared" si="42"/>
        <v>#N/A</v>
      </c>
      <c r="Q697">
        <v>300</v>
      </c>
    </row>
    <row r="698" spans="1:17" ht="20.25">
      <c r="A698">
        <v>692</v>
      </c>
      <c r="B698" s="125">
        <v>100</v>
      </c>
      <c r="C698" s="34">
        <v>7000</v>
      </c>
      <c r="D698" s="35">
        <v>7000</v>
      </c>
      <c r="E698" s="36" t="s">
        <v>2785</v>
      </c>
      <c r="F698" s="33">
        <v>4</v>
      </c>
      <c r="G698">
        <f t="shared" si="44"/>
        <v>400</v>
      </c>
      <c r="H698" s="145">
        <v>811006</v>
      </c>
      <c r="I698" t="s">
        <v>1445</v>
      </c>
      <c r="J698" s="145" t="e">
        <f t="shared" si="42"/>
        <v>#N/A</v>
      </c>
    </row>
    <row r="699" spans="1:17" ht="20.25">
      <c r="A699">
        <v>693</v>
      </c>
      <c r="B699" s="125">
        <v>304900</v>
      </c>
      <c r="C699" s="34">
        <v>380000</v>
      </c>
      <c r="D699" s="35">
        <v>368900</v>
      </c>
      <c r="E699" s="36" t="s">
        <v>2786</v>
      </c>
      <c r="F699" s="33">
        <v>7</v>
      </c>
      <c r="G699">
        <f t="shared" si="44"/>
        <v>700</v>
      </c>
      <c r="H699" s="145">
        <v>811006</v>
      </c>
      <c r="I699" t="s">
        <v>1445</v>
      </c>
      <c r="J699" s="145" t="e">
        <f t="shared" si="42"/>
        <v>#N/A</v>
      </c>
    </row>
    <row r="700" spans="1:17" ht="20.25">
      <c r="A700">
        <v>694</v>
      </c>
      <c r="B700" s="125">
        <v>1056500</v>
      </c>
      <c r="C700" s="34">
        <v>1080900</v>
      </c>
      <c r="D700" s="35">
        <v>1092900</v>
      </c>
      <c r="E700" s="36" t="s">
        <v>2787</v>
      </c>
      <c r="F700" s="33">
        <v>1</v>
      </c>
      <c r="G700">
        <f t="shared" si="44"/>
        <v>100</v>
      </c>
      <c r="H700" s="145">
        <v>817310</v>
      </c>
      <c r="I700" t="s">
        <v>1446</v>
      </c>
      <c r="J700" s="145" t="e">
        <f t="shared" si="42"/>
        <v>#N/A</v>
      </c>
    </row>
    <row r="701" spans="1:17" ht="20.25">
      <c r="A701">
        <v>695</v>
      </c>
      <c r="B701" s="125">
        <v>27800</v>
      </c>
      <c r="C701" s="34">
        <v>23100</v>
      </c>
      <c r="D701" s="35">
        <v>23100</v>
      </c>
      <c r="E701" s="36" t="s">
        <v>2788</v>
      </c>
      <c r="F701" s="13">
        <v>12</v>
      </c>
      <c r="G701">
        <f>F701*10</f>
        <v>120</v>
      </c>
      <c r="H701" s="145">
        <v>817310</v>
      </c>
      <c r="I701" t="s">
        <v>1446</v>
      </c>
      <c r="J701" s="145" t="e">
        <f t="shared" si="42"/>
        <v>#N/A</v>
      </c>
      <c r="Q701">
        <v>300</v>
      </c>
    </row>
    <row r="702" spans="1:17" ht="20.25">
      <c r="A702">
        <v>696</v>
      </c>
      <c r="B702" s="125">
        <v>31100</v>
      </c>
      <c r="C702" s="34">
        <v>27400</v>
      </c>
      <c r="D702" s="35">
        <v>26800</v>
      </c>
      <c r="E702" s="36" t="s">
        <v>2789</v>
      </c>
      <c r="F702" s="33">
        <v>4</v>
      </c>
      <c r="G702">
        <f t="shared" si="44"/>
        <v>400</v>
      </c>
      <c r="H702" s="145">
        <v>817310</v>
      </c>
      <c r="I702" t="s">
        <v>1446</v>
      </c>
      <c r="J702" s="145" t="e">
        <f t="shared" si="42"/>
        <v>#N/A</v>
      </c>
    </row>
    <row r="703" spans="1:17" ht="20.25">
      <c r="A703">
        <v>697</v>
      </c>
      <c r="B703" s="125">
        <v>47100</v>
      </c>
      <c r="C703" s="34">
        <v>53100</v>
      </c>
      <c r="D703" s="35">
        <v>53100</v>
      </c>
      <c r="E703" s="36" t="s">
        <v>2790</v>
      </c>
      <c r="F703" s="33">
        <v>5</v>
      </c>
      <c r="G703">
        <f t="shared" si="44"/>
        <v>500</v>
      </c>
      <c r="H703" s="145">
        <v>817310</v>
      </c>
      <c r="I703" t="s">
        <v>1446</v>
      </c>
      <c r="J703" s="145" t="e">
        <f t="shared" si="42"/>
        <v>#N/A</v>
      </c>
    </row>
    <row r="704" spans="1:17" ht="20.25">
      <c r="A704">
        <v>698</v>
      </c>
      <c r="B704" s="125">
        <v>1117500</v>
      </c>
      <c r="C704" s="34">
        <v>1164500</v>
      </c>
      <c r="D704" s="35">
        <v>1129500</v>
      </c>
      <c r="E704" s="36" t="s">
        <v>2791</v>
      </c>
      <c r="F704" s="33">
        <v>7</v>
      </c>
      <c r="G704">
        <f t="shared" si="44"/>
        <v>700</v>
      </c>
      <c r="H704" s="145">
        <v>817310</v>
      </c>
      <c r="I704" t="s">
        <v>1446</v>
      </c>
      <c r="J704" s="145" t="e">
        <f t="shared" si="42"/>
        <v>#N/A</v>
      </c>
    </row>
    <row r="705" spans="1:17" ht="20.25">
      <c r="A705">
        <v>699</v>
      </c>
      <c r="B705" s="125">
        <v>0</v>
      </c>
      <c r="C705" s="34">
        <v>690000</v>
      </c>
      <c r="D705" s="35">
        <v>670300</v>
      </c>
      <c r="E705" s="36" t="s">
        <v>2792</v>
      </c>
      <c r="F705" s="33">
        <v>7</v>
      </c>
      <c r="G705">
        <f t="shared" si="44"/>
        <v>700</v>
      </c>
      <c r="H705" s="145">
        <v>811007</v>
      </c>
      <c r="I705" t="s">
        <v>1447</v>
      </c>
      <c r="J705" s="145" t="e">
        <f t="shared" si="42"/>
        <v>#N/A</v>
      </c>
    </row>
    <row r="706" spans="1:17" ht="20.25">
      <c r="A706">
        <v>700</v>
      </c>
      <c r="B706" s="125">
        <v>901500</v>
      </c>
      <c r="C706" s="34">
        <v>901000</v>
      </c>
      <c r="D706" s="35">
        <v>911000</v>
      </c>
      <c r="E706" s="36" t="s">
        <v>2793</v>
      </c>
      <c r="F706" s="33">
        <v>1</v>
      </c>
      <c r="G706">
        <f t="shared" ref="G706:G720" si="45">F706*100</f>
        <v>100</v>
      </c>
      <c r="H706" s="145">
        <v>811001</v>
      </c>
      <c r="I706" t="s">
        <v>1448</v>
      </c>
      <c r="J706" s="145" t="e">
        <f t="shared" si="42"/>
        <v>#N/A</v>
      </c>
    </row>
    <row r="707" spans="1:17" ht="20.25">
      <c r="A707">
        <v>701</v>
      </c>
      <c r="B707" s="125">
        <v>10400</v>
      </c>
      <c r="C707" s="34">
        <v>12000</v>
      </c>
      <c r="D707" s="35">
        <v>12000</v>
      </c>
      <c r="E707" s="36" t="s">
        <v>2794</v>
      </c>
      <c r="F707" s="13">
        <v>12</v>
      </c>
      <c r="G707">
        <f>F707*10</f>
        <v>120</v>
      </c>
      <c r="H707" s="145">
        <v>811001</v>
      </c>
      <c r="I707" t="s">
        <v>1448</v>
      </c>
      <c r="J707" s="145" t="e">
        <f t="shared" si="42"/>
        <v>#N/A</v>
      </c>
      <c r="Q707">
        <v>300</v>
      </c>
    </row>
    <row r="708" spans="1:17" ht="20.25">
      <c r="A708">
        <v>702</v>
      </c>
      <c r="B708" s="125">
        <v>214000</v>
      </c>
      <c r="C708" s="34">
        <v>172000</v>
      </c>
      <c r="D708" s="35">
        <v>172000</v>
      </c>
      <c r="E708" s="36" t="s">
        <v>2795</v>
      </c>
      <c r="F708" s="33">
        <v>4</v>
      </c>
      <c r="G708">
        <f t="shared" si="45"/>
        <v>400</v>
      </c>
      <c r="H708" s="145">
        <v>811001</v>
      </c>
      <c r="I708" t="s">
        <v>1448</v>
      </c>
      <c r="J708" s="145" t="e">
        <f t="shared" si="42"/>
        <v>#N/A</v>
      </c>
    </row>
    <row r="709" spans="1:17" ht="20.25">
      <c r="A709">
        <v>703</v>
      </c>
      <c r="B709" s="125">
        <v>352500</v>
      </c>
      <c r="C709" s="34">
        <v>365000</v>
      </c>
      <c r="D709" s="35">
        <v>355100</v>
      </c>
      <c r="E709" s="36" t="s">
        <v>2796</v>
      </c>
      <c r="F709" s="33">
        <v>5</v>
      </c>
      <c r="G709">
        <f t="shared" si="45"/>
        <v>500</v>
      </c>
      <c r="H709" s="145">
        <v>811001</v>
      </c>
      <c r="I709" t="s">
        <v>1448</v>
      </c>
      <c r="J709" s="145" t="e">
        <f t="shared" si="42"/>
        <v>#N/A</v>
      </c>
    </row>
    <row r="710" spans="1:17" ht="20.25">
      <c r="A710">
        <v>704</v>
      </c>
      <c r="B710" s="125">
        <v>1600</v>
      </c>
      <c r="C710" s="34">
        <v>3000</v>
      </c>
      <c r="D710" s="35">
        <v>3000</v>
      </c>
      <c r="E710" s="36" t="s">
        <v>2797</v>
      </c>
      <c r="F710" s="33">
        <v>5</v>
      </c>
      <c r="G710">
        <f t="shared" si="45"/>
        <v>500</v>
      </c>
      <c r="H710" s="145">
        <v>811001</v>
      </c>
      <c r="I710" t="s">
        <v>1448</v>
      </c>
      <c r="J710" s="145" t="e">
        <f t="shared" si="42"/>
        <v>#N/A</v>
      </c>
      <c r="Q710">
        <v>600</v>
      </c>
    </row>
    <row r="711" spans="1:17" ht="20.25">
      <c r="A711">
        <v>705</v>
      </c>
      <c r="B711" s="125">
        <v>452200</v>
      </c>
      <c r="C711" s="34">
        <v>506000</v>
      </c>
      <c r="D711" s="35">
        <v>486000</v>
      </c>
      <c r="E711" s="36" t="s">
        <v>2798</v>
      </c>
      <c r="F711" s="33">
        <v>7</v>
      </c>
      <c r="G711">
        <f t="shared" si="45"/>
        <v>700</v>
      </c>
      <c r="H711" s="145">
        <v>811001</v>
      </c>
      <c r="I711" t="s">
        <v>1448</v>
      </c>
      <c r="J711" s="145" t="e">
        <f t="shared" si="42"/>
        <v>#N/A</v>
      </c>
    </row>
    <row r="712" spans="1:17" ht="20.25">
      <c r="A712">
        <v>706</v>
      </c>
      <c r="B712" s="125">
        <v>3028800</v>
      </c>
      <c r="C712" s="34">
        <v>3384400</v>
      </c>
      <c r="D712" s="35">
        <v>3423400</v>
      </c>
      <c r="E712" s="36" t="s">
        <v>2799</v>
      </c>
      <c r="F712" s="33">
        <v>1</v>
      </c>
      <c r="G712">
        <f t="shared" si="45"/>
        <v>100</v>
      </c>
      <c r="H712" s="145">
        <v>811002</v>
      </c>
      <c r="I712" t="s">
        <v>1449</v>
      </c>
      <c r="J712" s="145" t="e">
        <f t="shared" ref="J712:J775" si="46">INDEX($O$7:$P$340,MATCH(H712,$O$7:$O$340,0),2)</f>
        <v>#N/A</v>
      </c>
    </row>
    <row r="713" spans="1:17" ht="20.25">
      <c r="A713">
        <v>707</v>
      </c>
      <c r="B713" s="125">
        <v>155600</v>
      </c>
      <c r="C713" s="34">
        <v>105600</v>
      </c>
      <c r="D713" s="35">
        <v>105600</v>
      </c>
      <c r="E713" s="36" t="s">
        <v>2800</v>
      </c>
      <c r="F713" s="13">
        <v>12</v>
      </c>
      <c r="G713">
        <f>F713*10</f>
        <v>120</v>
      </c>
      <c r="H713" s="145">
        <v>811002</v>
      </c>
      <c r="I713" t="s">
        <v>1449</v>
      </c>
      <c r="J713" s="145" t="e">
        <f t="shared" si="46"/>
        <v>#N/A</v>
      </c>
      <c r="Q713">
        <v>300</v>
      </c>
    </row>
    <row r="714" spans="1:17" ht="20.25">
      <c r="A714">
        <v>708</v>
      </c>
      <c r="B714" s="125">
        <v>33100</v>
      </c>
      <c r="C714" s="34">
        <v>33000</v>
      </c>
      <c r="D714" s="35">
        <v>32100</v>
      </c>
      <c r="E714" s="36" t="s">
        <v>2801</v>
      </c>
      <c r="F714" s="33">
        <v>7</v>
      </c>
      <c r="G714">
        <f t="shared" si="45"/>
        <v>700</v>
      </c>
      <c r="H714" s="145">
        <v>811002</v>
      </c>
      <c r="I714" t="s">
        <v>1449</v>
      </c>
      <c r="J714" s="145" t="e">
        <f t="shared" si="46"/>
        <v>#N/A</v>
      </c>
    </row>
    <row r="715" spans="1:17" ht="20.25">
      <c r="A715">
        <v>709</v>
      </c>
      <c r="B715" s="125">
        <v>5070400</v>
      </c>
      <c r="C715" s="34">
        <v>8465000</v>
      </c>
      <c r="D715" s="35">
        <v>8559000</v>
      </c>
      <c r="E715" s="36" t="s">
        <v>2802</v>
      </c>
      <c r="F715" s="33">
        <v>2</v>
      </c>
      <c r="G715">
        <f t="shared" si="45"/>
        <v>200</v>
      </c>
      <c r="H715" s="145">
        <v>813841</v>
      </c>
      <c r="I715" t="s">
        <v>1450</v>
      </c>
      <c r="J715" s="145" t="e">
        <f t="shared" si="46"/>
        <v>#N/A</v>
      </c>
    </row>
    <row r="716" spans="1:17" ht="20.25">
      <c r="A716">
        <v>710</v>
      </c>
      <c r="B716" s="125">
        <v>3482100</v>
      </c>
      <c r="C716" s="34">
        <v>3635000</v>
      </c>
      <c r="D716" s="35">
        <v>3675000</v>
      </c>
      <c r="E716" s="36" t="s">
        <v>2803</v>
      </c>
      <c r="F716" s="33">
        <v>2</v>
      </c>
      <c r="G716">
        <f t="shared" si="45"/>
        <v>200</v>
      </c>
      <c r="H716" s="145">
        <v>813842</v>
      </c>
      <c r="I716" t="s">
        <v>1451</v>
      </c>
      <c r="J716" s="145" t="e">
        <f t="shared" si="46"/>
        <v>#N/A</v>
      </c>
    </row>
    <row r="717" spans="1:17" ht="20.25">
      <c r="A717">
        <v>711</v>
      </c>
      <c r="B717" s="125">
        <v>29881900</v>
      </c>
      <c r="C717" s="34">
        <v>32637000</v>
      </c>
      <c r="D717" s="35">
        <v>32998000</v>
      </c>
      <c r="E717" s="36" t="s">
        <v>2804</v>
      </c>
      <c r="F717" s="33">
        <v>1</v>
      </c>
      <c r="G717">
        <f t="shared" si="45"/>
        <v>100</v>
      </c>
      <c r="H717" s="145">
        <v>813843</v>
      </c>
      <c r="I717" t="s">
        <v>1452</v>
      </c>
      <c r="J717" s="145" t="e">
        <f t="shared" si="46"/>
        <v>#N/A</v>
      </c>
    </row>
    <row r="718" spans="1:17" ht="20.25">
      <c r="A718">
        <v>712</v>
      </c>
      <c r="B718" s="125">
        <v>9481900</v>
      </c>
      <c r="C718" s="34">
        <v>10306800</v>
      </c>
      <c r="D718" s="35">
        <v>10620800</v>
      </c>
      <c r="E718" s="36" t="s">
        <v>2805</v>
      </c>
      <c r="F718" s="33">
        <v>1</v>
      </c>
      <c r="G718">
        <f t="shared" si="45"/>
        <v>100</v>
      </c>
      <c r="H718" s="145">
        <v>813315</v>
      </c>
      <c r="I718" t="s">
        <v>1453</v>
      </c>
      <c r="J718" s="145" t="e">
        <f t="shared" si="46"/>
        <v>#N/A</v>
      </c>
    </row>
    <row r="719" spans="1:17" ht="20.25">
      <c r="A719">
        <v>713</v>
      </c>
      <c r="B719" s="125">
        <v>0</v>
      </c>
      <c r="C719" s="34">
        <v>1200</v>
      </c>
      <c r="D719" s="35">
        <v>1200</v>
      </c>
      <c r="E719" s="36" t="s">
        <v>2806</v>
      </c>
      <c r="F719" s="13">
        <v>12</v>
      </c>
      <c r="G719">
        <f>F719*10</f>
        <v>120</v>
      </c>
      <c r="H719" s="145">
        <v>813315</v>
      </c>
      <c r="I719" t="s">
        <v>1453</v>
      </c>
      <c r="J719" s="145" t="e">
        <f t="shared" si="46"/>
        <v>#N/A</v>
      </c>
      <c r="Q719">
        <v>300</v>
      </c>
    </row>
    <row r="720" spans="1:17" ht="20.25">
      <c r="A720">
        <v>714</v>
      </c>
      <c r="B720" s="125">
        <v>2446200</v>
      </c>
      <c r="C720" s="34">
        <v>2619200</v>
      </c>
      <c r="D720" s="35">
        <v>2899200</v>
      </c>
      <c r="E720" s="36" t="s">
        <v>2807</v>
      </c>
      <c r="F720" s="33">
        <v>1</v>
      </c>
      <c r="G720">
        <f t="shared" si="45"/>
        <v>100</v>
      </c>
      <c r="H720" s="145">
        <v>813003</v>
      </c>
      <c r="I720" t="s">
        <v>1454</v>
      </c>
      <c r="J720" s="145" t="e">
        <f t="shared" si="46"/>
        <v>#N/A</v>
      </c>
    </row>
    <row r="721" spans="1:17" ht="20.25">
      <c r="A721">
        <v>715</v>
      </c>
      <c r="B721" s="125">
        <v>117000</v>
      </c>
      <c r="C721" s="34">
        <v>93800</v>
      </c>
      <c r="D721" s="35">
        <v>93800</v>
      </c>
      <c r="E721" s="36" t="s">
        <v>2808</v>
      </c>
      <c r="F721" s="13">
        <v>12</v>
      </c>
      <c r="G721">
        <f>F721*10</f>
        <v>120</v>
      </c>
      <c r="H721" s="145">
        <v>813003</v>
      </c>
      <c r="I721" t="s">
        <v>1454</v>
      </c>
      <c r="J721" s="145" t="e">
        <f t="shared" si="46"/>
        <v>#N/A</v>
      </c>
      <c r="Q721">
        <v>300</v>
      </c>
    </row>
    <row r="722" spans="1:17" ht="20.25">
      <c r="A722">
        <v>716</v>
      </c>
      <c r="B722" s="125">
        <v>95300</v>
      </c>
      <c r="C722" s="34">
        <v>107000</v>
      </c>
      <c r="D722" s="35">
        <v>102700</v>
      </c>
      <c r="E722" s="36" t="s">
        <v>2809</v>
      </c>
      <c r="F722" s="33">
        <v>4</v>
      </c>
      <c r="G722">
        <f t="shared" ref="G722:G732" si="47">F722*100</f>
        <v>400</v>
      </c>
      <c r="H722" s="145">
        <v>813003</v>
      </c>
      <c r="I722" t="s">
        <v>1454</v>
      </c>
      <c r="J722" s="145" t="e">
        <f t="shared" si="46"/>
        <v>#N/A</v>
      </c>
    </row>
    <row r="723" spans="1:17" ht="20.25">
      <c r="A723">
        <v>717</v>
      </c>
      <c r="B723" s="125">
        <v>34900</v>
      </c>
      <c r="C723" s="34">
        <v>44000</v>
      </c>
      <c r="D723" s="35">
        <v>44000</v>
      </c>
      <c r="E723" s="36" t="s">
        <v>2810</v>
      </c>
      <c r="F723" s="33">
        <v>7</v>
      </c>
      <c r="G723">
        <f t="shared" si="47"/>
        <v>700</v>
      </c>
      <c r="H723" s="145">
        <v>813003</v>
      </c>
      <c r="I723" t="s">
        <v>1454</v>
      </c>
      <c r="J723" s="145" t="e">
        <f t="shared" si="46"/>
        <v>#N/A</v>
      </c>
    </row>
    <row r="724" spans="1:17" ht="20.25">
      <c r="A724">
        <v>718</v>
      </c>
      <c r="B724" s="125">
        <v>21121200</v>
      </c>
      <c r="C724" s="34">
        <v>22979000</v>
      </c>
      <c r="D724" s="35">
        <v>22322700</v>
      </c>
      <c r="E724" s="36" t="s">
        <v>2811</v>
      </c>
      <c r="F724" s="33">
        <v>71</v>
      </c>
      <c r="G724">
        <f>F724*10</f>
        <v>710</v>
      </c>
      <c r="H724" s="145">
        <v>817800</v>
      </c>
      <c r="I724" t="s">
        <v>1455</v>
      </c>
      <c r="J724" s="145" t="e">
        <f t="shared" si="46"/>
        <v>#N/A</v>
      </c>
    </row>
    <row r="725" spans="1:17" ht="20.25">
      <c r="A725">
        <v>719</v>
      </c>
      <c r="B725" s="125">
        <v>13078900</v>
      </c>
      <c r="C725" s="34">
        <v>15480000</v>
      </c>
      <c r="D725" s="35">
        <v>13580700</v>
      </c>
      <c r="E725" s="36" t="s">
        <v>2812</v>
      </c>
      <c r="F725" s="33">
        <v>75</v>
      </c>
      <c r="G725">
        <f>F725*10</f>
        <v>750</v>
      </c>
      <c r="H725" s="145">
        <v>817100</v>
      </c>
      <c r="I725" t="s">
        <v>803</v>
      </c>
      <c r="J725" s="145" t="e">
        <f t="shared" si="46"/>
        <v>#N/A</v>
      </c>
      <c r="P725" s="145">
        <v>813900</v>
      </c>
      <c r="Q725">
        <v>600</v>
      </c>
    </row>
    <row r="726" spans="1:17" ht="20.25">
      <c r="A726">
        <v>720</v>
      </c>
      <c r="B726" s="125">
        <v>739700</v>
      </c>
      <c r="C726" s="34">
        <v>880500</v>
      </c>
      <c r="D726" s="35">
        <v>880500</v>
      </c>
      <c r="E726" s="36" t="s">
        <v>2813</v>
      </c>
      <c r="F726" s="33">
        <v>2</v>
      </c>
      <c r="G726">
        <f t="shared" si="47"/>
        <v>200</v>
      </c>
      <c r="H726" s="145">
        <v>816910</v>
      </c>
      <c r="I726" t="s">
        <v>1456</v>
      </c>
      <c r="J726" s="145" t="e">
        <f t="shared" si="46"/>
        <v>#N/A</v>
      </c>
    </row>
    <row r="727" spans="1:17" ht="20.25">
      <c r="A727">
        <v>721</v>
      </c>
      <c r="B727" s="125">
        <v>4700</v>
      </c>
      <c r="C727" s="34">
        <v>19500</v>
      </c>
      <c r="D727" s="35">
        <v>19500</v>
      </c>
      <c r="E727" s="36" t="s">
        <v>2814</v>
      </c>
      <c r="F727" s="13">
        <v>12</v>
      </c>
      <c r="G727">
        <f>F727*10</f>
        <v>120</v>
      </c>
      <c r="H727" s="145">
        <v>816910</v>
      </c>
      <c r="I727" t="s">
        <v>1456</v>
      </c>
      <c r="J727" s="145" t="e">
        <f t="shared" si="46"/>
        <v>#N/A</v>
      </c>
      <c r="Q727">
        <v>300</v>
      </c>
    </row>
    <row r="728" spans="1:17" ht="20.25">
      <c r="A728">
        <v>722</v>
      </c>
      <c r="B728" s="125">
        <v>743700</v>
      </c>
      <c r="C728" s="34">
        <v>1183500</v>
      </c>
      <c r="D728" s="35">
        <v>1149700</v>
      </c>
      <c r="E728" s="36" t="s">
        <v>2815</v>
      </c>
      <c r="F728" s="33">
        <v>7</v>
      </c>
      <c r="G728">
        <f t="shared" si="47"/>
        <v>700</v>
      </c>
      <c r="H728" s="145">
        <v>816910</v>
      </c>
      <c r="I728" t="s">
        <v>1456</v>
      </c>
      <c r="J728" s="145" t="e">
        <f t="shared" si="46"/>
        <v>#N/A</v>
      </c>
    </row>
    <row r="729" spans="1:17" ht="20.25">
      <c r="A729">
        <v>723</v>
      </c>
      <c r="B729" s="125">
        <v>455200</v>
      </c>
      <c r="C729" s="34">
        <v>460000</v>
      </c>
      <c r="D729" s="35">
        <v>465000</v>
      </c>
      <c r="E729" s="36" t="s">
        <v>2816</v>
      </c>
      <c r="F729" s="33">
        <v>2</v>
      </c>
      <c r="G729">
        <f t="shared" si="47"/>
        <v>200</v>
      </c>
      <c r="H729" s="145">
        <v>816920</v>
      </c>
      <c r="I729" t="s">
        <v>1457</v>
      </c>
      <c r="J729" s="145" t="e">
        <f t="shared" si="46"/>
        <v>#N/A</v>
      </c>
    </row>
    <row r="730" spans="1:17" ht="20.25">
      <c r="A730">
        <v>724</v>
      </c>
      <c r="B730" s="125">
        <v>30200</v>
      </c>
      <c r="C730" s="34">
        <v>6000</v>
      </c>
      <c r="D730" s="35">
        <v>6000</v>
      </c>
      <c r="E730" s="36" t="s">
        <v>2817</v>
      </c>
      <c r="F730" s="13">
        <v>12</v>
      </c>
      <c r="G730">
        <f>F730*10</f>
        <v>120</v>
      </c>
      <c r="H730" s="145">
        <v>816920</v>
      </c>
      <c r="I730" t="s">
        <v>1457</v>
      </c>
      <c r="J730" s="145" t="e">
        <f t="shared" si="46"/>
        <v>#N/A</v>
      </c>
      <c r="Q730">
        <v>300</v>
      </c>
    </row>
    <row r="731" spans="1:17" ht="20.25">
      <c r="A731">
        <v>725</v>
      </c>
      <c r="B731" s="125">
        <v>32200</v>
      </c>
      <c r="C731" s="34">
        <v>248000</v>
      </c>
      <c r="D731" s="35">
        <v>240900</v>
      </c>
      <c r="E731" s="36" t="s">
        <v>2818</v>
      </c>
      <c r="F731" s="33">
        <v>7</v>
      </c>
      <c r="G731">
        <f t="shared" si="47"/>
        <v>700</v>
      </c>
      <c r="H731" s="145">
        <v>816920</v>
      </c>
      <c r="I731" t="s">
        <v>1457</v>
      </c>
      <c r="J731" s="145" t="e">
        <f t="shared" si="46"/>
        <v>#N/A</v>
      </c>
    </row>
    <row r="732" spans="1:17" ht="20.25">
      <c r="A732">
        <v>726</v>
      </c>
      <c r="B732" s="125">
        <v>1722400</v>
      </c>
      <c r="C732" s="34">
        <v>2103800</v>
      </c>
      <c r="D732" s="35">
        <v>2043700</v>
      </c>
      <c r="E732" s="36" t="s">
        <v>2819</v>
      </c>
      <c r="F732" s="33">
        <v>7</v>
      </c>
      <c r="G732">
        <f t="shared" si="47"/>
        <v>700</v>
      </c>
      <c r="H732" s="145">
        <v>816930</v>
      </c>
      <c r="I732" t="s">
        <v>1458</v>
      </c>
      <c r="J732" s="145" t="e">
        <f t="shared" si="46"/>
        <v>#N/A</v>
      </c>
    </row>
    <row r="733" spans="1:17" ht="20.25">
      <c r="A733">
        <v>727</v>
      </c>
      <c r="B733" s="125">
        <v>123500</v>
      </c>
      <c r="C733" s="34">
        <v>400000</v>
      </c>
      <c r="D733" s="35">
        <v>388600</v>
      </c>
      <c r="E733" s="36" t="s">
        <v>2820</v>
      </c>
      <c r="F733" s="33">
        <v>7</v>
      </c>
      <c r="G733">
        <f t="shared" ref="G733:G742" si="48">F733*100</f>
        <v>700</v>
      </c>
      <c r="H733" s="145">
        <v>816900</v>
      </c>
      <c r="I733" t="s">
        <v>802</v>
      </c>
      <c r="J733" s="145" t="e">
        <f t="shared" si="46"/>
        <v>#N/A</v>
      </c>
    </row>
    <row r="734" spans="1:17" ht="20.25">
      <c r="A734">
        <v>728</v>
      </c>
      <c r="B734" s="125">
        <v>1574400</v>
      </c>
      <c r="C734" s="34">
        <v>1455000</v>
      </c>
      <c r="D734" s="35">
        <v>1413400</v>
      </c>
      <c r="E734" s="36" t="s">
        <v>2821</v>
      </c>
      <c r="F734" s="33">
        <v>7</v>
      </c>
      <c r="G734">
        <f t="shared" si="48"/>
        <v>700</v>
      </c>
      <c r="H734" s="145">
        <v>811160</v>
      </c>
      <c r="I734" t="s">
        <v>1459</v>
      </c>
      <c r="J734" s="145" t="e">
        <f t="shared" si="46"/>
        <v>#N/A</v>
      </c>
    </row>
    <row r="735" spans="1:17" ht="20.25">
      <c r="A735">
        <v>729</v>
      </c>
      <c r="B735" s="125">
        <v>105700</v>
      </c>
      <c r="C735" s="34">
        <v>400000</v>
      </c>
      <c r="D735" s="35">
        <v>400000</v>
      </c>
      <c r="E735" s="36" t="s">
        <v>2822</v>
      </c>
      <c r="F735" s="33">
        <v>2</v>
      </c>
      <c r="G735">
        <f t="shared" si="48"/>
        <v>200</v>
      </c>
      <c r="H735" s="145">
        <v>817319</v>
      </c>
      <c r="I735" t="s">
        <v>1460</v>
      </c>
      <c r="J735" s="145" t="e">
        <f t="shared" si="46"/>
        <v>#N/A</v>
      </c>
    </row>
    <row r="736" spans="1:17" ht="20.25">
      <c r="A736">
        <v>730</v>
      </c>
      <c r="B736" s="125">
        <v>648600</v>
      </c>
      <c r="C736" s="34">
        <v>805000</v>
      </c>
      <c r="D736" s="35">
        <v>805000</v>
      </c>
      <c r="E736" s="36" t="s">
        <v>2823</v>
      </c>
      <c r="F736" s="33">
        <v>5</v>
      </c>
      <c r="G736">
        <f t="shared" si="48"/>
        <v>500</v>
      </c>
      <c r="H736" s="145">
        <v>817319</v>
      </c>
      <c r="I736" t="s">
        <v>1460</v>
      </c>
      <c r="J736" s="145" t="e">
        <f t="shared" si="46"/>
        <v>#N/A</v>
      </c>
      <c r="Q736">
        <v>600</v>
      </c>
    </row>
    <row r="737" spans="1:17" ht="20.25">
      <c r="A737">
        <v>731</v>
      </c>
      <c r="B737" s="125">
        <v>2727800</v>
      </c>
      <c r="C737" s="34">
        <v>2735700</v>
      </c>
      <c r="D737" s="35">
        <v>2766700</v>
      </c>
      <c r="E737" s="36" t="s">
        <v>2824</v>
      </c>
      <c r="F737" s="33">
        <v>1</v>
      </c>
      <c r="G737">
        <f t="shared" si="48"/>
        <v>100</v>
      </c>
      <c r="H737" s="145">
        <v>811004</v>
      </c>
      <c r="I737" t="s">
        <v>1461</v>
      </c>
      <c r="J737" s="145" t="e">
        <f t="shared" si="46"/>
        <v>#N/A</v>
      </c>
    </row>
    <row r="738" spans="1:17" ht="20.25">
      <c r="A738">
        <v>732</v>
      </c>
      <c r="B738" s="125">
        <v>29200</v>
      </c>
      <c r="C738" s="34">
        <v>22300</v>
      </c>
      <c r="D738" s="35">
        <v>22300</v>
      </c>
      <c r="E738" s="36" t="s">
        <v>2825</v>
      </c>
      <c r="F738" s="13">
        <v>12</v>
      </c>
      <c r="G738">
        <f>F738*10</f>
        <v>120</v>
      </c>
      <c r="H738" s="145">
        <v>811004</v>
      </c>
      <c r="I738" t="s">
        <v>1461</v>
      </c>
      <c r="J738" s="145" t="e">
        <f t="shared" si="46"/>
        <v>#N/A</v>
      </c>
      <c r="Q738">
        <v>300</v>
      </c>
    </row>
    <row r="739" spans="1:17" ht="20.25">
      <c r="A739">
        <v>733</v>
      </c>
      <c r="B739" s="125">
        <v>33700</v>
      </c>
      <c r="C739" s="34">
        <v>38000</v>
      </c>
      <c r="D739" s="35">
        <v>36900</v>
      </c>
      <c r="E739" s="36" t="s">
        <v>2826</v>
      </c>
      <c r="F739" s="33">
        <v>7</v>
      </c>
      <c r="G739">
        <f t="shared" si="48"/>
        <v>700</v>
      </c>
      <c r="H739" s="145">
        <v>811004</v>
      </c>
      <c r="I739" t="s">
        <v>1461</v>
      </c>
      <c r="J739" s="145" t="e">
        <f t="shared" si="46"/>
        <v>#N/A</v>
      </c>
    </row>
    <row r="740" spans="1:17" ht="20.25">
      <c r="A740">
        <v>734</v>
      </c>
      <c r="B740" s="125">
        <v>8998300</v>
      </c>
      <c r="C740" s="34">
        <v>8440000</v>
      </c>
      <c r="D740" s="35">
        <v>8290000</v>
      </c>
      <c r="E740" s="36" t="s">
        <v>2827</v>
      </c>
      <c r="F740" s="33">
        <v>7</v>
      </c>
      <c r="G740">
        <f t="shared" si="48"/>
        <v>700</v>
      </c>
      <c r="H740" s="145">
        <v>817110</v>
      </c>
      <c r="I740" t="s">
        <v>1462</v>
      </c>
      <c r="J740" s="145" t="e">
        <f t="shared" si="46"/>
        <v>#N/A</v>
      </c>
      <c r="M740" t="s">
        <v>1123</v>
      </c>
      <c r="N740" t="s">
        <v>1124</v>
      </c>
      <c r="P740" s="145">
        <v>814110</v>
      </c>
    </row>
    <row r="741" spans="1:17" ht="20.25">
      <c r="A741">
        <v>735</v>
      </c>
      <c r="B741" s="125">
        <v>3204800</v>
      </c>
      <c r="C741" s="34">
        <v>3500000</v>
      </c>
      <c r="D741" s="35">
        <v>3400000</v>
      </c>
      <c r="E741" s="36" t="s">
        <v>2828</v>
      </c>
      <c r="F741" s="33">
        <v>5</v>
      </c>
      <c r="G741">
        <f t="shared" si="48"/>
        <v>500</v>
      </c>
      <c r="H741" s="145">
        <v>815390</v>
      </c>
      <c r="I741" t="s">
        <v>1463</v>
      </c>
      <c r="J741" s="145" t="e">
        <f t="shared" si="46"/>
        <v>#N/A</v>
      </c>
      <c r="Q741">
        <v>600</v>
      </c>
    </row>
    <row r="742" spans="1:17" ht="20.25">
      <c r="A742">
        <v>736</v>
      </c>
      <c r="B742" s="125">
        <v>850200</v>
      </c>
      <c r="C742" s="34">
        <v>1000000</v>
      </c>
      <c r="D742" s="35">
        <v>971400</v>
      </c>
      <c r="E742" s="36" t="s">
        <v>2829</v>
      </c>
      <c r="F742" s="33">
        <v>7</v>
      </c>
      <c r="G742">
        <f t="shared" si="48"/>
        <v>700</v>
      </c>
      <c r="H742" s="145">
        <v>818820</v>
      </c>
      <c r="I742" t="s">
        <v>1464</v>
      </c>
      <c r="J742" s="145" t="e">
        <f t="shared" si="46"/>
        <v>#N/A</v>
      </c>
    </row>
    <row r="743" spans="1:17" ht="20.25">
      <c r="A743">
        <v>737</v>
      </c>
      <c r="B743" s="125">
        <v>129000</v>
      </c>
      <c r="C743" s="34">
        <v>425000</v>
      </c>
      <c r="D743" s="35">
        <v>412900</v>
      </c>
      <c r="E743" s="36" t="s">
        <v>2830</v>
      </c>
      <c r="F743" s="33">
        <v>7</v>
      </c>
      <c r="G743">
        <f t="shared" ref="G743:G757" si="49">F743*100</f>
        <v>700</v>
      </c>
      <c r="H743" s="145">
        <v>813288</v>
      </c>
      <c r="I743" t="s">
        <v>1465</v>
      </c>
      <c r="J743" s="145" t="e">
        <f t="shared" si="46"/>
        <v>#N/A</v>
      </c>
    </row>
    <row r="744" spans="1:17" ht="20.25">
      <c r="A744">
        <v>738</v>
      </c>
      <c r="B744" s="125">
        <v>468400</v>
      </c>
      <c r="C744" s="34">
        <v>492000</v>
      </c>
      <c r="D744" s="35">
        <v>477900</v>
      </c>
      <c r="E744" s="36" t="s">
        <v>2831</v>
      </c>
      <c r="F744" s="33">
        <v>7</v>
      </c>
      <c r="G744">
        <f t="shared" si="49"/>
        <v>700</v>
      </c>
      <c r="H744" s="145">
        <v>818300</v>
      </c>
      <c r="I744" t="s">
        <v>1466</v>
      </c>
      <c r="J744" s="145" t="e">
        <f t="shared" si="46"/>
        <v>#N/A</v>
      </c>
    </row>
    <row r="745" spans="1:17" ht="20.25">
      <c r="A745">
        <v>739</v>
      </c>
      <c r="B745" s="125">
        <v>211300</v>
      </c>
      <c r="C745" s="34">
        <v>99000</v>
      </c>
      <c r="D745" s="35">
        <v>99000</v>
      </c>
      <c r="E745" s="36" t="s">
        <v>2832</v>
      </c>
      <c r="F745" s="33">
        <v>5</v>
      </c>
      <c r="G745">
        <f t="shared" si="49"/>
        <v>500</v>
      </c>
      <c r="H745" s="145">
        <v>817390</v>
      </c>
      <c r="I745" t="s">
        <v>1467</v>
      </c>
      <c r="J745" s="145" t="e">
        <f t="shared" si="46"/>
        <v>#N/A</v>
      </c>
      <c r="P745" s="145">
        <v>814390</v>
      </c>
      <c r="Q745">
        <v>600</v>
      </c>
    </row>
    <row r="746" spans="1:17" ht="20.25">
      <c r="A746">
        <v>740</v>
      </c>
      <c r="B746" s="125">
        <v>8405500</v>
      </c>
      <c r="C746" s="34">
        <v>8443700</v>
      </c>
      <c r="D746" s="35">
        <v>8537700</v>
      </c>
      <c r="E746" s="36" t="s">
        <v>2833</v>
      </c>
      <c r="F746" s="33">
        <v>1</v>
      </c>
      <c r="G746">
        <f t="shared" si="49"/>
        <v>100</v>
      </c>
      <c r="H746" s="145">
        <v>817300</v>
      </c>
      <c r="I746" t="s">
        <v>1468</v>
      </c>
      <c r="J746" s="145" t="e">
        <f t="shared" si="46"/>
        <v>#N/A</v>
      </c>
      <c r="P746" s="145">
        <v>814300</v>
      </c>
    </row>
    <row r="747" spans="1:17" ht="20.25">
      <c r="A747">
        <v>741</v>
      </c>
      <c r="B747" s="125">
        <v>97600</v>
      </c>
      <c r="C747" s="34">
        <v>86300</v>
      </c>
      <c r="D747" s="35">
        <v>86300</v>
      </c>
      <c r="E747" s="36" t="s">
        <v>2834</v>
      </c>
      <c r="F747" s="13">
        <v>12</v>
      </c>
      <c r="G747">
        <f>F747*10</f>
        <v>120</v>
      </c>
      <c r="H747" s="145">
        <v>817300</v>
      </c>
      <c r="I747" t="s">
        <v>1468</v>
      </c>
      <c r="J747" s="145" t="e">
        <f t="shared" si="46"/>
        <v>#N/A</v>
      </c>
      <c r="P747" s="145">
        <v>814300</v>
      </c>
      <c r="Q747">
        <v>300</v>
      </c>
    </row>
    <row r="748" spans="1:17" ht="20.25">
      <c r="A748">
        <v>742</v>
      </c>
      <c r="B748" s="125">
        <v>101300</v>
      </c>
      <c r="C748" s="34">
        <v>100000</v>
      </c>
      <c r="D748" s="35">
        <v>100000</v>
      </c>
      <c r="E748" s="36" t="s">
        <v>2835</v>
      </c>
      <c r="F748" s="33">
        <v>4</v>
      </c>
      <c r="G748">
        <f t="shared" si="49"/>
        <v>400</v>
      </c>
      <c r="H748" s="145">
        <v>817300</v>
      </c>
      <c r="I748" t="s">
        <v>1468</v>
      </c>
      <c r="J748" s="145" t="e">
        <f t="shared" si="46"/>
        <v>#N/A</v>
      </c>
      <c r="P748" s="145">
        <v>814300</v>
      </c>
    </row>
    <row r="749" spans="1:17" ht="20.25">
      <c r="A749">
        <v>743</v>
      </c>
      <c r="B749" s="125">
        <v>40500</v>
      </c>
      <c r="C749" s="34">
        <v>41500</v>
      </c>
      <c r="D749" s="35">
        <v>41500</v>
      </c>
      <c r="E749" s="36" t="s">
        <v>2836</v>
      </c>
      <c r="F749" s="33">
        <v>5</v>
      </c>
      <c r="G749">
        <f t="shared" si="49"/>
        <v>500</v>
      </c>
      <c r="H749" s="145">
        <v>817300</v>
      </c>
      <c r="I749" t="s">
        <v>1468</v>
      </c>
      <c r="J749" s="145" t="e">
        <f t="shared" si="46"/>
        <v>#N/A</v>
      </c>
      <c r="P749" s="145">
        <v>814300</v>
      </c>
    </row>
    <row r="750" spans="1:17" ht="20.25">
      <c r="A750">
        <v>744</v>
      </c>
      <c r="B750" s="125">
        <v>800</v>
      </c>
      <c r="C750" s="34">
        <v>1000</v>
      </c>
      <c r="D750" s="35">
        <v>1000</v>
      </c>
      <c r="E750" s="36" t="s">
        <v>2837</v>
      </c>
      <c r="F750" s="33">
        <v>5</v>
      </c>
      <c r="G750">
        <f t="shared" si="49"/>
        <v>500</v>
      </c>
      <c r="H750" s="145">
        <v>817300</v>
      </c>
      <c r="I750" t="s">
        <v>1468</v>
      </c>
      <c r="J750" s="145" t="e">
        <f t="shared" si="46"/>
        <v>#N/A</v>
      </c>
      <c r="P750" s="145">
        <v>814300</v>
      </c>
      <c r="Q750">
        <v>600</v>
      </c>
    </row>
    <row r="751" spans="1:17" ht="20.25">
      <c r="A751">
        <v>745</v>
      </c>
      <c r="B751" s="125">
        <v>305200</v>
      </c>
      <c r="C751" s="34">
        <v>619500</v>
      </c>
      <c r="D751" s="35">
        <v>597700</v>
      </c>
      <c r="E751" s="36" t="s">
        <v>2838</v>
      </c>
      <c r="F751" s="33">
        <v>7</v>
      </c>
      <c r="G751">
        <f t="shared" si="49"/>
        <v>700</v>
      </c>
      <c r="H751" s="145">
        <v>817300</v>
      </c>
      <c r="I751" t="s">
        <v>1468</v>
      </c>
      <c r="J751" s="145" t="e">
        <f t="shared" si="46"/>
        <v>#N/A</v>
      </c>
      <c r="P751" s="145">
        <v>814300</v>
      </c>
    </row>
    <row r="752" spans="1:17" ht="20.25">
      <c r="A752">
        <v>746</v>
      </c>
      <c r="B752" s="125">
        <v>580100</v>
      </c>
      <c r="C752" s="34">
        <v>557800</v>
      </c>
      <c r="D752" s="35">
        <v>566200</v>
      </c>
      <c r="E752" s="36" t="s">
        <v>2839</v>
      </c>
      <c r="F752" s="33">
        <v>1</v>
      </c>
      <c r="G752">
        <f t="shared" si="49"/>
        <v>100</v>
      </c>
      <c r="H752" s="145">
        <v>813311</v>
      </c>
      <c r="I752" t="s">
        <v>1469</v>
      </c>
      <c r="J752" s="145" t="e">
        <f t="shared" si="46"/>
        <v>#N/A</v>
      </c>
      <c r="M752" t="s">
        <v>1131</v>
      </c>
      <c r="N752" t="s">
        <v>976</v>
      </c>
    </row>
    <row r="753" spans="1:17" ht="20.25">
      <c r="A753">
        <v>747</v>
      </c>
      <c r="B753" s="125">
        <v>34100</v>
      </c>
      <c r="C753" s="34">
        <v>31800</v>
      </c>
      <c r="D753" s="35">
        <v>31800</v>
      </c>
      <c r="E753" s="36" t="s">
        <v>2840</v>
      </c>
      <c r="F753" s="13">
        <v>12</v>
      </c>
      <c r="G753">
        <f>F753*10</f>
        <v>120</v>
      </c>
      <c r="H753" s="145">
        <v>813311</v>
      </c>
      <c r="I753" t="s">
        <v>1469</v>
      </c>
      <c r="J753" s="145" t="e">
        <f t="shared" si="46"/>
        <v>#N/A</v>
      </c>
      <c r="M753" t="s">
        <v>1131</v>
      </c>
      <c r="N753" t="s">
        <v>976</v>
      </c>
      <c r="Q753">
        <v>300</v>
      </c>
    </row>
    <row r="754" spans="1:17" ht="20.25">
      <c r="A754">
        <v>748</v>
      </c>
      <c r="B754" s="125">
        <v>7200</v>
      </c>
      <c r="C754" s="34">
        <v>9000</v>
      </c>
      <c r="D754" s="35">
        <v>8700</v>
      </c>
      <c r="E754" s="36" t="s">
        <v>2841</v>
      </c>
      <c r="F754" s="33">
        <v>7</v>
      </c>
      <c r="G754">
        <f t="shared" si="49"/>
        <v>700</v>
      </c>
      <c r="H754" s="145">
        <v>813311</v>
      </c>
      <c r="I754" t="s">
        <v>1469</v>
      </c>
      <c r="J754" s="145" t="e">
        <f t="shared" si="46"/>
        <v>#N/A</v>
      </c>
      <c r="M754" t="s">
        <v>1131</v>
      </c>
      <c r="N754" t="s">
        <v>976</v>
      </c>
    </row>
    <row r="755" spans="1:17" ht="20.25">
      <c r="A755">
        <v>749</v>
      </c>
      <c r="B755" s="125">
        <v>88500</v>
      </c>
      <c r="C755" s="34">
        <v>95400</v>
      </c>
      <c r="D755" s="35">
        <v>95000</v>
      </c>
      <c r="E755" s="36" t="s">
        <v>2842</v>
      </c>
      <c r="F755" s="33">
        <v>2</v>
      </c>
      <c r="G755">
        <f t="shared" si="49"/>
        <v>200</v>
      </c>
      <c r="H755" s="145">
        <v>817360</v>
      </c>
      <c r="I755" t="s">
        <v>1470</v>
      </c>
      <c r="J755" s="145" t="e">
        <f t="shared" si="46"/>
        <v>#N/A</v>
      </c>
    </row>
    <row r="756" spans="1:17" ht="20.25">
      <c r="A756">
        <v>750</v>
      </c>
      <c r="B756" s="125">
        <v>1151700</v>
      </c>
      <c r="C756" s="34">
        <v>1259000</v>
      </c>
      <c r="D756" s="35">
        <v>1223000</v>
      </c>
      <c r="E756" s="36" t="s">
        <v>2843</v>
      </c>
      <c r="F756" s="33">
        <v>7</v>
      </c>
      <c r="G756">
        <f t="shared" si="49"/>
        <v>700</v>
      </c>
      <c r="H756" s="145">
        <v>817360</v>
      </c>
      <c r="I756" t="s">
        <v>1470</v>
      </c>
      <c r="J756" s="145" t="e">
        <f t="shared" si="46"/>
        <v>#N/A</v>
      </c>
    </row>
    <row r="757" spans="1:17" ht="20.25">
      <c r="A757">
        <v>751</v>
      </c>
      <c r="B757" s="125">
        <v>321500</v>
      </c>
      <c r="C757" s="34">
        <v>394000</v>
      </c>
      <c r="D757" s="35">
        <v>398000</v>
      </c>
      <c r="E757" s="36" t="s">
        <v>2844</v>
      </c>
      <c r="F757" s="33">
        <v>1</v>
      </c>
      <c r="G757">
        <f t="shared" si="49"/>
        <v>100</v>
      </c>
      <c r="H757" s="145">
        <v>813289</v>
      </c>
      <c r="I757" t="s">
        <v>1566</v>
      </c>
      <c r="J757" s="145" t="e">
        <f t="shared" si="46"/>
        <v>#N/A</v>
      </c>
    </row>
    <row r="758" spans="1:17" ht="20.25">
      <c r="A758">
        <v>752</v>
      </c>
      <c r="B758" s="125">
        <v>129700</v>
      </c>
      <c r="C758" s="34">
        <v>130000</v>
      </c>
      <c r="D758" s="35">
        <v>126300</v>
      </c>
      <c r="E758" s="36" t="s">
        <v>2845</v>
      </c>
      <c r="F758" s="33">
        <v>8</v>
      </c>
      <c r="G758">
        <f t="shared" ref="G758:G771" si="50">F758*100</f>
        <v>800</v>
      </c>
      <c r="H758" s="145">
        <v>818710</v>
      </c>
      <c r="I758" t="s">
        <v>1471</v>
      </c>
      <c r="J758" s="145" t="e">
        <f t="shared" si="46"/>
        <v>#N/A</v>
      </c>
    </row>
    <row r="759" spans="1:17" ht="20.25">
      <c r="A759">
        <v>753</v>
      </c>
      <c r="B759" s="125">
        <v>119800</v>
      </c>
      <c r="C759" s="34">
        <v>119800</v>
      </c>
      <c r="D759" s="35">
        <v>116400</v>
      </c>
      <c r="E759" s="36" t="s">
        <v>2846</v>
      </c>
      <c r="F759" s="33">
        <v>8</v>
      </c>
      <c r="G759">
        <f t="shared" si="50"/>
        <v>800</v>
      </c>
      <c r="H759" s="145">
        <v>818720</v>
      </c>
      <c r="I759" t="s">
        <v>1472</v>
      </c>
      <c r="J759" s="145" t="e">
        <f t="shared" si="46"/>
        <v>#N/A</v>
      </c>
    </row>
    <row r="760" spans="1:17" ht="20.25">
      <c r="A760">
        <v>754</v>
      </c>
      <c r="B760" s="125">
        <v>8754300</v>
      </c>
      <c r="C760" s="34">
        <v>9144500</v>
      </c>
      <c r="D760" s="35">
        <v>9245500</v>
      </c>
      <c r="E760" s="36" t="s">
        <v>2847</v>
      </c>
      <c r="F760" s="33">
        <v>1</v>
      </c>
      <c r="G760">
        <f t="shared" si="50"/>
        <v>100</v>
      </c>
      <c r="H760" s="145">
        <v>815217</v>
      </c>
      <c r="I760" t="s">
        <v>1473</v>
      </c>
      <c r="J760" s="145" t="e">
        <f t="shared" si="46"/>
        <v>#N/A</v>
      </c>
      <c r="P760" s="145">
        <v>817217</v>
      </c>
    </row>
    <row r="761" spans="1:17" ht="20.25">
      <c r="A761">
        <v>755</v>
      </c>
      <c r="B761" s="125">
        <v>7600</v>
      </c>
      <c r="C761" s="34">
        <v>5500</v>
      </c>
      <c r="D761" s="35">
        <v>5500</v>
      </c>
      <c r="E761" s="36" t="s">
        <v>2848</v>
      </c>
      <c r="F761" s="13">
        <v>12</v>
      </c>
      <c r="G761">
        <f>F761*10</f>
        <v>120</v>
      </c>
      <c r="H761" s="145">
        <v>815217</v>
      </c>
      <c r="I761" t="s">
        <v>1473</v>
      </c>
      <c r="J761" s="145" t="e">
        <f t="shared" si="46"/>
        <v>#N/A</v>
      </c>
      <c r="P761" s="145">
        <v>817217</v>
      </c>
      <c r="Q761">
        <v>300</v>
      </c>
    </row>
    <row r="762" spans="1:17" ht="20.25">
      <c r="A762">
        <v>756</v>
      </c>
      <c r="B762" s="125">
        <v>320500</v>
      </c>
      <c r="C762" s="34">
        <v>320000</v>
      </c>
      <c r="D762" s="35">
        <v>312100</v>
      </c>
      <c r="E762" s="36" t="s">
        <v>2849</v>
      </c>
      <c r="F762" s="33">
        <v>4</v>
      </c>
      <c r="G762">
        <f t="shared" si="50"/>
        <v>400</v>
      </c>
      <c r="H762" s="145">
        <v>815217</v>
      </c>
      <c r="I762" t="s">
        <v>1473</v>
      </c>
      <c r="J762" s="145" t="e">
        <f t="shared" si="46"/>
        <v>#N/A</v>
      </c>
      <c r="P762" s="145">
        <v>817217</v>
      </c>
    </row>
    <row r="763" spans="1:17" ht="20.25">
      <c r="A763">
        <v>757</v>
      </c>
      <c r="B763" s="125">
        <v>181100</v>
      </c>
      <c r="C763" s="34">
        <v>150000</v>
      </c>
      <c r="D763" s="35">
        <v>144500</v>
      </c>
      <c r="E763" s="36" t="s">
        <v>2850</v>
      </c>
      <c r="F763" s="33">
        <v>7</v>
      </c>
      <c r="G763">
        <f t="shared" si="50"/>
        <v>700</v>
      </c>
      <c r="H763" s="145">
        <v>815217</v>
      </c>
      <c r="I763" t="s">
        <v>1473</v>
      </c>
      <c r="J763" s="145" t="e">
        <f t="shared" si="46"/>
        <v>#N/A</v>
      </c>
      <c r="P763" s="145">
        <v>817217</v>
      </c>
    </row>
    <row r="764" spans="1:17" ht="20.25">
      <c r="A764">
        <v>758</v>
      </c>
      <c r="B764" s="125">
        <v>0</v>
      </c>
      <c r="C764" s="34">
        <v>688000</v>
      </c>
      <c r="D764" s="35">
        <v>2396000</v>
      </c>
      <c r="E764" s="36" t="s">
        <v>2851</v>
      </c>
      <c r="F764" s="33">
        <v>1</v>
      </c>
      <c r="G764">
        <f t="shared" si="50"/>
        <v>100</v>
      </c>
      <c r="H764" s="145">
        <v>815540</v>
      </c>
      <c r="I764" t="s">
        <v>1474</v>
      </c>
      <c r="J764" s="145" t="e">
        <f t="shared" si="46"/>
        <v>#N/A</v>
      </c>
      <c r="P764" s="145">
        <v>817540</v>
      </c>
    </row>
    <row r="765" spans="1:17" ht="20.25">
      <c r="A765">
        <v>759</v>
      </c>
      <c r="B765" s="125">
        <v>69400</v>
      </c>
      <c r="C765" s="34">
        <v>80000</v>
      </c>
      <c r="D765" s="35">
        <v>77700</v>
      </c>
      <c r="E765" s="36" t="s">
        <v>2852</v>
      </c>
      <c r="F765" s="33">
        <v>7</v>
      </c>
      <c r="G765">
        <f t="shared" si="50"/>
        <v>700</v>
      </c>
      <c r="H765" s="145">
        <v>815540</v>
      </c>
      <c r="I765" t="s">
        <v>1474</v>
      </c>
      <c r="J765" s="145" t="e">
        <f t="shared" si="46"/>
        <v>#N/A</v>
      </c>
      <c r="P765" s="145">
        <v>817540</v>
      </c>
    </row>
    <row r="766" spans="1:17" ht="20.25">
      <c r="A766">
        <v>760</v>
      </c>
      <c r="B766" s="125">
        <v>192700</v>
      </c>
      <c r="C766" s="34">
        <v>207000</v>
      </c>
      <c r="D766" s="35">
        <v>209000</v>
      </c>
      <c r="E766" s="36" t="s">
        <v>2853</v>
      </c>
      <c r="F766" s="33">
        <v>1</v>
      </c>
      <c r="G766">
        <f t="shared" si="50"/>
        <v>100</v>
      </c>
      <c r="H766" s="145">
        <v>813310</v>
      </c>
      <c r="I766" t="s">
        <v>1475</v>
      </c>
      <c r="J766" s="145" t="e">
        <f t="shared" si="46"/>
        <v>#N/A</v>
      </c>
    </row>
    <row r="767" spans="1:17" ht="20.25">
      <c r="A767">
        <v>761</v>
      </c>
      <c r="B767" s="125">
        <v>2383500</v>
      </c>
      <c r="C767" s="34">
        <v>2399400</v>
      </c>
      <c r="D767" s="35">
        <v>2426400</v>
      </c>
      <c r="E767" s="36" t="s">
        <v>2854</v>
      </c>
      <c r="F767" s="33">
        <v>1</v>
      </c>
      <c r="G767">
        <f t="shared" si="50"/>
        <v>100</v>
      </c>
      <c r="H767" s="145">
        <v>813312</v>
      </c>
      <c r="I767" t="s">
        <v>1476</v>
      </c>
      <c r="J767" s="145" t="e">
        <f t="shared" si="46"/>
        <v>#N/A</v>
      </c>
    </row>
    <row r="768" spans="1:17" ht="20.25">
      <c r="A768">
        <v>762</v>
      </c>
      <c r="B768" s="125">
        <v>4200</v>
      </c>
      <c r="C768" s="34">
        <v>3600</v>
      </c>
      <c r="D768" s="35">
        <v>3600</v>
      </c>
      <c r="E768" s="36" t="s">
        <v>2855</v>
      </c>
      <c r="F768" s="13">
        <v>12</v>
      </c>
      <c r="G768">
        <f>F768*10</f>
        <v>120</v>
      </c>
      <c r="H768" s="145">
        <v>813312</v>
      </c>
      <c r="I768" t="s">
        <v>1476</v>
      </c>
      <c r="J768" s="145" t="e">
        <f t="shared" si="46"/>
        <v>#N/A</v>
      </c>
      <c r="Q768">
        <v>300</v>
      </c>
    </row>
    <row r="769" spans="1:17" ht="20.25">
      <c r="A769">
        <v>763</v>
      </c>
      <c r="B769" s="125">
        <v>255700</v>
      </c>
      <c r="C769" s="34">
        <v>247000</v>
      </c>
      <c r="D769" s="35">
        <v>247000</v>
      </c>
      <c r="E769" s="36" t="s">
        <v>2856</v>
      </c>
      <c r="F769" s="33">
        <v>4</v>
      </c>
      <c r="G769">
        <f t="shared" si="50"/>
        <v>400</v>
      </c>
      <c r="H769" s="145">
        <v>813312</v>
      </c>
      <c r="I769" t="s">
        <v>1476</v>
      </c>
      <c r="J769" s="145" t="e">
        <f t="shared" si="46"/>
        <v>#N/A</v>
      </c>
    </row>
    <row r="770" spans="1:17" ht="20.25">
      <c r="A770">
        <v>764</v>
      </c>
      <c r="B770" s="125">
        <v>30900</v>
      </c>
      <c r="C770" s="34">
        <v>40000</v>
      </c>
      <c r="D770" s="35">
        <v>40000</v>
      </c>
      <c r="E770" s="36" t="s">
        <v>2857</v>
      </c>
      <c r="F770" s="33">
        <v>5</v>
      </c>
      <c r="G770">
        <f t="shared" si="50"/>
        <v>500</v>
      </c>
      <c r="H770" s="145">
        <v>813312</v>
      </c>
      <c r="I770" t="s">
        <v>1476</v>
      </c>
      <c r="J770" s="145" t="e">
        <f t="shared" si="46"/>
        <v>#N/A</v>
      </c>
      <c r="Q770">
        <v>600</v>
      </c>
    </row>
    <row r="771" spans="1:17" ht="20.25">
      <c r="A771">
        <v>765</v>
      </c>
      <c r="B771" s="125">
        <v>486500</v>
      </c>
      <c r="C771" s="34">
        <v>538000</v>
      </c>
      <c r="D771" s="35">
        <v>514400</v>
      </c>
      <c r="E771" s="36" t="s">
        <v>2858</v>
      </c>
      <c r="F771" s="33">
        <v>7</v>
      </c>
      <c r="G771">
        <f t="shared" si="50"/>
        <v>700</v>
      </c>
      <c r="H771" s="145">
        <v>813312</v>
      </c>
      <c r="I771" t="s">
        <v>1476</v>
      </c>
      <c r="J771" s="145" t="e">
        <f t="shared" si="46"/>
        <v>#N/A</v>
      </c>
    </row>
    <row r="772" spans="1:17" ht="20.25">
      <c r="A772">
        <v>766</v>
      </c>
      <c r="B772" s="125">
        <v>336500</v>
      </c>
      <c r="C772" s="34">
        <v>410000</v>
      </c>
      <c r="D772" s="35">
        <v>410000</v>
      </c>
      <c r="E772" s="36" t="s">
        <v>2859</v>
      </c>
      <c r="F772" s="33">
        <v>5</v>
      </c>
      <c r="G772">
        <f t="shared" ref="G772:G784" si="51">F772*100</f>
        <v>500</v>
      </c>
      <c r="H772" s="145">
        <v>813390</v>
      </c>
      <c r="I772" t="s">
        <v>1477</v>
      </c>
      <c r="J772" s="145" t="e">
        <f t="shared" si="46"/>
        <v>#N/A</v>
      </c>
      <c r="Q772">
        <v>600</v>
      </c>
    </row>
    <row r="773" spans="1:17" ht="20.25">
      <c r="A773">
        <v>767</v>
      </c>
      <c r="B773" s="125">
        <v>82000</v>
      </c>
      <c r="C773" s="34">
        <v>80000</v>
      </c>
      <c r="D773" s="35">
        <v>80000</v>
      </c>
      <c r="E773" s="36" t="s">
        <v>2860</v>
      </c>
      <c r="F773" s="33">
        <v>8</v>
      </c>
      <c r="G773">
        <f t="shared" si="51"/>
        <v>800</v>
      </c>
      <c r="H773" s="145">
        <v>813390</v>
      </c>
      <c r="I773" t="s">
        <v>1477</v>
      </c>
      <c r="J773" s="145" t="e">
        <f t="shared" si="46"/>
        <v>#N/A</v>
      </c>
    </row>
    <row r="774" spans="1:17" ht="20.25">
      <c r="A774">
        <v>768</v>
      </c>
      <c r="B774" s="125">
        <v>737700</v>
      </c>
      <c r="C774" s="34">
        <v>757000</v>
      </c>
      <c r="D774" s="35">
        <v>765000</v>
      </c>
      <c r="E774" s="36" t="s">
        <v>2861</v>
      </c>
      <c r="F774" s="33">
        <v>1</v>
      </c>
      <c r="G774">
        <f t="shared" si="51"/>
        <v>100</v>
      </c>
      <c r="H774" s="145">
        <v>813320</v>
      </c>
      <c r="I774" t="s">
        <v>1478</v>
      </c>
      <c r="J774" s="145" t="e">
        <f t="shared" si="46"/>
        <v>#N/A</v>
      </c>
    </row>
    <row r="775" spans="1:17" ht="20.25">
      <c r="A775">
        <v>769</v>
      </c>
      <c r="B775" s="125">
        <v>106800</v>
      </c>
      <c r="C775" s="34">
        <v>95000</v>
      </c>
      <c r="D775" s="35">
        <v>90300</v>
      </c>
      <c r="E775" s="36" t="s">
        <v>2862</v>
      </c>
      <c r="F775" s="33">
        <v>4</v>
      </c>
      <c r="G775">
        <f t="shared" si="51"/>
        <v>400</v>
      </c>
      <c r="H775" s="145">
        <v>813320</v>
      </c>
      <c r="I775" t="s">
        <v>1478</v>
      </c>
      <c r="J775" s="145" t="e">
        <f t="shared" si="46"/>
        <v>#N/A</v>
      </c>
    </row>
    <row r="776" spans="1:17" ht="20.25">
      <c r="A776">
        <v>770</v>
      </c>
      <c r="B776" s="125">
        <v>70000</v>
      </c>
      <c r="C776" s="34">
        <v>70000</v>
      </c>
      <c r="D776" s="35">
        <v>70000</v>
      </c>
      <c r="E776" s="36" t="s">
        <v>2863</v>
      </c>
      <c r="F776" s="33">
        <v>7</v>
      </c>
      <c r="G776">
        <f t="shared" si="51"/>
        <v>700</v>
      </c>
      <c r="H776" s="145">
        <v>813320</v>
      </c>
      <c r="I776" t="s">
        <v>1478</v>
      </c>
      <c r="J776" s="145" t="e">
        <f t="shared" ref="J776:J839" si="52">INDEX($O$7:$P$340,MATCH(H776,$O$7:$O$340,0),2)</f>
        <v>#N/A</v>
      </c>
    </row>
    <row r="777" spans="1:17" ht="20.25">
      <c r="A777">
        <v>771</v>
      </c>
      <c r="B777" s="125">
        <v>415600</v>
      </c>
      <c r="C777" s="34">
        <v>343100</v>
      </c>
      <c r="D777" s="35">
        <v>347100</v>
      </c>
      <c r="E777" s="36" t="s">
        <v>2864</v>
      </c>
      <c r="F777" s="33">
        <v>1</v>
      </c>
      <c r="G777">
        <f t="shared" si="51"/>
        <v>100</v>
      </c>
      <c r="H777" s="145">
        <v>813314</v>
      </c>
      <c r="I777" t="s">
        <v>798</v>
      </c>
      <c r="J777" s="145" t="e">
        <f t="shared" si="52"/>
        <v>#N/A</v>
      </c>
    </row>
    <row r="778" spans="1:17" ht="20.25">
      <c r="A778">
        <v>772</v>
      </c>
      <c r="B778" s="125">
        <v>800</v>
      </c>
      <c r="C778" s="34">
        <v>900</v>
      </c>
      <c r="D778" s="35">
        <v>900</v>
      </c>
      <c r="E778" s="36" t="s">
        <v>2865</v>
      </c>
      <c r="F778" s="13">
        <v>12</v>
      </c>
      <c r="G778">
        <f>F778*10</f>
        <v>120</v>
      </c>
      <c r="H778" s="145">
        <v>813314</v>
      </c>
      <c r="I778" t="s">
        <v>798</v>
      </c>
      <c r="J778" s="145" t="e">
        <f t="shared" si="52"/>
        <v>#N/A</v>
      </c>
      <c r="Q778">
        <v>300</v>
      </c>
    </row>
    <row r="779" spans="1:17" ht="20.25">
      <c r="A779">
        <v>773</v>
      </c>
      <c r="B779" s="125">
        <v>194200</v>
      </c>
      <c r="C779" s="34">
        <v>119300</v>
      </c>
      <c r="D779" s="35">
        <v>116700</v>
      </c>
      <c r="E779" s="36" t="s">
        <v>2866</v>
      </c>
      <c r="F779" s="33">
        <v>4</v>
      </c>
      <c r="G779">
        <f t="shared" si="51"/>
        <v>400</v>
      </c>
      <c r="H779" s="145">
        <v>813330</v>
      </c>
      <c r="I779" t="s">
        <v>1479</v>
      </c>
      <c r="J779" s="145">
        <f t="shared" si="52"/>
        <v>813330</v>
      </c>
    </row>
    <row r="780" spans="1:17" ht="20.25">
      <c r="A780">
        <v>774</v>
      </c>
      <c r="B780" s="125">
        <v>93400</v>
      </c>
      <c r="C780" s="34">
        <v>97300</v>
      </c>
      <c r="D780" s="35">
        <v>93700</v>
      </c>
      <c r="E780" s="36" t="s">
        <v>2867</v>
      </c>
      <c r="F780" s="33">
        <v>7</v>
      </c>
      <c r="G780">
        <f t="shared" si="51"/>
        <v>700</v>
      </c>
      <c r="H780" s="145">
        <v>813330</v>
      </c>
      <c r="I780" t="s">
        <v>1479</v>
      </c>
      <c r="J780" s="145">
        <f t="shared" si="52"/>
        <v>813330</v>
      </c>
    </row>
    <row r="781" spans="1:17" ht="20.25">
      <c r="A781">
        <v>775</v>
      </c>
      <c r="B781" s="125">
        <v>2300400</v>
      </c>
      <c r="C781" s="34">
        <v>2650000</v>
      </c>
      <c r="D781" s="35">
        <v>2331500</v>
      </c>
      <c r="E781" s="36" t="s">
        <v>2868</v>
      </c>
      <c r="F781" s="33">
        <v>7</v>
      </c>
      <c r="G781">
        <f t="shared" si="51"/>
        <v>700</v>
      </c>
      <c r="H781" s="145">
        <v>813316</v>
      </c>
      <c r="I781" t="s">
        <v>799</v>
      </c>
      <c r="J781" s="145" t="e">
        <f t="shared" si="52"/>
        <v>#N/A</v>
      </c>
    </row>
    <row r="782" spans="1:17" ht="20.25">
      <c r="A782">
        <v>776</v>
      </c>
      <c r="B782" s="125">
        <v>2876600</v>
      </c>
      <c r="C782" s="34">
        <v>3177400</v>
      </c>
      <c r="D782" s="35">
        <v>3473400</v>
      </c>
      <c r="E782" s="36" t="s">
        <v>2869</v>
      </c>
      <c r="F782" s="33">
        <v>1</v>
      </c>
      <c r="G782">
        <f t="shared" si="51"/>
        <v>100</v>
      </c>
      <c r="H782" s="145">
        <v>812210</v>
      </c>
      <c r="I782" t="s">
        <v>1480</v>
      </c>
      <c r="J782" s="145" t="e">
        <f t="shared" si="52"/>
        <v>#N/A</v>
      </c>
    </row>
    <row r="783" spans="1:17" ht="20.25">
      <c r="A783">
        <v>777</v>
      </c>
      <c r="B783" s="125">
        <v>102500</v>
      </c>
      <c r="C783" s="34">
        <v>78600</v>
      </c>
      <c r="D783" s="35">
        <v>78600</v>
      </c>
      <c r="E783" s="36" t="s">
        <v>2870</v>
      </c>
      <c r="F783" s="13">
        <v>12</v>
      </c>
      <c r="G783">
        <f>F783*10</f>
        <v>120</v>
      </c>
      <c r="H783" s="145">
        <v>812210</v>
      </c>
      <c r="I783" t="s">
        <v>1480</v>
      </c>
      <c r="J783" s="145" t="e">
        <f t="shared" si="52"/>
        <v>#N/A</v>
      </c>
      <c r="Q783">
        <v>300</v>
      </c>
    </row>
    <row r="784" spans="1:17" ht="20.25">
      <c r="A784">
        <v>778</v>
      </c>
      <c r="B784" s="125">
        <v>22600</v>
      </c>
      <c r="C784" s="34">
        <v>22500</v>
      </c>
      <c r="D784" s="35">
        <v>21900</v>
      </c>
      <c r="E784" s="36" t="s">
        <v>2871</v>
      </c>
      <c r="F784" s="33">
        <v>7</v>
      </c>
      <c r="G784">
        <f t="shared" si="51"/>
        <v>700</v>
      </c>
      <c r="H784" s="145">
        <v>812210</v>
      </c>
      <c r="I784" t="s">
        <v>1480</v>
      </c>
      <c r="J784" s="145" t="e">
        <f t="shared" si="52"/>
        <v>#N/A</v>
      </c>
    </row>
    <row r="785" spans="1:17" ht="20.25">
      <c r="A785">
        <v>779</v>
      </c>
      <c r="B785" s="125">
        <v>128200</v>
      </c>
      <c r="C785" s="34">
        <v>300000</v>
      </c>
      <c r="D785" s="35">
        <v>300000</v>
      </c>
      <c r="E785" s="36" t="s">
        <v>2872</v>
      </c>
      <c r="F785" s="33">
        <v>5</v>
      </c>
      <c r="G785">
        <f t="shared" ref="G785:G801" si="53">F785*100</f>
        <v>500</v>
      </c>
      <c r="H785" s="145">
        <v>812229</v>
      </c>
      <c r="I785" t="s">
        <v>794</v>
      </c>
      <c r="J785" s="145" t="e">
        <f t="shared" si="52"/>
        <v>#N/A</v>
      </c>
      <c r="Q785">
        <v>600</v>
      </c>
    </row>
    <row r="786" spans="1:17" ht="20.25">
      <c r="A786">
        <v>780</v>
      </c>
      <c r="B786" s="125">
        <v>35879000</v>
      </c>
      <c r="C786" s="34">
        <v>39159300</v>
      </c>
      <c r="D786" s="35">
        <v>43783300</v>
      </c>
      <c r="E786" s="36" t="s">
        <v>2873</v>
      </c>
      <c r="F786" s="33">
        <v>1</v>
      </c>
      <c r="G786">
        <f t="shared" si="53"/>
        <v>100</v>
      </c>
      <c r="H786" s="145">
        <v>812220</v>
      </c>
      <c r="I786" t="s">
        <v>793</v>
      </c>
      <c r="J786" s="145" t="e">
        <f t="shared" si="52"/>
        <v>#N/A</v>
      </c>
    </row>
    <row r="787" spans="1:17" ht="20.25">
      <c r="A787">
        <v>781</v>
      </c>
      <c r="B787" s="125">
        <v>13800</v>
      </c>
      <c r="C787" s="34">
        <v>22700</v>
      </c>
      <c r="D787" s="35">
        <v>22700</v>
      </c>
      <c r="E787" s="36" t="s">
        <v>2874</v>
      </c>
      <c r="F787" s="13">
        <v>12</v>
      </c>
      <c r="G787">
        <f>F787*10</f>
        <v>120</v>
      </c>
      <c r="H787" s="145">
        <v>812220</v>
      </c>
      <c r="I787" t="s">
        <v>793</v>
      </c>
      <c r="J787" s="145" t="e">
        <f t="shared" si="52"/>
        <v>#N/A</v>
      </c>
      <c r="Q787">
        <v>300</v>
      </c>
    </row>
    <row r="788" spans="1:17" ht="20.25">
      <c r="A788">
        <v>782</v>
      </c>
      <c r="B788" s="125">
        <v>2458500</v>
      </c>
      <c r="C788" s="34">
        <v>2434000</v>
      </c>
      <c r="D788" s="35">
        <v>2434000</v>
      </c>
      <c r="E788" s="36" t="s">
        <v>2875</v>
      </c>
      <c r="F788" s="33">
        <v>4</v>
      </c>
      <c r="G788">
        <f t="shared" si="53"/>
        <v>400</v>
      </c>
      <c r="H788" s="145">
        <v>812220</v>
      </c>
      <c r="I788" t="s">
        <v>793</v>
      </c>
      <c r="J788" s="145" t="e">
        <f t="shared" si="52"/>
        <v>#N/A</v>
      </c>
    </row>
    <row r="789" spans="1:17" ht="20.25">
      <c r="A789">
        <v>783</v>
      </c>
      <c r="B789" s="125">
        <v>402100</v>
      </c>
      <c r="C789" s="34">
        <v>430000</v>
      </c>
      <c r="D789" s="35">
        <v>430000</v>
      </c>
      <c r="E789" s="36" t="s">
        <v>2876</v>
      </c>
      <c r="F789" s="33">
        <v>5</v>
      </c>
      <c r="G789">
        <f t="shared" si="53"/>
        <v>500</v>
      </c>
      <c r="H789" s="145">
        <v>812220</v>
      </c>
      <c r="I789" t="s">
        <v>793</v>
      </c>
      <c r="J789" s="145" t="e">
        <f t="shared" si="52"/>
        <v>#N/A</v>
      </c>
    </row>
    <row r="790" spans="1:17" ht="20.25">
      <c r="A790">
        <v>784</v>
      </c>
      <c r="B790" s="125">
        <v>137700</v>
      </c>
      <c r="C790" s="34">
        <v>129000</v>
      </c>
      <c r="D790" s="35">
        <v>129000</v>
      </c>
      <c r="E790" s="36" t="s">
        <v>2877</v>
      </c>
      <c r="F790" s="33">
        <v>5</v>
      </c>
      <c r="G790">
        <f t="shared" si="53"/>
        <v>500</v>
      </c>
      <c r="H790" s="145">
        <v>812220</v>
      </c>
      <c r="I790" t="s">
        <v>793</v>
      </c>
      <c r="J790" s="145" t="e">
        <f t="shared" si="52"/>
        <v>#N/A</v>
      </c>
      <c r="Q790">
        <v>600</v>
      </c>
    </row>
    <row r="791" spans="1:17" ht="20.25">
      <c r="A791">
        <v>785</v>
      </c>
      <c r="B791" s="125">
        <v>39108000</v>
      </c>
      <c r="C791" s="34">
        <v>34923000</v>
      </c>
      <c r="D791" s="35">
        <v>33840000</v>
      </c>
      <c r="E791" s="36" t="s">
        <v>2878</v>
      </c>
      <c r="F791" s="33">
        <v>7</v>
      </c>
      <c r="G791">
        <f t="shared" si="53"/>
        <v>700</v>
      </c>
      <c r="H791" s="145">
        <v>812220</v>
      </c>
      <c r="I791" t="s">
        <v>793</v>
      </c>
      <c r="J791" s="145" t="e">
        <f t="shared" si="52"/>
        <v>#N/A</v>
      </c>
    </row>
    <row r="792" spans="1:17" ht="20.25">
      <c r="A792">
        <v>786</v>
      </c>
      <c r="B792" s="125">
        <v>5000</v>
      </c>
      <c r="C792" s="34">
        <v>5000</v>
      </c>
      <c r="D792" s="35">
        <v>5000</v>
      </c>
      <c r="E792" s="36" t="s">
        <v>2879</v>
      </c>
      <c r="F792" s="33">
        <v>4</v>
      </c>
      <c r="G792">
        <f t="shared" si="53"/>
        <v>400</v>
      </c>
      <c r="H792" s="145">
        <v>812221</v>
      </c>
      <c r="I792" t="s">
        <v>1481</v>
      </c>
      <c r="J792" s="145" t="e">
        <f t="shared" si="52"/>
        <v>#N/A</v>
      </c>
    </row>
    <row r="793" spans="1:17" ht="20.25">
      <c r="A793">
        <v>787</v>
      </c>
      <c r="B793" s="125">
        <v>5000</v>
      </c>
      <c r="C793" s="34">
        <v>5000</v>
      </c>
      <c r="D793" s="35">
        <v>5000</v>
      </c>
      <c r="E793" s="36" t="s">
        <v>2880</v>
      </c>
      <c r="F793" s="33">
        <v>5</v>
      </c>
      <c r="G793">
        <f t="shared" si="53"/>
        <v>500</v>
      </c>
      <c r="H793" s="145">
        <v>812221</v>
      </c>
      <c r="I793" t="s">
        <v>1481</v>
      </c>
      <c r="J793" s="145" t="e">
        <f t="shared" si="52"/>
        <v>#N/A</v>
      </c>
    </row>
    <row r="794" spans="1:17" ht="20.25">
      <c r="A794">
        <v>788</v>
      </c>
      <c r="B794" s="125">
        <v>30000</v>
      </c>
      <c r="C794" s="34">
        <v>30000</v>
      </c>
      <c r="D794" s="35">
        <v>28900</v>
      </c>
      <c r="E794" s="36" t="s">
        <v>2881</v>
      </c>
      <c r="F794" s="33">
        <v>7</v>
      </c>
      <c r="G794">
        <f t="shared" si="53"/>
        <v>700</v>
      </c>
      <c r="H794" s="145">
        <v>812221</v>
      </c>
      <c r="I794" t="s">
        <v>1481</v>
      </c>
      <c r="J794" s="145" t="e">
        <f t="shared" si="52"/>
        <v>#N/A</v>
      </c>
    </row>
    <row r="795" spans="1:17" ht="20.25">
      <c r="A795">
        <v>789</v>
      </c>
      <c r="B795" s="125">
        <v>0</v>
      </c>
      <c r="C795" s="34">
        <v>0</v>
      </c>
      <c r="D795" s="35">
        <v>180000</v>
      </c>
      <c r="E795" s="36" t="s">
        <v>2882</v>
      </c>
      <c r="F795" s="33">
        <v>1</v>
      </c>
      <c r="G795">
        <f t="shared" si="53"/>
        <v>100</v>
      </c>
      <c r="H795" s="145">
        <v>812222</v>
      </c>
      <c r="I795" t="s">
        <v>1482</v>
      </c>
      <c r="J795" s="145" t="e">
        <f t="shared" si="52"/>
        <v>#N/A</v>
      </c>
    </row>
    <row r="796" spans="1:17" ht="20.25">
      <c r="A796">
        <v>790</v>
      </c>
      <c r="B796" s="125">
        <v>0</v>
      </c>
      <c r="C796" s="34">
        <v>400000</v>
      </c>
      <c r="D796" s="35">
        <v>388600</v>
      </c>
      <c r="E796" s="36" t="s">
        <v>2883</v>
      </c>
      <c r="F796" s="33">
        <v>7</v>
      </c>
      <c r="G796">
        <f t="shared" si="53"/>
        <v>700</v>
      </c>
      <c r="H796" s="145">
        <v>812222</v>
      </c>
      <c r="I796" t="s">
        <v>1482</v>
      </c>
      <c r="J796" s="145" t="e">
        <f t="shared" si="52"/>
        <v>#N/A</v>
      </c>
    </row>
    <row r="797" spans="1:17" ht="20.25">
      <c r="A797">
        <v>791</v>
      </c>
      <c r="B797" s="125">
        <v>1280000</v>
      </c>
      <c r="C797" s="34">
        <v>1430000</v>
      </c>
      <c r="D797" s="35">
        <v>1389200</v>
      </c>
      <c r="E797" s="36" t="s">
        <v>2884</v>
      </c>
      <c r="F797" s="33">
        <v>7</v>
      </c>
      <c r="G797">
        <f t="shared" si="53"/>
        <v>700</v>
      </c>
      <c r="H797" s="145">
        <v>812223</v>
      </c>
      <c r="I797" t="s">
        <v>1483</v>
      </c>
      <c r="J797" s="145" t="e">
        <f t="shared" si="52"/>
        <v>#N/A</v>
      </c>
    </row>
    <row r="798" spans="1:17" ht="20.25">
      <c r="A798">
        <v>792</v>
      </c>
      <c r="B798" s="125">
        <v>2386300</v>
      </c>
      <c r="C798" s="34">
        <v>2660200</v>
      </c>
      <c r="D798" s="35">
        <v>2691200</v>
      </c>
      <c r="E798" s="36" t="s">
        <v>2885</v>
      </c>
      <c r="F798" s="33">
        <v>1</v>
      </c>
      <c r="G798">
        <f t="shared" si="53"/>
        <v>100</v>
      </c>
      <c r="H798" s="145">
        <v>813210</v>
      </c>
      <c r="I798" t="s">
        <v>1484</v>
      </c>
      <c r="J798" s="145" t="e">
        <f t="shared" si="52"/>
        <v>#N/A</v>
      </c>
    </row>
    <row r="799" spans="1:17" ht="20.25">
      <c r="A799">
        <v>793</v>
      </c>
      <c r="B799" s="125">
        <v>122900</v>
      </c>
      <c r="C799" s="34">
        <v>95800</v>
      </c>
      <c r="D799" s="35">
        <v>95800</v>
      </c>
      <c r="E799" s="36" t="s">
        <v>2886</v>
      </c>
      <c r="F799" s="13">
        <v>12</v>
      </c>
      <c r="G799">
        <f>F799*10</f>
        <v>120</v>
      </c>
      <c r="H799" s="145">
        <v>813210</v>
      </c>
      <c r="I799" t="s">
        <v>1484</v>
      </c>
      <c r="J799" s="145" t="e">
        <f t="shared" si="52"/>
        <v>#N/A</v>
      </c>
      <c r="Q799">
        <v>300</v>
      </c>
    </row>
    <row r="800" spans="1:17" ht="20.25">
      <c r="A800">
        <v>794</v>
      </c>
      <c r="B800" s="125">
        <v>32800</v>
      </c>
      <c r="C800" s="34">
        <v>30000</v>
      </c>
      <c r="D800" s="35">
        <v>29100</v>
      </c>
      <c r="E800" s="36" t="s">
        <v>2887</v>
      </c>
      <c r="F800" s="33">
        <v>7</v>
      </c>
      <c r="G800">
        <f t="shared" si="53"/>
        <v>700</v>
      </c>
      <c r="H800" s="145">
        <v>813210</v>
      </c>
      <c r="I800" t="s">
        <v>1484</v>
      </c>
      <c r="J800" s="145" t="e">
        <f t="shared" si="52"/>
        <v>#N/A</v>
      </c>
    </row>
    <row r="801" spans="1:19" ht="20.25">
      <c r="A801">
        <v>795</v>
      </c>
      <c r="B801" s="125">
        <v>449400</v>
      </c>
      <c r="C801" s="34">
        <v>84400</v>
      </c>
      <c r="D801" s="35">
        <v>84400</v>
      </c>
      <c r="E801" s="36" t="s">
        <v>2888</v>
      </c>
      <c r="F801" s="33">
        <v>2</v>
      </c>
      <c r="G801">
        <f t="shared" si="53"/>
        <v>200</v>
      </c>
      <c r="H801" s="145">
        <v>813290</v>
      </c>
      <c r="I801" t="s">
        <v>1485</v>
      </c>
      <c r="J801" s="145" t="e">
        <f t="shared" si="52"/>
        <v>#N/A</v>
      </c>
    </row>
    <row r="802" spans="1:19" ht="20.25">
      <c r="A802">
        <v>796</v>
      </c>
      <c r="B802" s="125">
        <v>48900</v>
      </c>
      <c r="C802" s="34">
        <v>15600</v>
      </c>
      <c r="D802" s="35">
        <v>15600</v>
      </c>
      <c r="E802" s="36" t="s">
        <v>2889</v>
      </c>
      <c r="F802" s="13">
        <v>12</v>
      </c>
      <c r="G802">
        <f>F802*10</f>
        <v>120</v>
      </c>
      <c r="H802" s="145">
        <v>813290</v>
      </c>
      <c r="I802" t="s">
        <v>1485</v>
      </c>
      <c r="J802" s="145" t="e">
        <f t="shared" si="52"/>
        <v>#N/A</v>
      </c>
      <c r="Q802">
        <v>300</v>
      </c>
    </row>
    <row r="803" spans="1:19" ht="20.25">
      <c r="A803">
        <v>797</v>
      </c>
      <c r="B803" s="125">
        <v>2796900</v>
      </c>
      <c r="C803" s="34">
        <v>3381000</v>
      </c>
      <c r="D803" s="35">
        <v>3381000</v>
      </c>
      <c r="E803" s="36" t="s">
        <v>2890</v>
      </c>
      <c r="F803" s="33">
        <v>5</v>
      </c>
      <c r="G803">
        <f t="shared" ref="G803:G823" si="54">F803*100</f>
        <v>500</v>
      </c>
      <c r="H803" s="145">
        <v>813290</v>
      </c>
      <c r="I803" t="s">
        <v>1485</v>
      </c>
      <c r="J803" s="145" t="e">
        <f t="shared" si="52"/>
        <v>#N/A</v>
      </c>
      <c r="Q803">
        <v>600</v>
      </c>
    </row>
    <row r="804" spans="1:19" ht="20.25">
      <c r="A804">
        <v>798</v>
      </c>
      <c r="B804" s="125">
        <v>531200</v>
      </c>
      <c r="C804" s="34">
        <v>593000</v>
      </c>
      <c r="D804" s="35">
        <v>534000</v>
      </c>
      <c r="E804" s="36" t="s">
        <v>2891</v>
      </c>
      <c r="F804" s="33">
        <v>1</v>
      </c>
      <c r="G804">
        <f t="shared" si="54"/>
        <v>100</v>
      </c>
      <c r="H804" s="145">
        <v>811120</v>
      </c>
      <c r="I804" t="s">
        <v>1486</v>
      </c>
      <c r="J804" s="145" t="e">
        <f t="shared" si="52"/>
        <v>#N/A</v>
      </c>
    </row>
    <row r="805" spans="1:19" ht="20.25">
      <c r="A805">
        <v>799</v>
      </c>
      <c r="B805" s="125">
        <v>8600</v>
      </c>
      <c r="C805" s="34">
        <v>10000</v>
      </c>
      <c r="D805" s="35">
        <v>10000</v>
      </c>
      <c r="E805" s="36" t="s">
        <v>2892</v>
      </c>
      <c r="F805" s="13">
        <v>12</v>
      </c>
      <c r="G805">
        <f>F805*10</f>
        <v>120</v>
      </c>
      <c r="H805" s="145">
        <v>811120</v>
      </c>
      <c r="I805" t="s">
        <v>1486</v>
      </c>
      <c r="J805" s="145" t="e">
        <f t="shared" si="52"/>
        <v>#N/A</v>
      </c>
      <c r="Q805">
        <v>300</v>
      </c>
    </row>
    <row r="806" spans="1:19" ht="20.25">
      <c r="A806">
        <v>800</v>
      </c>
      <c r="B806" s="125">
        <v>0</v>
      </c>
      <c r="C806" s="34">
        <v>4000</v>
      </c>
      <c r="D806" s="35">
        <v>4000</v>
      </c>
      <c r="E806" s="36" t="s">
        <v>2893</v>
      </c>
      <c r="F806" s="33">
        <v>5</v>
      </c>
      <c r="G806">
        <f t="shared" si="54"/>
        <v>500</v>
      </c>
      <c r="H806" s="145">
        <v>811120</v>
      </c>
      <c r="I806" t="s">
        <v>1486</v>
      </c>
      <c r="J806" s="145" t="e">
        <f t="shared" si="52"/>
        <v>#N/A</v>
      </c>
      <c r="Q806">
        <v>600</v>
      </c>
    </row>
    <row r="807" spans="1:19" ht="20.25">
      <c r="A807">
        <v>801</v>
      </c>
      <c r="B807" s="125">
        <v>7600</v>
      </c>
      <c r="C807" s="34">
        <v>8200</v>
      </c>
      <c r="D807" s="35">
        <v>7900</v>
      </c>
      <c r="E807" s="36" t="s">
        <v>2894</v>
      </c>
      <c r="F807" s="33">
        <v>7</v>
      </c>
      <c r="G807">
        <f t="shared" si="54"/>
        <v>700</v>
      </c>
      <c r="H807" s="145">
        <v>811120</v>
      </c>
      <c r="I807" t="s">
        <v>1486</v>
      </c>
      <c r="J807" s="145" t="e">
        <f t="shared" si="52"/>
        <v>#N/A</v>
      </c>
    </row>
    <row r="808" spans="1:19" ht="20.25">
      <c r="A808">
        <v>802</v>
      </c>
      <c r="B808" s="125">
        <v>5273600</v>
      </c>
      <c r="C808" s="34">
        <v>5749100</v>
      </c>
      <c r="D808" s="35">
        <v>5813100</v>
      </c>
      <c r="E808" s="36" t="s">
        <v>2895</v>
      </c>
      <c r="F808" s="33">
        <v>1</v>
      </c>
      <c r="G808">
        <f t="shared" si="54"/>
        <v>100</v>
      </c>
      <c r="H808" s="145">
        <v>813220</v>
      </c>
      <c r="I808" t="s">
        <v>796</v>
      </c>
      <c r="J808" s="145" t="e">
        <f t="shared" si="52"/>
        <v>#N/A</v>
      </c>
    </row>
    <row r="809" spans="1:19" ht="20.25">
      <c r="A809">
        <v>803</v>
      </c>
      <c r="B809" s="125">
        <v>11700</v>
      </c>
      <c r="C809" s="34">
        <v>14900</v>
      </c>
      <c r="D809" s="35">
        <v>14900</v>
      </c>
      <c r="E809" s="36" t="s">
        <v>2896</v>
      </c>
      <c r="F809" s="13">
        <v>12</v>
      </c>
      <c r="G809">
        <f>F809*10</f>
        <v>120</v>
      </c>
      <c r="H809" s="145">
        <v>813220</v>
      </c>
      <c r="I809" t="s">
        <v>796</v>
      </c>
      <c r="J809" s="145" t="e">
        <f t="shared" si="52"/>
        <v>#N/A</v>
      </c>
      <c r="Q809">
        <v>300</v>
      </c>
    </row>
    <row r="810" spans="1:19" ht="20.25">
      <c r="A810">
        <v>804</v>
      </c>
      <c r="B810" s="125">
        <v>294000</v>
      </c>
      <c r="C810" s="34">
        <v>190000</v>
      </c>
      <c r="D810" s="35">
        <v>190000</v>
      </c>
      <c r="E810" s="36" t="s">
        <v>2897</v>
      </c>
      <c r="F810" s="33">
        <v>4</v>
      </c>
      <c r="G810">
        <f t="shared" si="54"/>
        <v>400</v>
      </c>
      <c r="H810" s="145">
        <v>813220</v>
      </c>
      <c r="I810" t="s">
        <v>796</v>
      </c>
      <c r="J810" s="145" t="e">
        <f t="shared" si="52"/>
        <v>#N/A</v>
      </c>
    </row>
    <row r="811" spans="1:19" ht="20.25">
      <c r="A811">
        <v>805</v>
      </c>
      <c r="B811" s="125">
        <v>647900</v>
      </c>
      <c r="C811" s="34">
        <v>756000</v>
      </c>
      <c r="D811" s="35">
        <v>729000</v>
      </c>
      <c r="E811" s="36" t="s">
        <v>2898</v>
      </c>
      <c r="F811" s="33">
        <v>7</v>
      </c>
      <c r="G811">
        <f t="shared" si="54"/>
        <v>700</v>
      </c>
      <c r="H811" s="145">
        <v>813220</v>
      </c>
      <c r="I811" t="s">
        <v>796</v>
      </c>
      <c r="J811" s="145" t="e">
        <f t="shared" si="52"/>
        <v>#N/A</v>
      </c>
    </row>
    <row r="812" spans="1:19" ht="20.25">
      <c r="A812">
        <v>806</v>
      </c>
      <c r="B812" s="125">
        <v>29427200</v>
      </c>
      <c r="C812" s="34">
        <v>29739100</v>
      </c>
      <c r="D812" s="35">
        <v>28369100</v>
      </c>
      <c r="E812" s="36" t="s">
        <v>2899</v>
      </c>
      <c r="F812" s="33">
        <v>1</v>
      </c>
      <c r="G812">
        <f t="shared" si="54"/>
        <v>100</v>
      </c>
      <c r="H812" s="145">
        <v>813221</v>
      </c>
      <c r="I812" t="s">
        <v>1487</v>
      </c>
      <c r="J812" s="145" t="e">
        <f t="shared" si="52"/>
        <v>#N/A</v>
      </c>
      <c r="M812" t="s">
        <v>1138</v>
      </c>
      <c r="N812" t="s">
        <v>1157</v>
      </c>
      <c r="P812" s="145" t="s">
        <v>1159</v>
      </c>
      <c r="Q812" t="s">
        <v>1160</v>
      </c>
      <c r="R812" t="s">
        <v>1161</v>
      </c>
      <c r="S812" t="s">
        <v>1156</v>
      </c>
    </row>
    <row r="813" spans="1:19" ht="20.25">
      <c r="A813">
        <v>807</v>
      </c>
      <c r="B813" s="125">
        <v>39600</v>
      </c>
      <c r="C813" s="34">
        <v>22900</v>
      </c>
      <c r="D813" s="35">
        <v>22900</v>
      </c>
      <c r="E813" s="36" t="s">
        <v>2900</v>
      </c>
      <c r="F813" s="13">
        <v>12</v>
      </c>
      <c r="G813">
        <f>F813*10</f>
        <v>120</v>
      </c>
      <c r="H813" s="145">
        <v>813221</v>
      </c>
      <c r="I813" t="s">
        <v>1487</v>
      </c>
      <c r="J813" s="145" t="e">
        <f t="shared" si="52"/>
        <v>#N/A</v>
      </c>
      <c r="M813" t="s">
        <v>1138</v>
      </c>
      <c r="N813" t="s">
        <v>1157</v>
      </c>
      <c r="P813" s="145" t="s">
        <v>1159</v>
      </c>
      <c r="Q813">
        <v>300</v>
      </c>
      <c r="R813" t="s">
        <v>1161</v>
      </c>
      <c r="S813" t="s">
        <v>1156</v>
      </c>
    </row>
    <row r="814" spans="1:19" ht="20.25">
      <c r="A814">
        <v>808</v>
      </c>
      <c r="B814" s="125">
        <v>4900000</v>
      </c>
      <c r="C814" s="34">
        <v>4686900</v>
      </c>
      <c r="D814" s="35">
        <v>4560300</v>
      </c>
      <c r="E814" s="36" t="s">
        <v>2901</v>
      </c>
      <c r="F814" s="33">
        <v>4</v>
      </c>
      <c r="G814">
        <f t="shared" si="54"/>
        <v>400</v>
      </c>
      <c r="H814" s="145">
        <v>813221</v>
      </c>
      <c r="I814" t="s">
        <v>1487</v>
      </c>
      <c r="J814" s="145" t="e">
        <f t="shared" si="52"/>
        <v>#N/A</v>
      </c>
      <c r="M814" t="s">
        <v>1138</v>
      </c>
      <c r="N814" t="s">
        <v>1157</v>
      </c>
      <c r="P814" s="145" t="s">
        <v>1159</v>
      </c>
      <c r="Q814" t="s">
        <v>1160</v>
      </c>
      <c r="R814" t="s">
        <v>1161</v>
      </c>
      <c r="S814" t="s">
        <v>1156</v>
      </c>
    </row>
    <row r="815" spans="1:19" ht="20.25">
      <c r="A815">
        <v>809</v>
      </c>
      <c r="B815" s="125">
        <v>2749000</v>
      </c>
      <c r="C815" s="34">
        <v>2998400</v>
      </c>
      <c r="D815" s="35">
        <v>2908400</v>
      </c>
      <c r="E815" s="36" t="s">
        <v>2902</v>
      </c>
      <c r="F815" s="33">
        <v>5</v>
      </c>
      <c r="G815">
        <f t="shared" si="54"/>
        <v>500</v>
      </c>
      <c r="H815" s="145">
        <v>813221</v>
      </c>
      <c r="I815" t="s">
        <v>1487</v>
      </c>
      <c r="J815" s="145" t="e">
        <f t="shared" si="52"/>
        <v>#N/A</v>
      </c>
      <c r="M815" t="s">
        <v>1138</v>
      </c>
      <c r="N815" t="s">
        <v>1157</v>
      </c>
      <c r="P815" s="145" t="s">
        <v>1159</v>
      </c>
      <c r="Q815" t="s">
        <v>1160</v>
      </c>
      <c r="R815" t="s">
        <v>1161</v>
      </c>
      <c r="S815" t="s">
        <v>1156</v>
      </c>
    </row>
    <row r="816" spans="1:19" ht="20.25">
      <c r="A816">
        <v>810</v>
      </c>
      <c r="B816" s="125">
        <v>1316000</v>
      </c>
      <c r="C816" s="34">
        <v>1366000</v>
      </c>
      <c r="D816" s="35">
        <v>1325000</v>
      </c>
      <c r="E816" s="36" t="s">
        <v>2903</v>
      </c>
      <c r="F816" s="33">
        <v>5</v>
      </c>
      <c r="G816">
        <f t="shared" si="54"/>
        <v>500</v>
      </c>
      <c r="H816" s="145">
        <v>813221</v>
      </c>
      <c r="I816" t="s">
        <v>1487</v>
      </c>
      <c r="J816" s="145" t="e">
        <f t="shared" si="52"/>
        <v>#N/A</v>
      </c>
      <c r="M816" t="s">
        <v>1138</v>
      </c>
      <c r="N816" t="s">
        <v>1157</v>
      </c>
      <c r="P816" s="145" t="s">
        <v>1159</v>
      </c>
      <c r="Q816">
        <v>600</v>
      </c>
      <c r="R816" t="s">
        <v>1161</v>
      </c>
      <c r="S816" t="s">
        <v>1156</v>
      </c>
    </row>
    <row r="817" spans="1:19" ht="20.25">
      <c r="A817">
        <v>811</v>
      </c>
      <c r="B817" s="125">
        <v>179500</v>
      </c>
      <c r="C817" s="34">
        <v>167800</v>
      </c>
      <c r="D817" s="35">
        <v>163100</v>
      </c>
      <c r="E817" s="36" t="s">
        <v>2904</v>
      </c>
      <c r="F817" s="33">
        <v>7</v>
      </c>
      <c r="G817">
        <f t="shared" si="54"/>
        <v>700</v>
      </c>
      <c r="H817" s="145">
        <v>813221</v>
      </c>
      <c r="I817" t="s">
        <v>1487</v>
      </c>
      <c r="J817" s="145" t="e">
        <f t="shared" si="52"/>
        <v>#N/A</v>
      </c>
      <c r="M817" t="s">
        <v>1138</v>
      </c>
      <c r="N817" t="s">
        <v>1157</v>
      </c>
      <c r="P817" s="145" t="s">
        <v>1159</v>
      </c>
      <c r="Q817" t="s">
        <v>1160</v>
      </c>
      <c r="R817" t="s">
        <v>1161</v>
      </c>
      <c r="S817" t="s">
        <v>1156</v>
      </c>
    </row>
    <row r="818" spans="1:19" ht="20.25">
      <c r="A818">
        <v>812</v>
      </c>
      <c r="B818" s="125">
        <v>680000</v>
      </c>
      <c r="C818" s="34">
        <v>726800</v>
      </c>
      <c r="D818" s="35">
        <v>705000</v>
      </c>
      <c r="E818" s="36" t="s">
        <v>2905</v>
      </c>
      <c r="F818" s="33">
        <v>8</v>
      </c>
      <c r="G818">
        <f t="shared" si="54"/>
        <v>800</v>
      </c>
      <c r="H818" s="145">
        <v>813221</v>
      </c>
      <c r="I818" t="s">
        <v>1487</v>
      </c>
      <c r="J818" s="145" t="e">
        <f t="shared" si="52"/>
        <v>#N/A</v>
      </c>
      <c r="M818" t="s">
        <v>1138</v>
      </c>
      <c r="N818" t="s">
        <v>1157</v>
      </c>
      <c r="P818" s="145" t="s">
        <v>1159</v>
      </c>
      <c r="Q818" t="s">
        <v>1160</v>
      </c>
      <c r="R818" t="s">
        <v>1161</v>
      </c>
      <c r="S818" t="s">
        <v>1156</v>
      </c>
    </row>
    <row r="819" spans="1:19" ht="20.25">
      <c r="A819">
        <v>813</v>
      </c>
      <c r="B819" s="125">
        <v>1469100</v>
      </c>
      <c r="C819" s="34">
        <v>1286000</v>
      </c>
      <c r="D819" s="35">
        <v>1286000</v>
      </c>
      <c r="E819" s="36" t="s">
        <v>2906</v>
      </c>
      <c r="F819" s="33">
        <v>2</v>
      </c>
      <c r="G819">
        <f t="shared" si="54"/>
        <v>200</v>
      </c>
      <c r="H819" s="145">
        <v>819000</v>
      </c>
      <c r="I819" t="s">
        <v>1488</v>
      </c>
      <c r="J819" s="145" t="e">
        <f t="shared" si="52"/>
        <v>#N/A</v>
      </c>
    </row>
    <row r="820" spans="1:19" ht="20.25">
      <c r="A820">
        <v>814</v>
      </c>
      <c r="B820" s="125">
        <v>84400</v>
      </c>
      <c r="C820" s="34">
        <v>77000</v>
      </c>
      <c r="D820" s="35">
        <v>77000</v>
      </c>
      <c r="E820" s="36" t="s">
        <v>2907</v>
      </c>
      <c r="F820" s="33">
        <v>5</v>
      </c>
      <c r="G820">
        <f t="shared" si="54"/>
        <v>500</v>
      </c>
      <c r="H820" s="145">
        <v>819000</v>
      </c>
      <c r="I820" t="s">
        <v>1488</v>
      </c>
      <c r="J820" s="145" t="e">
        <f t="shared" si="52"/>
        <v>#N/A</v>
      </c>
      <c r="Q820">
        <v>600</v>
      </c>
    </row>
    <row r="821" spans="1:19" ht="20.25">
      <c r="A821">
        <v>815</v>
      </c>
      <c r="B821" s="125">
        <v>455900</v>
      </c>
      <c r="C821" s="34">
        <v>350000</v>
      </c>
      <c r="D821" s="35">
        <v>350000</v>
      </c>
      <c r="E821" s="36" t="s">
        <v>2908</v>
      </c>
      <c r="F821" s="33">
        <v>2</v>
      </c>
      <c r="G821">
        <f t="shared" si="54"/>
        <v>200</v>
      </c>
      <c r="H821" s="145">
        <v>818490</v>
      </c>
      <c r="I821" t="s">
        <v>1489</v>
      </c>
      <c r="J821" s="145" t="e">
        <f t="shared" si="52"/>
        <v>#N/A</v>
      </c>
    </row>
    <row r="822" spans="1:19" ht="20.25">
      <c r="A822">
        <v>816</v>
      </c>
      <c r="B822" s="125">
        <v>7500</v>
      </c>
      <c r="C822" s="34">
        <v>140000</v>
      </c>
      <c r="D822" s="35">
        <v>140000</v>
      </c>
      <c r="E822" s="36" t="s">
        <v>2909</v>
      </c>
      <c r="F822" s="33">
        <v>5</v>
      </c>
      <c r="G822">
        <f t="shared" si="54"/>
        <v>500</v>
      </c>
      <c r="H822" s="145">
        <v>818490</v>
      </c>
      <c r="I822" t="s">
        <v>1489</v>
      </c>
      <c r="J822" s="145" t="e">
        <f t="shared" si="52"/>
        <v>#N/A</v>
      </c>
      <c r="Q822">
        <v>600</v>
      </c>
    </row>
    <row r="823" spans="1:19" ht="20.25">
      <c r="A823">
        <v>817</v>
      </c>
      <c r="B823" s="125">
        <v>2606100</v>
      </c>
      <c r="C823" s="34">
        <v>2199000</v>
      </c>
      <c r="D823" s="35">
        <v>2136200</v>
      </c>
      <c r="E823" s="36" t="s">
        <v>2910</v>
      </c>
      <c r="F823" s="33">
        <v>7</v>
      </c>
      <c r="G823">
        <f t="shared" si="54"/>
        <v>700</v>
      </c>
      <c r="H823" s="145">
        <v>812255</v>
      </c>
      <c r="I823" t="s">
        <v>795</v>
      </c>
      <c r="J823" s="145" t="e">
        <f t="shared" si="52"/>
        <v>#N/A</v>
      </c>
    </row>
    <row r="824" spans="1:19" ht="20.25">
      <c r="A824">
        <v>818</v>
      </c>
      <c r="B824" s="125">
        <v>1232700</v>
      </c>
      <c r="C824" s="34">
        <v>1595000</v>
      </c>
      <c r="D824" s="35">
        <v>1394000</v>
      </c>
      <c r="E824" s="36" t="s">
        <v>2911</v>
      </c>
      <c r="F824" s="33">
        <v>7</v>
      </c>
      <c r="G824">
        <f t="shared" ref="G824:G829" si="55">F824*100</f>
        <v>700</v>
      </c>
      <c r="H824" s="145">
        <v>817380</v>
      </c>
      <c r="I824" t="s">
        <v>1490</v>
      </c>
      <c r="J824" s="145" t="e">
        <f t="shared" si="52"/>
        <v>#N/A</v>
      </c>
      <c r="P824" s="145">
        <v>817380</v>
      </c>
    </row>
    <row r="825" spans="1:19" ht="20.25">
      <c r="A825">
        <v>819</v>
      </c>
      <c r="B825" s="125">
        <v>0</v>
      </c>
      <c r="C825" s="34">
        <v>250000</v>
      </c>
      <c r="D825" s="35">
        <v>242900</v>
      </c>
      <c r="E825" s="36" t="s">
        <v>2912</v>
      </c>
      <c r="F825" s="33">
        <v>7</v>
      </c>
      <c r="G825">
        <f t="shared" si="55"/>
        <v>700</v>
      </c>
      <c r="H825" s="145">
        <v>813270</v>
      </c>
      <c r="I825" t="s">
        <v>1491</v>
      </c>
      <c r="J825" s="145" t="e">
        <f t="shared" si="52"/>
        <v>#N/A</v>
      </c>
    </row>
    <row r="826" spans="1:19" ht="20.25">
      <c r="A826">
        <v>820</v>
      </c>
      <c r="B826" s="125">
        <v>863800</v>
      </c>
      <c r="C826" s="34">
        <v>1100000</v>
      </c>
      <c r="D826" s="35">
        <v>1068600</v>
      </c>
      <c r="E826" s="36" t="s">
        <v>2913</v>
      </c>
      <c r="F826" s="33">
        <v>7</v>
      </c>
      <c r="G826">
        <f t="shared" si="55"/>
        <v>700</v>
      </c>
      <c r="H826" s="145">
        <v>811703</v>
      </c>
      <c r="I826" t="s">
        <v>1492</v>
      </c>
      <c r="J826" s="145" t="e">
        <f t="shared" si="52"/>
        <v>#N/A</v>
      </c>
    </row>
    <row r="827" spans="1:19" ht="20.25">
      <c r="A827">
        <v>821</v>
      </c>
      <c r="B827" s="125">
        <v>400000</v>
      </c>
      <c r="C827" s="34">
        <v>400000</v>
      </c>
      <c r="D827" s="35">
        <v>388600</v>
      </c>
      <c r="E827" s="36" t="s">
        <v>2914</v>
      </c>
      <c r="F827" s="33">
        <v>7</v>
      </c>
      <c r="G827">
        <f t="shared" si="55"/>
        <v>700</v>
      </c>
      <c r="H827" s="145">
        <v>818100</v>
      </c>
      <c r="I827" t="s">
        <v>1493</v>
      </c>
      <c r="J827" s="145" t="e">
        <f t="shared" si="52"/>
        <v>#N/A</v>
      </c>
    </row>
    <row r="828" spans="1:19" ht="20.25">
      <c r="A828">
        <v>822</v>
      </c>
      <c r="B828" s="125">
        <v>1943700</v>
      </c>
      <c r="C828" s="34">
        <v>2200000</v>
      </c>
      <c r="D828" s="35">
        <v>2137200</v>
      </c>
      <c r="E828" s="36" t="s">
        <v>2915</v>
      </c>
      <c r="F828" s="33">
        <v>7</v>
      </c>
      <c r="G828">
        <f t="shared" si="55"/>
        <v>700</v>
      </c>
      <c r="H828" s="145">
        <v>813271</v>
      </c>
      <c r="I828" t="s">
        <v>1494</v>
      </c>
      <c r="J828" s="145" t="e">
        <f t="shared" si="52"/>
        <v>#N/A</v>
      </c>
    </row>
    <row r="829" spans="1:19" ht="20.25">
      <c r="A829">
        <v>823</v>
      </c>
      <c r="B829" s="125">
        <v>0</v>
      </c>
      <c r="C829" s="34">
        <v>350000</v>
      </c>
      <c r="D829" s="35">
        <v>0</v>
      </c>
      <c r="E829" s="36" t="s">
        <v>2916</v>
      </c>
      <c r="F829" s="33">
        <v>7</v>
      </c>
      <c r="G829">
        <f t="shared" si="55"/>
        <v>700</v>
      </c>
      <c r="H829" s="145">
        <v>813272</v>
      </c>
      <c r="I829" t="s">
        <v>797</v>
      </c>
      <c r="J829" s="145" t="e">
        <f t="shared" si="52"/>
        <v>#N/A</v>
      </c>
    </row>
    <row r="830" spans="1:19" ht="20.25">
      <c r="A830">
        <v>824</v>
      </c>
      <c r="B830" s="125">
        <v>3207300</v>
      </c>
      <c r="C830" s="34">
        <v>6600000</v>
      </c>
      <c r="D830" s="35">
        <v>6411500</v>
      </c>
      <c r="E830" s="36" t="s">
        <v>2917</v>
      </c>
      <c r="F830" s="33">
        <v>7</v>
      </c>
      <c r="G830">
        <f t="shared" ref="G830:G844" si="56">F830*100</f>
        <v>700</v>
      </c>
      <c r="H830" s="145">
        <v>813273</v>
      </c>
      <c r="I830" t="s">
        <v>1495</v>
      </c>
      <c r="J830" s="145" t="e">
        <f t="shared" si="52"/>
        <v>#N/A</v>
      </c>
    </row>
    <row r="831" spans="1:19" ht="20.25">
      <c r="A831">
        <v>825</v>
      </c>
      <c r="B831" s="125">
        <v>115300</v>
      </c>
      <c r="C831" s="34">
        <v>68000</v>
      </c>
      <c r="D831" s="35">
        <v>68000</v>
      </c>
      <c r="E831" s="36" t="s">
        <v>2918</v>
      </c>
      <c r="F831" s="33">
        <v>4</v>
      </c>
      <c r="G831">
        <f t="shared" si="56"/>
        <v>400</v>
      </c>
      <c r="H831" s="145">
        <v>815700</v>
      </c>
      <c r="I831" t="s">
        <v>1496</v>
      </c>
      <c r="J831" s="145" t="e">
        <f t="shared" si="52"/>
        <v>#N/A</v>
      </c>
      <c r="P831" s="145">
        <v>817700</v>
      </c>
    </row>
    <row r="832" spans="1:19" ht="20.25">
      <c r="A832">
        <v>826</v>
      </c>
      <c r="B832" s="125">
        <v>400</v>
      </c>
      <c r="C832" s="34">
        <v>1000</v>
      </c>
      <c r="D832" s="35">
        <v>1000</v>
      </c>
      <c r="E832" s="36" t="s">
        <v>2919</v>
      </c>
      <c r="F832" s="33">
        <v>5</v>
      </c>
      <c r="G832">
        <f t="shared" si="56"/>
        <v>500</v>
      </c>
      <c r="H832" s="145">
        <v>815700</v>
      </c>
      <c r="I832" t="s">
        <v>1496</v>
      </c>
      <c r="J832" s="145" t="e">
        <f t="shared" si="52"/>
        <v>#N/A</v>
      </c>
      <c r="P832" s="145">
        <v>817700</v>
      </c>
    </row>
    <row r="833" spans="1:17" ht="20.25">
      <c r="A833">
        <v>827</v>
      </c>
      <c r="B833" s="125">
        <v>296600</v>
      </c>
      <c r="C833" s="34">
        <v>352500</v>
      </c>
      <c r="D833" s="35">
        <v>340500</v>
      </c>
      <c r="E833" s="36" t="s">
        <v>2920</v>
      </c>
      <c r="F833" s="33">
        <v>7</v>
      </c>
      <c r="G833">
        <f t="shared" si="56"/>
        <v>700</v>
      </c>
      <c r="H833" s="145">
        <v>815700</v>
      </c>
      <c r="I833" t="s">
        <v>1496</v>
      </c>
      <c r="J833" s="145" t="e">
        <f t="shared" si="52"/>
        <v>#N/A</v>
      </c>
      <c r="P833" s="145">
        <v>817700</v>
      </c>
    </row>
    <row r="834" spans="1:17" ht="20.25">
      <c r="A834">
        <v>828</v>
      </c>
      <c r="B834" s="125">
        <v>2062500</v>
      </c>
      <c r="C834" s="34">
        <v>2112000</v>
      </c>
      <c r="D834" s="35">
        <v>2135000</v>
      </c>
      <c r="E834" s="36" t="s">
        <v>2921</v>
      </c>
      <c r="F834" s="33">
        <v>1</v>
      </c>
      <c r="G834">
        <f t="shared" si="56"/>
        <v>100</v>
      </c>
      <c r="H834" s="145">
        <v>815710</v>
      </c>
      <c r="I834" t="s">
        <v>1497</v>
      </c>
      <c r="J834" s="145" t="e">
        <f t="shared" si="52"/>
        <v>#N/A</v>
      </c>
      <c r="P834" s="145">
        <v>817710</v>
      </c>
    </row>
    <row r="835" spans="1:17" ht="20.25">
      <c r="A835">
        <v>829</v>
      </c>
      <c r="B835" s="125">
        <v>700</v>
      </c>
      <c r="C835" s="34">
        <v>1000</v>
      </c>
      <c r="D835" s="35">
        <v>1000</v>
      </c>
      <c r="E835" s="36" t="s">
        <v>2922</v>
      </c>
      <c r="F835" s="13">
        <v>12</v>
      </c>
      <c r="G835">
        <f>F835*10</f>
        <v>120</v>
      </c>
      <c r="H835" s="145">
        <v>815710</v>
      </c>
      <c r="I835" t="s">
        <v>1497</v>
      </c>
      <c r="J835" s="145" t="e">
        <f t="shared" si="52"/>
        <v>#N/A</v>
      </c>
      <c r="P835" s="145">
        <v>817710</v>
      </c>
      <c r="Q835">
        <v>300</v>
      </c>
    </row>
    <row r="836" spans="1:17" ht="20.25">
      <c r="A836">
        <v>830</v>
      </c>
      <c r="B836" s="125">
        <v>330800</v>
      </c>
      <c r="C836" s="34">
        <v>233000</v>
      </c>
      <c r="D836" s="35">
        <v>233000</v>
      </c>
      <c r="E836" s="36" t="s">
        <v>2923</v>
      </c>
      <c r="F836" s="33">
        <v>4</v>
      </c>
      <c r="G836">
        <f t="shared" si="56"/>
        <v>400</v>
      </c>
      <c r="H836" s="145">
        <v>815710</v>
      </c>
      <c r="I836" t="s">
        <v>1497</v>
      </c>
      <c r="J836" s="145" t="e">
        <f t="shared" si="52"/>
        <v>#N/A</v>
      </c>
      <c r="P836" s="145">
        <v>817710</v>
      </c>
    </row>
    <row r="837" spans="1:17" ht="20.25">
      <c r="A837">
        <v>831</v>
      </c>
      <c r="B837" s="125">
        <v>16100</v>
      </c>
      <c r="C837" s="34">
        <v>48500</v>
      </c>
      <c r="D837" s="35">
        <v>48400</v>
      </c>
      <c r="E837" s="36" t="s">
        <v>2924</v>
      </c>
      <c r="F837" s="33">
        <v>5</v>
      </c>
      <c r="G837">
        <f t="shared" si="56"/>
        <v>500</v>
      </c>
      <c r="H837" s="145">
        <v>815710</v>
      </c>
      <c r="I837" t="s">
        <v>1497</v>
      </c>
      <c r="J837" s="145" t="e">
        <f t="shared" si="52"/>
        <v>#N/A</v>
      </c>
      <c r="P837" s="145">
        <v>817710</v>
      </c>
      <c r="Q837">
        <v>600</v>
      </c>
    </row>
    <row r="838" spans="1:17" ht="20.25">
      <c r="A838">
        <v>832</v>
      </c>
      <c r="B838" s="125">
        <v>329000</v>
      </c>
      <c r="C838" s="34">
        <v>354000</v>
      </c>
      <c r="D838" s="35">
        <v>336000</v>
      </c>
      <c r="E838" s="36" t="s">
        <v>2925</v>
      </c>
      <c r="F838" s="33">
        <v>7</v>
      </c>
      <c r="G838">
        <f t="shared" si="56"/>
        <v>700</v>
      </c>
      <c r="H838" s="145">
        <v>815710</v>
      </c>
      <c r="I838" t="s">
        <v>1497</v>
      </c>
      <c r="J838" s="145" t="e">
        <f t="shared" si="52"/>
        <v>#N/A</v>
      </c>
      <c r="P838" s="145">
        <v>817710</v>
      </c>
    </row>
    <row r="839" spans="1:17" ht="20.25">
      <c r="A839">
        <v>833</v>
      </c>
      <c r="B839" s="125">
        <v>152000</v>
      </c>
      <c r="C839" s="34">
        <v>0</v>
      </c>
      <c r="D839" s="35">
        <v>0</v>
      </c>
      <c r="E839" s="36" t="s">
        <v>2926</v>
      </c>
      <c r="F839" s="33">
        <v>4</v>
      </c>
      <c r="G839">
        <f t="shared" si="56"/>
        <v>400</v>
      </c>
      <c r="H839" s="145">
        <v>815720</v>
      </c>
      <c r="I839" t="s">
        <v>1498</v>
      </c>
      <c r="J839" s="145" t="e">
        <f t="shared" si="52"/>
        <v>#N/A</v>
      </c>
      <c r="P839" s="145">
        <v>817720</v>
      </c>
    </row>
    <row r="840" spans="1:17" ht="20.25">
      <c r="A840">
        <v>834</v>
      </c>
      <c r="B840" s="125">
        <v>9547200</v>
      </c>
      <c r="C840" s="34">
        <v>9494200</v>
      </c>
      <c r="D840" s="35">
        <v>9599200</v>
      </c>
      <c r="E840" s="36" t="s">
        <v>2927</v>
      </c>
      <c r="F840" s="33">
        <v>1</v>
      </c>
      <c r="G840">
        <f t="shared" si="56"/>
        <v>100</v>
      </c>
      <c r="H840" s="145">
        <v>815730</v>
      </c>
      <c r="I840" t="s">
        <v>1499</v>
      </c>
      <c r="J840" s="145" t="e">
        <f t="shared" ref="J840:J903" si="57">INDEX($O$7:$P$340,MATCH(H840,$O$7:$O$340,0),2)</f>
        <v>#N/A</v>
      </c>
      <c r="M840" t="s">
        <v>1258</v>
      </c>
      <c r="N840" t="s">
        <v>957</v>
      </c>
      <c r="P840" s="145">
        <v>817730</v>
      </c>
    </row>
    <row r="841" spans="1:17" ht="20.25">
      <c r="A841">
        <v>835</v>
      </c>
      <c r="B841" s="125">
        <v>9300</v>
      </c>
      <c r="C841" s="34">
        <v>7800</v>
      </c>
      <c r="D841" s="35">
        <v>7800</v>
      </c>
      <c r="E841" s="36" t="s">
        <v>2928</v>
      </c>
      <c r="F841" s="13">
        <v>12</v>
      </c>
      <c r="G841">
        <f>F841*10</f>
        <v>120</v>
      </c>
      <c r="H841" s="145">
        <v>815730</v>
      </c>
      <c r="I841" t="s">
        <v>1499</v>
      </c>
      <c r="J841" s="145" t="e">
        <f t="shared" si="57"/>
        <v>#N/A</v>
      </c>
      <c r="M841" t="s">
        <v>1258</v>
      </c>
      <c r="N841" t="s">
        <v>957</v>
      </c>
      <c r="P841" s="145">
        <v>817730</v>
      </c>
      <c r="Q841">
        <v>300</v>
      </c>
    </row>
    <row r="842" spans="1:17" ht="20.25">
      <c r="A842">
        <v>836</v>
      </c>
      <c r="B842" s="125">
        <v>1630100</v>
      </c>
      <c r="C842" s="34">
        <v>1707100</v>
      </c>
      <c r="D842" s="35">
        <v>2026100</v>
      </c>
      <c r="E842" s="36" t="s">
        <v>2929</v>
      </c>
      <c r="F842" s="33">
        <v>1</v>
      </c>
      <c r="G842">
        <f t="shared" si="56"/>
        <v>100</v>
      </c>
      <c r="H842" s="145">
        <v>815740</v>
      </c>
      <c r="I842" t="s">
        <v>1500</v>
      </c>
      <c r="J842" s="145" t="e">
        <f t="shared" si="57"/>
        <v>#N/A</v>
      </c>
      <c r="M842" t="s">
        <v>1177</v>
      </c>
      <c r="P842" s="145">
        <v>817740</v>
      </c>
    </row>
    <row r="843" spans="1:17" ht="20.25">
      <c r="A843">
        <v>837</v>
      </c>
      <c r="B843" s="125">
        <v>1300</v>
      </c>
      <c r="C843" s="34">
        <v>2900</v>
      </c>
      <c r="D843" s="35">
        <v>2900</v>
      </c>
      <c r="E843" s="36" t="s">
        <v>2930</v>
      </c>
      <c r="F843" s="13">
        <v>12</v>
      </c>
      <c r="G843">
        <f>F843*10</f>
        <v>120</v>
      </c>
      <c r="H843" s="145">
        <v>815740</v>
      </c>
      <c r="I843" t="s">
        <v>1500</v>
      </c>
      <c r="J843" s="145" t="e">
        <f t="shared" si="57"/>
        <v>#N/A</v>
      </c>
      <c r="M843" t="s">
        <v>1177</v>
      </c>
      <c r="P843" s="145">
        <v>817740</v>
      </c>
      <c r="Q843">
        <v>300</v>
      </c>
    </row>
    <row r="844" spans="1:17" ht="20.25">
      <c r="A844">
        <v>838</v>
      </c>
      <c r="B844" s="125">
        <v>3614100</v>
      </c>
      <c r="C844" s="34">
        <v>3944000</v>
      </c>
      <c r="D844" s="35">
        <v>3988000</v>
      </c>
      <c r="E844" s="36" t="s">
        <v>2931</v>
      </c>
      <c r="F844" s="33">
        <v>1</v>
      </c>
      <c r="G844">
        <f t="shared" si="56"/>
        <v>100</v>
      </c>
      <c r="H844" s="145">
        <v>815750</v>
      </c>
      <c r="I844" t="s">
        <v>1501</v>
      </c>
      <c r="J844" s="145" t="e">
        <f t="shared" si="57"/>
        <v>#N/A</v>
      </c>
      <c r="P844" s="145">
        <v>817750</v>
      </c>
    </row>
    <row r="845" spans="1:17" ht="20.25">
      <c r="A845">
        <v>839</v>
      </c>
      <c r="B845" s="125">
        <v>2395200</v>
      </c>
      <c r="C845" s="34">
        <v>2093000</v>
      </c>
      <c r="D845" s="35">
        <v>2116000</v>
      </c>
      <c r="E845" s="36" t="s">
        <v>2932</v>
      </c>
      <c r="F845" s="33">
        <v>1</v>
      </c>
      <c r="G845">
        <f t="shared" ref="G845:G855" si="58">F845*100</f>
        <v>100</v>
      </c>
      <c r="H845" s="145">
        <v>815760</v>
      </c>
      <c r="I845" t="s">
        <v>1502</v>
      </c>
      <c r="J845" s="145" t="e">
        <f t="shared" si="57"/>
        <v>#N/A</v>
      </c>
      <c r="P845" s="145">
        <v>817760</v>
      </c>
    </row>
    <row r="846" spans="1:17" ht="20.25">
      <c r="A846">
        <v>840</v>
      </c>
      <c r="B846" s="125">
        <v>0</v>
      </c>
      <c r="C846" s="34">
        <v>300000</v>
      </c>
      <c r="D846" s="35">
        <v>300000</v>
      </c>
      <c r="E846" s="36" t="s">
        <v>2933</v>
      </c>
      <c r="F846" s="33">
        <v>2</v>
      </c>
      <c r="G846">
        <f t="shared" si="58"/>
        <v>200</v>
      </c>
      <c r="H846" s="145">
        <v>815790</v>
      </c>
      <c r="I846" t="s">
        <v>1503</v>
      </c>
      <c r="J846" s="145" t="e">
        <f t="shared" si="57"/>
        <v>#N/A</v>
      </c>
      <c r="P846" s="145">
        <v>817790</v>
      </c>
    </row>
    <row r="847" spans="1:17" ht="20.25">
      <c r="A847">
        <v>841</v>
      </c>
      <c r="B847" s="125">
        <v>354700</v>
      </c>
      <c r="C847" s="34">
        <v>850000</v>
      </c>
      <c r="D847" s="35">
        <v>850000</v>
      </c>
      <c r="E847" s="36" t="s">
        <v>2934</v>
      </c>
      <c r="F847" s="33">
        <v>5</v>
      </c>
      <c r="G847">
        <f t="shared" si="58"/>
        <v>500</v>
      </c>
      <c r="H847" s="145">
        <v>815790</v>
      </c>
      <c r="I847" t="s">
        <v>1503</v>
      </c>
      <c r="J847" s="145" t="e">
        <f t="shared" si="57"/>
        <v>#N/A</v>
      </c>
      <c r="P847" s="145">
        <v>817790</v>
      </c>
      <c r="Q847">
        <v>600</v>
      </c>
    </row>
    <row r="848" spans="1:17" ht="20.25">
      <c r="A848">
        <v>842</v>
      </c>
      <c r="B848" s="125">
        <v>348900</v>
      </c>
      <c r="C848" s="34">
        <v>379000</v>
      </c>
      <c r="D848" s="35">
        <v>383000</v>
      </c>
      <c r="E848" s="36" t="s">
        <v>2935</v>
      </c>
      <c r="F848" s="33">
        <v>1</v>
      </c>
      <c r="G848">
        <f t="shared" si="58"/>
        <v>100</v>
      </c>
      <c r="H848" s="145">
        <v>813710</v>
      </c>
      <c r="I848" t="s">
        <v>1504</v>
      </c>
      <c r="J848" s="145" t="e">
        <f t="shared" si="57"/>
        <v>#N/A</v>
      </c>
    </row>
    <row r="849" spans="1:17" ht="20.25">
      <c r="A849">
        <v>843</v>
      </c>
      <c r="B849" s="125">
        <v>26300</v>
      </c>
      <c r="C849" s="34">
        <v>64000</v>
      </c>
      <c r="D849" s="35">
        <v>64000</v>
      </c>
      <c r="E849" s="36" t="s">
        <v>2936</v>
      </c>
      <c r="F849" s="33">
        <v>4</v>
      </c>
      <c r="G849">
        <f t="shared" si="58"/>
        <v>400</v>
      </c>
      <c r="H849" s="145">
        <v>813710</v>
      </c>
      <c r="I849" t="s">
        <v>1504</v>
      </c>
      <c r="J849" s="145" t="e">
        <f t="shared" si="57"/>
        <v>#N/A</v>
      </c>
    </row>
    <row r="850" spans="1:17" ht="20.25">
      <c r="A850">
        <v>844</v>
      </c>
      <c r="B850" s="125">
        <v>32100</v>
      </c>
      <c r="C850" s="34">
        <v>47500</v>
      </c>
      <c r="D850" s="35">
        <v>44300</v>
      </c>
      <c r="E850" s="36" t="s">
        <v>2937</v>
      </c>
      <c r="F850" s="33">
        <v>7</v>
      </c>
      <c r="G850">
        <f t="shared" si="58"/>
        <v>700</v>
      </c>
      <c r="H850" s="145">
        <v>813710</v>
      </c>
      <c r="I850" t="s">
        <v>1504</v>
      </c>
      <c r="J850" s="145" t="e">
        <f t="shared" si="57"/>
        <v>#N/A</v>
      </c>
    </row>
    <row r="851" spans="1:17" ht="20.25">
      <c r="A851">
        <v>845</v>
      </c>
      <c r="B851" s="125">
        <v>16800</v>
      </c>
      <c r="C851" s="34">
        <v>30000</v>
      </c>
      <c r="D851" s="35">
        <v>30000</v>
      </c>
      <c r="E851" s="36" t="s">
        <v>2938</v>
      </c>
      <c r="F851" s="33">
        <v>5</v>
      </c>
      <c r="G851">
        <f t="shared" si="58"/>
        <v>500</v>
      </c>
      <c r="H851" s="145">
        <v>813719</v>
      </c>
      <c r="I851" t="s">
        <v>1505</v>
      </c>
      <c r="J851" s="145" t="e">
        <f t="shared" si="57"/>
        <v>#N/A</v>
      </c>
      <c r="Q851">
        <v>600</v>
      </c>
    </row>
    <row r="852" spans="1:17" ht="20.25">
      <c r="A852">
        <v>846</v>
      </c>
      <c r="B852" s="125">
        <v>481800</v>
      </c>
      <c r="C852" s="34">
        <v>642000</v>
      </c>
      <c r="D852" s="35">
        <v>519000</v>
      </c>
      <c r="E852" s="36" t="s">
        <v>2939</v>
      </c>
      <c r="F852" s="33">
        <v>1</v>
      </c>
      <c r="G852">
        <f t="shared" si="58"/>
        <v>100</v>
      </c>
      <c r="H852" s="145">
        <v>813720</v>
      </c>
      <c r="I852" t="s">
        <v>1506</v>
      </c>
      <c r="J852" s="145" t="e">
        <f t="shared" si="57"/>
        <v>#N/A</v>
      </c>
    </row>
    <row r="853" spans="1:17" ht="20.25">
      <c r="A853">
        <v>847</v>
      </c>
      <c r="B853" s="125">
        <v>35600</v>
      </c>
      <c r="C853" s="34">
        <v>28500</v>
      </c>
      <c r="D853" s="35">
        <v>28500</v>
      </c>
      <c r="E853" s="36" t="s">
        <v>2940</v>
      </c>
      <c r="F853" s="33">
        <v>4</v>
      </c>
      <c r="G853">
        <f t="shared" si="58"/>
        <v>400</v>
      </c>
      <c r="H853" s="145">
        <v>813720</v>
      </c>
      <c r="I853" t="s">
        <v>1506</v>
      </c>
      <c r="J853" s="145" t="e">
        <f t="shared" si="57"/>
        <v>#N/A</v>
      </c>
    </row>
    <row r="854" spans="1:17" ht="20.25">
      <c r="A854">
        <v>848</v>
      </c>
      <c r="B854" s="125">
        <v>55800</v>
      </c>
      <c r="C854" s="34">
        <v>67300</v>
      </c>
      <c r="D854" s="35">
        <v>64600</v>
      </c>
      <c r="E854" s="36" t="s">
        <v>2941</v>
      </c>
      <c r="F854" s="33">
        <v>7</v>
      </c>
      <c r="G854">
        <f t="shared" si="58"/>
        <v>700</v>
      </c>
      <c r="H854" s="145">
        <v>813720</v>
      </c>
      <c r="I854" t="s">
        <v>1506</v>
      </c>
      <c r="J854" s="145" t="e">
        <f t="shared" si="57"/>
        <v>#N/A</v>
      </c>
    </row>
    <row r="855" spans="1:17" ht="20.25">
      <c r="A855">
        <v>849</v>
      </c>
      <c r="B855" s="125">
        <v>19200</v>
      </c>
      <c r="C855" s="34">
        <v>155000</v>
      </c>
      <c r="D855" s="35">
        <v>155000</v>
      </c>
      <c r="E855" s="36" t="s">
        <v>2942</v>
      </c>
      <c r="F855" s="33">
        <v>5</v>
      </c>
      <c r="G855">
        <f t="shared" si="58"/>
        <v>500</v>
      </c>
      <c r="H855" s="145">
        <v>813729</v>
      </c>
      <c r="I855" t="s">
        <v>1507</v>
      </c>
      <c r="J855" s="145" t="e">
        <f t="shared" si="57"/>
        <v>#N/A</v>
      </c>
      <c r="Q855">
        <v>600</v>
      </c>
    </row>
    <row r="856" spans="1:17" ht="20.25">
      <c r="A856">
        <v>850</v>
      </c>
      <c r="B856" s="125">
        <v>0</v>
      </c>
      <c r="C856" s="34">
        <v>1250000</v>
      </c>
      <c r="D856" s="35">
        <v>1214300</v>
      </c>
      <c r="E856" s="36" t="s">
        <v>2943</v>
      </c>
      <c r="F856" s="33">
        <v>7</v>
      </c>
      <c r="G856">
        <f t="shared" ref="G856:G868" si="59">F856*100</f>
        <v>700</v>
      </c>
      <c r="H856" s="145">
        <v>815510</v>
      </c>
      <c r="I856" t="s">
        <v>1508</v>
      </c>
      <c r="J856" s="145" t="e">
        <f t="shared" si="57"/>
        <v>#N/A</v>
      </c>
    </row>
    <row r="857" spans="1:17" ht="20.25">
      <c r="A857">
        <v>851</v>
      </c>
      <c r="B857" s="125">
        <v>405700</v>
      </c>
      <c r="C857" s="34">
        <v>451000</v>
      </c>
      <c r="D857" s="35">
        <v>456000</v>
      </c>
      <c r="E857" s="36" t="s">
        <v>2944</v>
      </c>
      <c r="F857" s="33">
        <v>1</v>
      </c>
      <c r="G857">
        <f t="shared" si="59"/>
        <v>100</v>
      </c>
      <c r="H857" s="145">
        <v>813830</v>
      </c>
      <c r="I857" t="s">
        <v>1509</v>
      </c>
      <c r="J857" s="145" t="e">
        <f t="shared" si="57"/>
        <v>#N/A</v>
      </c>
    </row>
    <row r="858" spans="1:17" ht="20.25">
      <c r="A858">
        <v>852</v>
      </c>
      <c r="B858" s="125">
        <v>31400</v>
      </c>
      <c r="C858" s="34">
        <v>24000</v>
      </c>
      <c r="D858" s="35">
        <v>24000</v>
      </c>
      <c r="E858" s="36" t="s">
        <v>2945</v>
      </c>
      <c r="F858" s="33">
        <v>4</v>
      </c>
      <c r="G858">
        <f t="shared" si="59"/>
        <v>400</v>
      </c>
      <c r="H858" s="145">
        <v>813830</v>
      </c>
      <c r="I858" t="s">
        <v>1509</v>
      </c>
      <c r="J858" s="145" t="e">
        <f t="shared" si="57"/>
        <v>#N/A</v>
      </c>
    </row>
    <row r="859" spans="1:17" ht="20.25">
      <c r="A859">
        <v>853</v>
      </c>
      <c r="B859" s="125">
        <v>110900</v>
      </c>
      <c r="C859" s="34">
        <v>112000</v>
      </c>
      <c r="D859" s="35">
        <v>108100</v>
      </c>
      <c r="E859" s="36" t="s">
        <v>2946</v>
      </c>
      <c r="F859" s="33">
        <v>7</v>
      </c>
      <c r="G859">
        <f t="shared" si="59"/>
        <v>700</v>
      </c>
      <c r="H859" s="145">
        <v>813830</v>
      </c>
      <c r="I859" t="s">
        <v>1509</v>
      </c>
      <c r="J859" s="145" t="e">
        <f t="shared" si="57"/>
        <v>#N/A</v>
      </c>
    </row>
    <row r="860" spans="1:17" ht="20.25">
      <c r="A860">
        <v>854</v>
      </c>
      <c r="B860" s="125">
        <v>500</v>
      </c>
      <c r="C860" s="34">
        <v>20000</v>
      </c>
      <c r="D860" s="35">
        <v>20000</v>
      </c>
      <c r="E860" s="36" t="s">
        <v>2947</v>
      </c>
      <c r="F860" s="33">
        <v>5</v>
      </c>
      <c r="G860">
        <f t="shared" si="59"/>
        <v>500</v>
      </c>
      <c r="H860" s="145">
        <v>813839</v>
      </c>
      <c r="I860" t="s">
        <v>1510</v>
      </c>
      <c r="J860" s="145" t="e">
        <f t="shared" si="57"/>
        <v>#N/A</v>
      </c>
      <c r="Q860">
        <v>600</v>
      </c>
    </row>
    <row r="861" spans="1:17" ht="20.25">
      <c r="A861">
        <v>855</v>
      </c>
      <c r="B861" s="125">
        <v>284600</v>
      </c>
      <c r="C861" s="34">
        <v>281000</v>
      </c>
      <c r="D861" s="35">
        <v>284000</v>
      </c>
      <c r="E861" s="36" t="s">
        <v>2948</v>
      </c>
      <c r="F861" s="33">
        <v>1</v>
      </c>
      <c r="G861">
        <f t="shared" si="59"/>
        <v>100</v>
      </c>
      <c r="H861" s="145">
        <v>813287</v>
      </c>
      <c r="I861" t="s">
        <v>1511</v>
      </c>
      <c r="J861" s="145" t="e">
        <f t="shared" si="57"/>
        <v>#N/A</v>
      </c>
    </row>
    <row r="862" spans="1:17" ht="20.25">
      <c r="A862">
        <v>856</v>
      </c>
      <c r="B862" s="125">
        <v>45000</v>
      </c>
      <c r="C862" s="34">
        <v>45000</v>
      </c>
      <c r="D862" s="35">
        <v>43700</v>
      </c>
      <c r="E862" s="36" t="s">
        <v>2949</v>
      </c>
      <c r="F862" s="33">
        <v>7</v>
      </c>
      <c r="G862">
        <f t="shared" si="59"/>
        <v>700</v>
      </c>
      <c r="H862" s="145">
        <v>813287</v>
      </c>
      <c r="I862" t="s">
        <v>1511</v>
      </c>
      <c r="J862" s="145" t="e">
        <f t="shared" si="57"/>
        <v>#N/A</v>
      </c>
    </row>
    <row r="863" spans="1:17" ht="20.25">
      <c r="A863">
        <v>857</v>
      </c>
      <c r="B863" s="125">
        <v>1463500</v>
      </c>
      <c r="C863" s="34">
        <v>1156100</v>
      </c>
      <c r="D863" s="35">
        <v>1169100</v>
      </c>
      <c r="E863" s="36" t="s">
        <v>2950</v>
      </c>
      <c r="F863" s="33">
        <v>1</v>
      </c>
      <c r="G863">
        <f t="shared" si="59"/>
        <v>100</v>
      </c>
      <c r="H863" s="145">
        <v>815100</v>
      </c>
      <c r="I863" t="s">
        <v>1512</v>
      </c>
      <c r="J863" s="145" t="e">
        <f t="shared" si="57"/>
        <v>#N/A</v>
      </c>
      <c r="P863" s="145">
        <v>817100</v>
      </c>
    </row>
    <row r="864" spans="1:17" ht="20.25">
      <c r="A864">
        <v>858</v>
      </c>
      <c r="B864" s="125">
        <v>34700</v>
      </c>
      <c r="C864" s="34">
        <v>31900</v>
      </c>
      <c r="D864" s="35">
        <v>31900</v>
      </c>
      <c r="E864" s="36" t="s">
        <v>2951</v>
      </c>
      <c r="F864" s="13">
        <v>12</v>
      </c>
      <c r="G864">
        <f>F864*10</f>
        <v>120</v>
      </c>
      <c r="H864" s="145">
        <v>815100</v>
      </c>
      <c r="I864" t="s">
        <v>1512</v>
      </c>
      <c r="J864" s="145" t="e">
        <f t="shared" si="57"/>
        <v>#N/A</v>
      </c>
      <c r="P864" s="145">
        <v>817100</v>
      </c>
      <c r="Q864">
        <v>300</v>
      </c>
    </row>
    <row r="865" spans="1:17" ht="20.25">
      <c r="A865">
        <v>859</v>
      </c>
      <c r="B865" s="125">
        <v>600</v>
      </c>
      <c r="C865" s="34">
        <v>1000</v>
      </c>
      <c r="D865" s="35">
        <v>1000</v>
      </c>
      <c r="E865" s="36" t="s">
        <v>2952</v>
      </c>
      <c r="F865" s="33">
        <v>5</v>
      </c>
      <c r="G865">
        <f t="shared" si="59"/>
        <v>500</v>
      </c>
      <c r="H865" s="145">
        <v>815100</v>
      </c>
      <c r="I865" t="s">
        <v>1512</v>
      </c>
      <c r="J865" s="145" t="e">
        <f t="shared" si="57"/>
        <v>#N/A</v>
      </c>
      <c r="P865" s="145">
        <v>817100</v>
      </c>
      <c r="Q865">
        <v>600</v>
      </c>
    </row>
    <row r="866" spans="1:17" ht="20.25">
      <c r="A866">
        <v>860</v>
      </c>
      <c r="B866" s="125">
        <v>21000</v>
      </c>
      <c r="C866" s="34">
        <v>24000</v>
      </c>
      <c r="D866" s="35">
        <v>23300</v>
      </c>
      <c r="E866" s="36" t="s">
        <v>2953</v>
      </c>
      <c r="F866" s="33">
        <v>7</v>
      </c>
      <c r="G866">
        <f t="shared" si="59"/>
        <v>700</v>
      </c>
      <c r="H866" s="145">
        <v>815100</v>
      </c>
      <c r="I866" t="s">
        <v>1512</v>
      </c>
      <c r="J866" s="145" t="e">
        <f t="shared" si="57"/>
        <v>#N/A</v>
      </c>
      <c r="P866" s="145">
        <v>817100</v>
      </c>
    </row>
    <row r="867" spans="1:17" ht="20.25">
      <c r="A867">
        <v>861</v>
      </c>
      <c r="B867" s="125">
        <v>447000</v>
      </c>
      <c r="C867" s="34">
        <v>550000</v>
      </c>
      <c r="D867" s="35">
        <v>534300</v>
      </c>
      <c r="E867" s="36" t="s">
        <v>2954</v>
      </c>
      <c r="F867" s="33">
        <v>7</v>
      </c>
      <c r="G867">
        <f t="shared" si="59"/>
        <v>700</v>
      </c>
      <c r="H867" s="145">
        <v>815120</v>
      </c>
      <c r="I867" t="s">
        <v>1513</v>
      </c>
      <c r="J867" s="145" t="e">
        <f t="shared" si="57"/>
        <v>#N/A</v>
      </c>
      <c r="P867" s="145">
        <v>817120</v>
      </c>
    </row>
    <row r="868" spans="1:17" ht="20.25">
      <c r="A868">
        <v>862</v>
      </c>
      <c r="B868" s="125">
        <v>0</v>
      </c>
      <c r="C868" s="34">
        <v>100000</v>
      </c>
      <c r="D868" s="35">
        <v>100000</v>
      </c>
      <c r="E868" s="36" t="s">
        <v>2955</v>
      </c>
      <c r="F868" s="33">
        <v>2</v>
      </c>
      <c r="G868">
        <f t="shared" si="59"/>
        <v>200</v>
      </c>
      <c r="H868" s="145">
        <v>815190</v>
      </c>
      <c r="I868" t="s">
        <v>1514</v>
      </c>
      <c r="J868" s="145" t="e">
        <f t="shared" si="57"/>
        <v>#N/A</v>
      </c>
      <c r="P868" s="145">
        <v>817190</v>
      </c>
    </row>
    <row r="869" spans="1:17" ht="20.25">
      <c r="A869">
        <v>863</v>
      </c>
      <c r="B869" s="125">
        <v>1398900</v>
      </c>
      <c r="C869" s="34">
        <v>2090000</v>
      </c>
      <c r="D869" s="35">
        <v>2090000</v>
      </c>
      <c r="E869" s="36" t="s">
        <v>2956</v>
      </c>
      <c r="F869" s="33">
        <v>5</v>
      </c>
      <c r="G869">
        <f t="shared" ref="G869:G896" si="60">F869*100</f>
        <v>500</v>
      </c>
      <c r="H869" s="145">
        <v>815190</v>
      </c>
      <c r="I869" t="s">
        <v>1514</v>
      </c>
      <c r="J869" s="145" t="e">
        <f t="shared" si="57"/>
        <v>#N/A</v>
      </c>
      <c r="P869" s="145">
        <v>817190</v>
      </c>
      <c r="Q869">
        <v>600</v>
      </c>
    </row>
    <row r="870" spans="1:17" ht="20.25">
      <c r="A870">
        <v>864</v>
      </c>
      <c r="B870" s="125">
        <v>14800</v>
      </c>
      <c r="C870" s="34">
        <v>12000</v>
      </c>
      <c r="D870" s="35">
        <v>12000</v>
      </c>
      <c r="E870" s="36" t="s">
        <v>2957</v>
      </c>
      <c r="F870" s="33">
        <v>7</v>
      </c>
      <c r="G870">
        <f t="shared" si="60"/>
        <v>700</v>
      </c>
      <c r="H870" s="145">
        <v>815190</v>
      </c>
      <c r="I870" t="s">
        <v>1514</v>
      </c>
      <c r="J870" s="145" t="e">
        <f t="shared" si="57"/>
        <v>#N/A</v>
      </c>
      <c r="P870" s="145">
        <v>817190</v>
      </c>
    </row>
    <row r="871" spans="1:17" ht="20.25">
      <c r="A871">
        <v>865</v>
      </c>
      <c r="B871" s="125">
        <v>10823000</v>
      </c>
      <c r="C871" s="34">
        <v>11657400</v>
      </c>
      <c r="D871" s="35">
        <v>11786400</v>
      </c>
      <c r="E871" s="36" t="s">
        <v>2958</v>
      </c>
      <c r="F871" s="33">
        <v>1</v>
      </c>
      <c r="G871">
        <f t="shared" si="60"/>
        <v>100</v>
      </c>
      <c r="H871" s="145">
        <v>815210</v>
      </c>
      <c r="I871" t="s">
        <v>1515</v>
      </c>
      <c r="J871" s="145" t="e">
        <f t="shared" si="57"/>
        <v>#N/A</v>
      </c>
      <c r="P871" s="145">
        <v>817210</v>
      </c>
    </row>
    <row r="872" spans="1:17" ht="20.25">
      <c r="A872">
        <v>866</v>
      </c>
      <c r="B872" s="125">
        <v>700</v>
      </c>
      <c r="C872" s="34">
        <v>4600</v>
      </c>
      <c r="D872" s="35">
        <v>4600</v>
      </c>
      <c r="E872" s="36" t="s">
        <v>2959</v>
      </c>
      <c r="F872" s="13">
        <v>12</v>
      </c>
      <c r="G872">
        <f>F872*10</f>
        <v>120</v>
      </c>
      <c r="H872" s="145">
        <v>815210</v>
      </c>
      <c r="I872" t="s">
        <v>1515</v>
      </c>
      <c r="J872" s="145" t="e">
        <f t="shared" si="57"/>
        <v>#N/A</v>
      </c>
      <c r="P872" s="145">
        <v>817210</v>
      </c>
      <c r="Q872">
        <v>300</v>
      </c>
    </row>
    <row r="873" spans="1:17" ht="20.25">
      <c r="A873">
        <v>867</v>
      </c>
      <c r="B873" s="125">
        <v>406000</v>
      </c>
      <c r="C873" s="34">
        <v>330000</v>
      </c>
      <c r="D873" s="35">
        <v>300000</v>
      </c>
      <c r="E873" s="36" t="s">
        <v>2960</v>
      </c>
      <c r="F873" s="33">
        <v>4</v>
      </c>
      <c r="G873">
        <f t="shared" si="60"/>
        <v>400</v>
      </c>
      <c r="H873" s="145">
        <v>815210</v>
      </c>
      <c r="I873" t="s">
        <v>1515</v>
      </c>
      <c r="J873" s="145" t="e">
        <f t="shared" si="57"/>
        <v>#N/A</v>
      </c>
      <c r="P873" s="145">
        <v>817210</v>
      </c>
    </row>
    <row r="874" spans="1:17" ht="20.25">
      <c r="A874">
        <v>868</v>
      </c>
      <c r="B874" s="125">
        <v>2700</v>
      </c>
      <c r="C874" s="34">
        <v>9000</v>
      </c>
      <c r="D874" s="35">
        <v>10000</v>
      </c>
      <c r="E874" s="36" t="s">
        <v>2961</v>
      </c>
      <c r="F874" s="33">
        <v>5</v>
      </c>
      <c r="G874">
        <f t="shared" si="60"/>
        <v>500</v>
      </c>
      <c r="H874" s="145">
        <v>815210</v>
      </c>
      <c r="I874" t="s">
        <v>1515</v>
      </c>
      <c r="J874" s="145" t="e">
        <f t="shared" si="57"/>
        <v>#N/A</v>
      </c>
      <c r="P874" s="145">
        <v>817210</v>
      </c>
    </row>
    <row r="875" spans="1:17" ht="20.25">
      <c r="A875">
        <v>869</v>
      </c>
      <c r="B875" s="125">
        <v>2357400</v>
      </c>
      <c r="C875" s="34">
        <v>2613900</v>
      </c>
      <c r="D875" s="35">
        <v>2558600</v>
      </c>
      <c r="E875" s="36" t="s">
        <v>2962</v>
      </c>
      <c r="F875" s="33">
        <v>7</v>
      </c>
      <c r="G875">
        <f t="shared" si="60"/>
        <v>700</v>
      </c>
      <c r="H875" s="145">
        <v>815210</v>
      </c>
      <c r="I875" t="s">
        <v>1515</v>
      </c>
      <c r="J875" s="145" t="e">
        <f t="shared" si="57"/>
        <v>#N/A</v>
      </c>
      <c r="P875" s="145">
        <v>817210</v>
      </c>
    </row>
    <row r="876" spans="1:17" ht="20.25">
      <c r="A876">
        <v>870</v>
      </c>
      <c r="B876" s="125">
        <v>4593500</v>
      </c>
      <c r="C876" s="34">
        <v>5129000</v>
      </c>
      <c r="D876" s="35">
        <v>5186000</v>
      </c>
      <c r="E876" s="36" t="s">
        <v>2963</v>
      </c>
      <c r="F876" s="33">
        <v>1</v>
      </c>
      <c r="G876">
        <f t="shared" si="60"/>
        <v>100</v>
      </c>
      <c r="H876" s="145">
        <v>815220</v>
      </c>
      <c r="I876" t="s">
        <v>1516</v>
      </c>
      <c r="J876" s="145" t="e">
        <f t="shared" si="57"/>
        <v>#N/A</v>
      </c>
      <c r="P876" s="145">
        <v>817220</v>
      </c>
    </row>
    <row r="877" spans="1:17" ht="20.25">
      <c r="A877">
        <v>871</v>
      </c>
      <c r="B877" s="125">
        <v>322300</v>
      </c>
      <c r="C877" s="34">
        <v>224000</v>
      </c>
      <c r="D877" s="35">
        <v>215000</v>
      </c>
      <c r="E877" s="36" t="s">
        <v>2964</v>
      </c>
      <c r="F877" s="33">
        <v>4</v>
      </c>
      <c r="G877">
        <f t="shared" si="60"/>
        <v>400</v>
      </c>
      <c r="H877" s="145">
        <v>815220</v>
      </c>
      <c r="I877" t="s">
        <v>1516</v>
      </c>
      <c r="J877" s="145" t="e">
        <f t="shared" si="57"/>
        <v>#N/A</v>
      </c>
      <c r="P877" s="145">
        <v>817220</v>
      </c>
    </row>
    <row r="878" spans="1:17" ht="20.25">
      <c r="A878">
        <v>872</v>
      </c>
      <c r="B878" s="125">
        <v>386300</v>
      </c>
      <c r="C878" s="34">
        <v>416000</v>
      </c>
      <c r="D878" s="35">
        <v>406700</v>
      </c>
      <c r="E878" s="36" t="s">
        <v>2965</v>
      </c>
      <c r="F878" s="33">
        <v>7</v>
      </c>
      <c r="G878">
        <f t="shared" si="60"/>
        <v>700</v>
      </c>
      <c r="H878" s="145">
        <v>815220</v>
      </c>
      <c r="I878" t="s">
        <v>1516</v>
      </c>
      <c r="J878" s="145" t="e">
        <f t="shared" si="57"/>
        <v>#N/A</v>
      </c>
      <c r="P878" s="145">
        <v>817220</v>
      </c>
    </row>
    <row r="879" spans="1:17" ht="20.25">
      <c r="A879">
        <v>873</v>
      </c>
      <c r="B879" s="125">
        <v>7035900</v>
      </c>
      <c r="C879" s="34">
        <v>7002400</v>
      </c>
      <c r="D879" s="35">
        <v>7080400</v>
      </c>
      <c r="E879" s="36" t="s">
        <v>2966</v>
      </c>
      <c r="F879" s="33">
        <v>1</v>
      </c>
      <c r="G879">
        <f t="shared" si="60"/>
        <v>100</v>
      </c>
      <c r="H879" s="145">
        <v>815230</v>
      </c>
      <c r="I879" t="s">
        <v>1517</v>
      </c>
      <c r="J879" s="145" t="e">
        <f t="shared" si="57"/>
        <v>#N/A</v>
      </c>
      <c r="P879" s="145">
        <v>817230</v>
      </c>
    </row>
    <row r="880" spans="1:17" ht="20.25">
      <c r="A880">
        <v>874</v>
      </c>
      <c r="B880" s="125">
        <v>8200</v>
      </c>
      <c r="C880" s="34">
        <v>3600</v>
      </c>
      <c r="D880" s="35">
        <v>3600</v>
      </c>
      <c r="E880" s="36" t="s">
        <v>2967</v>
      </c>
      <c r="F880" s="13">
        <v>12</v>
      </c>
      <c r="G880">
        <f>F880*10</f>
        <v>120</v>
      </c>
      <c r="H880" s="145">
        <v>815230</v>
      </c>
      <c r="I880" t="s">
        <v>1517</v>
      </c>
      <c r="J880" s="145" t="e">
        <f t="shared" si="57"/>
        <v>#N/A</v>
      </c>
      <c r="P880" s="145">
        <v>817230</v>
      </c>
      <c r="Q880">
        <v>300</v>
      </c>
    </row>
    <row r="881" spans="1:17" ht="20.25">
      <c r="A881">
        <v>875</v>
      </c>
      <c r="B881" s="125">
        <v>538900</v>
      </c>
      <c r="C881" s="34">
        <v>310000</v>
      </c>
      <c r="D881" s="35">
        <v>279300</v>
      </c>
      <c r="E881" s="36" t="s">
        <v>2968</v>
      </c>
      <c r="F881" s="33">
        <v>4</v>
      </c>
      <c r="G881">
        <f t="shared" si="60"/>
        <v>400</v>
      </c>
      <c r="H881" s="145">
        <v>815230</v>
      </c>
      <c r="I881" t="s">
        <v>1517</v>
      </c>
      <c r="J881" s="145" t="e">
        <f t="shared" si="57"/>
        <v>#N/A</v>
      </c>
      <c r="P881" s="145">
        <v>817230</v>
      </c>
    </row>
    <row r="882" spans="1:17" ht="20.25">
      <c r="A882">
        <v>876</v>
      </c>
      <c r="B882" s="125">
        <v>3774000</v>
      </c>
      <c r="C882" s="34">
        <v>2867000</v>
      </c>
      <c r="D882" s="35">
        <v>2807000</v>
      </c>
      <c r="E882" s="36" t="s">
        <v>2969</v>
      </c>
      <c r="F882" s="33">
        <v>7</v>
      </c>
      <c r="G882">
        <f t="shared" si="60"/>
        <v>700</v>
      </c>
      <c r="H882" s="145">
        <v>815230</v>
      </c>
      <c r="I882" t="s">
        <v>1517</v>
      </c>
      <c r="J882" s="145" t="e">
        <f t="shared" si="57"/>
        <v>#N/A</v>
      </c>
      <c r="P882" s="145">
        <v>817230</v>
      </c>
    </row>
    <row r="883" spans="1:17" ht="20.25">
      <c r="A883">
        <v>877</v>
      </c>
      <c r="B883" s="125">
        <v>10389000</v>
      </c>
      <c r="C883" s="34">
        <v>11173600</v>
      </c>
      <c r="D883" s="35">
        <v>11297600</v>
      </c>
      <c r="E883" s="36" t="s">
        <v>2970</v>
      </c>
      <c r="F883" s="33">
        <v>1</v>
      </c>
      <c r="G883">
        <f t="shared" si="60"/>
        <v>100</v>
      </c>
      <c r="H883" s="145">
        <v>815240</v>
      </c>
      <c r="I883" t="s">
        <v>1518</v>
      </c>
      <c r="J883" s="145" t="e">
        <f t="shared" si="57"/>
        <v>#N/A</v>
      </c>
      <c r="P883" s="145">
        <v>817240</v>
      </c>
    </row>
    <row r="884" spans="1:17" ht="20.25">
      <c r="A884">
        <v>878</v>
      </c>
      <c r="B884" s="125">
        <v>7500</v>
      </c>
      <c r="C884" s="34">
        <v>5400</v>
      </c>
      <c r="D884" s="35">
        <v>5400</v>
      </c>
      <c r="E884" s="36" t="s">
        <v>2971</v>
      </c>
      <c r="F884" s="13">
        <v>12</v>
      </c>
      <c r="G884">
        <f>F884*10</f>
        <v>120</v>
      </c>
      <c r="H884" s="145">
        <v>815240</v>
      </c>
      <c r="I884" t="s">
        <v>1518</v>
      </c>
      <c r="J884" s="145" t="e">
        <f t="shared" si="57"/>
        <v>#N/A</v>
      </c>
      <c r="P884" s="145">
        <v>817240</v>
      </c>
      <c r="Q884">
        <v>300</v>
      </c>
    </row>
    <row r="885" spans="1:17" ht="20.25">
      <c r="A885">
        <v>879</v>
      </c>
      <c r="B885" s="125">
        <v>202900</v>
      </c>
      <c r="C885" s="34">
        <v>213000</v>
      </c>
      <c r="D885" s="35">
        <v>213000</v>
      </c>
      <c r="E885" s="36" t="s">
        <v>2972</v>
      </c>
      <c r="F885" s="33">
        <v>4</v>
      </c>
      <c r="G885">
        <f t="shared" si="60"/>
        <v>400</v>
      </c>
      <c r="H885" s="145">
        <v>815240</v>
      </c>
      <c r="I885" t="s">
        <v>1518</v>
      </c>
      <c r="J885" s="145" t="e">
        <f t="shared" si="57"/>
        <v>#N/A</v>
      </c>
      <c r="P885" s="145">
        <v>817240</v>
      </c>
    </row>
    <row r="886" spans="1:17" ht="20.25">
      <c r="A886">
        <v>880</v>
      </c>
      <c r="B886" s="125">
        <v>3500</v>
      </c>
      <c r="C886" s="34">
        <v>10000</v>
      </c>
      <c r="D886" s="35">
        <v>10000</v>
      </c>
      <c r="E886" s="36" t="s">
        <v>2973</v>
      </c>
      <c r="F886" s="33">
        <v>5</v>
      </c>
      <c r="G886">
        <f t="shared" si="60"/>
        <v>500</v>
      </c>
      <c r="H886" s="145">
        <v>815240</v>
      </c>
      <c r="I886" t="s">
        <v>1518</v>
      </c>
      <c r="J886" s="145" t="e">
        <f t="shared" si="57"/>
        <v>#N/A</v>
      </c>
      <c r="P886" s="145">
        <v>817240</v>
      </c>
    </row>
    <row r="887" spans="1:17" ht="20.25">
      <c r="A887">
        <v>881</v>
      </c>
      <c r="B887" s="125">
        <v>2874000</v>
      </c>
      <c r="C887" s="34">
        <v>2757000</v>
      </c>
      <c r="D887" s="35">
        <v>2671900</v>
      </c>
      <c r="E887" s="36" t="s">
        <v>2974</v>
      </c>
      <c r="F887" s="33">
        <v>7</v>
      </c>
      <c r="G887">
        <f t="shared" si="60"/>
        <v>700</v>
      </c>
      <c r="H887" s="145">
        <v>815240</v>
      </c>
      <c r="I887" t="s">
        <v>1518</v>
      </c>
      <c r="J887" s="145" t="e">
        <f t="shared" si="57"/>
        <v>#N/A</v>
      </c>
      <c r="P887" s="145">
        <v>817240</v>
      </c>
    </row>
    <row r="888" spans="1:17" ht="20.25">
      <c r="A888">
        <v>882</v>
      </c>
      <c r="B888" s="125">
        <v>12113200</v>
      </c>
      <c r="C888" s="34">
        <v>11982400</v>
      </c>
      <c r="D888" s="35">
        <v>12115400</v>
      </c>
      <c r="E888" s="36" t="s">
        <v>2975</v>
      </c>
      <c r="F888" s="33">
        <v>1</v>
      </c>
      <c r="G888">
        <f t="shared" si="60"/>
        <v>100</v>
      </c>
      <c r="H888" s="145">
        <v>815250</v>
      </c>
      <c r="I888" t="s">
        <v>1519</v>
      </c>
      <c r="J888" s="145" t="e">
        <f t="shared" si="57"/>
        <v>#N/A</v>
      </c>
      <c r="P888" s="145">
        <v>817250</v>
      </c>
    </row>
    <row r="889" spans="1:17" ht="20.25">
      <c r="A889">
        <v>883</v>
      </c>
      <c r="B889" s="125">
        <v>44300</v>
      </c>
      <c r="C889" s="34">
        <v>36600</v>
      </c>
      <c r="D889" s="35">
        <v>36600</v>
      </c>
      <c r="E889" s="36" t="s">
        <v>2976</v>
      </c>
      <c r="F889" s="13">
        <v>12</v>
      </c>
      <c r="G889">
        <f>F889*10</f>
        <v>120</v>
      </c>
      <c r="H889" s="145">
        <v>815250</v>
      </c>
      <c r="I889" t="s">
        <v>1519</v>
      </c>
      <c r="J889" s="145" t="e">
        <f t="shared" si="57"/>
        <v>#N/A</v>
      </c>
      <c r="P889" s="145">
        <v>817250</v>
      </c>
      <c r="Q889">
        <v>300</v>
      </c>
    </row>
    <row r="890" spans="1:17" ht="20.25">
      <c r="A890">
        <v>884</v>
      </c>
      <c r="B890" s="125">
        <v>439200</v>
      </c>
      <c r="C890" s="34">
        <v>411500</v>
      </c>
      <c r="D890" s="35">
        <v>366000</v>
      </c>
      <c r="E890" s="36" t="s">
        <v>2977</v>
      </c>
      <c r="F890" s="33">
        <v>4</v>
      </c>
      <c r="G890">
        <f t="shared" si="60"/>
        <v>400</v>
      </c>
      <c r="H890" s="145">
        <v>815250</v>
      </c>
      <c r="I890" t="s">
        <v>1519</v>
      </c>
      <c r="J890" s="145" t="e">
        <f t="shared" si="57"/>
        <v>#N/A</v>
      </c>
      <c r="P890" s="145">
        <v>817250</v>
      </c>
    </row>
    <row r="891" spans="1:17" ht="20.25">
      <c r="A891">
        <v>885</v>
      </c>
      <c r="B891" s="125">
        <v>1500</v>
      </c>
      <c r="C891" s="34">
        <v>8000</v>
      </c>
      <c r="D891" s="35">
        <v>8000</v>
      </c>
      <c r="E891" s="36" t="s">
        <v>2978</v>
      </c>
      <c r="F891" s="33">
        <v>5</v>
      </c>
      <c r="G891">
        <f t="shared" si="60"/>
        <v>500</v>
      </c>
      <c r="H891" s="145">
        <v>815250</v>
      </c>
      <c r="I891" t="s">
        <v>1519</v>
      </c>
      <c r="J891" s="145" t="e">
        <f t="shared" si="57"/>
        <v>#N/A</v>
      </c>
      <c r="P891" s="145">
        <v>817250</v>
      </c>
    </row>
    <row r="892" spans="1:17" ht="20.25">
      <c r="A892">
        <v>886</v>
      </c>
      <c r="B892" s="125">
        <v>4220500</v>
      </c>
      <c r="C892" s="34">
        <v>3623000</v>
      </c>
      <c r="D892" s="35">
        <v>3553000</v>
      </c>
      <c r="E892" s="36" t="s">
        <v>2979</v>
      </c>
      <c r="F892" s="33">
        <v>7</v>
      </c>
      <c r="G892">
        <f t="shared" si="60"/>
        <v>700</v>
      </c>
      <c r="H892" s="145">
        <v>815250</v>
      </c>
      <c r="I892" t="s">
        <v>1519</v>
      </c>
      <c r="J892" s="145" t="e">
        <f t="shared" si="57"/>
        <v>#N/A</v>
      </c>
      <c r="P892" s="145">
        <v>817250</v>
      </c>
    </row>
    <row r="893" spans="1:17" ht="20.25">
      <c r="A893">
        <v>887</v>
      </c>
      <c r="B893" s="125">
        <v>939100</v>
      </c>
      <c r="C893" s="34">
        <v>974000</v>
      </c>
      <c r="D893" s="35">
        <v>985000</v>
      </c>
      <c r="E893" s="36" t="s">
        <v>2980</v>
      </c>
      <c r="F893" s="33">
        <v>1</v>
      </c>
      <c r="G893">
        <f t="shared" si="60"/>
        <v>100</v>
      </c>
      <c r="H893" s="145">
        <v>815260</v>
      </c>
      <c r="I893" t="s">
        <v>1520</v>
      </c>
      <c r="J893" s="145" t="e">
        <f t="shared" si="57"/>
        <v>#N/A</v>
      </c>
      <c r="P893" s="145">
        <v>817260</v>
      </c>
    </row>
    <row r="894" spans="1:17" ht="20.25">
      <c r="A894">
        <v>888</v>
      </c>
      <c r="B894" s="125">
        <v>15700</v>
      </c>
      <c r="C894" s="34">
        <v>163400</v>
      </c>
      <c r="D894" s="35">
        <v>158600</v>
      </c>
      <c r="E894" s="36" t="s">
        <v>2981</v>
      </c>
      <c r="F894" s="33">
        <v>4</v>
      </c>
      <c r="G894">
        <f t="shared" si="60"/>
        <v>400</v>
      </c>
      <c r="H894" s="145">
        <v>815260</v>
      </c>
      <c r="I894" t="s">
        <v>1520</v>
      </c>
      <c r="J894" s="145" t="e">
        <f t="shared" si="57"/>
        <v>#N/A</v>
      </c>
      <c r="P894" s="145">
        <v>817260</v>
      </c>
    </row>
    <row r="895" spans="1:17" ht="20.25">
      <c r="A895">
        <v>889</v>
      </c>
      <c r="B895" s="125">
        <v>0</v>
      </c>
      <c r="C895" s="34">
        <v>3600</v>
      </c>
      <c r="D895" s="35">
        <v>3600</v>
      </c>
      <c r="E895" s="36" t="s">
        <v>2982</v>
      </c>
      <c r="F895" s="33">
        <v>5</v>
      </c>
      <c r="G895">
        <f t="shared" si="60"/>
        <v>500</v>
      </c>
      <c r="H895" s="145">
        <v>815260</v>
      </c>
      <c r="I895" t="s">
        <v>1520</v>
      </c>
      <c r="J895" s="145" t="e">
        <f t="shared" si="57"/>
        <v>#N/A</v>
      </c>
      <c r="P895" s="145">
        <v>817260</v>
      </c>
      <c r="Q895">
        <v>600</v>
      </c>
    </row>
    <row r="896" spans="1:17" ht="20.25">
      <c r="A896">
        <v>890</v>
      </c>
      <c r="B896" s="125">
        <v>663900</v>
      </c>
      <c r="C896" s="34">
        <v>700000</v>
      </c>
      <c r="D896" s="35">
        <v>680000</v>
      </c>
      <c r="E896" s="36" t="s">
        <v>2983</v>
      </c>
      <c r="F896" s="33">
        <v>7</v>
      </c>
      <c r="G896">
        <f t="shared" si="60"/>
        <v>700</v>
      </c>
      <c r="H896" s="145">
        <v>815260</v>
      </c>
      <c r="I896" t="s">
        <v>1520</v>
      </c>
      <c r="J896" s="145" t="e">
        <f t="shared" si="57"/>
        <v>#N/A</v>
      </c>
      <c r="P896" s="145">
        <v>817260</v>
      </c>
    </row>
    <row r="897" spans="1:17" ht="20.25">
      <c r="A897">
        <v>891</v>
      </c>
      <c r="B897" s="125">
        <v>4330500</v>
      </c>
      <c r="C897" s="34">
        <v>4767000</v>
      </c>
      <c r="D897" s="35">
        <v>4820000</v>
      </c>
      <c r="E897" s="36" t="s">
        <v>2984</v>
      </c>
      <c r="F897" s="33">
        <v>1</v>
      </c>
      <c r="G897">
        <f t="shared" ref="G897:G917" si="61">F897*100</f>
        <v>100</v>
      </c>
      <c r="H897" s="145">
        <v>815270</v>
      </c>
      <c r="I897" t="s">
        <v>1521</v>
      </c>
      <c r="J897" s="145" t="e">
        <f t="shared" si="57"/>
        <v>#N/A</v>
      </c>
      <c r="P897" s="145">
        <v>817270</v>
      </c>
    </row>
    <row r="898" spans="1:17" ht="20.25">
      <c r="A898">
        <v>892</v>
      </c>
      <c r="B898" s="125">
        <v>204900</v>
      </c>
      <c r="C898" s="34">
        <v>189000</v>
      </c>
      <c r="D898" s="35">
        <v>176700</v>
      </c>
      <c r="E898" s="36" t="s">
        <v>2985</v>
      </c>
      <c r="F898" s="33">
        <v>4</v>
      </c>
      <c r="G898">
        <f t="shared" si="61"/>
        <v>400</v>
      </c>
      <c r="H898" s="145">
        <v>815270</v>
      </c>
      <c r="I898" t="s">
        <v>1521</v>
      </c>
      <c r="J898" s="145" t="e">
        <f t="shared" si="57"/>
        <v>#N/A</v>
      </c>
      <c r="P898" s="145">
        <v>817270</v>
      </c>
    </row>
    <row r="899" spans="1:17" ht="20.25">
      <c r="A899">
        <v>893</v>
      </c>
      <c r="B899" s="125">
        <v>0</v>
      </c>
      <c r="C899" s="34">
        <v>1000</v>
      </c>
      <c r="D899" s="35">
        <v>1000</v>
      </c>
      <c r="E899" s="36" t="s">
        <v>2986</v>
      </c>
      <c r="F899" s="33">
        <v>5</v>
      </c>
      <c r="G899">
        <f t="shared" si="61"/>
        <v>500</v>
      </c>
      <c r="H899" s="145">
        <v>815270</v>
      </c>
      <c r="I899" t="s">
        <v>1521</v>
      </c>
      <c r="J899" s="145" t="e">
        <f t="shared" si="57"/>
        <v>#N/A</v>
      </c>
      <c r="P899" s="145">
        <v>817270</v>
      </c>
    </row>
    <row r="900" spans="1:17" ht="20.25">
      <c r="A900">
        <v>894</v>
      </c>
      <c r="B900" s="125">
        <v>210200</v>
      </c>
      <c r="C900" s="34">
        <v>241000</v>
      </c>
      <c r="D900" s="35">
        <v>241000</v>
      </c>
      <c r="E900" s="36" t="s">
        <v>2987</v>
      </c>
      <c r="F900" s="33">
        <v>7</v>
      </c>
      <c r="G900">
        <f t="shared" si="61"/>
        <v>700</v>
      </c>
      <c r="H900" s="145">
        <v>815270</v>
      </c>
      <c r="I900" t="s">
        <v>1521</v>
      </c>
      <c r="J900" s="145" t="e">
        <f t="shared" si="57"/>
        <v>#N/A</v>
      </c>
      <c r="P900" s="145">
        <v>817270</v>
      </c>
    </row>
    <row r="901" spans="1:17" ht="20.25">
      <c r="A901">
        <v>895</v>
      </c>
      <c r="B901" s="125">
        <v>9620100</v>
      </c>
      <c r="C901" s="34">
        <v>11316100</v>
      </c>
      <c r="D901" s="35">
        <v>11441100</v>
      </c>
      <c r="E901" s="36" t="s">
        <v>2988</v>
      </c>
      <c r="F901" s="33">
        <v>1</v>
      </c>
      <c r="G901">
        <f t="shared" si="61"/>
        <v>100</v>
      </c>
      <c r="H901" s="145">
        <v>815280</v>
      </c>
      <c r="I901" t="s">
        <v>1522</v>
      </c>
      <c r="J901" s="145" t="e">
        <f t="shared" si="57"/>
        <v>#N/A</v>
      </c>
      <c r="P901" s="145">
        <v>817280</v>
      </c>
    </row>
    <row r="902" spans="1:17" ht="20.25">
      <c r="A902">
        <v>896</v>
      </c>
      <c r="B902" s="125">
        <v>11300</v>
      </c>
      <c r="C902" s="34">
        <v>11900</v>
      </c>
      <c r="D902" s="35">
        <v>11900</v>
      </c>
      <c r="E902" s="36" t="s">
        <v>2989</v>
      </c>
      <c r="F902" s="13">
        <v>12</v>
      </c>
      <c r="G902">
        <f>F902*10</f>
        <v>120</v>
      </c>
      <c r="H902" s="145">
        <v>815280</v>
      </c>
      <c r="I902" t="s">
        <v>1522</v>
      </c>
      <c r="J902" s="145" t="e">
        <f t="shared" si="57"/>
        <v>#N/A</v>
      </c>
      <c r="P902" s="145">
        <v>817280</v>
      </c>
      <c r="Q902">
        <v>300</v>
      </c>
    </row>
    <row r="903" spans="1:17" ht="20.25">
      <c r="A903">
        <v>897</v>
      </c>
      <c r="B903" s="125">
        <v>205700</v>
      </c>
      <c r="C903" s="34">
        <v>150000</v>
      </c>
      <c r="D903" s="35">
        <v>150000</v>
      </c>
      <c r="E903" s="36" t="s">
        <v>2990</v>
      </c>
      <c r="F903" s="33">
        <v>4</v>
      </c>
      <c r="G903">
        <f t="shared" si="61"/>
        <v>400</v>
      </c>
      <c r="H903" s="145">
        <v>815280</v>
      </c>
      <c r="I903" t="s">
        <v>1522</v>
      </c>
      <c r="J903" s="145" t="e">
        <f t="shared" si="57"/>
        <v>#N/A</v>
      </c>
      <c r="P903" s="145">
        <v>817280</v>
      </c>
    </row>
    <row r="904" spans="1:17" ht="20.25">
      <c r="A904">
        <v>898</v>
      </c>
      <c r="B904" s="125">
        <v>1186900</v>
      </c>
      <c r="C904" s="34">
        <v>1500000</v>
      </c>
      <c r="D904" s="35">
        <v>1452900</v>
      </c>
      <c r="E904" s="36" t="s">
        <v>2991</v>
      </c>
      <c r="F904" s="33">
        <v>7</v>
      </c>
      <c r="G904">
        <f t="shared" si="61"/>
        <v>700</v>
      </c>
      <c r="H904" s="145">
        <v>815280</v>
      </c>
      <c r="I904" t="s">
        <v>1522</v>
      </c>
      <c r="J904" s="145" t="e">
        <f t="shared" ref="J904:J965" si="62">INDEX($O$7:$P$340,MATCH(H904,$O$7:$O$340,0),2)</f>
        <v>#N/A</v>
      </c>
      <c r="P904" s="145">
        <v>817280</v>
      </c>
    </row>
    <row r="905" spans="1:17" ht="20.25">
      <c r="A905">
        <v>899</v>
      </c>
      <c r="B905" s="125">
        <v>16621100</v>
      </c>
      <c r="C905" s="34">
        <v>18095200</v>
      </c>
      <c r="D905" s="35">
        <v>18296200</v>
      </c>
      <c r="E905" s="36" t="s">
        <v>2992</v>
      </c>
      <c r="F905" s="33">
        <v>1</v>
      </c>
      <c r="G905">
        <f t="shared" si="61"/>
        <v>100</v>
      </c>
      <c r="H905" s="145">
        <v>815290</v>
      </c>
      <c r="I905" t="s">
        <v>1523</v>
      </c>
      <c r="J905" s="145" t="e">
        <f t="shared" si="62"/>
        <v>#N/A</v>
      </c>
      <c r="P905" s="145">
        <v>817290</v>
      </c>
    </row>
    <row r="906" spans="1:17" ht="20.25">
      <c r="A906">
        <v>900</v>
      </c>
      <c r="B906" s="125">
        <v>23400</v>
      </c>
      <c r="C906" s="34">
        <v>20800</v>
      </c>
      <c r="D906" s="35">
        <v>20800</v>
      </c>
      <c r="E906" s="36" t="s">
        <v>2993</v>
      </c>
      <c r="F906" s="13">
        <v>12</v>
      </c>
      <c r="G906">
        <f>F906*10</f>
        <v>120</v>
      </c>
      <c r="H906" s="145">
        <v>815290</v>
      </c>
      <c r="I906" t="s">
        <v>1523</v>
      </c>
      <c r="J906" s="145" t="e">
        <f t="shared" si="62"/>
        <v>#N/A</v>
      </c>
      <c r="P906" s="145">
        <v>817290</v>
      </c>
      <c r="Q906">
        <v>300</v>
      </c>
    </row>
    <row r="907" spans="1:17" ht="20.25">
      <c r="A907">
        <v>901</v>
      </c>
      <c r="B907" s="125">
        <v>613600</v>
      </c>
      <c r="C907" s="34">
        <v>546000</v>
      </c>
      <c r="D907" s="35">
        <v>520100</v>
      </c>
      <c r="E907" s="36" t="s">
        <v>2994</v>
      </c>
      <c r="F907" s="33">
        <v>4</v>
      </c>
      <c r="G907">
        <f t="shared" si="61"/>
        <v>400</v>
      </c>
      <c r="H907" s="145">
        <v>815290</v>
      </c>
      <c r="I907" t="s">
        <v>1523</v>
      </c>
      <c r="J907" s="145" t="e">
        <f t="shared" si="62"/>
        <v>#N/A</v>
      </c>
      <c r="P907" s="145">
        <v>817290</v>
      </c>
    </row>
    <row r="908" spans="1:17" ht="20.25">
      <c r="A908">
        <v>902</v>
      </c>
      <c r="B908" s="125">
        <v>8100</v>
      </c>
      <c r="C908" s="34">
        <v>8000</v>
      </c>
      <c r="D908" s="35">
        <v>8000</v>
      </c>
      <c r="E908" s="36" t="s">
        <v>2995</v>
      </c>
      <c r="F908" s="33">
        <v>5</v>
      </c>
      <c r="G908">
        <f t="shared" si="61"/>
        <v>500</v>
      </c>
      <c r="H908" s="145">
        <v>815290</v>
      </c>
      <c r="I908" t="s">
        <v>1523</v>
      </c>
      <c r="J908" s="145" t="e">
        <f t="shared" si="62"/>
        <v>#N/A</v>
      </c>
      <c r="P908" s="145">
        <v>817290</v>
      </c>
    </row>
    <row r="909" spans="1:17" ht="20.25">
      <c r="A909">
        <v>903</v>
      </c>
      <c r="B909" s="125">
        <v>2524700</v>
      </c>
      <c r="C909" s="34">
        <v>2453000</v>
      </c>
      <c r="D909" s="35">
        <v>2393000</v>
      </c>
      <c r="E909" s="36" t="s">
        <v>2996</v>
      </c>
      <c r="F909" s="33">
        <v>7</v>
      </c>
      <c r="G909">
        <f t="shared" si="61"/>
        <v>700</v>
      </c>
      <c r="H909" s="145">
        <v>815290</v>
      </c>
      <c r="I909" t="s">
        <v>1523</v>
      </c>
      <c r="J909" s="145" t="e">
        <f t="shared" si="62"/>
        <v>#N/A</v>
      </c>
      <c r="P909" s="145">
        <v>817290</v>
      </c>
    </row>
    <row r="910" spans="1:17" ht="20.25">
      <c r="A910">
        <v>904</v>
      </c>
      <c r="B910" s="125">
        <v>4473300</v>
      </c>
      <c r="C910" s="34">
        <v>5301000</v>
      </c>
      <c r="D910" s="35">
        <v>5360000</v>
      </c>
      <c r="E910" s="36" t="s">
        <v>2997</v>
      </c>
      <c r="F910" s="33">
        <v>1</v>
      </c>
      <c r="G910">
        <f t="shared" si="61"/>
        <v>100</v>
      </c>
      <c r="H910" s="145">
        <v>815520</v>
      </c>
      <c r="I910" t="s">
        <v>1524</v>
      </c>
      <c r="J910" s="145" t="e">
        <f t="shared" si="62"/>
        <v>#N/A</v>
      </c>
      <c r="P910" s="145">
        <v>817520</v>
      </c>
    </row>
    <row r="911" spans="1:17" ht="20.25">
      <c r="A911">
        <v>905</v>
      </c>
      <c r="B911" s="125">
        <v>100800</v>
      </c>
      <c r="C911" s="34">
        <v>99000</v>
      </c>
      <c r="D911" s="35">
        <v>99000</v>
      </c>
      <c r="E911" s="36" t="s">
        <v>2998</v>
      </c>
      <c r="F911" s="33">
        <v>4</v>
      </c>
      <c r="G911">
        <f t="shared" si="61"/>
        <v>400</v>
      </c>
      <c r="H911" s="145">
        <v>815520</v>
      </c>
      <c r="I911" t="s">
        <v>1524</v>
      </c>
      <c r="J911" s="145" t="e">
        <f t="shared" si="62"/>
        <v>#N/A</v>
      </c>
      <c r="P911" s="145">
        <v>817520</v>
      </c>
    </row>
    <row r="912" spans="1:17" ht="20.25">
      <c r="A912">
        <v>906</v>
      </c>
      <c r="B912" s="125">
        <v>200</v>
      </c>
      <c r="C912" s="34">
        <v>3000</v>
      </c>
      <c r="D912" s="35">
        <v>3000</v>
      </c>
      <c r="E912" s="36" t="s">
        <v>2999</v>
      </c>
      <c r="F912" s="33">
        <v>5</v>
      </c>
      <c r="G912">
        <f t="shared" si="61"/>
        <v>500</v>
      </c>
      <c r="H912" s="145">
        <v>815520</v>
      </c>
      <c r="I912" t="s">
        <v>1524</v>
      </c>
      <c r="J912" s="145" t="e">
        <f t="shared" si="62"/>
        <v>#N/A</v>
      </c>
      <c r="P912" s="145">
        <v>817520</v>
      </c>
    </row>
    <row r="913" spans="1:17" ht="20.25">
      <c r="A913">
        <v>907</v>
      </c>
      <c r="B913" s="125">
        <v>969800</v>
      </c>
      <c r="C913" s="34">
        <v>1157000</v>
      </c>
      <c r="D913" s="35">
        <v>1121000</v>
      </c>
      <c r="E913" s="36" t="s">
        <v>3000</v>
      </c>
      <c r="F913" s="33">
        <v>7</v>
      </c>
      <c r="G913">
        <f t="shared" si="61"/>
        <v>700</v>
      </c>
      <c r="H913" s="145">
        <v>815520</v>
      </c>
      <c r="I913" t="s">
        <v>1524</v>
      </c>
      <c r="J913" s="145" t="e">
        <f t="shared" si="62"/>
        <v>#N/A</v>
      </c>
      <c r="P913" s="145">
        <v>817520</v>
      </c>
    </row>
    <row r="914" spans="1:17" ht="20.25">
      <c r="A914">
        <v>908</v>
      </c>
      <c r="B914" s="125">
        <v>184000</v>
      </c>
      <c r="C914" s="34">
        <v>1000000</v>
      </c>
      <c r="D914" s="35">
        <v>971400</v>
      </c>
      <c r="E914" s="36" t="s">
        <v>3001</v>
      </c>
      <c r="F914" s="33">
        <v>7</v>
      </c>
      <c r="G914">
        <f t="shared" si="61"/>
        <v>700</v>
      </c>
      <c r="H914" s="145">
        <v>815530</v>
      </c>
      <c r="I914" t="s">
        <v>1525</v>
      </c>
      <c r="J914" s="145" t="e">
        <f t="shared" si="62"/>
        <v>#N/A</v>
      </c>
      <c r="P914" s="145">
        <v>817530</v>
      </c>
    </row>
    <row r="915" spans="1:17" ht="20.25">
      <c r="A915">
        <v>909</v>
      </c>
      <c r="B915" s="125">
        <v>3602000</v>
      </c>
      <c r="C915" s="34">
        <v>3871100</v>
      </c>
      <c r="D915" s="35">
        <v>3914100</v>
      </c>
      <c r="E915" s="36" t="s">
        <v>3002</v>
      </c>
      <c r="F915" s="33">
        <v>1</v>
      </c>
      <c r="G915">
        <f t="shared" si="61"/>
        <v>100</v>
      </c>
      <c r="H915" s="145">
        <v>818110</v>
      </c>
      <c r="I915" t="s">
        <v>1526</v>
      </c>
      <c r="J915" s="145" t="e">
        <f t="shared" si="62"/>
        <v>#N/A</v>
      </c>
    </row>
    <row r="916" spans="1:17" ht="20.25">
      <c r="A916">
        <v>910</v>
      </c>
      <c r="B916" s="125">
        <v>17000</v>
      </c>
      <c r="C916" s="34">
        <v>18900</v>
      </c>
      <c r="D916" s="35">
        <v>18900</v>
      </c>
      <c r="E916" s="36" t="s">
        <v>3003</v>
      </c>
      <c r="F916" s="13">
        <v>12</v>
      </c>
      <c r="G916">
        <f>F916*10</f>
        <v>120</v>
      </c>
      <c r="H916" s="145">
        <v>818110</v>
      </c>
      <c r="I916" t="s">
        <v>1526</v>
      </c>
      <c r="J916" s="145" t="e">
        <f t="shared" si="62"/>
        <v>#N/A</v>
      </c>
      <c r="Q916">
        <v>300</v>
      </c>
    </row>
    <row r="917" spans="1:17" ht="20.25">
      <c r="A917">
        <v>911</v>
      </c>
      <c r="B917" s="125">
        <v>32600</v>
      </c>
      <c r="C917" s="34">
        <v>33000</v>
      </c>
      <c r="D917" s="35">
        <v>32100</v>
      </c>
      <c r="E917" s="36" t="s">
        <v>3004</v>
      </c>
      <c r="F917" s="33">
        <v>7</v>
      </c>
      <c r="G917">
        <f t="shared" si="61"/>
        <v>700</v>
      </c>
      <c r="H917" s="145">
        <v>818110</v>
      </c>
      <c r="I917" t="s">
        <v>1526</v>
      </c>
      <c r="J917" s="145" t="e">
        <f t="shared" si="62"/>
        <v>#N/A</v>
      </c>
    </row>
    <row r="918" spans="1:17" ht="20.25">
      <c r="A918">
        <v>912</v>
      </c>
      <c r="B918" s="125">
        <v>1665600</v>
      </c>
      <c r="C918" s="34">
        <v>1936000</v>
      </c>
      <c r="D918" s="35">
        <v>1880700</v>
      </c>
      <c r="E918" s="36" t="s">
        <v>3005</v>
      </c>
      <c r="F918" s="33">
        <v>7</v>
      </c>
      <c r="G918">
        <f t="shared" ref="G918:G932" si="63">F918*100</f>
        <v>700</v>
      </c>
      <c r="H918" s="145">
        <v>817372</v>
      </c>
      <c r="I918" t="s">
        <v>1527</v>
      </c>
      <c r="J918" s="145" t="e">
        <f t="shared" si="62"/>
        <v>#N/A</v>
      </c>
    </row>
    <row r="919" spans="1:17" ht="20.25">
      <c r="A919">
        <v>913</v>
      </c>
      <c r="B919" s="125">
        <v>2106300</v>
      </c>
      <c r="C919" s="34">
        <v>2120000</v>
      </c>
      <c r="D919" s="35">
        <v>2059500</v>
      </c>
      <c r="E919" s="36" t="s">
        <v>3006</v>
      </c>
      <c r="F919" s="33">
        <v>7</v>
      </c>
      <c r="G919">
        <f t="shared" si="63"/>
        <v>700</v>
      </c>
      <c r="H919" s="145">
        <v>817370</v>
      </c>
      <c r="I919" t="s">
        <v>1528</v>
      </c>
      <c r="J919" s="145" t="e">
        <f t="shared" si="62"/>
        <v>#N/A</v>
      </c>
    </row>
    <row r="920" spans="1:17" ht="20.25">
      <c r="A920">
        <v>914</v>
      </c>
      <c r="B920" s="125">
        <v>225200</v>
      </c>
      <c r="C920" s="34">
        <v>211700</v>
      </c>
      <c r="D920" s="35">
        <v>213700</v>
      </c>
      <c r="E920" s="36" t="s">
        <v>3007</v>
      </c>
      <c r="F920" s="33">
        <v>2</v>
      </c>
      <c r="G920">
        <f t="shared" si="63"/>
        <v>200</v>
      </c>
      <c r="H920" s="145">
        <v>817371</v>
      </c>
      <c r="I920" t="s">
        <v>1529</v>
      </c>
      <c r="J920" s="145" t="e">
        <f t="shared" si="62"/>
        <v>#N/A</v>
      </c>
    </row>
    <row r="921" spans="1:17" ht="20.25">
      <c r="A921">
        <v>915</v>
      </c>
      <c r="B921" s="125">
        <v>1200</v>
      </c>
      <c r="C921" s="34">
        <v>5300</v>
      </c>
      <c r="D921" s="35">
        <v>5300</v>
      </c>
      <c r="E921" s="36" t="s">
        <v>3008</v>
      </c>
      <c r="F921" s="13">
        <v>12</v>
      </c>
      <c r="G921">
        <f>F921*10</f>
        <v>120</v>
      </c>
      <c r="H921" s="145">
        <v>817371</v>
      </c>
      <c r="I921" t="s">
        <v>1529</v>
      </c>
      <c r="J921" s="145" t="e">
        <f t="shared" si="62"/>
        <v>#N/A</v>
      </c>
      <c r="Q921">
        <v>300</v>
      </c>
    </row>
    <row r="922" spans="1:17" ht="20.25">
      <c r="A922">
        <v>916</v>
      </c>
      <c r="B922" s="125">
        <v>931000</v>
      </c>
      <c r="C922" s="34">
        <v>467000</v>
      </c>
      <c r="D922" s="35">
        <v>453700</v>
      </c>
      <c r="E922" s="36" t="s">
        <v>3009</v>
      </c>
      <c r="F922" s="33">
        <v>7</v>
      </c>
      <c r="G922">
        <f t="shared" si="63"/>
        <v>700</v>
      </c>
      <c r="H922" s="145">
        <v>817371</v>
      </c>
      <c r="I922" t="s">
        <v>1529</v>
      </c>
      <c r="J922" s="145" t="e">
        <f t="shared" si="62"/>
        <v>#N/A</v>
      </c>
    </row>
    <row r="923" spans="1:17" ht="20.25">
      <c r="A923">
        <v>917</v>
      </c>
      <c r="B923" s="125">
        <v>1060600</v>
      </c>
      <c r="C923" s="34">
        <v>850000</v>
      </c>
      <c r="D923" s="35">
        <v>850000</v>
      </c>
      <c r="E923" s="36" t="s">
        <v>3010</v>
      </c>
      <c r="F923" s="33">
        <v>2</v>
      </c>
      <c r="G923">
        <f t="shared" si="63"/>
        <v>200</v>
      </c>
      <c r="H923" s="145">
        <v>813190</v>
      </c>
      <c r="I923" t="s">
        <v>1530</v>
      </c>
      <c r="J923" s="145" t="e">
        <f t="shared" si="62"/>
        <v>#N/A</v>
      </c>
    </row>
    <row r="924" spans="1:17" ht="20.25">
      <c r="A924">
        <v>918</v>
      </c>
      <c r="B924" s="125">
        <v>459700</v>
      </c>
      <c r="C924" s="34">
        <v>460000</v>
      </c>
      <c r="D924" s="35">
        <v>446900</v>
      </c>
      <c r="E924" s="36" t="s">
        <v>3011</v>
      </c>
      <c r="F924" s="33">
        <v>5</v>
      </c>
      <c r="G924">
        <f t="shared" si="63"/>
        <v>500</v>
      </c>
      <c r="H924" s="145">
        <v>813190</v>
      </c>
      <c r="I924" t="s">
        <v>1530</v>
      </c>
      <c r="J924" s="145" t="e">
        <f t="shared" si="62"/>
        <v>#N/A</v>
      </c>
      <c r="Q924">
        <v>600</v>
      </c>
    </row>
    <row r="925" spans="1:17" ht="20.25">
      <c r="A925">
        <v>919</v>
      </c>
      <c r="B925" s="125">
        <v>574900</v>
      </c>
      <c r="C925" s="34">
        <v>621000</v>
      </c>
      <c r="D925" s="35">
        <v>628000</v>
      </c>
      <c r="E925" s="36" t="s">
        <v>3012</v>
      </c>
      <c r="F925" s="33">
        <v>1</v>
      </c>
      <c r="G925">
        <f t="shared" si="63"/>
        <v>100</v>
      </c>
      <c r="H925" s="145">
        <v>817331</v>
      </c>
      <c r="I925" t="s">
        <v>1531</v>
      </c>
      <c r="J925" s="145" t="e">
        <f t="shared" si="62"/>
        <v>#N/A</v>
      </c>
    </row>
    <row r="926" spans="1:17" ht="20.25">
      <c r="A926">
        <v>920</v>
      </c>
      <c r="B926" s="125">
        <v>15900</v>
      </c>
      <c r="C926" s="34">
        <v>18000</v>
      </c>
      <c r="D926" s="35">
        <v>18000</v>
      </c>
      <c r="E926" s="36" t="s">
        <v>3013</v>
      </c>
      <c r="F926" s="13">
        <v>12</v>
      </c>
      <c r="G926">
        <f>F926*10</f>
        <v>120</v>
      </c>
      <c r="H926" s="145">
        <v>817331</v>
      </c>
      <c r="I926" t="s">
        <v>1531</v>
      </c>
      <c r="J926" s="145" t="e">
        <f t="shared" si="62"/>
        <v>#N/A</v>
      </c>
      <c r="Q926">
        <v>300</v>
      </c>
    </row>
    <row r="927" spans="1:17" ht="20.25">
      <c r="A927">
        <v>921</v>
      </c>
      <c r="B927" s="125">
        <v>0</v>
      </c>
      <c r="C927" s="34">
        <v>130000</v>
      </c>
      <c r="D927" s="35">
        <v>130000</v>
      </c>
      <c r="E927" s="36" t="s">
        <v>3014</v>
      </c>
      <c r="F927" s="33">
        <v>7</v>
      </c>
      <c r="G927">
        <f t="shared" si="63"/>
        <v>700</v>
      </c>
      <c r="H927" s="145">
        <v>817331</v>
      </c>
      <c r="I927" t="s">
        <v>1531</v>
      </c>
      <c r="J927" s="145" t="e">
        <f t="shared" si="62"/>
        <v>#N/A</v>
      </c>
    </row>
    <row r="928" spans="1:17" ht="20.25">
      <c r="A928">
        <v>922</v>
      </c>
      <c r="B928" s="125">
        <v>174600</v>
      </c>
      <c r="C928" s="34">
        <v>70000</v>
      </c>
      <c r="D928" s="35">
        <v>64300</v>
      </c>
      <c r="E928" s="36" t="s">
        <v>3015</v>
      </c>
      <c r="F928" s="33">
        <v>8</v>
      </c>
      <c r="G928">
        <f t="shared" si="63"/>
        <v>800</v>
      </c>
      <c r="H928" s="145">
        <v>817331</v>
      </c>
      <c r="I928" t="s">
        <v>1531</v>
      </c>
      <c r="J928" s="145" t="e">
        <f t="shared" si="62"/>
        <v>#N/A</v>
      </c>
    </row>
    <row r="929" spans="1:16" ht="20.25">
      <c r="A929">
        <v>923</v>
      </c>
      <c r="B929" s="125">
        <v>836600</v>
      </c>
      <c r="C929" s="34">
        <v>616000</v>
      </c>
      <c r="D929" s="35">
        <v>623000</v>
      </c>
      <c r="E929" s="36" t="s">
        <v>3016</v>
      </c>
      <c r="F929" s="33">
        <v>1</v>
      </c>
      <c r="G929">
        <f t="shared" si="63"/>
        <v>100</v>
      </c>
      <c r="H929" s="145">
        <v>817332</v>
      </c>
      <c r="I929" t="s">
        <v>804</v>
      </c>
      <c r="J929" s="145" t="e">
        <f t="shared" si="62"/>
        <v>#N/A</v>
      </c>
    </row>
    <row r="930" spans="1:16" ht="20.25">
      <c r="A930">
        <v>924</v>
      </c>
      <c r="B930" s="125">
        <v>0</v>
      </c>
      <c r="C930" s="34">
        <v>130000</v>
      </c>
      <c r="D930" s="35">
        <v>130000</v>
      </c>
      <c r="E930" s="36" t="s">
        <v>3017</v>
      </c>
      <c r="F930" s="33">
        <v>7</v>
      </c>
      <c r="G930">
        <f t="shared" si="63"/>
        <v>700</v>
      </c>
      <c r="H930" s="145">
        <v>817332</v>
      </c>
      <c r="I930" t="s">
        <v>804</v>
      </c>
      <c r="J930" s="145" t="e">
        <f t="shared" si="62"/>
        <v>#N/A</v>
      </c>
    </row>
    <row r="931" spans="1:16" ht="20.25">
      <c r="A931">
        <v>925</v>
      </c>
      <c r="B931" s="125">
        <v>297300</v>
      </c>
      <c r="C931" s="34">
        <v>70000</v>
      </c>
      <c r="D931" s="35">
        <v>64300</v>
      </c>
      <c r="E931" s="36" t="s">
        <v>3018</v>
      </c>
      <c r="F931" s="33">
        <v>8</v>
      </c>
      <c r="G931">
        <f t="shared" si="63"/>
        <v>800</v>
      </c>
      <c r="H931" s="145">
        <v>817332</v>
      </c>
      <c r="I931" t="s">
        <v>804</v>
      </c>
      <c r="J931" s="145" t="e">
        <f t="shared" si="62"/>
        <v>#N/A</v>
      </c>
    </row>
    <row r="932" spans="1:16" ht="20.25">
      <c r="A932">
        <v>926</v>
      </c>
      <c r="B932" s="125">
        <v>30400</v>
      </c>
      <c r="C932" s="34">
        <v>150000</v>
      </c>
      <c r="D932" s="35">
        <v>150000</v>
      </c>
      <c r="E932" s="36" t="s">
        <v>3019</v>
      </c>
      <c r="F932" s="33">
        <v>2</v>
      </c>
      <c r="G932">
        <f t="shared" si="63"/>
        <v>200</v>
      </c>
      <c r="H932" s="145">
        <v>817329</v>
      </c>
      <c r="I932" t="s">
        <v>1532</v>
      </c>
      <c r="J932" s="145" t="e">
        <f t="shared" si="62"/>
        <v>#N/A</v>
      </c>
    </row>
    <row r="933" spans="1:16" ht="20.25">
      <c r="A933">
        <v>927</v>
      </c>
      <c r="B933" s="125">
        <v>502200</v>
      </c>
      <c r="C933" s="34">
        <v>454000</v>
      </c>
      <c r="D933" s="35">
        <v>459000</v>
      </c>
      <c r="E933" s="36" t="s">
        <v>3020</v>
      </c>
      <c r="F933" s="33">
        <v>1</v>
      </c>
      <c r="G933">
        <f t="shared" ref="G933:G943" si="64">F933*100</f>
        <v>100</v>
      </c>
      <c r="H933" s="145">
        <v>818600</v>
      </c>
      <c r="I933" t="s">
        <v>1533</v>
      </c>
      <c r="J933" s="145" t="e">
        <f t="shared" si="62"/>
        <v>#N/A</v>
      </c>
      <c r="M933" t="s">
        <v>1179</v>
      </c>
    </row>
    <row r="934" spans="1:16" ht="20.25">
      <c r="A934">
        <v>928</v>
      </c>
      <c r="B934" s="125">
        <v>89200</v>
      </c>
      <c r="C934" s="34">
        <v>75000</v>
      </c>
      <c r="D934" s="35">
        <v>71700</v>
      </c>
      <c r="E934" s="36" t="s">
        <v>3021</v>
      </c>
      <c r="F934" s="33">
        <v>4</v>
      </c>
      <c r="G934">
        <f t="shared" si="64"/>
        <v>400</v>
      </c>
      <c r="H934" s="145">
        <v>818600</v>
      </c>
      <c r="I934" t="s">
        <v>1533</v>
      </c>
      <c r="J934" s="145" t="e">
        <f t="shared" si="62"/>
        <v>#N/A</v>
      </c>
      <c r="M934" t="s">
        <v>1179</v>
      </c>
    </row>
    <row r="935" spans="1:16" ht="20.25">
      <c r="A935">
        <v>929</v>
      </c>
      <c r="B935" s="125">
        <v>41000</v>
      </c>
      <c r="C935" s="34">
        <v>41000</v>
      </c>
      <c r="D935" s="35">
        <v>41000</v>
      </c>
      <c r="E935" s="36" t="s">
        <v>3022</v>
      </c>
      <c r="F935" s="33">
        <v>7</v>
      </c>
      <c r="G935">
        <f t="shared" si="64"/>
        <v>700</v>
      </c>
      <c r="H935" s="145">
        <v>818600</v>
      </c>
      <c r="I935" t="s">
        <v>1533</v>
      </c>
      <c r="J935" s="145" t="e">
        <f t="shared" si="62"/>
        <v>#N/A</v>
      </c>
      <c r="M935" t="s">
        <v>1179</v>
      </c>
    </row>
    <row r="936" spans="1:16" ht="20.25">
      <c r="A936">
        <v>930</v>
      </c>
      <c r="B936" s="125">
        <v>1045000</v>
      </c>
      <c r="C936" s="34">
        <v>1045000</v>
      </c>
      <c r="D936" s="35">
        <v>1045000</v>
      </c>
      <c r="E936" s="36" t="s">
        <v>3023</v>
      </c>
      <c r="F936" s="33">
        <v>7</v>
      </c>
      <c r="G936">
        <f t="shared" si="64"/>
        <v>700</v>
      </c>
      <c r="H936" s="145">
        <v>815610</v>
      </c>
      <c r="I936" t="s">
        <v>1534</v>
      </c>
      <c r="J936" s="145" t="e">
        <f t="shared" si="62"/>
        <v>#N/A</v>
      </c>
      <c r="M936" t="s">
        <v>1173</v>
      </c>
      <c r="P936" s="145">
        <v>817610</v>
      </c>
    </row>
    <row r="937" spans="1:16" ht="20.25">
      <c r="A937">
        <v>931</v>
      </c>
      <c r="B937" s="125">
        <v>762900</v>
      </c>
      <c r="C937" s="34">
        <v>765000</v>
      </c>
      <c r="D937" s="35">
        <v>713300</v>
      </c>
      <c r="E937" s="36" t="s">
        <v>3024</v>
      </c>
      <c r="F937" s="33">
        <v>8</v>
      </c>
      <c r="G937">
        <f t="shared" si="64"/>
        <v>800</v>
      </c>
      <c r="H937" s="145">
        <v>815610</v>
      </c>
      <c r="I937" t="s">
        <v>1534</v>
      </c>
      <c r="J937" s="145" t="e">
        <f t="shared" si="62"/>
        <v>#N/A</v>
      </c>
      <c r="M937" t="s">
        <v>1173</v>
      </c>
      <c r="P937" s="145">
        <v>817610</v>
      </c>
    </row>
    <row r="938" spans="1:16" ht="20.25">
      <c r="A938">
        <v>932</v>
      </c>
      <c r="B938" s="125">
        <v>1303000</v>
      </c>
      <c r="C938" s="34">
        <v>3000000</v>
      </c>
      <c r="D938" s="35">
        <v>2914300</v>
      </c>
      <c r="E938" s="36" t="s">
        <v>3025</v>
      </c>
      <c r="F938" s="33">
        <v>8</v>
      </c>
      <c r="G938">
        <f t="shared" si="64"/>
        <v>800</v>
      </c>
      <c r="H938" s="145">
        <v>817650</v>
      </c>
      <c r="I938" t="s">
        <v>1535</v>
      </c>
      <c r="J938" s="145" t="e">
        <f t="shared" si="62"/>
        <v>#N/A</v>
      </c>
    </row>
    <row r="939" spans="1:16" ht="20.25">
      <c r="A939">
        <v>933</v>
      </c>
      <c r="B939" s="125">
        <v>134200</v>
      </c>
      <c r="C939" s="34">
        <v>150000</v>
      </c>
      <c r="D939" s="35">
        <v>145700</v>
      </c>
      <c r="E939" s="36" t="s">
        <v>3026</v>
      </c>
      <c r="F939" s="33">
        <v>7</v>
      </c>
      <c r="G939">
        <f t="shared" si="64"/>
        <v>700</v>
      </c>
      <c r="H939" s="145">
        <v>815690</v>
      </c>
      <c r="I939" t="s">
        <v>1536</v>
      </c>
      <c r="J939" s="145" t="e">
        <f t="shared" si="62"/>
        <v>#N/A</v>
      </c>
    </row>
    <row r="940" spans="1:16" ht="20.25">
      <c r="A940">
        <v>934</v>
      </c>
      <c r="B940" s="125">
        <v>169300</v>
      </c>
      <c r="C940" s="34">
        <v>0</v>
      </c>
      <c r="D940" s="35">
        <v>0</v>
      </c>
      <c r="E940" s="36" t="s">
        <v>3027</v>
      </c>
      <c r="F940" s="33">
        <v>4</v>
      </c>
      <c r="G940">
        <f t="shared" si="64"/>
        <v>400</v>
      </c>
      <c r="H940" s="145">
        <v>815680</v>
      </c>
      <c r="I940" t="s">
        <v>1537</v>
      </c>
      <c r="J940" s="145" t="e">
        <f t="shared" si="62"/>
        <v>#N/A</v>
      </c>
      <c r="M940" t="s">
        <v>892</v>
      </c>
      <c r="N940" t="s">
        <v>1173</v>
      </c>
      <c r="P940" s="145">
        <v>817680</v>
      </c>
    </row>
    <row r="941" spans="1:16" ht="20.25">
      <c r="A941">
        <v>935</v>
      </c>
      <c r="B941" s="125">
        <v>198800</v>
      </c>
      <c r="C941" s="34">
        <v>337700</v>
      </c>
      <c r="D941" s="35">
        <v>317600</v>
      </c>
      <c r="E941" s="36" t="s">
        <v>3028</v>
      </c>
      <c r="F941" s="33">
        <v>7</v>
      </c>
      <c r="G941">
        <f t="shared" si="64"/>
        <v>700</v>
      </c>
      <c r="H941" s="145">
        <v>815680</v>
      </c>
      <c r="I941" t="s">
        <v>1537</v>
      </c>
      <c r="J941" s="145" t="e">
        <f t="shared" si="62"/>
        <v>#N/A</v>
      </c>
      <c r="M941" t="s">
        <v>892</v>
      </c>
      <c r="N941" t="s">
        <v>1173</v>
      </c>
      <c r="P941" s="145">
        <v>817680</v>
      </c>
    </row>
    <row r="942" spans="1:16" ht="20.25">
      <c r="A942">
        <v>936</v>
      </c>
      <c r="B942" s="125">
        <v>1507300</v>
      </c>
      <c r="C942" s="34">
        <v>1662300</v>
      </c>
      <c r="D942" s="35">
        <v>1625300</v>
      </c>
      <c r="E942" s="36" t="s">
        <v>3029</v>
      </c>
      <c r="F942" s="33">
        <v>8</v>
      </c>
      <c r="G942">
        <f t="shared" si="64"/>
        <v>800</v>
      </c>
      <c r="H942" s="145">
        <v>815680</v>
      </c>
      <c r="I942" t="s">
        <v>1537</v>
      </c>
      <c r="J942" s="145" t="e">
        <f t="shared" si="62"/>
        <v>#N/A</v>
      </c>
      <c r="M942" t="s">
        <v>892</v>
      </c>
      <c r="N942" t="s">
        <v>1173</v>
      </c>
      <c r="P942" s="145">
        <v>817680</v>
      </c>
    </row>
    <row r="943" spans="1:16" ht="20.25">
      <c r="A943">
        <v>937</v>
      </c>
      <c r="B943" s="125">
        <v>1030000</v>
      </c>
      <c r="C943" s="34">
        <v>1030000</v>
      </c>
      <c r="D943" s="35">
        <v>1000100</v>
      </c>
      <c r="E943" s="36" t="s">
        <v>3030</v>
      </c>
      <c r="F943" s="33">
        <v>8</v>
      </c>
      <c r="G943">
        <f t="shared" si="64"/>
        <v>800</v>
      </c>
      <c r="H943" s="145">
        <v>826500</v>
      </c>
      <c r="I943" t="s">
        <v>1538</v>
      </c>
      <c r="J943" s="145" t="e">
        <f t="shared" si="62"/>
        <v>#N/A</v>
      </c>
    </row>
    <row r="944" spans="1:16" ht="20.25">
      <c r="A944">
        <v>938</v>
      </c>
      <c r="B944" s="125">
        <v>9763500</v>
      </c>
      <c r="C944" s="34">
        <v>10550000</v>
      </c>
      <c r="D944" s="35">
        <v>10248700</v>
      </c>
      <c r="E944" s="36" t="s">
        <v>3031</v>
      </c>
      <c r="F944" s="33">
        <v>8</v>
      </c>
      <c r="G944">
        <f t="shared" ref="G944:G950" si="65">F944*100</f>
        <v>800</v>
      </c>
      <c r="H944" s="145">
        <v>826100</v>
      </c>
      <c r="I944" t="s">
        <v>1539</v>
      </c>
      <c r="J944" s="145" t="e">
        <f t="shared" si="62"/>
        <v>#N/A</v>
      </c>
    </row>
    <row r="945" spans="1:17" ht="20.25">
      <c r="A945">
        <v>939</v>
      </c>
      <c r="B945" s="125">
        <v>800000</v>
      </c>
      <c r="C945" s="34">
        <v>800000</v>
      </c>
      <c r="D945" s="35">
        <v>777200</v>
      </c>
      <c r="E945" s="36" t="s">
        <v>3032</v>
      </c>
      <c r="F945" s="33">
        <v>7</v>
      </c>
      <c r="G945">
        <f t="shared" si="65"/>
        <v>700</v>
      </c>
      <c r="H945" s="145">
        <v>826100</v>
      </c>
      <c r="I945" t="s">
        <v>1540</v>
      </c>
      <c r="J945" s="145" t="e">
        <f t="shared" si="62"/>
        <v>#N/A</v>
      </c>
    </row>
    <row r="946" spans="1:17" ht="20.25">
      <c r="A946">
        <v>940</v>
      </c>
      <c r="B946" s="125">
        <v>389100</v>
      </c>
      <c r="C946" s="34">
        <v>430500</v>
      </c>
      <c r="D946" s="35">
        <v>418200</v>
      </c>
      <c r="E946" s="36" t="s">
        <v>3033</v>
      </c>
      <c r="F946" s="33">
        <v>8</v>
      </c>
      <c r="G946">
        <f t="shared" si="65"/>
        <v>800</v>
      </c>
      <c r="H946" s="145">
        <v>828300</v>
      </c>
      <c r="I946" t="s">
        <v>1541</v>
      </c>
      <c r="J946" s="145" t="e">
        <f t="shared" si="62"/>
        <v>#N/A</v>
      </c>
    </row>
    <row r="947" spans="1:17" ht="20.25">
      <c r="A947">
        <v>941</v>
      </c>
      <c r="B947" s="125">
        <v>12669000</v>
      </c>
      <c r="C947" s="34">
        <v>13199000</v>
      </c>
      <c r="D947" s="35">
        <v>12822100</v>
      </c>
      <c r="E947" s="36" t="s">
        <v>3034</v>
      </c>
      <c r="F947" s="33">
        <v>8</v>
      </c>
      <c r="G947">
        <f t="shared" si="65"/>
        <v>800</v>
      </c>
      <c r="H947" s="145">
        <v>824600</v>
      </c>
      <c r="I947" t="s">
        <v>740</v>
      </c>
      <c r="J947" s="145" t="e">
        <f t="shared" si="62"/>
        <v>#N/A</v>
      </c>
    </row>
    <row r="948" spans="1:17" ht="20.25">
      <c r="A948">
        <v>942</v>
      </c>
      <c r="B948" s="125">
        <v>0</v>
      </c>
      <c r="C948" s="34">
        <v>0</v>
      </c>
      <c r="D948" s="35"/>
      <c r="E948" s="36" t="s">
        <v>3035</v>
      </c>
      <c r="F948" s="33">
        <v>9</v>
      </c>
      <c r="G948">
        <f t="shared" si="65"/>
        <v>900</v>
      </c>
      <c r="H948" s="145">
        <v>824600</v>
      </c>
      <c r="I948" t="s">
        <v>740</v>
      </c>
      <c r="J948" s="145" t="e">
        <f t="shared" si="62"/>
        <v>#N/A</v>
      </c>
      <c r="Q948">
        <v>9</v>
      </c>
    </row>
    <row r="949" spans="1:17" ht="20.25">
      <c r="A949">
        <v>943</v>
      </c>
      <c r="B949" s="125">
        <v>1200000</v>
      </c>
      <c r="C949" s="34">
        <v>1200000</v>
      </c>
      <c r="D949" s="35">
        <v>1165700</v>
      </c>
      <c r="E949" s="36" t="s">
        <v>3036</v>
      </c>
      <c r="F949" s="33">
        <v>8</v>
      </c>
      <c r="G949">
        <f t="shared" si="65"/>
        <v>800</v>
      </c>
      <c r="H949" s="145">
        <v>824609</v>
      </c>
      <c r="I949" t="s">
        <v>1542</v>
      </c>
      <c r="J949" s="145" t="e">
        <f t="shared" si="62"/>
        <v>#N/A</v>
      </c>
    </row>
    <row r="950" spans="1:17" ht="20.25">
      <c r="A950">
        <v>944</v>
      </c>
      <c r="B950" s="125">
        <v>4000000</v>
      </c>
      <c r="C950" s="34">
        <v>4000000</v>
      </c>
      <c r="D950" s="35">
        <v>4285800</v>
      </c>
      <c r="E950" s="36" t="s">
        <v>3037</v>
      </c>
      <c r="F950" s="33">
        <v>8</v>
      </c>
      <c r="G950">
        <f t="shared" si="65"/>
        <v>800</v>
      </c>
      <c r="H950" s="145">
        <v>826200</v>
      </c>
      <c r="I950" t="s">
        <v>1543</v>
      </c>
      <c r="J950" s="145" t="e">
        <f t="shared" si="62"/>
        <v>#N/A</v>
      </c>
    </row>
    <row r="951" spans="1:17" ht="20.25">
      <c r="A951">
        <v>945</v>
      </c>
      <c r="B951" s="125">
        <v>9505800</v>
      </c>
      <c r="C951" s="34">
        <v>10503000</v>
      </c>
      <c r="D951" s="35">
        <v>10703000</v>
      </c>
      <c r="E951" s="36" t="s">
        <v>3038</v>
      </c>
      <c r="F951" s="33">
        <v>8</v>
      </c>
      <c r="G951">
        <f t="shared" ref="G951:G957" si="66">F951*100</f>
        <v>800</v>
      </c>
      <c r="H951" s="145">
        <v>825000</v>
      </c>
      <c r="I951" t="s">
        <v>1223</v>
      </c>
      <c r="J951" s="145" t="e">
        <f t="shared" si="62"/>
        <v>#N/A</v>
      </c>
    </row>
    <row r="952" spans="1:17" ht="20.25">
      <c r="A952">
        <v>946</v>
      </c>
      <c r="B952" s="125">
        <v>9232000</v>
      </c>
      <c r="C952" s="34">
        <v>9831700</v>
      </c>
      <c r="D952" s="35">
        <v>9604300</v>
      </c>
      <c r="E952" s="36" t="s">
        <v>3039</v>
      </c>
      <c r="F952" s="33">
        <v>8</v>
      </c>
      <c r="G952">
        <f t="shared" si="66"/>
        <v>800</v>
      </c>
      <c r="H952" s="145">
        <v>851000</v>
      </c>
      <c r="I952" t="s">
        <v>1544</v>
      </c>
      <c r="J952" s="145" t="e">
        <f t="shared" si="62"/>
        <v>#N/A</v>
      </c>
    </row>
    <row r="953" spans="1:17" ht="20.25">
      <c r="A953">
        <v>947</v>
      </c>
      <c r="B953" s="125">
        <v>473300</v>
      </c>
      <c r="C953" s="34">
        <v>474900</v>
      </c>
      <c r="D953" s="35">
        <v>499900</v>
      </c>
      <c r="E953" s="36" t="s">
        <v>3040</v>
      </c>
      <c r="F953" s="33">
        <v>8</v>
      </c>
      <c r="G953">
        <f t="shared" si="66"/>
        <v>800</v>
      </c>
      <c r="H953" s="145">
        <v>839000</v>
      </c>
      <c r="I953" t="s">
        <v>1545</v>
      </c>
      <c r="J953" s="145" t="e">
        <f t="shared" si="62"/>
        <v>#N/A</v>
      </c>
    </row>
    <row r="954" spans="1:17" ht="20.25">
      <c r="A954">
        <v>948</v>
      </c>
      <c r="B954" s="125">
        <v>430000</v>
      </c>
      <c r="C954" s="34">
        <v>430000</v>
      </c>
      <c r="D954" s="35">
        <v>417700</v>
      </c>
      <c r="E954" s="36" t="s">
        <v>3041</v>
      </c>
      <c r="F954" s="33">
        <v>8</v>
      </c>
      <c r="G954">
        <f t="shared" si="66"/>
        <v>800</v>
      </c>
      <c r="H954" s="145">
        <v>769610</v>
      </c>
      <c r="I954" t="s">
        <v>1546</v>
      </c>
      <c r="J954" s="145" t="e">
        <f t="shared" si="62"/>
        <v>#N/A</v>
      </c>
    </row>
    <row r="955" spans="1:17" ht="20.25">
      <c r="A955">
        <v>949</v>
      </c>
      <c r="B955" s="125">
        <v>2340000</v>
      </c>
      <c r="C955" s="34">
        <v>2340000</v>
      </c>
      <c r="D955" s="35">
        <v>2273200</v>
      </c>
      <c r="E955" s="36" t="s">
        <v>3042</v>
      </c>
      <c r="F955" s="33">
        <v>8</v>
      </c>
      <c r="G955">
        <f t="shared" si="66"/>
        <v>800</v>
      </c>
      <c r="H955" s="145">
        <v>771600</v>
      </c>
      <c r="I955" t="s">
        <v>1547</v>
      </c>
      <c r="J955" s="145" t="e">
        <f t="shared" si="62"/>
        <v>#N/A</v>
      </c>
    </row>
    <row r="956" spans="1:17" ht="20.25">
      <c r="A956">
        <v>950</v>
      </c>
      <c r="B956" s="125">
        <v>0</v>
      </c>
      <c r="C956" s="34">
        <v>7000000</v>
      </c>
      <c r="D956" s="35">
        <v>7500000</v>
      </c>
      <c r="E956" s="36" t="s">
        <v>3043</v>
      </c>
      <c r="F956" s="33">
        <v>8</v>
      </c>
      <c r="G956">
        <f t="shared" si="66"/>
        <v>800</v>
      </c>
      <c r="H956" s="145">
        <v>824620</v>
      </c>
      <c r="I956" t="s">
        <v>1548</v>
      </c>
      <c r="J956" s="145" t="e">
        <f t="shared" si="62"/>
        <v>#N/A</v>
      </c>
    </row>
    <row r="957" spans="1:17" ht="20.25">
      <c r="A957">
        <v>951</v>
      </c>
      <c r="B957" s="125">
        <v>0</v>
      </c>
      <c r="C957" s="34">
        <v>230000</v>
      </c>
      <c r="D957" s="35">
        <v>230000</v>
      </c>
      <c r="E957" s="36" t="s">
        <v>3044</v>
      </c>
      <c r="F957" s="33">
        <v>8</v>
      </c>
      <c r="G957">
        <f t="shared" si="66"/>
        <v>800</v>
      </c>
      <c r="H957" s="145">
        <v>813630</v>
      </c>
      <c r="I957" t="s">
        <v>1567</v>
      </c>
      <c r="J957" s="145" t="e">
        <f t="shared" si="62"/>
        <v>#N/A</v>
      </c>
    </row>
    <row r="958" spans="1:17" ht="20.25">
      <c r="A958">
        <v>952</v>
      </c>
      <c r="B958" s="125">
        <v>14685600</v>
      </c>
      <c r="C958" s="34">
        <v>13500000</v>
      </c>
      <c r="D958" s="35">
        <v>13500000</v>
      </c>
      <c r="E958" s="36" t="s">
        <v>3045</v>
      </c>
      <c r="F958" s="33">
        <v>8</v>
      </c>
      <c r="G958">
        <f t="shared" ref="G958:G963" si="67">F958*100</f>
        <v>800</v>
      </c>
      <c r="H958" s="145">
        <v>724000</v>
      </c>
      <c r="I958" t="s">
        <v>1549</v>
      </c>
      <c r="J958" s="145" t="e">
        <f t="shared" si="62"/>
        <v>#N/A</v>
      </c>
    </row>
    <row r="959" spans="1:17" ht="20.25">
      <c r="A959">
        <v>953</v>
      </c>
      <c r="B959" s="125">
        <v>486100</v>
      </c>
      <c r="C959" s="34">
        <v>710000</v>
      </c>
      <c r="D959" s="35">
        <v>710000</v>
      </c>
      <c r="E959" s="36" t="s">
        <v>3046</v>
      </c>
      <c r="F959" s="33">
        <v>8</v>
      </c>
      <c r="G959">
        <f t="shared" si="67"/>
        <v>800</v>
      </c>
      <c r="H959" s="145">
        <v>879000</v>
      </c>
      <c r="I959" t="s">
        <v>1550</v>
      </c>
      <c r="J959" s="145" t="e">
        <f t="shared" si="62"/>
        <v>#N/A</v>
      </c>
      <c r="P959" s="145">
        <v>768000</v>
      </c>
    </row>
    <row r="960" spans="1:17" ht="20.25">
      <c r="A960">
        <v>954</v>
      </c>
      <c r="B960" s="125">
        <v>424800</v>
      </c>
      <c r="C960" s="34">
        <v>450000</v>
      </c>
      <c r="D960" s="35">
        <v>450000</v>
      </c>
      <c r="E960" s="36" t="s">
        <v>3047</v>
      </c>
      <c r="F960" s="33">
        <v>8</v>
      </c>
      <c r="G960">
        <f t="shared" si="67"/>
        <v>800</v>
      </c>
      <c r="H960" s="145">
        <v>911000</v>
      </c>
      <c r="I960" t="s">
        <v>1551</v>
      </c>
      <c r="J960" s="145" t="e">
        <f t="shared" si="62"/>
        <v>#N/A</v>
      </c>
      <c r="P960" s="145">
        <v>718000</v>
      </c>
    </row>
    <row r="961" spans="1:10" ht="20.25">
      <c r="A961">
        <v>955</v>
      </c>
      <c r="B961" s="125">
        <v>2407600</v>
      </c>
      <c r="C961" s="34">
        <v>1642100</v>
      </c>
      <c r="D961" s="35">
        <v>1642100</v>
      </c>
      <c r="E961" s="36" t="s">
        <v>3048</v>
      </c>
      <c r="F961" s="33">
        <v>8</v>
      </c>
      <c r="G961">
        <f t="shared" si="67"/>
        <v>800</v>
      </c>
      <c r="H961" s="145">
        <v>745200</v>
      </c>
      <c r="I961" t="s">
        <v>1552</v>
      </c>
      <c r="J961" s="145" t="e">
        <f t="shared" si="62"/>
        <v>#N/A</v>
      </c>
    </row>
    <row r="962" spans="1:10" ht="20.25">
      <c r="A962">
        <v>956</v>
      </c>
      <c r="B962" s="125">
        <v>2695000</v>
      </c>
      <c r="C962" s="34">
        <v>2695000</v>
      </c>
      <c r="D962" s="35">
        <v>2625000</v>
      </c>
      <c r="E962" s="36" t="s">
        <v>3049</v>
      </c>
      <c r="F962" s="33">
        <v>8</v>
      </c>
      <c r="G962">
        <f t="shared" si="67"/>
        <v>800</v>
      </c>
      <c r="H962" s="145">
        <v>942000</v>
      </c>
      <c r="I962" t="s">
        <v>823</v>
      </c>
      <c r="J962" s="145" t="e">
        <f t="shared" si="62"/>
        <v>#N/A</v>
      </c>
    </row>
    <row r="963" spans="1:10" ht="20.25">
      <c r="A963">
        <v>957</v>
      </c>
      <c r="B963" s="125">
        <v>610400</v>
      </c>
      <c r="C963" s="34">
        <v>5000000</v>
      </c>
      <c r="D963" s="35">
        <v>5000000</v>
      </c>
      <c r="E963" s="36" t="s">
        <v>3050</v>
      </c>
      <c r="F963" s="33">
        <v>8</v>
      </c>
      <c r="G963">
        <f t="shared" si="67"/>
        <v>800</v>
      </c>
      <c r="H963" s="145">
        <v>863000</v>
      </c>
      <c r="I963" t="s">
        <v>1553</v>
      </c>
      <c r="J963" s="145" t="e">
        <f t="shared" si="62"/>
        <v>#N/A</v>
      </c>
    </row>
    <row r="964" spans="1:10" ht="20.25">
      <c r="A964">
        <v>958</v>
      </c>
      <c r="B964" s="125">
        <v>2100000</v>
      </c>
      <c r="C964" s="34">
        <v>2100000</v>
      </c>
      <c r="D964" s="35">
        <v>2040000</v>
      </c>
      <c r="E964" s="36" t="s">
        <v>3051</v>
      </c>
      <c r="F964" s="33">
        <v>7</v>
      </c>
      <c r="G964">
        <f t="shared" ref="G964:G965" si="68">F964*100</f>
        <v>700</v>
      </c>
      <c r="H964" s="145">
        <v>862000</v>
      </c>
      <c r="I964" t="s">
        <v>1554</v>
      </c>
      <c r="J964" s="145" t="e">
        <f t="shared" si="62"/>
        <v>#N/A</v>
      </c>
    </row>
    <row r="965" spans="1:10" ht="20.25">
      <c r="A965">
        <v>959</v>
      </c>
      <c r="B965" s="125">
        <v>5322400</v>
      </c>
      <c r="C965" s="34">
        <v>5330000</v>
      </c>
      <c r="D965" s="35">
        <v>5177800</v>
      </c>
      <c r="E965" s="36" t="s">
        <v>3052</v>
      </c>
      <c r="F965" s="33">
        <v>8</v>
      </c>
      <c r="G965">
        <f t="shared" si="68"/>
        <v>800</v>
      </c>
      <c r="H965" s="145">
        <v>862000</v>
      </c>
      <c r="I965" t="s">
        <v>1554</v>
      </c>
      <c r="J965" s="145" t="e">
        <f t="shared" si="62"/>
        <v>#N/A</v>
      </c>
    </row>
    <row r="966" spans="1:10" ht="20.25">
      <c r="B966" s="35">
        <f>SUBTOTAL(9,B7:B965)</f>
        <v>2283116700</v>
      </c>
      <c r="C966" s="35">
        <f>SUBTOTAL(9,C7:C965)</f>
        <v>2347709500</v>
      </c>
      <c r="D966" s="35">
        <f>SUBTOTAL(9,D7:D965)</f>
        <v>2363990000</v>
      </c>
      <c r="F966" s="41"/>
    </row>
    <row r="967" spans="1:10" ht="20.25">
      <c r="D967" s="152">
        <f>D966+'הוצאות (2)'!D2926</f>
        <v>2523990000</v>
      </c>
      <c r="F967" s="148"/>
      <c r="G967" s="149"/>
    </row>
    <row r="968" spans="1:10" ht="20.25">
      <c r="D968" s="153">
        <f>D967-'הוצאות (2)'!D5973</f>
        <v>-2525422818</v>
      </c>
      <c r="F968" s="148"/>
      <c r="G968" s="149"/>
    </row>
    <row r="969" spans="1:10" ht="20.25">
      <c r="F969" s="148"/>
      <c r="G969" s="149"/>
    </row>
    <row r="970" spans="1:10" ht="20.25">
      <c r="F970" s="148"/>
      <c r="G970" s="149"/>
    </row>
    <row r="971" spans="1:10" ht="20.25">
      <c r="F971" s="148"/>
      <c r="G971" s="149"/>
    </row>
    <row r="972" spans="1:10" ht="20.25">
      <c r="F972" s="148"/>
      <c r="G972" s="149"/>
    </row>
    <row r="973" spans="1:10" ht="20.25">
      <c r="F973" s="148"/>
      <c r="G973" s="149"/>
    </row>
    <row r="974" spans="1:10" ht="20.25">
      <c r="F974" s="148"/>
      <c r="G974" s="149"/>
    </row>
    <row r="975" spans="1:10" ht="20.25">
      <c r="F975" s="148"/>
      <c r="G975" s="149"/>
    </row>
    <row r="976" spans="1:10" ht="20.25">
      <c r="F976" s="148"/>
      <c r="G976" s="149"/>
    </row>
    <row r="977" spans="6:7" ht="20.25">
      <c r="F977" s="148"/>
      <c r="G977" s="149"/>
    </row>
    <row r="978" spans="6:7" ht="20.25">
      <c r="F978" s="148"/>
      <c r="G978" s="149"/>
    </row>
    <row r="979" spans="6:7" ht="20.25">
      <c r="F979" s="148"/>
      <c r="G979" s="149"/>
    </row>
    <row r="980" spans="6:7" ht="20.25">
      <c r="F980" s="148"/>
      <c r="G980" s="149"/>
    </row>
    <row r="981" spans="6:7" ht="20.25">
      <c r="F981" s="148"/>
      <c r="G981" s="149"/>
    </row>
    <row r="982" spans="6:7" ht="20.25">
      <c r="F982" s="148"/>
      <c r="G982" s="149"/>
    </row>
    <row r="983" spans="6:7" ht="20.25">
      <c r="F983" s="148"/>
      <c r="G983" s="149"/>
    </row>
    <row r="1048576" spans="16:16">
      <c r="P1048576" s="145">
        <v>820500</v>
      </c>
    </row>
  </sheetData>
  <autoFilter ref="A6:I965"/>
  <mergeCells count="2">
    <mergeCell ref="B1:F1"/>
    <mergeCell ref="B2:F2"/>
  </mergeCells>
  <conditionalFormatting sqref="E1:E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76"/>
  <sheetViews>
    <sheetView rightToLeft="1" workbookViewId="0">
      <selection activeCell="B1" sqref="B1"/>
    </sheetView>
  </sheetViews>
  <sheetFormatPr defaultRowHeight="15"/>
  <cols>
    <col min="1" max="1" width="11.140625" bestFit="1" customWidth="1"/>
  </cols>
  <sheetData>
    <row r="2" spans="1:1">
      <c r="A2" s="154">
        <v>3256900</v>
      </c>
    </row>
    <row r="3" spans="1:1">
      <c r="A3" s="154">
        <v>132100</v>
      </c>
    </row>
    <row r="4" spans="1:1">
      <c r="A4" s="154">
        <v>38900</v>
      </c>
    </row>
    <row r="5" spans="1:1">
      <c r="A5" s="154">
        <v>769800</v>
      </c>
    </row>
    <row r="6" spans="1:1">
      <c r="A6" s="154">
        <v>601000</v>
      </c>
    </row>
    <row r="7" spans="1:1">
      <c r="A7" s="154">
        <v>37200</v>
      </c>
    </row>
    <row r="8" spans="1:1">
      <c r="A8" s="154">
        <v>5000</v>
      </c>
    </row>
    <row r="9" spans="1:1">
      <c r="A9" s="154">
        <v>141700</v>
      </c>
    </row>
    <row r="10" spans="1:1">
      <c r="A10" s="154">
        <v>1600</v>
      </c>
    </row>
    <row r="11" spans="1:1">
      <c r="A11" s="154">
        <v>659500</v>
      </c>
    </row>
    <row r="12" spans="1:1">
      <c r="A12" s="154">
        <v>272000</v>
      </c>
    </row>
    <row r="13" spans="1:1">
      <c r="A13" s="154">
        <v>99000</v>
      </c>
    </row>
    <row r="14" spans="1:1">
      <c r="A14" s="154">
        <v>0</v>
      </c>
    </row>
    <row r="15" spans="1:1">
      <c r="A15" s="154">
        <v>7500</v>
      </c>
    </row>
    <row r="16" spans="1:1">
      <c r="A16" s="154">
        <v>8000</v>
      </c>
    </row>
    <row r="17" spans="1:1">
      <c r="A17" s="154">
        <v>1451600</v>
      </c>
    </row>
    <row r="18" spans="1:1">
      <c r="A18" s="154">
        <v>9500</v>
      </c>
    </row>
    <row r="19" spans="1:1">
      <c r="A19" s="154">
        <v>38900</v>
      </c>
    </row>
    <row r="20" spans="1:1">
      <c r="A20" s="154">
        <v>0</v>
      </c>
    </row>
    <row r="21" spans="1:1">
      <c r="A21" s="154">
        <v>0</v>
      </c>
    </row>
    <row r="22" spans="1:1">
      <c r="A22" s="154">
        <v>12591300</v>
      </c>
    </row>
    <row r="23" spans="1:1">
      <c r="A23" s="154">
        <v>1500000</v>
      </c>
    </row>
    <row r="24" spans="1:1">
      <c r="A24" s="154">
        <v>214000</v>
      </c>
    </row>
    <row r="25" spans="1:1">
      <c r="A25" s="154">
        <v>0</v>
      </c>
    </row>
    <row r="26" spans="1:1">
      <c r="A26" s="154">
        <v>402200</v>
      </c>
    </row>
    <row r="27" spans="1:1">
      <c r="A27" s="154">
        <v>7116900</v>
      </c>
    </row>
    <row r="28" spans="1:1">
      <c r="A28" s="154">
        <v>26100</v>
      </c>
    </row>
    <row r="29" spans="1:1">
      <c r="A29" s="154">
        <v>300000</v>
      </c>
    </row>
    <row r="30" spans="1:1">
      <c r="A30" s="154">
        <v>161000</v>
      </c>
    </row>
    <row r="31" spans="1:1">
      <c r="A31" s="154">
        <v>63000</v>
      </c>
    </row>
    <row r="32" spans="1:1">
      <c r="A32" s="154">
        <v>963100</v>
      </c>
    </row>
    <row r="33" spans="1:1">
      <c r="A33" s="154">
        <v>388600</v>
      </c>
    </row>
    <row r="34" spans="1:1">
      <c r="A34" s="154">
        <v>1236500</v>
      </c>
    </row>
    <row r="35" spans="1:1">
      <c r="A35" s="154">
        <v>63500</v>
      </c>
    </row>
    <row r="36" spans="1:1">
      <c r="A36" s="154">
        <v>194300</v>
      </c>
    </row>
    <row r="37" spans="1:1">
      <c r="A37" s="154">
        <v>569600</v>
      </c>
    </row>
    <row r="38" spans="1:1">
      <c r="A38" s="154">
        <v>7400</v>
      </c>
    </row>
    <row r="39" spans="1:1">
      <c r="A39" s="154">
        <v>15500</v>
      </c>
    </row>
    <row r="40" spans="1:1">
      <c r="A40" s="154">
        <v>14100</v>
      </c>
    </row>
    <row r="41" spans="1:1">
      <c r="A41" s="154">
        <v>600</v>
      </c>
    </row>
    <row r="42" spans="1:1">
      <c r="A42" s="154">
        <v>2155000</v>
      </c>
    </row>
    <row r="43" spans="1:1">
      <c r="A43" s="154">
        <v>118000</v>
      </c>
    </row>
    <row r="44" spans="1:1">
      <c r="A44" s="154">
        <v>50000</v>
      </c>
    </row>
    <row r="45" spans="1:1">
      <c r="A45" s="154">
        <v>20200</v>
      </c>
    </row>
    <row r="46" spans="1:1">
      <c r="A46" s="154">
        <v>9800</v>
      </c>
    </row>
    <row r="47" spans="1:1">
      <c r="A47" s="154">
        <v>559600</v>
      </c>
    </row>
    <row r="48" spans="1:1">
      <c r="A48" s="154">
        <v>242900</v>
      </c>
    </row>
    <row r="49" spans="1:1">
      <c r="A49" s="154">
        <v>983100</v>
      </c>
    </row>
    <row r="50" spans="1:1">
      <c r="A50" s="154">
        <v>71900</v>
      </c>
    </row>
    <row r="51" spans="1:1">
      <c r="A51" s="154">
        <v>140000</v>
      </c>
    </row>
    <row r="52" spans="1:1">
      <c r="A52" s="154">
        <v>281000</v>
      </c>
    </row>
    <row r="53" spans="1:1">
      <c r="A53" s="154">
        <v>5552000</v>
      </c>
    </row>
    <row r="54" spans="1:1">
      <c r="A54" s="154">
        <v>84300</v>
      </c>
    </row>
    <row r="55" spans="1:1">
      <c r="A55" s="154">
        <v>119700</v>
      </c>
    </row>
    <row r="56" spans="1:1">
      <c r="A56" s="154">
        <v>2000</v>
      </c>
    </row>
    <row r="57" spans="1:1">
      <c r="A57" s="154">
        <v>61400</v>
      </c>
    </row>
    <row r="58" spans="1:1">
      <c r="A58" s="154">
        <v>810600</v>
      </c>
    </row>
    <row r="59" spans="1:1">
      <c r="A59" s="154">
        <v>51400</v>
      </c>
    </row>
    <row r="60" spans="1:1">
      <c r="A60" s="154">
        <v>38000</v>
      </c>
    </row>
    <row r="61" spans="1:1">
      <c r="A61" s="154">
        <v>11300</v>
      </c>
    </row>
    <row r="62" spans="1:1">
      <c r="A62" s="154">
        <v>47800</v>
      </c>
    </row>
    <row r="63" spans="1:1">
      <c r="A63" s="154">
        <v>748200</v>
      </c>
    </row>
    <row r="64" spans="1:1">
      <c r="A64" s="154">
        <v>20800</v>
      </c>
    </row>
    <row r="65" spans="1:1">
      <c r="A65" s="154">
        <v>46700</v>
      </c>
    </row>
    <row r="66" spans="1:1">
      <c r="A66" s="154">
        <v>18000</v>
      </c>
    </row>
    <row r="67" spans="1:1">
      <c r="A67" s="154">
        <v>26200</v>
      </c>
    </row>
    <row r="68" spans="1:1">
      <c r="A68" s="154">
        <v>77000</v>
      </c>
    </row>
    <row r="69" spans="1:1">
      <c r="A69" s="154">
        <v>244000</v>
      </c>
    </row>
    <row r="70" spans="1:1">
      <c r="A70" s="154">
        <v>2000</v>
      </c>
    </row>
    <row r="71" spans="1:1">
      <c r="A71" s="154">
        <v>947200</v>
      </c>
    </row>
    <row r="72" spans="1:1">
      <c r="A72" s="154">
        <v>291400</v>
      </c>
    </row>
    <row r="73" spans="1:1">
      <c r="A73" s="154">
        <v>194300</v>
      </c>
    </row>
    <row r="74" spans="1:1">
      <c r="A74" s="154">
        <v>90300</v>
      </c>
    </row>
    <row r="75" spans="1:1">
      <c r="A75" s="154">
        <v>48600</v>
      </c>
    </row>
    <row r="76" spans="1:1">
      <c r="A76" s="154">
        <v>777200</v>
      </c>
    </row>
    <row r="77" spans="1:1">
      <c r="A77" s="154">
        <v>885600</v>
      </c>
    </row>
    <row r="78" spans="1:1">
      <c r="A78" s="154">
        <v>91400</v>
      </c>
    </row>
    <row r="79" spans="1:1">
      <c r="A79" s="154">
        <v>47000</v>
      </c>
    </row>
    <row r="80" spans="1:1">
      <c r="A80" s="154">
        <v>6000</v>
      </c>
    </row>
    <row r="81" spans="1:1">
      <c r="A81" s="154">
        <v>92700</v>
      </c>
    </row>
    <row r="82" spans="1:1">
      <c r="A82" s="154">
        <v>194300</v>
      </c>
    </row>
    <row r="83" spans="1:1">
      <c r="A83" s="154">
        <v>136000</v>
      </c>
    </row>
    <row r="84" spans="1:1">
      <c r="A84" s="154">
        <v>0</v>
      </c>
    </row>
    <row r="85" spans="1:1">
      <c r="A85" s="154">
        <v>340000</v>
      </c>
    </row>
    <row r="86" spans="1:1">
      <c r="A86" s="154">
        <v>1163400</v>
      </c>
    </row>
    <row r="87" spans="1:1">
      <c r="A87" s="154">
        <v>86600</v>
      </c>
    </row>
    <row r="88" spans="1:1">
      <c r="A88" s="154">
        <v>213700</v>
      </c>
    </row>
    <row r="89" spans="1:1">
      <c r="A89" s="154">
        <v>131700</v>
      </c>
    </row>
    <row r="90" spans="1:1">
      <c r="A90" s="154">
        <v>36300</v>
      </c>
    </row>
    <row r="91" spans="1:1">
      <c r="A91" s="154">
        <v>384700</v>
      </c>
    </row>
    <row r="92" spans="1:1">
      <c r="A92" s="154">
        <v>247500</v>
      </c>
    </row>
    <row r="93" spans="1:1">
      <c r="A93" s="154">
        <v>521800</v>
      </c>
    </row>
    <row r="94" spans="1:1">
      <c r="A94" s="154">
        <v>10200</v>
      </c>
    </row>
    <row r="95" spans="1:1">
      <c r="A95" s="154">
        <v>1466900</v>
      </c>
    </row>
    <row r="96" spans="1:1">
      <c r="A96" s="154">
        <v>0</v>
      </c>
    </row>
    <row r="97" spans="1:1">
      <c r="A97" s="154">
        <v>1165700</v>
      </c>
    </row>
    <row r="98" spans="1:1">
      <c r="A98" s="154">
        <v>97100</v>
      </c>
    </row>
    <row r="99" spans="1:1">
      <c r="A99" s="154">
        <v>0</v>
      </c>
    </row>
    <row r="100" spans="1:1">
      <c r="A100" s="154">
        <v>3536700</v>
      </c>
    </row>
    <row r="101" spans="1:1">
      <c r="A101" s="154">
        <v>176500</v>
      </c>
    </row>
    <row r="102" spans="1:1">
      <c r="A102" s="155">
        <v>11500</v>
      </c>
    </row>
    <row r="103" spans="1:1">
      <c r="A103" s="155">
        <v>3988600</v>
      </c>
    </row>
    <row r="104" spans="1:1">
      <c r="A104" s="155">
        <v>1157000</v>
      </c>
    </row>
    <row r="105" spans="1:1">
      <c r="A105" s="155">
        <v>133000</v>
      </c>
    </row>
    <row r="106" spans="1:1">
      <c r="A106" s="155">
        <v>213700</v>
      </c>
    </row>
    <row r="107" spans="1:1">
      <c r="A107" s="155">
        <v>1147100</v>
      </c>
    </row>
    <row r="108" spans="1:1">
      <c r="A108" s="155">
        <v>89900</v>
      </c>
    </row>
    <row r="109" spans="1:1">
      <c r="A109" s="155">
        <v>68200</v>
      </c>
    </row>
    <row r="110" spans="1:1">
      <c r="A110" s="155">
        <v>13400</v>
      </c>
    </row>
    <row r="111" spans="1:1">
      <c r="A111" s="155">
        <v>35000</v>
      </c>
    </row>
    <row r="112" spans="1:1">
      <c r="A112" s="155">
        <v>671000</v>
      </c>
    </row>
    <row r="113" spans="1:1">
      <c r="A113" s="155">
        <v>0</v>
      </c>
    </row>
    <row r="114" spans="1:1">
      <c r="A114" s="155">
        <v>97100</v>
      </c>
    </row>
    <row r="115" spans="1:1">
      <c r="A115" s="155">
        <v>597500</v>
      </c>
    </row>
    <row r="116" spans="1:1">
      <c r="A116" s="155">
        <v>46500</v>
      </c>
    </row>
    <row r="117" spans="1:1">
      <c r="A117" s="155">
        <v>4000</v>
      </c>
    </row>
    <row r="118" spans="1:1">
      <c r="A118" s="155">
        <v>10200</v>
      </c>
    </row>
    <row r="119" spans="1:1">
      <c r="A119" s="155">
        <v>104300</v>
      </c>
    </row>
    <row r="120" spans="1:1">
      <c r="A120" s="155">
        <v>27200</v>
      </c>
    </row>
    <row r="121" spans="1:1">
      <c r="A121" s="155">
        <v>55000</v>
      </c>
    </row>
    <row r="122" spans="1:1">
      <c r="A122" s="155">
        <v>187900</v>
      </c>
    </row>
    <row r="123" spans="1:1">
      <c r="A123" s="155">
        <v>192700</v>
      </c>
    </row>
    <row r="124" spans="1:1">
      <c r="A124" s="155">
        <v>9300</v>
      </c>
    </row>
    <row r="125" spans="1:1">
      <c r="A125" s="155">
        <v>11900</v>
      </c>
    </row>
    <row r="126" spans="1:1">
      <c r="A126" s="155">
        <v>47100</v>
      </c>
    </row>
    <row r="127" spans="1:1">
      <c r="A127" s="155">
        <v>29500</v>
      </c>
    </row>
    <row r="128" spans="1:1">
      <c r="A128" s="155"/>
    </row>
    <row r="129" spans="1:1">
      <c r="A129" s="155">
        <v>2607200</v>
      </c>
    </row>
    <row r="130" spans="1:1">
      <c r="A130" s="155">
        <v>48800</v>
      </c>
    </row>
    <row r="131" spans="1:1">
      <c r="A131" s="155">
        <v>194300</v>
      </c>
    </row>
    <row r="132" spans="1:1">
      <c r="A132" s="155">
        <v>160900</v>
      </c>
    </row>
    <row r="133" spans="1:1">
      <c r="A133" s="155">
        <v>26800</v>
      </c>
    </row>
    <row r="134" spans="1:1">
      <c r="A134" s="155">
        <v>70800</v>
      </c>
    </row>
    <row r="135" spans="1:1">
      <c r="A135" s="155">
        <v>1269600</v>
      </c>
    </row>
    <row r="136" spans="1:1">
      <c r="A136" s="155">
        <v>57400</v>
      </c>
    </row>
    <row r="137" spans="1:1">
      <c r="A137" s="155">
        <v>50000</v>
      </c>
    </row>
    <row r="138" spans="1:1">
      <c r="A138" s="155">
        <v>582900</v>
      </c>
    </row>
    <row r="139" spans="1:1">
      <c r="A139" s="155">
        <v>662600</v>
      </c>
    </row>
    <row r="140" spans="1:1">
      <c r="A140" s="155">
        <v>32400</v>
      </c>
    </row>
    <row r="141" spans="1:1">
      <c r="A141" s="155">
        <v>146400</v>
      </c>
    </row>
    <row r="142" spans="1:1">
      <c r="A142" s="155">
        <v>3600</v>
      </c>
    </row>
    <row r="143" spans="1:1">
      <c r="A143" s="155">
        <v>3346200</v>
      </c>
    </row>
    <row r="144" spans="1:1">
      <c r="A144" s="155">
        <v>57800</v>
      </c>
    </row>
    <row r="145" spans="1:1">
      <c r="A145" s="155">
        <v>20800</v>
      </c>
    </row>
    <row r="146" spans="1:1">
      <c r="A146" s="155">
        <v>37200</v>
      </c>
    </row>
    <row r="147" spans="1:1">
      <c r="A147" s="155">
        <v>90700</v>
      </c>
    </row>
    <row r="148" spans="1:1">
      <c r="A148" s="155">
        <v>11900</v>
      </c>
    </row>
    <row r="149" spans="1:1">
      <c r="A149" s="155">
        <v>1021400</v>
      </c>
    </row>
    <row r="150" spans="1:1">
      <c r="A150" s="155">
        <v>35600</v>
      </c>
    </row>
    <row r="151" spans="1:1">
      <c r="A151" s="155">
        <v>4000</v>
      </c>
    </row>
    <row r="152" spans="1:1">
      <c r="A152" s="155">
        <v>15700</v>
      </c>
    </row>
    <row r="153" spans="1:1">
      <c r="A153" s="155">
        <v>10000</v>
      </c>
    </row>
    <row r="154" spans="1:1">
      <c r="A154" s="155">
        <v>11000</v>
      </c>
    </row>
    <row r="155" spans="1:1">
      <c r="A155" s="155">
        <v>2207600</v>
      </c>
    </row>
    <row r="156" spans="1:1">
      <c r="A156" s="155">
        <v>54400</v>
      </c>
    </row>
    <row r="157" spans="1:1">
      <c r="A157" s="155">
        <v>1805700</v>
      </c>
    </row>
    <row r="158" spans="1:1">
      <c r="A158" s="155">
        <v>28300</v>
      </c>
    </row>
    <row r="159" spans="1:1">
      <c r="A159" s="155">
        <v>8500</v>
      </c>
    </row>
    <row r="160" spans="1:1">
      <c r="A160" s="155">
        <v>5000</v>
      </c>
    </row>
    <row r="161" spans="1:1">
      <c r="A161" s="155">
        <v>2000</v>
      </c>
    </row>
    <row r="162" spans="1:1">
      <c r="A162" s="155">
        <v>17600</v>
      </c>
    </row>
    <row r="163" spans="1:1">
      <c r="A163" s="155">
        <v>10784700</v>
      </c>
    </row>
    <row r="164" spans="1:1">
      <c r="A164" s="155">
        <v>415300</v>
      </c>
    </row>
    <row r="165" spans="1:1">
      <c r="A165" s="155">
        <v>55000</v>
      </c>
    </row>
    <row r="166" spans="1:1">
      <c r="A166" s="155">
        <v>186300</v>
      </c>
    </row>
    <row r="167" spans="1:1">
      <c r="A167" s="155">
        <v>17900</v>
      </c>
    </row>
    <row r="168" spans="1:1">
      <c r="A168" s="155">
        <v>90000</v>
      </c>
    </row>
    <row r="169" spans="1:1">
      <c r="A169" s="155">
        <v>6279600</v>
      </c>
    </row>
    <row r="170" spans="1:1">
      <c r="A170" s="155">
        <v>229400</v>
      </c>
    </row>
    <row r="171" spans="1:1">
      <c r="A171" s="155">
        <v>46500</v>
      </c>
    </row>
    <row r="172" spans="1:1">
      <c r="A172" s="155">
        <v>51000</v>
      </c>
    </row>
    <row r="173" spans="1:1">
      <c r="A173" s="155">
        <v>22000</v>
      </c>
    </row>
    <row r="174" spans="1:1">
      <c r="A174" s="155">
        <v>27000</v>
      </c>
    </row>
    <row r="175" spans="1:1">
      <c r="A175" s="155">
        <v>1580600</v>
      </c>
    </row>
    <row r="176" spans="1:1">
      <c r="A176" s="155">
        <v>38400</v>
      </c>
    </row>
    <row r="177" spans="1:1">
      <c r="A177" s="155">
        <v>588700</v>
      </c>
    </row>
    <row r="178" spans="1:1">
      <c r="A178" s="155">
        <v>27300</v>
      </c>
    </row>
    <row r="179" spans="1:1">
      <c r="A179" s="155">
        <v>1309500</v>
      </c>
    </row>
    <row r="180" spans="1:1">
      <c r="A180" s="155">
        <v>30500</v>
      </c>
    </row>
    <row r="181" spans="1:1">
      <c r="A181" s="155">
        <v>40000</v>
      </c>
    </row>
    <row r="182" spans="1:1">
      <c r="A182" s="155">
        <v>3000</v>
      </c>
    </row>
    <row r="183" spans="1:1">
      <c r="A183" s="155">
        <v>34600</v>
      </c>
    </row>
    <row r="184" spans="1:1">
      <c r="A184" s="155">
        <v>55800</v>
      </c>
    </row>
    <row r="185" spans="1:1">
      <c r="A185" s="155">
        <v>983300</v>
      </c>
    </row>
    <row r="186" spans="1:1">
      <c r="A186" s="155">
        <v>39700</v>
      </c>
    </row>
    <row r="187" spans="1:1">
      <c r="A187" s="155">
        <v>2106900</v>
      </c>
    </row>
    <row r="188" spans="1:1">
      <c r="A188" s="155">
        <v>62100</v>
      </c>
    </row>
    <row r="189" spans="1:1">
      <c r="A189" s="155">
        <v>56200</v>
      </c>
    </row>
    <row r="190" spans="1:1">
      <c r="A190" s="155">
        <v>217300</v>
      </c>
    </row>
    <row r="191" spans="1:1">
      <c r="A191" s="155">
        <v>774400</v>
      </c>
    </row>
    <row r="192" spans="1:1">
      <c r="A192" s="155">
        <v>16600</v>
      </c>
    </row>
    <row r="193" spans="1:1">
      <c r="A193" s="155">
        <v>1756800</v>
      </c>
    </row>
    <row r="194" spans="1:1">
      <c r="A194" s="155">
        <v>81200</v>
      </c>
    </row>
    <row r="195" spans="1:1">
      <c r="A195" s="155">
        <v>8000</v>
      </c>
    </row>
    <row r="196" spans="1:1">
      <c r="A196" s="155">
        <v>40800</v>
      </c>
    </row>
    <row r="197" spans="1:1">
      <c r="A197" s="155">
        <v>800</v>
      </c>
    </row>
    <row r="198" spans="1:1">
      <c r="A198" s="155">
        <v>8000</v>
      </c>
    </row>
    <row r="199" spans="1:1">
      <c r="A199" s="155">
        <v>307700</v>
      </c>
    </row>
    <row r="200" spans="1:1">
      <c r="A200" s="155">
        <v>2762000</v>
      </c>
    </row>
    <row r="201" spans="1:1">
      <c r="A201" s="155">
        <v>70000</v>
      </c>
    </row>
    <row r="202" spans="1:1">
      <c r="A202" s="155">
        <v>95200</v>
      </c>
    </row>
    <row r="203" spans="1:1">
      <c r="A203" s="155">
        <v>166200</v>
      </c>
    </row>
    <row r="204" spans="1:1">
      <c r="A204" s="155">
        <v>14000</v>
      </c>
    </row>
    <row r="205" spans="1:1">
      <c r="A205" s="155">
        <v>12000</v>
      </c>
    </row>
    <row r="206" spans="1:1">
      <c r="A206" s="155">
        <v>3538500</v>
      </c>
    </row>
    <row r="207" spans="1:1">
      <c r="A207" s="155">
        <v>108500</v>
      </c>
    </row>
    <row r="208" spans="1:1">
      <c r="A208" s="155">
        <v>29600</v>
      </c>
    </row>
    <row r="209" spans="1:1">
      <c r="A209" s="155">
        <v>79000</v>
      </c>
    </row>
    <row r="210" spans="1:1">
      <c r="A210" s="155">
        <v>24400</v>
      </c>
    </row>
    <row r="211" spans="1:1">
      <c r="A211" s="155">
        <v>85000</v>
      </c>
    </row>
    <row r="212" spans="1:1">
      <c r="A212" s="155">
        <v>0</v>
      </c>
    </row>
    <row r="213" spans="1:1">
      <c r="A213" s="155">
        <v>2711200</v>
      </c>
    </row>
    <row r="214" spans="1:1">
      <c r="A214" s="155">
        <v>201800</v>
      </c>
    </row>
    <row r="215" spans="1:1">
      <c r="A215" s="155">
        <v>6900</v>
      </c>
    </row>
    <row r="216" spans="1:1">
      <c r="A216" s="155">
        <v>157800</v>
      </c>
    </row>
    <row r="217" spans="1:1">
      <c r="A217" s="155">
        <v>5600</v>
      </c>
    </row>
    <row r="218" spans="1:1">
      <c r="A218" s="155">
        <v>264000</v>
      </c>
    </row>
    <row r="219" spans="1:1">
      <c r="A219" s="155">
        <v>20000</v>
      </c>
    </row>
    <row r="220" spans="1:1">
      <c r="A220" s="155">
        <v>2000</v>
      </c>
    </row>
    <row r="221" spans="1:1">
      <c r="A221" s="155">
        <v>13600</v>
      </c>
    </row>
    <row r="222" spans="1:1">
      <c r="A222" s="155">
        <v>1000</v>
      </c>
    </row>
    <row r="223" spans="1:1">
      <c r="A223" s="155">
        <v>107200</v>
      </c>
    </row>
    <row r="224" spans="1:1">
      <c r="A224" s="155">
        <v>2438000</v>
      </c>
    </row>
    <row r="225" spans="1:1">
      <c r="A225" s="155">
        <v>44000</v>
      </c>
    </row>
    <row r="226" spans="1:1">
      <c r="A226" s="155">
        <v>26900</v>
      </c>
    </row>
    <row r="227" spans="1:1">
      <c r="A227" s="155">
        <v>76200</v>
      </c>
    </row>
    <row r="228" spans="1:1">
      <c r="A228" s="155">
        <v>11200</v>
      </c>
    </row>
    <row r="229" spans="1:1">
      <c r="A229" s="155">
        <v>31000</v>
      </c>
    </row>
    <row r="230" spans="1:1">
      <c r="A230" s="155">
        <v>0</v>
      </c>
    </row>
    <row r="231" spans="1:1">
      <c r="A231" s="155">
        <v>0</v>
      </c>
    </row>
    <row r="232" spans="1:1">
      <c r="A232" s="155">
        <v>6500</v>
      </c>
    </row>
    <row r="233" spans="1:1">
      <c r="A233" s="155">
        <v>28000</v>
      </c>
    </row>
    <row r="234" spans="1:1">
      <c r="A234" s="155">
        <v>3000</v>
      </c>
    </row>
    <row r="235" spans="1:1">
      <c r="A235" s="155">
        <v>179100</v>
      </c>
    </row>
    <row r="236" spans="1:1">
      <c r="A236" s="155">
        <v>2592000</v>
      </c>
    </row>
    <row r="237" spans="1:1">
      <c r="A237" s="155">
        <v>8000</v>
      </c>
    </row>
    <row r="238" spans="1:1">
      <c r="A238" s="155">
        <v>16600</v>
      </c>
    </row>
    <row r="239" spans="1:1">
      <c r="A239" s="155">
        <v>37800</v>
      </c>
    </row>
    <row r="240" spans="1:1">
      <c r="A240" s="155">
        <v>3200</v>
      </c>
    </row>
    <row r="241" spans="1:1">
      <c r="A241" s="155">
        <v>15700</v>
      </c>
    </row>
    <row r="242" spans="1:1">
      <c r="A242" s="155">
        <v>2225200</v>
      </c>
    </row>
    <row r="243" spans="1:1">
      <c r="A243" s="155">
        <v>203800</v>
      </c>
    </row>
    <row r="244" spans="1:1">
      <c r="A244" s="155">
        <v>70900</v>
      </c>
    </row>
    <row r="245" spans="1:1">
      <c r="A245" s="155">
        <v>181600</v>
      </c>
    </row>
    <row r="246" spans="1:1">
      <c r="A246" s="155">
        <v>3553100</v>
      </c>
    </row>
    <row r="247" spans="1:1">
      <c r="A247" s="155">
        <v>80200</v>
      </c>
    </row>
    <row r="248" spans="1:1">
      <c r="A248" s="155">
        <v>10359200</v>
      </c>
    </row>
    <row r="249" spans="1:1">
      <c r="A249" s="155">
        <v>273800</v>
      </c>
    </row>
    <row r="250" spans="1:1">
      <c r="A250" s="155">
        <v>100800</v>
      </c>
    </row>
    <row r="251" spans="1:1">
      <c r="A251" s="155">
        <v>139300</v>
      </c>
    </row>
    <row r="252" spans="1:1">
      <c r="A252" s="155">
        <v>7000</v>
      </c>
    </row>
    <row r="253" spans="1:1">
      <c r="A253" s="155">
        <v>58600</v>
      </c>
    </row>
    <row r="254" spans="1:1">
      <c r="A254" s="155">
        <v>2393200</v>
      </c>
    </row>
    <row r="255" spans="1:1">
      <c r="A255" s="155">
        <v>105800</v>
      </c>
    </row>
    <row r="256" spans="1:1">
      <c r="A256" s="155">
        <v>72000</v>
      </c>
    </row>
    <row r="257" spans="1:1">
      <c r="A257" s="155">
        <v>78400</v>
      </c>
    </row>
    <row r="258" spans="1:1">
      <c r="A258" s="155">
        <v>14700</v>
      </c>
    </row>
    <row r="259" spans="1:1">
      <c r="A259" s="155">
        <v>54300</v>
      </c>
    </row>
    <row r="260" spans="1:1">
      <c r="A260" s="155">
        <v>1930800</v>
      </c>
    </row>
    <row r="261" spans="1:1">
      <c r="A261" s="155">
        <v>49200</v>
      </c>
    </row>
    <row r="262" spans="1:1">
      <c r="A262" s="155">
        <v>10100</v>
      </c>
    </row>
    <row r="263" spans="1:1">
      <c r="A263" s="155">
        <v>68700</v>
      </c>
    </row>
    <row r="264" spans="1:1">
      <c r="A264" s="155">
        <v>1000</v>
      </c>
    </row>
    <row r="265" spans="1:1">
      <c r="A265" s="155">
        <v>800</v>
      </c>
    </row>
    <row r="266" spans="1:1">
      <c r="A266" s="155">
        <v>801000</v>
      </c>
    </row>
    <row r="267" spans="1:1">
      <c r="A267" s="155">
        <v>17000</v>
      </c>
    </row>
    <row r="268" spans="1:1">
      <c r="A268" s="155">
        <v>69600</v>
      </c>
    </row>
    <row r="269" spans="1:1">
      <c r="A269" s="155">
        <v>51700</v>
      </c>
    </row>
    <row r="270" spans="1:1">
      <c r="A270" s="155">
        <v>500</v>
      </c>
    </row>
    <row r="271" spans="1:1">
      <c r="A271" s="155">
        <v>42300</v>
      </c>
    </row>
    <row r="272" spans="1:1">
      <c r="A272" s="155">
        <v>4223800</v>
      </c>
    </row>
    <row r="273" spans="1:1">
      <c r="A273" s="155">
        <v>25200</v>
      </c>
    </row>
    <row r="274" spans="1:1">
      <c r="A274" s="155">
        <v>27700</v>
      </c>
    </row>
    <row r="275" spans="1:1">
      <c r="A275" s="155">
        <v>105000</v>
      </c>
    </row>
    <row r="276" spans="1:1">
      <c r="A276" s="155">
        <v>18900</v>
      </c>
    </row>
    <row r="277" spans="1:1">
      <c r="A277" s="155">
        <v>10700</v>
      </c>
    </row>
    <row r="278" spans="1:1">
      <c r="A278" s="155">
        <v>508200</v>
      </c>
    </row>
    <row r="279" spans="1:1">
      <c r="A279" s="155">
        <v>23800</v>
      </c>
    </row>
    <row r="280" spans="1:1">
      <c r="A280" s="155">
        <v>18900</v>
      </c>
    </row>
    <row r="281" spans="1:1">
      <c r="A281" s="155">
        <v>2700</v>
      </c>
    </row>
    <row r="282" spans="1:1">
      <c r="A282" s="155">
        <v>3000</v>
      </c>
    </row>
    <row r="283" spans="1:1">
      <c r="A283" s="155">
        <v>2800</v>
      </c>
    </row>
    <row r="284" spans="1:1">
      <c r="A284" s="155"/>
    </row>
    <row r="285" spans="1:1">
      <c r="A285" s="155">
        <v>873600</v>
      </c>
    </row>
    <row r="286" spans="1:1">
      <c r="A286" s="155"/>
    </row>
    <row r="287" spans="1:1">
      <c r="A287" s="155">
        <v>909300</v>
      </c>
    </row>
    <row r="288" spans="1:1">
      <c r="A288" s="155">
        <v>1221000</v>
      </c>
    </row>
    <row r="289" spans="1:1">
      <c r="A289" s="155">
        <v>26000</v>
      </c>
    </row>
    <row r="290" spans="1:1">
      <c r="A290" s="155">
        <v>24200</v>
      </c>
    </row>
    <row r="291" spans="1:1">
      <c r="A291" s="155">
        <v>19000</v>
      </c>
    </row>
    <row r="292" spans="1:1">
      <c r="A292" s="155">
        <v>1200</v>
      </c>
    </row>
    <row r="293" spans="1:1">
      <c r="A293" s="155">
        <v>55400</v>
      </c>
    </row>
    <row r="294" spans="1:1">
      <c r="A294" s="155">
        <v>524000</v>
      </c>
    </row>
    <row r="295" spans="1:1">
      <c r="A295" s="155">
        <v>781100</v>
      </c>
    </row>
    <row r="296" spans="1:1">
      <c r="A296" s="155">
        <v>4900</v>
      </c>
    </row>
    <row r="297" spans="1:1">
      <c r="A297" s="155">
        <v>15000</v>
      </c>
    </row>
    <row r="298" spans="1:1">
      <c r="A298" s="155">
        <v>4300</v>
      </c>
    </row>
    <row r="299" spans="1:1">
      <c r="A299" s="155">
        <v>1500</v>
      </c>
    </row>
    <row r="300" spans="1:1">
      <c r="A300" s="155">
        <v>126800</v>
      </c>
    </row>
    <row r="301" spans="1:1">
      <c r="A301" s="155"/>
    </row>
    <row r="302" spans="1:1">
      <c r="A302" s="155">
        <v>14400</v>
      </c>
    </row>
    <row r="303" spans="1:1">
      <c r="A303" s="155">
        <v>2650600</v>
      </c>
    </row>
    <row r="304" spans="1:1">
      <c r="A304" s="155">
        <v>175400</v>
      </c>
    </row>
    <row r="305" spans="1:1">
      <c r="A305" s="155">
        <v>1843400</v>
      </c>
    </row>
    <row r="306" spans="1:1">
      <c r="A306" s="155">
        <v>46600</v>
      </c>
    </row>
    <row r="307" spans="1:1">
      <c r="A307" s="155">
        <v>548500</v>
      </c>
    </row>
    <row r="308" spans="1:1">
      <c r="A308" s="155">
        <v>3168400</v>
      </c>
    </row>
    <row r="309" spans="1:1">
      <c r="A309" s="155">
        <v>7655000</v>
      </c>
    </row>
    <row r="310" spans="1:1">
      <c r="A310" s="155">
        <v>180000</v>
      </c>
    </row>
    <row r="311" spans="1:1">
      <c r="A311" s="155">
        <v>68000</v>
      </c>
    </row>
    <row r="312" spans="1:1">
      <c r="A312" s="155">
        <v>110800</v>
      </c>
    </row>
    <row r="313" spans="1:1">
      <c r="A313" s="155">
        <v>16800</v>
      </c>
    </row>
    <row r="314" spans="1:1">
      <c r="A314" s="155">
        <v>3300</v>
      </c>
    </row>
    <row r="315" spans="1:1">
      <c r="A315" s="155">
        <v>1102600</v>
      </c>
    </row>
    <row r="316" spans="1:1">
      <c r="A316" s="155">
        <v>72900</v>
      </c>
    </row>
    <row r="317" spans="1:1">
      <c r="A317" s="155">
        <v>24800</v>
      </c>
    </row>
    <row r="318" spans="1:1">
      <c r="A318" s="155">
        <v>121400</v>
      </c>
    </row>
    <row r="319" spans="1:1">
      <c r="A319" s="155">
        <v>68000</v>
      </c>
    </row>
    <row r="320" spans="1:1">
      <c r="A320" s="155">
        <v>102000</v>
      </c>
    </row>
    <row r="321" spans="1:1">
      <c r="A321" s="155">
        <v>370100</v>
      </c>
    </row>
    <row r="322" spans="1:1">
      <c r="A322" s="155">
        <v>66100</v>
      </c>
    </row>
    <row r="323" spans="1:1">
      <c r="A323" s="155">
        <v>44700</v>
      </c>
    </row>
    <row r="324" spans="1:1">
      <c r="A324" s="155">
        <v>3019000</v>
      </c>
    </row>
    <row r="325" spans="1:1">
      <c r="A325" s="155">
        <v>226000</v>
      </c>
    </row>
    <row r="326" spans="1:1">
      <c r="A326" s="155">
        <v>33600</v>
      </c>
    </row>
    <row r="327" spans="1:1">
      <c r="A327" s="155">
        <v>49200</v>
      </c>
    </row>
    <row r="328" spans="1:1">
      <c r="A328" s="155">
        <v>3800</v>
      </c>
    </row>
    <row r="329" spans="1:1">
      <c r="A329" s="155">
        <v>1400</v>
      </c>
    </row>
    <row r="330" spans="1:1">
      <c r="A330" s="155">
        <v>1674300</v>
      </c>
    </row>
    <row r="331" spans="1:1">
      <c r="A331" s="155">
        <v>44700</v>
      </c>
    </row>
    <row r="332" spans="1:1">
      <c r="A332" s="155">
        <v>13900</v>
      </c>
    </row>
    <row r="333" spans="1:1">
      <c r="A333" s="155">
        <v>40600</v>
      </c>
    </row>
    <row r="334" spans="1:1">
      <c r="A334" s="155">
        <v>200</v>
      </c>
    </row>
    <row r="335" spans="1:1">
      <c r="A335" s="155">
        <v>2600</v>
      </c>
    </row>
    <row r="336" spans="1:1">
      <c r="A336" s="155">
        <v>448800</v>
      </c>
    </row>
    <row r="337" spans="1:1">
      <c r="A337" s="155">
        <v>3200</v>
      </c>
    </row>
    <row r="338" spans="1:1">
      <c r="A338" s="155">
        <v>3000</v>
      </c>
    </row>
    <row r="339" spans="1:1">
      <c r="A339" s="155">
        <v>161100</v>
      </c>
    </row>
    <row r="340" spans="1:1">
      <c r="A340" s="155">
        <v>100</v>
      </c>
    </row>
    <row r="341" spans="1:1">
      <c r="A341" s="155">
        <v>1274700</v>
      </c>
    </row>
    <row r="342" spans="1:1">
      <c r="A342" s="155">
        <v>34300</v>
      </c>
    </row>
    <row r="343" spans="1:1">
      <c r="A343" s="155">
        <v>41800</v>
      </c>
    </row>
    <row r="344" spans="1:1">
      <c r="A344" s="155">
        <v>35000</v>
      </c>
    </row>
    <row r="345" spans="1:1">
      <c r="A345" s="155">
        <v>3000</v>
      </c>
    </row>
    <row r="346" spans="1:1">
      <c r="A346" s="155">
        <v>7600</v>
      </c>
    </row>
    <row r="347" spans="1:1">
      <c r="A347" s="155">
        <v>2599800</v>
      </c>
    </row>
    <row r="348" spans="1:1">
      <c r="A348" s="155">
        <v>13200</v>
      </c>
    </row>
    <row r="349" spans="1:1">
      <c r="A349" s="155">
        <v>647300</v>
      </c>
    </row>
    <row r="350" spans="1:1">
      <c r="A350" s="155">
        <v>58600</v>
      </c>
    </row>
    <row r="351" spans="1:1">
      <c r="A351" s="155">
        <v>6000</v>
      </c>
    </row>
    <row r="352" spans="1:1">
      <c r="A352" s="155">
        <v>1440000</v>
      </c>
    </row>
    <row r="353" spans="1:1">
      <c r="A353" s="155">
        <v>43721400</v>
      </c>
    </row>
    <row r="354" spans="1:1">
      <c r="A354" s="155">
        <v>584600</v>
      </c>
    </row>
    <row r="355" spans="1:1">
      <c r="A355" s="155">
        <v>2402500</v>
      </c>
    </row>
    <row r="356" spans="1:1">
      <c r="A356" s="155">
        <v>1190000</v>
      </c>
    </row>
    <row r="357" spans="1:1">
      <c r="A357" s="155">
        <v>50000</v>
      </c>
    </row>
    <row r="358" spans="1:1">
      <c r="A358" s="155">
        <v>2159400</v>
      </c>
    </row>
    <row r="359" spans="1:1" ht="15.75">
      <c r="A359" s="156">
        <v>21140000</v>
      </c>
    </row>
    <row r="360" spans="1:1" ht="15.75">
      <c r="A360" s="156">
        <v>10000000</v>
      </c>
    </row>
    <row r="361" spans="1:1" ht="15.75">
      <c r="A361" s="156">
        <v>42667500</v>
      </c>
    </row>
    <row r="362" spans="1:1" ht="15.75">
      <c r="A362" s="156">
        <v>16000000</v>
      </c>
    </row>
    <row r="363" spans="1:1" ht="15.75">
      <c r="A363" s="156">
        <v>69000000</v>
      </c>
    </row>
    <row r="364" spans="1:1" ht="15.75">
      <c r="A364" s="156">
        <v>3000000</v>
      </c>
    </row>
    <row r="365" spans="1:1" ht="15.75">
      <c r="A365" s="156">
        <v>23000000</v>
      </c>
    </row>
    <row r="366" spans="1:1" ht="15.75">
      <c r="A366" s="156">
        <v>4000000</v>
      </c>
    </row>
    <row r="367" spans="1:1" ht="15.75">
      <c r="A367" s="156">
        <v>810000</v>
      </c>
    </row>
    <row r="368" spans="1:1" ht="15.75">
      <c r="A368" s="156">
        <v>1500000</v>
      </c>
    </row>
    <row r="369" spans="1:1" ht="15.75">
      <c r="A369" s="156">
        <v>158000</v>
      </c>
    </row>
    <row r="370" spans="1:1" ht="15.75">
      <c r="A370" s="156">
        <v>0</v>
      </c>
    </row>
    <row r="371" spans="1:1" ht="15.75">
      <c r="A371" s="156">
        <v>1000000</v>
      </c>
    </row>
    <row r="372" spans="1:1" ht="15.75">
      <c r="A372" s="156">
        <v>775000</v>
      </c>
    </row>
    <row r="373" spans="1:1" ht="15.75">
      <c r="A373" s="156">
        <v>1150000</v>
      </c>
    </row>
    <row r="374" spans="1:1" ht="15.75">
      <c r="A374" s="156">
        <v>270000</v>
      </c>
    </row>
    <row r="375" spans="1:1">
      <c r="A375" s="155">
        <v>276900</v>
      </c>
    </row>
    <row r="376" spans="1:1">
      <c r="A376" s="155">
        <v>291400</v>
      </c>
    </row>
    <row r="377" spans="1:1">
      <c r="A377" s="155">
        <v>1282300</v>
      </c>
    </row>
    <row r="378" spans="1:1">
      <c r="A378" s="155">
        <v>8200</v>
      </c>
    </row>
    <row r="379" spans="1:1">
      <c r="A379" s="155">
        <v>1800</v>
      </c>
    </row>
    <row r="380" spans="1:1">
      <c r="A380" s="155">
        <v>90800</v>
      </c>
    </row>
    <row r="381" spans="1:1">
      <c r="A381" s="155">
        <v>1882200</v>
      </c>
    </row>
    <row r="382" spans="1:1">
      <c r="A382" s="155">
        <v>37000</v>
      </c>
    </row>
    <row r="383" spans="1:1">
      <c r="A383" s="155">
        <v>721700</v>
      </c>
    </row>
    <row r="384" spans="1:1">
      <c r="A384" s="155">
        <v>3330900</v>
      </c>
    </row>
    <row r="385" spans="1:1">
      <c r="A385" s="155">
        <v>276900</v>
      </c>
    </row>
    <row r="386" spans="1:1">
      <c r="A386" s="155">
        <v>63700</v>
      </c>
    </row>
    <row r="387" spans="1:1">
      <c r="A387" s="155">
        <v>39800</v>
      </c>
    </row>
    <row r="388" spans="1:1">
      <c r="A388" s="155">
        <v>52300</v>
      </c>
    </row>
    <row r="389" spans="1:1">
      <c r="A389" s="155">
        <v>83100</v>
      </c>
    </row>
    <row r="390" spans="1:1">
      <c r="A390" s="155">
        <v>41600</v>
      </c>
    </row>
    <row r="391" spans="1:1">
      <c r="A391" s="155">
        <v>20800</v>
      </c>
    </row>
    <row r="392" spans="1:1">
      <c r="A392" s="155">
        <v>68000</v>
      </c>
    </row>
    <row r="393" spans="1:1">
      <c r="A393" s="155">
        <v>280600</v>
      </c>
    </row>
    <row r="394" spans="1:1">
      <c r="A394" s="155">
        <v>138400</v>
      </c>
    </row>
    <row r="395" spans="1:1">
      <c r="A395" s="155">
        <v>138400</v>
      </c>
    </row>
    <row r="396" spans="1:1">
      <c r="A396" s="155">
        <v>3542100</v>
      </c>
    </row>
    <row r="397" spans="1:1">
      <c r="A397" s="155">
        <v>184900</v>
      </c>
    </row>
    <row r="398" spans="1:1">
      <c r="A398" s="155">
        <v>8700</v>
      </c>
    </row>
    <row r="399" spans="1:1">
      <c r="A399" s="155">
        <v>50000</v>
      </c>
    </row>
    <row r="400" spans="1:1">
      <c r="A400" s="155">
        <v>72100</v>
      </c>
    </row>
    <row r="401" spans="1:1">
      <c r="A401" s="155">
        <v>206000</v>
      </c>
    </row>
    <row r="402" spans="1:1">
      <c r="A402" s="155">
        <v>0</v>
      </c>
    </row>
    <row r="403" spans="1:1">
      <c r="A403" s="155">
        <v>3920800</v>
      </c>
    </row>
    <row r="404" spans="1:1">
      <c r="A404" s="155">
        <v>43200</v>
      </c>
    </row>
    <row r="405" spans="1:1">
      <c r="A405" s="155">
        <v>167100</v>
      </c>
    </row>
    <row r="406" spans="1:1">
      <c r="A406" s="155">
        <v>28400</v>
      </c>
    </row>
    <row r="407" spans="1:1">
      <c r="A407" s="155">
        <v>11600</v>
      </c>
    </row>
    <row r="408" spans="1:1">
      <c r="A408" s="155">
        <v>2289400</v>
      </c>
    </row>
    <row r="409" spans="1:1">
      <c r="A409" s="155">
        <v>200000</v>
      </c>
    </row>
    <row r="410" spans="1:1">
      <c r="A410" s="155">
        <v>68000</v>
      </c>
    </row>
    <row r="411" spans="1:1">
      <c r="A411" s="155"/>
    </row>
    <row r="412" spans="1:1">
      <c r="A412" s="155">
        <v>41000</v>
      </c>
    </row>
    <row r="413" spans="1:1">
      <c r="A413" s="155">
        <v>272900</v>
      </c>
    </row>
    <row r="414" spans="1:1">
      <c r="A414" s="155">
        <v>94200</v>
      </c>
    </row>
    <row r="415" spans="1:1">
      <c r="A415" s="155">
        <v>194300</v>
      </c>
    </row>
    <row r="416" spans="1:1">
      <c r="A416" s="155">
        <v>618800</v>
      </c>
    </row>
    <row r="417" spans="1:1">
      <c r="A417" s="155">
        <v>1200</v>
      </c>
    </row>
    <row r="418" spans="1:1">
      <c r="A418" s="155">
        <v>242900</v>
      </c>
    </row>
    <row r="419" spans="1:1">
      <c r="A419" s="155">
        <v>391900</v>
      </c>
    </row>
    <row r="420" spans="1:1">
      <c r="A420" s="155">
        <v>1410500</v>
      </c>
    </row>
    <row r="421" spans="1:1">
      <c r="A421" s="155">
        <v>75500</v>
      </c>
    </row>
    <row r="422" spans="1:1">
      <c r="A422" s="155">
        <v>66500</v>
      </c>
    </row>
    <row r="423" spans="1:1">
      <c r="A423" s="155">
        <v>5000</v>
      </c>
    </row>
    <row r="424" spans="1:1">
      <c r="A424" s="155">
        <v>20100</v>
      </c>
    </row>
    <row r="425" spans="1:1">
      <c r="A425" s="155">
        <v>509800</v>
      </c>
    </row>
    <row r="426" spans="1:1">
      <c r="A426" s="155">
        <v>129900</v>
      </c>
    </row>
    <row r="427" spans="1:1">
      <c r="A427" s="155">
        <v>832300</v>
      </c>
    </row>
    <row r="428" spans="1:1">
      <c r="A428" s="155">
        <v>842400</v>
      </c>
    </row>
    <row r="429" spans="1:1">
      <c r="A429" s="155">
        <v>3600</v>
      </c>
    </row>
    <row r="430" spans="1:1">
      <c r="A430" s="155">
        <v>5000</v>
      </c>
    </row>
    <row r="431" spans="1:1">
      <c r="A431" s="155">
        <v>2272100</v>
      </c>
    </row>
    <row r="432" spans="1:1">
      <c r="A432" s="155">
        <v>1000000</v>
      </c>
    </row>
    <row r="433" spans="1:1">
      <c r="A433" s="155">
        <v>0</v>
      </c>
    </row>
    <row r="434" spans="1:1">
      <c r="A434" s="155">
        <v>0</v>
      </c>
    </row>
    <row r="435" spans="1:1">
      <c r="A435" s="155">
        <v>0</v>
      </c>
    </row>
    <row r="436" spans="1:1">
      <c r="A436" s="155">
        <v>0</v>
      </c>
    </row>
    <row r="437" spans="1:1">
      <c r="A437" s="155">
        <v>194300</v>
      </c>
    </row>
    <row r="438" spans="1:1">
      <c r="A438" s="155">
        <v>736100</v>
      </c>
    </row>
    <row r="439" spans="1:1">
      <c r="A439" s="155">
        <v>27900</v>
      </c>
    </row>
    <row r="440" spans="1:1">
      <c r="A440" s="155">
        <v>906800</v>
      </c>
    </row>
    <row r="441" spans="1:1">
      <c r="A441" s="155">
        <v>2278100</v>
      </c>
    </row>
    <row r="442" spans="1:1">
      <c r="A442" s="155">
        <v>1596700</v>
      </c>
    </row>
    <row r="443" spans="1:1">
      <c r="A443" s="155">
        <v>75300</v>
      </c>
    </row>
    <row r="444" spans="1:1">
      <c r="A444" s="155">
        <v>110400</v>
      </c>
    </row>
    <row r="445" spans="1:1">
      <c r="A445" s="155">
        <v>70500</v>
      </c>
    </row>
    <row r="446" spans="1:1">
      <c r="A446" s="155">
        <v>139300</v>
      </c>
    </row>
    <row r="447" spans="1:1">
      <c r="A447" s="155">
        <v>120000</v>
      </c>
    </row>
    <row r="448" spans="1:1">
      <c r="A448" s="155">
        <v>3035000</v>
      </c>
    </row>
    <row r="449" spans="1:1">
      <c r="A449" s="155">
        <v>252800</v>
      </c>
    </row>
    <row r="450" spans="1:1">
      <c r="A450" s="155">
        <v>230000</v>
      </c>
    </row>
    <row r="451" spans="1:1">
      <c r="A451" s="155">
        <v>30400</v>
      </c>
    </row>
    <row r="452" spans="1:1">
      <c r="A452" s="155">
        <v>5371300</v>
      </c>
    </row>
    <row r="453" spans="1:1">
      <c r="A453" s="155">
        <v>1256000</v>
      </c>
    </row>
    <row r="454" spans="1:1">
      <c r="A454" s="155">
        <v>1300000</v>
      </c>
    </row>
    <row r="455" spans="1:1">
      <c r="A455" s="155">
        <v>230000</v>
      </c>
    </row>
    <row r="456" spans="1:1">
      <c r="A456" s="155">
        <v>2000000</v>
      </c>
    </row>
    <row r="457" spans="1:1">
      <c r="A457" s="155">
        <v>20908700</v>
      </c>
    </row>
    <row r="458" spans="1:1">
      <c r="A458" s="155">
        <v>1454000</v>
      </c>
    </row>
    <row r="459" spans="1:1">
      <c r="A459" s="155">
        <v>0</v>
      </c>
    </row>
    <row r="460" spans="1:1">
      <c r="A460" s="155">
        <v>4474600</v>
      </c>
    </row>
    <row r="461" spans="1:1">
      <c r="A461" s="155">
        <v>1898300</v>
      </c>
    </row>
    <row r="462" spans="1:1">
      <c r="A462" s="155">
        <v>0</v>
      </c>
    </row>
    <row r="463" spans="1:1">
      <c r="A463" s="155">
        <v>88400</v>
      </c>
    </row>
    <row r="464" spans="1:1">
      <c r="A464" s="155">
        <v>719300</v>
      </c>
    </row>
    <row r="465" spans="1:1">
      <c r="A465" s="155">
        <v>121200</v>
      </c>
    </row>
    <row r="466" spans="1:1">
      <c r="A466" s="155">
        <v>141400</v>
      </c>
    </row>
    <row r="467" spans="1:1">
      <c r="A467" s="155">
        <v>141400</v>
      </c>
    </row>
    <row r="468" spans="1:1">
      <c r="A468" s="155">
        <v>255100</v>
      </c>
    </row>
    <row r="469" spans="1:1">
      <c r="A469" s="155">
        <v>241400</v>
      </c>
    </row>
    <row r="470" spans="1:1">
      <c r="A470" s="155">
        <v>3931600</v>
      </c>
    </row>
    <row r="471" spans="1:1">
      <c r="A471" s="155">
        <v>1409500</v>
      </c>
    </row>
    <row r="472" spans="1:1">
      <c r="A472" s="155">
        <v>48600</v>
      </c>
    </row>
    <row r="473" spans="1:1">
      <c r="A473" s="155">
        <v>236100</v>
      </c>
    </row>
    <row r="474" spans="1:1">
      <c r="A474" s="155">
        <v>862300</v>
      </c>
    </row>
    <row r="475" spans="1:1">
      <c r="A475" s="155">
        <v>272000</v>
      </c>
    </row>
    <row r="476" spans="1:1">
      <c r="A476" s="155">
        <v>1238600</v>
      </c>
    </row>
    <row r="477" spans="1:1">
      <c r="A477" s="155">
        <v>381400</v>
      </c>
    </row>
    <row r="478" spans="1:1">
      <c r="A478" s="155">
        <v>120000</v>
      </c>
    </row>
    <row r="479" spans="1:1">
      <c r="A479" s="155">
        <v>27600</v>
      </c>
    </row>
    <row r="480" spans="1:1">
      <c r="A480" s="155">
        <v>957100</v>
      </c>
    </row>
    <row r="481" spans="1:1">
      <c r="A481" s="155">
        <v>1000000</v>
      </c>
    </row>
    <row r="482" spans="1:1">
      <c r="A482" s="155">
        <v>73100</v>
      </c>
    </row>
    <row r="483" spans="1:1">
      <c r="A483" s="155">
        <v>12451500</v>
      </c>
    </row>
    <row r="484" spans="1:1">
      <c r="A484" s="155">
        <v>205409000</v>
      </c>
    </row>
    <row r="485" spans="1:1">
      <c r="A485" s="155">
        <v>415000000</v>
      </c>
    </row>
    <row r="486" spans="1:1">
      <c r="A486" s="155"/>
    </row>
    <row r="487" spans="1:1">
      <c r="A487" s="155">
        <v>25000000</v>
      </c>
    </row>
    <row r="488" spans="1:1">
      <c r="A488" s="155"/>
    </row>
    <row r="489" spans="1:1">
      <c r="A489" s="155"/>
    </row>
    <row r="490" spans="1:1">
      <c r="A490" s="155">
        <v>6000000</v>
      </c>
    </row>
    <row r="491" spans="1:1">
      <c r="A491" s="155"/>
    </row>
    <row r="492" spans="1:1">
      <c r="A492" s="155"/>
    </row>
    <row r="493" spans="1:1">
      <c r="A493" s="155"/>
    </row>
    <row r="494" spans="1:1">
      <c r="A494" s="155"/>
    </row>
    <row r="495" spans="1:1">
      <c r="A495" s="155">
        <v>167000000</v>
      </c>
    </row>
    <row r="496" spans="1:1">
      <c r="A496" s="155"/>
    </row>
    <row r="497" spans="1:1">
      <c r="A497" s="155"/>
    </row>
    <row r="498" spans="1:1">
      <c r="A498" s="155"/>
    </row>
    <row r="499" spans="1:1">
      <c r="A499" s="155">
        <v>2165200</v>
      </c>
    </row>
    <row r="500" spans="1:1">
      <c r="A500" s="155">
        <v>113800</v>
      </c>
    </row>
    <row r="501" spans="1:1">
      <c r="A501" s="155">
        <v>45800</v>
      </c>
    </row>
    <row r="502" spans="1:1">
      <c r="A502" s="155">
        <v>61100</v>
      </c>
    </row>
    <row r="503" spans="1:1">
      <c r="A503" s="155">
        <v>38800</v>
      </c>
    </row>
    <row r="504" spans="1:1">
      <c r="A504" s="155">
        <v>15600</v>
      </c>
    </row>
    <row r="505" spans="1:1">
      <c r="A505" s="155">
        <v>9811600</v>
      </c>
    </row>
    <row r="506" spans="1:1">
      <c r="A506" s="155">
        <v>334400</v>
      </c>
    </row>
    <row r="507" spans="1:1">
      <c r="A507" s="155">
        <v>191000</v>
      </c>
    </row>
    <row r="508" spans="1:1">
      <c r="A508" s="155">
        <v>213800</v>
      </c>
    </row>
    <row r="509" spans="1:1">
      <c r="A509" s="155">
        <v>30400</v>
      </c>
    </row>
    <row r="510" spans="1:1">
      <c r="A510" s="155">
        <v>31100</v>
      </c>
    </row>
    <row r="511" spans="1:1">
      <c r="A511" s="155">
        <v>3050300</v>
      </c>
    </row>
    <row r="512" spans="1:1">
      <c r="A512" s="155">
        <v>120700</v>
      </c>
    </row>
    <row r="513" spans="1:1">
      <c r="A513" s="155">
        <v>52100</v>
      </c>
    </row>
    <row r="514" spans="1:1">
      <c r="A514" s="155">
        <v>68300</v>
      </c>
    </row>
    <row r="515" spans="1:1">
      <c r="A515" s="155">
        <v>7200</v>
      </c>
    </row>
    <row r="516" spans="1:1">
      <c r="A516" s="155">
        <v>15500</v>
      </c>
    </row>
    <row r="517" spans="1:1">
      <c r="A517" s="155">
        <v>20599500</v>
      </c>
    </row>
    <row r="518" spans="1:1">
      <c r="A518" s="155">
        <v>400500</v>
      </c>
    </row>
    <row r="519" spans="1:1">
      <c r="A519" s="155">
        <v>1353000</v>
      </c>
    </row>
    <row r="520" spans="1:1">
      <c r="A520" s="155">
        <v>2226800</v>
      </c>
    </row>
    <row r="521" spans="1:1">
      <c r="A521" s="155">
        <v>230600</v>
      </c>
    </row>
    <row r="522" spans="1:1">
      <c r="A522" s="155">
        <v>896600</v>
      </c>
    </row>
    <row r="523" spans="1:1">
      <c r="A523" s="155">
        <v>15709800</v>
      </c>
    </row>
    <row r="524" spans="1:1">
      <c r="A524" s="155">
        <v>287200</v>
      </c>
    </row>
    <row r="525" spans="1:1">
      <c r="A525" s="155">
        <v>670100</v>
      </c>
    </row>
    <row r="526" spans="1:1">
      <c r="A526" s="155">
        <v>165000</v>
      </c>
    </row>
    <row r="527" spans="1:1">
      <c r="A527" s="155">
        <v>17800</v>
      </c>
    </row>
    <row r="528" spans="1:1">
      <c r="A528" s="155">
        <v>22405800</v>
      </c>
    </row>
    <row r="529" spans="1:1">
      <c r="A529" s="155">
        <v>1214800</v>
      </c>
    </row>
    <row r="530" spans="1:1">
      <c r="A530" s="155">
        <v>24200</v>
      </c>
    </row>
    <row r="531" spans="1:1">
      <c r="A531" s="155">
        <v>29100</v>
      </c>
    </row>
    <row r="532" spans="1:1">
      <c r="A532" s="155">
        <v>10000</v>
      </c>
    </row>
    <row r="533" spans="1:1">
      <c r="A533" s="155">
        <v>2400</v>
      </c>
    </row>
    <row r="534" spans="1:1">
      <c r="A534" s="155">
        <v>28400</v>
      </c>
    </row>
    <row r="535" spans="1:1">
      <c r="A535" s="155">
        <v>1516500</v>
      </c>
    </row>
    <row r="536" spans="1:1">
      <c r="A536" s="155">
        <v>97500</v>
      </c>
    </row>
    <row r="537" spans="1:1">
      <c r="A537" s="155">
        <v>12000</v>
      </c>
    </row>
    <row r="538" spans="1:1">
      <c r="A538" s="155">
        <v>120500</v>
      </c>
    </row>
    <row r="539" spans="1:1">
      <c r="A539" s="155">
        <v>2000</v>
      </c>
    </row>
    <row r="540" spans="1:1">
      <c r="A540" s="155">
        <v>13200</v>
      </c>
    </row>
    <row r="541" spans="1:1">
      <c r="A541" s="155">
        <v>1676500</v>
      </c>
    </row>
    <row r="542" spans="1:1">
      <c r="A542" s="155">
        <v>48500</v>
      </c>
    </row>
    <row r="543" spans="1:1">
      <c r="A543" s="155">
        <v>101600</v>
      </c>
    </row>
    <row r="544" spans="1:1">
      <c r="A544" s="155">
        <v>23100</v>
      </c>
    </row>
    <row r="545" spans="1:1">
      <c r="A545" s="155">
        <v>800</v>
      </c>
    </row>
    <row r="546" spans="1:1">
      <c r="A546" s="155">
        <v>447600</v>
      </c>
    </row>
    <row r="547" spans="1:1">
      <c r="A547" s="155"/>
    </row>
    <row r="548" spans="1:1">
      <c r="A548" s="155">
        <v>1189600</v>
      </c>
    </row>
    <row r="549" spans="1:1">
      <c r="A549" s="155">
        <v>85400</v>
      </c>
    </row>
    <row r="550" spans="1:1">
      <c r="A550" s="155">
        <v>1800</v>
      </c>
    </row>
    <row r="551" spans="1:1">
      <c r="A551" s="155">
        <v>5400</v>
      </c>
    </row>
    <row r="552" spans="1:1">
      <c r="A552" s="155">
        <v>9300</v>
      </c>
    </row>
    <row r="553" spans="1:1">
      <c r="A553" s="155">
        <v>4161100</v>
      </c>
    </row>
    <row r="554" spans="1:1">
      <c r="A554" s="155">
        <v>122900</v>
      </c>
    </row>
    <row r="555" spans="1:1">
      <c r="A555" s="155">
        <v>16700</v>
      </c>
    </row>
    <row r="556" spans="1:1">
      <c r="A556" s="155">
        <v>39400</v>
      </c>
    </row>
    <row r="557" spans="1:1">
      <c r="A557" s="155">
        <v>23800</v>
      </c>
    </row>
    <row r="558" spans="1:1">
      <c r="A558" s="155">
        <v>17485900</v>
      </c>
    </row>
    <row r="559" spans="1:1">
      <c r="A559" s="155">
        <v>2094100</v>
      </c>
    </row>
    <row r="560" spans="1:1">
      <c r="A560" s="155">
        <v>51900</v>
      </c>
    </row>
    <row r="561" spans="1:1">
      <c r="A561" s="155">
        <v>79700</v>
      </c>
    </row>
    <row r="562" spans="1:1">
      <c r="A562" s="155">
        <v>62500</v>
      </c>
    </row>
    <row r="563" spans="1:1">
      <c r="A563" s="155">
        <v>5000</v>
      </c>
    </row>
    <row r="564" spans="1:1">
      <c r="A564" s="155">
        <v>2454600</v>
      </c>
    </row>
    <row r="565" spans="1:1">
      <c r="A565" s="155">
        <v>15100000</v>
      </c>
    </row>
    <row r="566" spans="1:1">
      <c r="A566" s="155">
        <v>2431500</v>
      </c>
    </row>
    <row r="567" spans="1:1">
      <c r="A567" s="155">
        <v>41500</v>
      </c>
    </row>
    <row r="568" spans="1:1">
      <c r="A568" s="155">
        <v>9300</v>
      </c>
    </row>
    <row r="569" spans="1:1">
      <c r="A569" s="155">
        <v>95500</v>
      </c>
    </row>
    <row r="570" spans="1:1">
      <c r="A570" s="155">
        <v>182900</v>
      </c>
    </row>
    <row r="571" spans="1:1">
      <c r="A571" s="155">
        <v>40600</v>
      </c>
    </row>
    <row r="572" spans="1:1">
      <c r="A572" s="155">
        <v>4480300</v>
      </c>
    </row>
    <row r="573" spans="1:1">
      <c r="A573" s="155">
        <v>106700</v>
      </c>
    </row>
    <row r="574" spans="1:1">
      <c r="A574" s="155">
        <v>5600</v>
      </c>
    </row>
    <row r="575" spans="1:1">
      <c r="A575" s="155">
        <v>72500</v>
      </c>
    </row>
    <row r="576" spans="1:1">
      <c r="A576" s="155">
        <v>400</v>
      </c>
    </row>
    <row r="577" spans="1:1">
      <c r="A577" s="155">
        <v>2000</v>
      </c>
    </row>
    <row r="578" spans="1:1">
      <c r="A578" s="155">
        <v>532500</v>
      </c>
    </row>
    <row r="579" spans="1:1">
      <c r="A579" s="155">
        <v>3415400</v>
      </c>
    </row>
    <row r="580" spans="1:1">
      <c r="A580" s="155">
        <v>251600</v>
      </c>
    </row>
    <row r="581" spans="1:1">
      <c r="A581" s="155">
        <v>116400</v>
      </c>
    </row>
    <row r="582" spans="1:1">
      <c r="A582" s="155">
        <v>10000</v>
      </c>
    </row>
    <row r="583" spans="1:1">
      <c r="A583" s="155">
        <v>6000</v>
      </c>
    </row>
    <row r="584" spans="1:1">
      <c r="A584" s="155">
        <v>705500</v>
      </c>
    </row>
    <row r="585" spans="1:1">
      <c r="A585" s="155">
        <v>58000</v>
      </c>
    </row>
    <row r="586" spans="1:1">
      <c r="A586" s="155">
        <v>51675000</v>
      </c>
    </row>
    <row r="587" spans="1:1">
      <c r="A587" s="155">
        <v>3256000</v>
      </c>
    </row>
    <row r="588" spans="1:1">
      <c r="A588" s="155">
        <v>1511700</v>
      </c>
    </row>
    <row r="589" spans="1:1">
      <c r="A589" s="155">
        <v>457600</v>
      </c>
    </row>
    <row r="590" spans="1:1">
      <c r="A590" s="155">
        <v>7100</v>
      </c>
    </row>
    <row r="591" spans="1:1">
      <c r="A591" s="155">
        <v>652100</v>
      </c>
    </row>
    <row r="592" spans="1:1">
      <c r="A592" s="155">
        <v>2756000</v>
      </c>
    </row>
    <row r="593" spans="1:1">
      <c r="A593" s="155">
        <v>256000</v>
      </c>
    </row>
    <row r="594" spans="1:1">
      <c r="A594" s="155">
        <v>50000</v>
      </c>
    </row>
    <row r="595" spans="1:1">
      <c r="A595" s="155">
        <v>3772100</v>
      </c>
    </row>
    <row r="596" spans="1:1">
      <c r="A596" s="155">
        <v>192900</v>
      </c>
    </row>
    <row r="597" spans="1:1">
      <c r="A597" s="155">
        <v>19606500</v>
      </c>
    </row>
    <row r="598" spans="1:1">
      <c r="A598" s="155">
        <v>1479500</v>
      </c>
    </row>
    <row r="599" spans="1:1">
      <c r="A599" s="155">
        <v>168600</v>
      </c>
    </row>
    <row r="600" spans="1:1">
      <c r="A600" s="155">
        <v>15276600</v>
      </c>
    </row>
    <row r="601" spans="1:1">
      <c r="A601" s="155">
        <v>8300</v>
      </c>
    </row>
    <row r="602" spans="1:1">
      <c r="A602" s="155">
        <v>12734900</v>
      </c>
    </row>
    <row r="603" spans="1:1">
      <c r="A603" s="155">
        <v>4010600</v>
      </c>
    </row>
    <row r="604" spans="1:1">
      <c r="A604" s="155">
        <v>314400</v>
      </c>
    </row>
    <row r="605" spans="1:1">
      <c r="A605" s="155">
        <v>121800</v>
      </c>
    </row>
    <row r="606" spans="1:1">
      <c r="A606" s="155">
        <v>66400</v>
      </c>
    </row>
    <row r="607" spans="1:1">
      <c r="A607" s="155">
        <v>3810000</v>
      </c>
    </row>
    <row r="608" spans="1:1">
      <c r="A608" s="155">
        <v>127000</v>
      </c>
    </row>
    <row r="609" spans="1:1">
      <c r="A609" s="155">
        <v>29000</v>
      </c>
    </row>
    <row r="610" spans="1:1">
      <c r="A610" s="155">
        <v>71900</v>
      </c>
    </row>
    <row r="611" spans="1:1">
      <c r="A611" s="155">
        <v>12000</v>
      </c>
    </row>
    <row r="612" spans="1:1">
      <c r="A612" s="155">
        <v>11500</v>
      </c>
    </row>
    <row r="613" spans="1:1">
      <c r="A613" s="155">
        <v>9130600</v>
      </c>
    </row>
    <row r="614" spans="1:1">
      <c r="A614" s="155">
        <v>680400</v>
      </c>
    </row>
    <row r="615" spans="1:1">
      <c r="A615" s="155">
        <v>3000</v>
      </c>
    </row>
    <row r="616" spans="1:1">
      <c r="A616" s="155">
        <v>83000</v>
      </c>
    </row>
    <row r="617" spans="1:1">
      <c r="A617" s="155">
        <v>212700</v>
      </c>
    </row>
    <row r="618" spans="1:1">
      <c r="A618" s="155">
        <v>3483400</v>
      </c>
    </row>
    <row r="619" spans="1:1">
      <c r="A619" s="155">
        <v>167600</v>
      </c>
    </row>
    <row r="620" spans="1:1">
      <c r="A620" s="155">
        <v>27000</v>
      </c>
    </row>
    <row r="621" spans="1:1">
      <c r="A621" s="155">
        <v>75000</v>
      </c>
    </row>
    <row r="622" spans="1:1">
      <c r="A622" s="155">
        <v>0</v>
      </c>
    </row>
    <row r="623" spans="1:1">
      <c r="A623" s="155">
        <v>13849700</v>
      </c>
    </row>
    <row r="624" spans="1:1">
      <c r="A624" s="155">
        <v>2432900</v>
      </c>
    </row>
    <row r="625" spans="1:1">
      <c r="A625" s="155">
        <v>145100</v>
      </c>
    </row>
    <row r="626" spans="1:1">
      <c r="A626" s="155">
        <v>9000</v>
      </c>
    </row>
    <row r="627" spans="1:1">
      <c r="A627" s="155">
        <v>70000</v>
      </c>
    </row>
    <row r="628" spans="1:1">
      <c r="A628" s="155">
        <v>3728900</v>
      </c>
    </row>
    <row r="629" spans="1:1">
      <c r="A629" s="155">
        <v>6952700</v>
      </c>
    </row>
    <row r="630" spans="1:1">
      <c r="A630" s="155">
        <v>274300</v>
      </c>
    </row>
    <row r="631" spans="1:1">
      <c r="A631" s="155">
        <v>55000</v>
      </c>
    </row>
    <row r="632" spans="1:1">
      <c r="A632" s="155">
        <v>46600</v>
      </c>
    </row>
    <row r="633" spans="1:1">
      <c r="A633" s="155">
        <v>10000</v>
      </c>
    </row>
    <row r="634" spans="1:1">
      <c r="A634" s="155">
        <v>28602500</v>
      </c>
    </row>
    <row r="635" spans="1:1">
      <c r="A635" s="155">
        <v>3838600</v>
      </c>
    </row>
    <row r="636" spans="1:1">
      <c r="A636" s="155">
        <v>294400</v>
      </c>
    </row>
    <row r="637" spans="1:1">
      <c r="A637" s="155">
        <v>129000</v>
      </c>
    </row>
    <row r="638" spans="1:1">
      <c r="A638" s="155">
        <v>22400</v>
      </c>
    </row>
    <row r="639" spans="1:1">
      <c r="A639" s="155">
        <v>2000</v>
      </c>
    </row>
    <row r="640" spans="1:1">
      <c r="A640" s="155">
        <v>53800</v>
      </c>
    </row>
    <row r="641" spans="1:1">
      <c r="A641" s="155">
        <v>1660300</v>
      </c>
    </row>
    <row r="642" spans="1:1">
      <c r="A642" s="155">
        <v>117700</v>
      </c>
    </row>
    <row r="643" spans="1:1">
      <c r="A643" s="155">
        <v>198700</v>
      </c>
    </row>
    <row r="644" spans="1:1">
      <c r="A644" s="155">
        <v>8800</v>
      </c>
    </row>
    <row r="645" spans="1:1">
      <c r="A645" s="155">
        <v>218400</v>
      </c>
    </row>
    <row r="646" spans="1:1">
      <c r="A646" s="155">
        <v>16790100</v>
      </c>
    </row>
    <row r="647" spans="1:1">
      <c r="A647" s="155">
        <v>4835900</v>
      </c>
    </row>
    <row r="648" spans="1:1">
      <c r="A648" s="155">
        <v>4895900</v>
      </c>
    </row>
    <row r="649" spans="1:1">
      <c r="A649" s="155">
        <v>152500</v>
      </c>
    </row>
    <row r="650" spans="1:1">
      <c r="A650" s="155">
        <v>2800</v>
      </c>
    </row>
    <row r="651" spans="1:1">
      <c r="A651" s="155">
        <v>2912400</v>
      </c>
    </row>
    <row r="652" spans="1:1">
      <c r="A652" s="155">
        <v>11638300</v>
      </c>
    </row>
    <row r="653" spans="1:1">
      <c r="A653" s="155">
        <v>1033700</v>
      </c>
    </row>
    <row r="654" spans="1:1">
      <c r="A654" s="155">
        <v>161300</v>
      </c>
    </row>
    <row r="655" spans="1:1">
      <c r="A655" s="155">
        <v>427400</v>
      </c>
    </row>
    <row r="656" spans="1:1">
      <c r="A656" s="155">
        <v>2000</v>
      </c>
    </row>
    <row r="657" spans="1:1">
      <c r="A657" s="155">
        <v>172500</v>
      </c>
    </row>
    <row r="658" spans="1:1">
      <c r="A658" s="155">
        <v>20000</v>
      </c>
    </row>
    <row r="659" spans="1:1">
      <c r="A659" s="155">
        <v>7999100</v>
      </c>
    </row>
    <row r="660" spans="1:1">
      <c r="A660" s="155">
        <v>749900</v>
      </c>
    </row>
    <row r="661" spans="1:1">
      <c r="A661" s="155">
        <v>262000</v>
      </c>
    </row>
    <row r="662" spans="1:1">
      <c r="A662" s="155">
        <v>982000</v>
      </c>
    </row>
    <row r="663" spans="1:1">
      <c r="A663" s="155">
        <v>14000</v>
      </c>
    </row>
    <row r="664" spans="1:1">
      <c r="A664" s="155">
        <v>1086100</v>
      </c>
    </row>
    <row r="665" spans="1:1">
      <c r="A665" s="155">
        <v>1104100</v>
      </c>
    </row>
    <row r="666" spans="1:1">
      <c r="A666" s="155">
        <v>6900</v>
      </c>
    </row>
    <row r="667" spans="1:1">
      <c r="A667" s="155">
        <v>154500</v>
      </c>
    </row>
    <row r="668" spans="1:1">
      <c r="A668" s="155">
        <v>60500</v>
      </c>
    </row>
    <row r="669" spans="1:1">
      <c r="A669" s="155">
        <v>3500</v>
      </c>
    </row>
    <row r="670" spans="1:1">
      <c r="A670" s="155">
        <v>35800</v>
      </c>
    </row>
    <row r="671" spans="1:1">
      <c r="A671" s="155">
        <v>2790300</v>
      </c>
    </row>
    <row r="672" spans="1:1">
      <c r="A672" s="155">
        <v>445700</v>
      </c>
    </row>
    <row r="673" spans="1:1">
      <c r="A673" s="155">
        <v>777200</v>
      </c>
    </row>
    <row r="674" spans="1:1">
      <c r="A674" s="155">
        <v>2362200</v>
      </c>
    </row>
    <row r="675" spans="1:1">
      <c r="A675" s="155">
        <v>120800</v>
      </c>
    </row>
    <row r="676" spans="1:1">
      <c r="A676" s="155">
        <v>552300</v>
      </c>
    </row>
    <row r="677" spans="1:1">
      <c r="A677" s="155">
        <v>20000</v>
      </c>
    </row>
    <row r="678" spans="1:1">
      <c r="A678" s="155">
        <v>63300</v>
      </c>
    </row>
    <row r="679" spans="1:1">
      <c r="A679" s="155">
        <v>27400</v>
      </c>
    </row>
    <row r="680" spans="1:1">
      <c r="A680" s="155">
        <v>1710700</v>
      </c>
    </row>
    <row r="681" spans="1:1">
      <c r="A681" s="155">
        <v>345800</v>
      </c>
    </row>
    <row r="682" spans="1:1">
      <c r="A682" s="155">
        <v>19200</v>
      </c>
    </row>
    <row r="683" spans="1:1">
      <c r="A683" s="155">
        <v>462400</v>
      </c>
    </row>
    <row r="684" spans="1:1">
      <c r="A684" s="155">
        <v>676900</v>
      </c>
    </row>
    <row r="685" spans="1:1">
      <c r="A685" s="155">
        <v>75100</v>
      </c>
    </row>
    <row r="686" spans="1:1">
      <c r="A686" s="155">
        <v>3300</v>
      </c>
    </row>
    <row r="687" spans="1:1">
      <c r="A687" s="155">
        <v>3400</v>
      </c>
    </row>
    <row r="688" spans="1:1">
      <c r="A688" s="155">
        <v>12500</v>
      </c>
    </row>
    <row r="689" spans="1:1">
      <c r="A689" s="155">
        <v>1720800</v>
      </c>
    </row>
    <row r="690" spans="1:1">
      <c r="A690" s="155">
        <v>155200</v>
      </c>
    </row>
    <row r="691" spans="1:1">
      <c r="A691" s="155">
        <v>23500</v>
      </c>
    </row>
    <row r="692" spans="1:1">
      <c r="A692" s="155">
        <v>6300</v>
      </c>
    </row>
    <row r="693" spans="1:1">
      <c r="A693" s="155">
        <v>1984900</v>
      </c>
    </row>
    <row r="694" spans="1:1">
      <c r="A694" s="155">
        <v>308100</v>
      </c>
    </row>
    <row r="695" spans="1:1">
      <c r="A695" s="155">
        <v>24000</v>
      </c>
    </row>
    <row r="696" spans="1:1">
      <c r="A696" s="155">
        <v>1930700</v>
      </c>
    </row>
    <row r="697" spans="1:1">
      <c r="A697" s="155">
        <v>71300</v>
      </c>
    </row>
    <row r="698" spans="1:1">
      <c r="A698" s="155">
        <v>32300</v>
      </c>
    </row>
    <row r="699" spans="1:1">
      <c r="A699" s="155">
        <v>65500</v>
      </c>
    </row>
    <row r="700" spans="1:1">
      <c r="A700" s="155">
        <v>49700</v>
      </c>
    </row>
    <row r="701" spans="1:1">
      <c r="A701" s="155">
        <v>91600</v>
      </c>
    </row>
    <row r="702" spans="1:1">
      <c r="A702" s="155">
        <v>131000</v>
      </c>
    </row>
    <row r="703" spans="1:1">
      <c r="A703" s="155">
        <v>1617600</v>
      </c>
    </row>
    <row r="704" spans="1:1">
      <c r="A704" s="155">
        <v>23400</v>
      </c>
    </row>
    <row r="705" spans="1:1">
      <c r="A705" s="155">
        <v>184600</v>
      </c>
    </row>
    <row r="706" spans="1:1">
      <c r="A706" s="155">
        <v>2948200</v>
      </c>
    </row>
    <row r="707" spans="1:1">
      <c r="A707" s="155">
        <v>21800</v>
      </c>
    </row>
    <row r="708" spans="1:1">
      <c r="A708" s="155">
        <v>7000</v>
      </c>
    </row>
    <row r="709" spans="1:1">
      <c r="A709" s="155">
        <v>368900</v>
      </c>
    </row>
    <row r="710" spans="1:1">
      <c r="A710" s="155">
        <v>1092900</v>
      </c>
    </row>
    <row r="711" spans="1:1">
      <c r="A711" s="155">
        <v>23100</v>
      </c>
    </row>
    <row r="712" spans="1:1">
      <c r="A712" s="155">
        <v>26800</v>
      </c>
    </row>
    <row r="713" spans="1:1">
      <c r="A713" s="155">
        <v>53100</v>
      </c>
    </row>
    <row r="714" spans="1:1">
      <c r="A714" s="155">
        <v>1129500</v>
      </c>
    </row>
    <row r="715" spans="1:1">
      <c r="A715" s="155">
        <v>670300</v>
      </c>
    </row>
    <row r="716" spans="1:1">
      <c r="A716" s="155">
        <v>911000</v>
      </c>
    </row>
    <row r="717" spans="1:1">
      <c r="A717" s="155">
        <v>12000</v>
      </c>
    </row>
    <row r="718" spans="1:1">
      <c r="A718" s="155">
        <v>172000</v>
      </c>
    </row>
    <row r="719" spans="1:1">
      <c r="A719" s="155">
        <v>355100</v>
      </c>
    </row>
    <row r="720" spans="1:1">
      <c r="A720" s="155">
        <v>3000</v>
      </c>
    </row>
    <row r="721" spans="1:1">
      <c r="A721" s="155">
        <v>486000</v>
      </c>
    </row>
    <row r="722" spans="1:1">
      <c r="A722" s="155">
        <v>3423400</v>
      </c>
    </row>
    <row r="723" spans="1:1">
      <c r="A723" s="155">
        <v>105600</v>
      </c>
    </row>
    <row r="724" spans="1:1">
      <c r="A724" s="155">
        <v>32100</v>
      </c>
    </row>
    <row r="725" spans="1:1">
      <c r="A725" s="155">
        <v>8559000</v>
      </c>
    </row>
    <row r="726" spans="1:1">
      <c r="A726" s="155">
        <v>3675000</v>
      </c>
    </row>
    <row r="727" spans="1:1">
      <c r="A727" s="155">
        <v>32998000</v>
      </c>
    </row>
    <row r="728" spans="1:1">
      <c r="A728" s="155">
        <v>10620800</v>
      </c>
    </row>
    <row r="729" spans="1:1">
      <c r="A729" s="155">
        <v>1200</v>
      </c>
    </row>
    <row r="730" spans="1:1">
      <c r="A730" s="155">
        <v>2899200</v>
      </c>
    </row>
    <row r="731" spans="1:1">
      <c r="A731" s="155">
        <v>93800</v>
      </c>
    </row>
    <row r="732" spans="1:1">
      <c r="A732" s="155">
        <v>102700</v>
      </c>
    </row>
    <row r="733" spans="1:1">
      <c r="A733" s="155">
        <v>44000</v>
      </c>
    </row>
    <row r="734" spans="1:1">
      <c r="A734" s="155">
        <v>22322700</v>
      </c>
    </row>
    <row r="735" spans="1:1">
      <c r="A735" s="155">
        <v>13580700</v>
      </c>
    </row>
    <row r="736" spans="1:1">
      <c r="A736" s="155">
        <v>880500</v>
      </c>
    </row>
    <row r="737" spans="1:1">
      <c r="A737" s="155">
        <v>19500</v>
      </c>
    </row>
    <row r="738" spans="1:1">
      <c r="A738" s="155">
        <v>1149700</v>
      </c>
    </row>
    <row r="739" spans="1:1">
      <c r="A739" s="155">
        <v>465000</v>
      </c>
    </row>
    <row r="740" spans="1:1">
      <c r="A740" s="155">
        <v>6000</v>
      </c>
    </row>
    <row r="741" spans="1:1">
      <c r="A741" s="155">
        <v>240900</v>
      </c>
    </row>
    <row r="742" spans="1:1">
      <c r="A742" s="155">
        <v>2043700</v>
      </c>
    </row>
    <row r="743" spans="1:1">
      <c r="A743" s="155">
        <v>388600</v>
      </c>
    </row>
    <row r="744" spans="1:1">
      <c r="A744" s="155">
        <v>1413400</v>
      </c>
    </row>
    <row r="745" spans="1:1">
      <c r="A745" s="155">
        <v>400000</v>
      </c>
    </row>
    <row r="746" spans="1:1">
      <c r="A746" s="155">
        <v>805000</v>
      </c>
    </row>
    <row r="747" spans="1:1">
      <c r="A747" s="155">
        <v>2766700</v>
      </c>
    </row>
    <row r="748" spans="1:1">
      <c r="A748" s="155">
        <v>22300</v>
      </c>
    </row>
    <row r="749" spans="1:1">
      <c r="A749" s="155">
        <v>36900</v>
      </c>
    </row>
    <row r="750" spans="1:1">
      <c r="A750" s="155">
        <v>8290000</v>
      </c>
    </row>
    <row r="751" spans="1:1">
      <c r="A751" s="155">
        <v>3400000</v>
      </c>
    </row>
    <row r="752" spans="1:1">
      <c r="A752" s="155">
        <v>971400</v>
      </c>
    </row>
    <row r="753" spans="1:1">
      <c r="A753" s="155">
        <v>412900</v>
      </c>
    </row>
    <row r="754" spans="1:1">
      <c r="A754" s="155">
        <v>477900</v>
      </c>
    </row>
    <row r="755" spans="1:1">
      <c r="A755" s="155">
        <v>99000</v>
      </c>
    </row>
    <row r="756" spans="1:1">
      <c r="A756" s="155">
        <v>8537700</v>
      </c>
    </row>
    <row r="757" spans="1:1">
      <c r="A757" s="155">
        <v>86300</v>
      </c>
    </row>
    <row r="758" spans="1:1">
      <c r="A758" s="155">
        <v>100000</v>
      </c>
    </row>
    <row r="759" spans="1:1">
      <c r="A759" s="155">
        <v>41500</v>
      </c>
    </row>
    <row r="760" spans="1:1">
      <c r="A760" s="155">
        <v>1000</v>
      </c>
    </row>
    <row r="761" spans="1:1">
      <c r="A761" s="155">
        <v>597700</v>
      </c>
    </row>
    <row r="762" spans="1:1">
      <c r="A762" s="155">
        <v>566200</v>
      </c>
    </row>
    <row r="763" spans="1:1">
      <c r="A763" s="155">
        <v>31800</v>
      </c>
    </row>
    <row r="764" spans="1:1">
      <c r="A764" s="155">
        <v>8700</v>
      </c>
    </row>
    <row r="765" spans="1:1">
      <c r="A765" s="155">
        <v>95000</v>
      </c>
    </row>
    <row r="766" spans="1:1">
      <c r="A766" s="155">
        <v>1223000</v>
      </c>
    </row>
    <row r="767" spans="1:1">
      <c r="A767" s="155">
        <v>398000</v>
      </c>
    </row>
    <row r="768" spans="1:1">
      <c r="A768" s="155">
        <v>126300</v>
      </c>
    </row>
    <row r="769" spans="1:1">
      <c r="A769" s="155">
        <v>116400</v>
      </c>
    </row>
    <row r="770" spans="1:1">
      <c r="A770" s="155">
        <v>9245500</v>
      </c>
    </row>
    <row r="771" spans="1:1">
      <c r="A771" s="155">
        <v>5500</v>
      </c>
    </row>
    <row r="772" spans="1:1">
      <c r="A772" s="155">
        <v>312100</v>
      </c>
    </row>
    <row r="773" spans="1:1">
      <c r="A773" s="155">
        <v>144500</v>
      </c>
    </row>
    <row r="774" spans="1:1">
      <c r="A774" s="155">
        <v>2396000</v>
      </c>
    </row>
    <row r="775" spans="1:1">
      <c r="A775" s="155">
        <v>77700</v>
      </c>
    </row>
    <row r="776" spans="1:1">
      <c r="A776" s="155">
        <v>209000</v>
      </c>
    </row>
    <row r="777" spans="1:1">
      <c r="A777" s="155">
        <v>2426400</v>
      </c>
    </row>
    <row r="778" spans="1:1">
      <c r="A778" s="155">
        <v>3600</v>
      </c>
    </row>
    <row r="779" spans="1:1">
      <c r="A779" s="155">
        <v>247000</v>
      </c>
    </row>
    <row r="780" spans="1:1">
      <c r="A780" s="155">
        <v>40000</v>
      </c>
    </row>
    <row r="781" spans="1:1">
      <c r="A781" s="155">
        <v>514400</v>
      </c>
    </row>
    <row r="782" spans="1:1">
      <c r="A782" s="155">
        <v>410000</v>
      </c>
    </row>
    <row r="783" spans="1:1">
      <c r="A783" s="155">
        <v>80000</v>
      </c>
    </row>
    <row r="784" spans="1:1">
      <c r="A784" s="155">
        <v>765000</v>
      </c>
    </row>
    <row r="785" spans="1:1">
      <c r="A785" s="155">
        <v>90300</v>
      </c>
    </row>
    <row r="786" spans="1:1">
      <c r="A786" s="155">
        <v>70000</v>
      </c>
    </row>
    <row r="787" spans="1:1">
      <c r="A787" s="155">
        <v>347100</v>
      </c>
    </row>
    <row r="788" spans="1:1">
      <c r="A788" s="155">
        <v>900</v>
      </c>
    </row>
    <row r="789" spans="1:1">
      <c r="A789" s="155">
        <v>116700</v>
      </c>
    </row>
    <row r="790" spans="1:1">
      <c r="A790" s="155">
        <v>93700</v>
      </c>
    </row>
    <row r="791" spans="1:1">
      <c r="A791" s="155">
        <v>2331500</v>
      </c>
    </row>
    <row r="792" spans="1:1">
      <c r="A792" s="155">
        <v>3473400</v>
      </c>
    </row>
    <row r="793" spans="1:1">
      <c r="A793" s="155">
        <v>78600</v>
      </c>
    </row>
    <row r="794" spans="1:1">
      <c r="A794" s="155">
        <v>21900</v>
      </c>
    </row>
    <row r="795" spans="1:1">
      <c r="A795" s="155">
        <v>300000</v>
      </c>
    </row>
    <row r="796" spans="1:1">
      <c r="A796" s="155">
        <v>43783300</v>
      </c>
    </row>
    <row r="797" spans="1:1">
      <c r="A797" s="155">
        <v>22700</v>
      </c>
    </row>
    <row r="798" spans="1:1">
      <c r="A798" s="155">
        <v>2434000</v>
      </c>
    </row>
    <row r="799" spans="1:1">
      <c r="A799" s="155">
        <v>430000</v>
      </c>
    </row>
    <row r="800" spans="1:1">
      <c r="A800" s="155">
        <v>129000</v>
      </c>
    </row>
    <row r="801" spans="1:1">
      <c r="A801" s="155">
        <v>33840000</v>
      </c>
    </row>
    <row r="802" spans="1:1">
      <c r="A802" s="155">
        <v>5000</v>
      </c>
    </row>
    <row r="803" spans="1:1">
      <c r="A803" s="155">
        <v>5000</v>
      </c>
    </row>
    <row r="804" spans="1:1">
      <c r="A804" s="155">
        <v>28900</v>
      </c>
    </row>
    <row r="805" spans="1:1">
      <c r="A805" s="155">
        <v>180000</v>
      </c>
    </row>
    <row r="806" spans="1:1">
      <c r="A806" s="155">
        <v>388600</v>
      </c>
    </row>
    <row r="807" spans="1:1">
      <c r="A807" s="155">
        <v>1389200</v>
      </c>
    </row>
    <row r="808" spans="1:1">
      <c r="A808" s="155">
        <v>2691200</v>
      </c>
    </row>
    <row r="809" spans="1:1">
      <c r="A809" s="155">
        <v>95800</v>
      </c>
    </row>
    <row r="810" spans="1:1">
      <c r="A810" s="155">
        <v>29100</v>
      </c>
    </row>
    <row r="811" spans="1:1">
      <c r="A811" s="155">
        <v>84400</v>
      </c>
    </row>
    <row r="812" spans="1:1">
      <c r="A812" s="155">
        <v>15600</v>
      </c>
    </row>
    <row r="813" spans="1:1">
      <c r="A813" s="155">
        <v>3381000</v>
      </c>
    </row>
    <row r="814" spans="1:1">
      <c r="A814" s="155">
        <v>534000</v>
      </c>
    </row>
    <row r="815" spans="1:1">
      <c r="A815" s="155">
        <v>10000</v>
      </c>
    </row>
    <row r="816" spans="1:1">
      <c r="A816" s="155">
        <v>4000</v>
      </c>
    </row>
    <row r="817" spans="1:1">
      <c r="A817" s="155">
        <v>7900</v>
      </c>
    </row>
    <row r="818" spans="1:1">
      <c r="A818" s="155">
        <v>5813100</v>
      </c>
    </row>
    <row r="819" spans="1:1">
      <c r="A819" s="155">
        <v>14900</v>
      </c>
    </row>
    <row r="820" spans="1:1">
      <c r="A820" s="155">
        <v>190000</v>
      </c>
    </row>
    <row r="821" spans="1:1">
      <c r="A821" s="155">
        <v>729000</v>
      </c>
    </row>
    <row r="822" spans="1:1">
      <c r="A822" s="155">
        <v>28369100</v>
      </c>
    </row>
    <row r="823" spans="1:1">
      <c r="A823" s="155">
        <v>22900</v>
      </c>
    </row>
    <row r="824" spans="1:1">
      <c r="A824" s="155">
        <v>4560300</v>
      </c>
    </row>
    <row r="825" spans="1:1">
      <c r="A825" s="155">
        <v>2908400</v>
      </c>
    </row>
    <row r="826" spans="1:1">
      <c r="A826" s="155">
        <v>1325000</v>
      </c>
    </row>
    <row r="827" spans="1:1">
      <c r="A827" s="155">
        <v>163100</v>
      </c>
    </row>
    <row r="828" spans="1:1">
      <c r="A828" s="155">
        <v>705000</v>
      </c>
    </row>
    <row r="829" spans="1:1">
      <c r="A829" s="155">
        <v>1286000</v>
      </c>
    </row>
    <row r="830" spans="1:1">
      <c r="A830" s="155">
        <v>77000</v>
      </c>
    </row>
    <row r="831" spans="1:1">
      <c r="A831" s="155">
        <v>350000</v>
      </c>
    </row>
    <row r="832" spans="1:1">
      <c r="A832" s="155">
        <v>140000</v>
      </c>
    </row>
    <row r="833" spans="1:1">
      <c r="A833" s="155">
        <v>2136200</v>
      </c>
    </row>
    <row r="834" spans="1:1">
      <c r="A834" s="155">
        <v>1394000</v>
      </c>
    </row>
    <row r="835" spans="1:1">
      <c r="A835" s="155">
        <v>242900</v>
      </c>
    </row>
    <row r="836" spans="1:1">
      <c r="A836" s="155">
        <v>1068600</v>
      </c>
    </row>
    <row r="837" spans="1:1">
      <c r="A837" s="155">
        <v>388600</v>
      </c>
    </row>
    <row r="838" spans="1:1">
      <c r="A838" s="155">
        <v>2137200</v>
      </c>
    </row>
    <row r="839" spans="1:1">
      <c r="A839" s="155">
        <v>0</v>
      </c>
    </row>
    <row r="840" spans="1:1">
      <c r="A840" s="155">
        <v>6411500</v>
      </c>
    </row>
    <row r="841" spans="1:1">
      <c r="A841" s="155">
        <v>68000</v>
      </c>
    </row>
    <row r="842" spans="1:1">
      <c r="A842" s="155">
        <v>1000</v>
      </c>
    </row>
    <row r="843" spans="1:1">
      <c r="A843" s="155">
        <v>340500</v>
      </c>
    </row>
    <row r="844" spans="1:1">
      <c r="A844" s="155">
        <v>2135000</v>
      </c>
    </row>
    <row r="845" spans="1:1">
      <c r="A845" s="155">
        <v>1000</v>
      </c>
    </row>
    <row r="846" spans="1:1">
      <c r="A846" s="155">
        <v>233000</v>
      </c>
    </row>
    <row r="847" spans="1:1">
      <c r="A847" s="155">
        <v>48400</v>
      </c>
    </row>
    <row r="848" spans="1:1">
      <c r="A848" s="155">
        <v>336000</v>
      </c>
    </row>
    <row r="849" spans="1:1">
      <c r="A849" s="155">
        <v>0</v>
      </c>
    </row>
    <row r="850" spans="1:1">
      <c r="A850" s="155">
        <v>9599200</v>
      </c>
    </row>
    <row r="851" spans="1:1">
      <c r="A851" s="155">
        <v>7800</v>
      </c>
    </row>
    <row r="852" spans="1:1">
      <c r="A852" s="155">
        <v>2026100</v>
      </c>
    </row>
    <row r="853" spans="1:1">
      <c r="A853" s="155">
        <v>2900</v>
      </c>
    </row>
    <row r="854" spans="1:1">
      <c r="A854" s="155">
        <v>3988000</v>
      </c>
    </row>
    <row r="855" spans="1:1">
      <c r="A855" s="155">
        <v>2116000</v>
      </c>
    </row>
    <row r="856" spans="1:1">
      <c r="A856" s="155">
        <v>300000</v>
      </c>
    </row>
    <row r="857" spans="1:1">
      <c r="A857" s="155">
        <v>850000</v>
      </c>
    </row>
    <row r="858" spans="1:1">
      <c r="A858" s="155">
        <v>383000</v>
      </c>
    </row>
    <row r="859" spans="1:1">
      <c r="A859" s="155">
        <v>64000</v>
      </c>
    </row>
    <row r="860" spans="1:1">
      <c r="A860" s="155">
        <v>44300</v>
      </c>
    </row>
    <row r="861" spans="1:1">
      <c r="A861" s="155">
        <v>30000</v>
      </c>
    </row>
    <row r="862" spans="1:1">
      <c r="A862" s="155">
        <v>519000</v>
      </c>
    </row>
    <row r="863" spans="1:1">
      <c r="A863" s="155">
        <v>28500</v>
      </c>
    </row>
    <row r="864" spans="1:1">
      <c r="A864" s="155">
        <v>64600</v>
      </c>
    </row>
    <row r="865" spans="1:1">
      <c r="A865" s="155">
        <v>155000</v>
      </c>
    </row>
    <row r="866" spans="1:1">
      <c r="A866" s="155">
        <v>1214300</v>
      </c>
    </row>
    <row r="867" spans="1:1">
      <c r="A867" s="155">
        <v>456000</v>
      </c>
    </row>
    <row r="868" spans="1:1">
      <c r="A868" s="155">
        <v>24000</v>
      </c>
    </row>
    <row r="869" spans="1:1">
      <c r="A869" s="155">
        <v>108100</v>
      </c>
    </row>
    <row r="870" spans="1:1">
      <c r="A870" s="155">
        <v>20000</v>
      </c>
    </row>
    <row r="871" spans="1:1">
      <c r="A871" s="155">
        <v>284000</v>
      </c>
    </row>
    <row r="872" spans="1:1">
      <c r="A872" s="155">
        <v>43700</v>
      </c>
    </row>
    <row r="873" spans="1:1">
      <c r="A873" s="155">
        <v>1169100</v>
      </c>
    </row>
    <row r="874" spans="1:1">
      <c r="A874" s="155">
        <v>31900</v>
      </c>
    </row>
    <row r="875" spans="1:1">
      <c r="A875" s="155">
        <v>1000</v>
      </c>
    </row>
    <row r="876" spans="1:1">
      <c r="A876" s="155">
        <v>23300</v>
      </c>
    </row>
    <row r="877" spans="1:1">
      <c r="A877" s="155">
        <v>534300</v>
      </c>
    </row>
    <row r="878" spans="1:1">
      <c r="A878" s="155">
        <v>100000</v>
      </c>
    </row>
    <row r="879" spans="1:1">
      <c r="A879" s="155">
        <v>2090000</v>
      </c>
    </row>
    <row r="880" spans="1:1">
      <c r="A880" s="155">
        <v>12000</v>
      </c>
    </row>
    <row r="881" spans="1:1">
      <c r="A881" s="155">
        <v>11786400</v>
      </c>
    </row>
    <row r="882" spans="1:1">
      <c r="A882" s="155">
        <v>4600</v>
      </c>
    </row>
    <row r="883" spans="1:1">
      <c r="A883" s="155">
        <v>300000</v>
      </c>
    </row>
    <row r="884" spans="1:1">
      <c r="A884" s="155">
        <v>10000</v>
      </c>
    </row>
    <row r="885" spans="1:1">
      <c r="A885" s="155">
        <v>2558600</v>
      </c>
    </row>
    <row r="886" spans="1:1">
      <c r="A886" s="155">
        <v>5186000</v>
      </c>
    </row>
    <row r="887" spans="1:1">
      <c r="A887" s="155">
        <v>215000</v>
      </c>
    </row>
    <row r="888" spans="1:1">
      <c r="A888" s="155">
        <v>406700</v>
      </c>
    </row>
    <row r="889" spans="1:1">
      <c r="A889" s="155">
        <v>7080400</v>
      </c>
    </row>
    <row r="890" spans="1:1">
      <c r="A890" s="155">
        <v>3600</v>
      </c>
    </row>
    <row r="891" spans="1:1">
      <c r="A891" s="155">
        <v>279300</v>
      </c>
    </row>
    <row r="892" spans="1:1">
      <c r="A892" s="155">
        <v>2807000</v>
      </c>
    </row>
    <row r="893" spans="1:1">
      <c r="A893" s="155">
        <v>11297600</v>
      </c>
    </row>
    <row r="894" spans="1:1">
      <c r="A894" s="155">
        <v>5400</v>
      </c>
    </row>
    <row r="895" spans="1:1">
      <c r="A895" s="155">
        <v>213000</v>
      </c>
    </row>
    <row r="896" spans="1:1">
      <c r="A896" s="155">
        <v>10000</v>
      </c>
    </row>
    <row r="897" spans="1:1">
      <c r="A897" s="155">
        <v>2671900</v>
      </c>
    </row>
    <row r="898" spans="1:1">
      <c r="A898" s="155">
        <v>12115400</v>
      </c>
    </row>
    <row r="899" spans="1:1">
      <c r="A899" s="155">
        <v>36600</v>
      </c>
    </row>
    <row r="900" spans="1:1">
      <c r="A900" s="155">
        <v>366000</v>
      </c>
    </row>
    <row r="901" spans="1:1">
      <c r="A901" s="155">
        <v>8000</v>
      </c>
    </row>
    <row r="902" spans="1:1">
      <c r="A902" s="155">
        <v>3553000</v>
      </c>
    </row>
    <row r="903" spans="1:1">
      <c r="A903" s="155">
        <v>985000</v>
      </c>
    </row>
    <row r="904" spans="1:1">
      <c r="A904" s="155">
        <v>158600</v>
      </c>
    </row>
    <row r="905" spans="1:1">
      <c r="A905" s="155">
        <v>3600</v>
      </c>
    </row>
    <row r="906" spans="1:1">
      <c r="A906" s="155">
        <v>680000</v>
      </c>
    </row>
    <row r="907" spans="1:1">
      <c r="A907" s="155">
        <v>4820000</v>
      </c>
    </row>
    <row r="908" spans="1:1">
      <c r="A908" s="155">
        <v>176700</v>
      </c>
    </row>
    <row r="909" spans="1:1">
      <c r="A909" s="155">
        <v>1000</v>
      </c>
    </row>
    <row r="910" spans="1:1">
      <c r="A910" s="155">
        <v>241000</v>
      </c>
    </row>
    <row r="911" spans="1:1">
      <c r="A911" s="155">
        <v>11441100</v>
      </c>
    </row>
    <row r="912" spans="1:1">
      <c r="A912" s="155">
        <v>11900</v>
      </c>
    </row>
    <row r="913" spans="1:1">
      <c r="A913" s="155">
        <v>150000</v>
      </c>
    </row>
    <row r="914" spans="1:1">
      <c r="A914" s="155">
        <v>1452900</v>
      </c>
    </row>
    <row r="915" spans="1:1">
      <c r="A915" s="155">
        <v>18296200</v>
      </c>
    </row>
    <row r="916" spans="1:1">
      <c r="A916" s="155">
        <v>20800</v>
      </c>
    </row>
    <row r="917" spans="1:1">
      <c r="A917" s="155">
        <v>520100</v>
      </c>
    </row>
    <row r="918" spans="1:1">
      <c r="A918" s="155">
        <v>8000</v>
      </c>
    </row>
    <row r="919" spans="1:1">
      <c r="A919" s="155">
        <v>2393000</v>
      </c>
    </row>
    <row r="920" spans="1:1">
      <c r="A920" s="155">
        <v>5360000</v>
      </c>
    </row>
    <row r="921" spans="1:1">
      <c r="A921" s="155">
        <v>99000</v>
      </c>
    </row>
    <row r="922" spans="1:1">
      <c r="A922" s="155">
        <v>3000</v>
      </c>
    </row>
    <row r="923" spans="1:1">
      <c r="A923" s="155">
        <v>1121000</v>
      </c>
    </row>
    <row r="924" spans="1:1">
      <c r="A924" s="155">
        <v>971400</v>
      </c>
    </row>
    <row r="925" spans="1:1">
      <c r="A925" s="155">
        <v>3914100</v>
      </c>
    </row>
    <row r="926" spans="1:1">
      <c r="A926" s="155">
        <v>18900</v>
      </c>
    </row>
    <row r="927" spans="1:1">
      <c r="A927" s="155">
        <v>32100</v>
      </c>
    </row>
    <row r="928" spans="1:1">
      <c r="A928" s="155">
        <v>1880700</v>
      </c>
    </row>
    <row r="929" spans="1:1">
      <c r="A929" s="155">
        <v>2059500</v>
      </c>
    </row>
    <row r="930" spans="1:1">
      <c r="A930" s="155">
        <v>213700</v>
      </c>
    </row>
    <row r="931" spans="1:1">
      <c r="A931" s="155">
        <v>5300</v>
      </c>
    </row>
    <row r="932" spans="1:1">
      <c r="A932" s="155">
        <v>453700</v>
      </c>
    </row>
    <row r="933" spans="1:1">
      <c r="A933" s="155">
        <v>850000</v>
      </c>
    </row>
    <row r="934" spans="1:1">
      <c r="A934" s="155">
        <v>446900</v>
      </c>
    </row>
    <row r="935" spans="1:1">
      <c r="A935" s="155">
        <v>628000</v>
      </c>
    </row>
    <row r="936" spans="1:1">
      <c r="A936" s="155">
        <v>18000</v>
      </c>
    </row>
    <row r="937" spans="1:1">
      <c r="A937" s="155">
        <v>130000</v>
      </c>
    </row>
    <row r="938" spans="1:1">
      <c r="A938" s="155">
        <v>64300</v>
      </c>
    </row>
    <row r="939" spans="1:1">
      <c r="A939" s="155">
        <v>623000</v>
      </c>
    </row>
    <row r="940" spans="1:1">
      <c r="A940" s="155">
        <v>130000</v>
      </c>
    </row>
    <row r="941" spans="1:1">
      <c r="A941" s="155">
        <v>64300</v>
      </c>
    </row>
    <row r="942" spans="1:1">
      <c r="A942" s="155">
        <v>150000</v>
      </c>
    </row>
    <row r="943" spans="1:1">
      <c r="A943" s="155">
        <v>459000</v>
      </c>
    </row>
    <row r="944" spans="1:1">
      <c r="A944" s="155">
        <v>71700</v>
      </c>
    </row>
    <row r="945" spans="1:1">
      <c r="A945" s="155">
        <v>41000</v>
      </c>
    </row>
    <row r="946" spans="1:1">
      <c r="A946" s="155">
        <v>1045000</v>
      </c>
    </row>
    <row r="947" spans="1:1">
      <c r="A947" s="155">
        <v>713300</v>
      </c>
    </row>
    <row r="948" spans="1:1">
      <c r="A948" s="155">
        <v>2914300</v>
      </c>
    </row>
    <row r="949" spans="1:1">
      <c r="A949" s="155">
        <v>145700</v>
      </c>
    </row>
    <row r="950" spans="1:1">
      <c r="A950" s="155">
        <v>0</v>
      </c>
    </row>
    <row r="951" spans="1:1">
      <c r="A951" s="155">
        <v>317600</v>
      </c>
    </row>
    <row r="952" spans="1:1">
      <c r="A952" s="155">
        <v>1625300</v>
      </c>
    </row>
    <row r="953" spans="1:1">
      <c r="A953" s="155">
        <v>1000100</v>
      </c>
    </row>
    <row r="954" spans="1:1">
      <c r="A954" s="155">
        <v>10248700</v>
      </c>
    </row>
    <row r="955" spans="1:1">
      <c r="A955" s="155">
        <v>777200</v>
      </c>
    </row>
    <row r="956" spans="1:1">
      <c r="A956" s="155">
        <v>418200</v>
      </c>
    </row>
    <row r="957" spans="1:1">
      <c r="A957" s="155">
        <v>12822100</v>
      </c>
    </row>
    <row r="958" spans="1:1">
      <c r="A958" s="155"/>
    </row>
    <row r="959" spans="1:1">
      <c r="A959" s="155">
        <v>1165700</v>
      </c>
    </row>
    <row r="960" spans="1:1">
      <c r="A960" s="155">
        <v>4285800</v>
      </c>
    </row>
    <row r="961" spans="1:1">
      <c r="A961" s="155">
        <v>10703000</v>
      </c>
    </row>
    <row r="962" spans="1:1">
      <c r="A962" s="155">
        <v>9604300</v>
      </c>
    </row>
    <row r="963" spans="1:1">
      <c r="A963" s="155">
        <v>499900</v>
      </c>
    </row>
    <row r="964" spans="1:1">
      <c r="A964" s="155">
        <v>417700</v>
      </c>
    </row>
    <row r="965" spans="1:1">
      <c r="A965" s="155">
        <v>2273200</v>
      </c>
    </row>
    <row r="966" spans="1:1">
      <c r="A966" s="155">
        <v>7500000</v>
      </c>
    </row>
    <row r="967" spans="1:1">
      <c r="A967" s="155">
        <v>230000</v>
      </c>
    </row>
    <row r="968" spans="1:1">
      <c r="A968" s="155">
        <v>13500000</v>
      </c>
    </row>
    <row r="969" spans="1:1">
      <c r="A969" s="155">
        <v>710000</v>
      </c>
    </row>
    <row r="970" spans="1:1">
      <c r="A970" s="155">
        <v>450000</v>
      </c>
    </row>
    <row r="971" spans="1:1">
      <c r="A971" s="155">
        <v>1642100</v>
      </c>
    </row>
    <row r="972" spans="1:1">
      <c r="A972" s="155">
        <v>2625000</v>
      </c>
    </row>
    <row r="973" spans="1:1">
      <c r="A973" s="155">
        <v>5000000</v>
      </c>
    </row>
    <row r="974" spans="1:1">
      <c r="A974" s="155">
        <v>2040000</v>
      </c>
    </row>
    <row r="975" spans="1:1">
      <c r="A975" s="155">
        <v>5177800</v>
      </c>
    </row>
    <row r="976" spans="1:1">
      <c r="A976" s="155">
        <v>160000000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rightToLeft="1" tabSelected="1" zoomScale="60" zoomScaleNormal="60" workbookViewId="0">
      <selection activeCell="M5" sqref="M5"/>
    </sheetView>
  </sheetViews>
  <sheetFormatPr defaultRowHeight="15"/>
  <cols>
    <col min="2" max="4" width="19.7109375" bestFit="1" customWidth="1"/>
    <col min="5" max="5" width="64" bestFit="1" customWidth="1"/>
    <col min="6" max="6" width="10.140625" bestFit="1" customWidth="1"/>
    <col min="7" max="7" width="8.42578125" bestFit="1" customWidth="1"/>
    <col min="8" max="8" width="26.28515625" bestFit="1" customWidth="1"/>
    <col min="9" max="9" width="16.28515625" bestFit="1" customWidth="1"/>
    <col min="10" max="10" width="15.5703125" bestFit="1" customWidth="1"/>
    <col min="11" max="11" width="15.140625" bestFit="1" customWidth="1"/>
    <col min="13" max="13" width="22.140625" style="146" customWidth="1"/>
  </cols>
  <sheetData>
    <row r="1" spans="1:11" ht="19.5" thickTop="1">
      <c r="B1" s="72" t="s">
        <v>773</v>
      </c>
      <c r="C1" s="73" t="s">
        <v>3</v>
      </c>
      <c r="D1" s="73" t="s">
        <v>3</v>
      </c>
      <c r="E1" s="74"/>
      <c r="F1" s="75" t="s">
        <v>774</v>
      </c>
      <c r="G1" s="76" t="s">
        <v>775</v>
      </c>
    </row>
    <row r="2" spans="1:11" ht="20.25">
      <c r="B2" s="77" t="s">
        <v>4</v>
      </c>
      <c r="C2" s="78" t="s">
        <v>5</v>
      </c>
      <c r="D2" s="78"/>
      <c r="E2" s="79" t="s">
        <v>776</v>
      </c>
      <c r="F2" s="80" t="s">
        <v>777</v>
      </c>
      <c r="G2" s="81" t="s">
        <v>778</v>
      </c>
    </row>
    <row r="3" spans="1:11" ht="18.75">
      <c r="B3" s="77" t="s">
        <v>779</v>
      </c>
      <c r="C3" s="78" t="s">
        <v>779</v>
      </c>
      <c r="D3" s="78" t="s">
        <v>779</v>
      </c>
      <c r="E3" s="82"/>
      <c r="F3" s="80"/>
      <c r="G3" s="81"/>
    </row>
    <row r="4" spans="1:11" ht="18.75">
      <c r="B4" s="83">
        <v>2014</v>
      </c>
      <c r="C4" s="84">
        <v>2015</v>
      </c>
      <c r="D4" s="84">
        <v>2016</v>
      </c>
      <c r="E4" s="82" t="s">
        <v>1569</v>
      </c>
      <c r="F4" s="80" t="s">
        <v>774</v>
      </c>
      <c r="G4" s="81" t="s">
        <v>778</v>
      </c>
      <c r="H4" t="s">
        <v>1570</v>
      </c>
    </row>
    <row r="5" spans="1:11" ht="15.75">
      <c r="A5">
        <v>3</v>
      </c>
      <c r="B5" s="85">
        <v>1117800369</v>
      </c>
      <c r="C5" s="86">
        <v>1241302400</v>
      </c>
      <c r="D5" s="86">
        <v>1220000000</v>
      </c>
      <c r="E5" s="87" t="s">
        <v>1584</v>
      </c>
      <c r="F5" s="89" t="s">
        <v>1835</v>
      </c>
      <c r="G5" s="88">
        <v>110</v>
      </c>
      <c r="H5" t="s">
        <v>780</v>
      </c>
      <c r="I5" s="143">
        <f>D5*-1</f>
        <v>-1220000000</v>
      </c>
      <c r="J5" s="143">
        <f>C5*-1</f>
        <v>-1241302400</v>
      </c>
      <c r="K5" s="143">
        <f>B5*-1</f>
        <v>-1117800369</v>
      </c>
    </row>
    <row r="6" spans="1:11" ht="15.75">
      <c r="A6">
        <v>4</v>
      </c>
      <c r="B6" s="85">
        <v>161826833</v>
      </c>
      <c r="C6" s="86">
        <v>160000000</v>
      </c>
      <c r="D6" s="86">
        <v>160000000</v>
      </c>
      <c r="E6" s="87" t="s">
        <v>1585</v>
      </c>
      <c r="F6" s="89" t="s">
        <v>1835</v>
      </c>
      <c r="G6" s="88">
        <v>125</v>
      </c>
      <c r="H6" t="s">
        <v>780</v>
      </c>
      <c r="I6" s="143">
        <f t="shared" ref="I6:I69" si="0">D6*-1</f>
        <v>-160000000</v>
      </c>
      <c r="J6" s="143">
        <f t="shared" ref="J6:J69" si="1">C6*-1</f>
        <v>-160000000</v>
      </c>
      <c r="K6" s="143">
        <f t="shared" ref="K6:K69" si="2">B6*-1</f>
        <v>-161826833</v>
      </c>
    </row>
    <row r="7" spans="1:11" ht="15.75">
      <c r="A7">
        <v>6</v>
      </c>
      <c r="B7" s="85">
        <v>17769356</v>
      </c>
      <c r="C7" s="86">
        <v>20100000</v>
      </c>
      <c r="D7" s="86">
        <v>20250000</v>
      </c>
      <c r="E7" s="87" t="s">
        <v>1586</v>
      </c>
      <c r="F7" s="89" t="s">
        <v>1836</v>
      </c>
      <c r="G7" s="88">
        <v>220</v>
      </c>
      <c r="H7" t="s">
        <v>781</v>
      </c>
      <c r="I7" s="143">
        <f t="shared" si="0"/>
        <v>-20250000</v>
      </c>
      <c r="J7" s="143">
        <f t="shared" si="1"/>
        <v>-20100000</v>
      </c>
      <c r="K7" s="143">
        <f t="shared" si="2"/>
        <v>-17769356</v>
      </c>
    </row>
    <row r="8" spans="1:11" ht="15.75">
      <c r="A8">
        <v>7</v>
      </c>
      <c r="B8" s="85">
        <v>682812</v>
      </c>
      <c r="C8" s="86">
        <v>700000</v>
      </c>
      <c r="D8" s="86">
        <v>700000</v>
      </c>
      <c r="E8" s="87" t="s">
        <v>1587</v>
      </c>
      <c r="F8" s="89" t="s">
        <v>1836</v>
      </c>
      <c r="G8" s="88">
        <v>230</v>
      </c>
      <c r="H8" t="s">
        <v>781</v>
      </c>
      <c r="I8" s="143">
        <f t="shared" si="0"/>
        <v>-700000</v>
      </c>
      <c r="J8" s="143">
        <f t="shared" si="1"/>
        <v>-700000</v>
      </c>
      <c r="K8" s="143">
        <f t="shared" si="2"/>
        <v>-682812</v>
      </c>
    </row>
    <row r="9" spans="1:11" ht="15.75">
      <c r="A9">
        <v>8</v>
      </c>
      <c r="B9" s="85">
        <v>230110</v>
      </c>
      <c r="C9" s="86">
        <v>500000</v>
      </c>
      <c r="D9" s="86">
        <v>500000</v>
      </c>
      <c r="E9" s="87" t="s">
        <v>1588</v>
      </c>
      <c r="F9" s="89" t="s">
        <v>1836</v>
      </c>
      <c r="G9" s="88">
        <v>241</v>
      </c>
      <c r="H9" t="s">
        <v>781</v>
      </c>
      <c r="I9" s="143">
        <f t="shared" si="0"/>
        <v>-500000</v>
      </c>
      <c r="J9" s="143">
        <f t="shared" si="1"/>
        <v>-500000</v>
      </c>
      <c r="K9" s="143">
        <f t="shared" si="2"/>
        <v>-230110</v>
      </c>
    </row>
    <row r="10" spans="1:11" ht="15.75">
      <c r="A10">
        <v>9</v>
      </c>
      <c r="B10" s="85">
        <v>835431</v>
      </c>
      <c r="C10" s="86">
        <v>1500000</v>
      </c>
      <c r="D10" s="86">
        <v>1500000</v>
      </c>
      <c r="E10" s="87" t="s">
        <v>1589</v>
      </c>
      <c r="F10" s="89" t="s">
        <v>1836</v>
      </c>
      <c r="G10" s="88">
        <v>242</v>
      </c>
      <c r="H10" t="s">
        <v>781</v>
      </c>
      <c r="I10" s="143">
        <f t="shared" si="0"/>
        <v>-1500000</v>
      </c>
      <c r="J10" s="143">
        <f t="shared" si="1"/>
        <v>-1500000</v>
      </c>
      <c r="K10" s="143">
        <f t="shared" si="2"/>
        <v>-835431</v>
      </c>
    </row>
    <row r="11" spans="1:11" ht="15.75">
      <c r="A11">
        <v>10</v>
      </c>
      <c r="B11" s="85">
        <v>62679</v>
      </c>
      <c r="C11" s="86">
        <v>100000</v>
      </c>
      <c r="D11" s="86">
        <v>100000</v>
      </c>
      <c r="E11" s="87" t="s">
        <v>1590</v>
      </c>
      <c r="F11" s="89" t="s">
        <v>1836</v>
      </c>
      <c r="G11" s="88">
        <v>243</v>
      </c>
      <c r="H11" t="s">
        <v>781</v>
      </c>
      <c r="I11" s="143">
        <f t="shared" si="0"/>
        <v>-100000</v>
      </c>
      <c r="J11" s="143">
        <f t="shared" si="1"/>
        <v>-100000</v>
      </c>
      <c r="K11" s="143">
        <f t="shared" si="2"/>
        <v>-62679</v>
      </c>
    </row>
    <row r="12" spans="1:11" ht="15.75">
      <c r="A12">
        <v>12</v>
      </c>
      <c r="B12" s="85">
        <v>1681640</v>
      </c>
      <c r="C12" s="86">
        <v>2052000</v>
      </c>
      <c r="D12" s="86">
        <v>1600000</v>
      </c>
      <c r="E12" s="87" t="s">
        <v>1591</v>
      </c>
      <c r="F12" s="89" t="s">
        <v>1837</v>
      </c>
      <c r="G12" s="88">
        <v>910</v>
      </c>
      <c r="H12" t="s">
        <v>782</v>
      </c>
      <c r="I12" s="143">
        <f t="shared" si="0"/>
        <v>-1600000</v>
      </c>
      <c r="J12" s="143">
        <f t="shared" si="1"/>
        <v>-2052000</v>
      </c>
      <c r="K12" s="143">
        <f t="shared" si="2"/>
        <v>-1681640</v>
      </c>
    </row>
    <row r="13" spans="1:11" ht="15.75">
      <c r="A13">
        <v>13</v>
      </c>
      <c r="B13" s="85">
        <v>184998</v>
      </c>
      <c r="C13" s="86">
        <v>205000</v>
      </c>
      <c r="D13" s="86">
        <v>180000</v>
      </c>
      <c r="E13" s="87" t="s">
        <v>1592</v>
      </c>
      <c r="F13" s="89" t="s">
        <v>1838</v>
      </c>
      <c r="G13" s="88">
        <v>910</v>
      </c>
      <c r="H13" t="s">
        <v>782</v>
      </c>
      <c r="I13" s="143">
        <f t="shared" si="0"/>
        <v>-180000</v>
      </c>
      <c r="J13" s="143">
        <f t="shared" si="1"/>
        <v>-205000</v>
      </c>
      <c r="K13" s="143">
        <f t="shared" si="2"/>
        <v>-184998</v>
      </c>
    </row>
    <row r="14" spans="1:11" ht="15.75">
      <c r="A14">
        <v>18</v>
      </c>
      <c r="B14" s="85">
        <v>7943174</v>
      </c>
      <c r="C14" s="86">
        <v>7945000</v>
      </c>
      <c r="D14" s="86">
        <v>7945000</v>
      </c>
      <c r="E14" s="87" t="s">
        <v>1593</v>
      </c>
      <c r="F14" s="89">
        <v>212923</v>
      </c>
      <c r="G14" s="88">
        <v>610</v>
      </c>
      <c r="H14" t="s">
        <v>783</v>
      </c>
      <c r="I14" s="143">
        <f t="shared" si="0"/>
        <v>-7945000</v>
      </c>
      <c r="J14" s="143">
        <f t="shared" si="1"/>
        <v>-7945000</v>
      </c>
      <c r="K14" s="143">
        <f t="shared" si="2"/>
        <v>-7943174</v>
      </c>
    </row>
    <row r="15" spans="1:11" ht="15.75">
      <c r="A15">
        <v>19</v>
      </c>
      <c r="B15" s="85">
        <v>79792</v>
      </c>
      <c r="C15" s="92">
        <v>50000</v>
      </c>
      <c r="D15" s="92">
        <v>50000</v>
      </c>
      <c r="E15" s="87" t="s">
        <v>1594</v>
      </c>
      <c r="F15" s="89">
        <v>212305</v>
      </c>
      <c r="G15" s="88">
        <v>412</v>
      </c>
      <c r="H15" t="s">
        <v>783</v>
      </c>
      <c r="I15" s="143">
        <f t="shared" si="0"/>
        <v>-50000</v>
      </c>
      <c r="J15" s="143">
        <f t="shared" si="1"/>
        <v>-50000</v>
      </c>
      <c r="K15" s="143">
        <f t="shared" si="2"/>
        <v>-79792</v>
      </c>
    </row>
    <row r="16" spans="1:11" ht="15.75">
      <c r="A16">
        <v>20</v>
      </c>
      <c r="B16" s="85">
        <v>301</v>
      </c>
      <c r="C16" s="92"/>
      <c r="D16" s="92"/>
      <c r="E16" s="87" t="s">
        <v>1595</v>
      </c>
      <c r="F16" s="89">
        <v>212305</v>
      </c>
      <c r="G16" s="88">
        <v>410</v>
      </c>
      <c r="H16" t="s">
        <v>783</v>
      </c>
      <c r="I16" s="143">
        <f t="shared" si="0"/>
        <v>0</v>
      </c>
      <c r="J16" s="143">
        <f t="shared" si="1"/>
        <v>0</v>
      </c>
      <c r="K16" s="143">
        <f t="shared" si="2"/>
        <v>-301</v>
      </c>
    </row>
    <row r="17" spans="1:13" ht="15.75">
      <c r="A17">
        <v>22</v>
      </c>
      <c r="B17" s="85">
        <v>470126</v>
      </c>
      <c r="C17" s="86">
        <v>579000</v>
      </c>
      <c r="D17" s="86">
        <v>579000</v>
      </c>
      <c r="E17" s="87" t="s">
        <v>1596</v>
      </c>
      <c r="F17" s="89" t="s">
        <v>1839</v>
      </c>
      <c r="G17" s="88">
        <v>210</v>
      </c>
      <c r="H17" t="s">
        <v>784</v>
      </c>
      <c r="I17" s="143">
        <f t="shared" si="0"/>
        <v>-579000</v>
      </c>
      <c r="J17" s="143">
        <f t="shared" si="1"/>
        <v>-579000</v>
      </c>
      <c r="K17" s="143">
        <f t="shared" si="2"/>
        <v>-470126</v>
      </c>
    </row>
    <row r="18" spans="1:13" ht="15.75">
      <c r="A18">
        <v>23</v>
      </c>
      <c r="B18" s="85">
        <v>567051</v>
      </c>
      <c r="C18" s="86">
        <v>480000</v>
      </c>
      <c r="D18" s="86">
        <v>600000</v>
      </c>
      <c r="E18" s="87" t="s">
        <v>1597</v>
      </c>
      <c r="F18" s="89" t="s">
        <v>1839</v>
      </c>
      <c r="G18" s="88">
        <v>270</v>
      </c>
      <c r="H18" t="s">
        <v>784</v>
      </c>
      <c r="I18" s="143">
        <f t="shared" si="0"/>
        <v>-600000</v>
      </c>
      <c r="J18" s="143">
        <f t="shared" si="1"/>
        <v>-480000</v>
      </c>
      <c r="K18" s="143">
        <f t="shared" si="2"/>
        <v>-567051</v>
      </c>
    </row>
    <row r="19" spans="1:13" ht="15.75">
      <c r="A19">
        <v>24</v>
      </c>
      <c r="B19" s="85">
        <v>110300</v>
      </c>
      <c r="C19" s="86">
        <v>36400</v>
      </c>
      <c r="D19" s="86">
        <v>100000</v>
      </c>
      <c r="E19" s="87" t="s">
        <v>1598</v>
      </c>
      <c r="F19" s="89" t="s">
        <v>1839</v>
      </c>
      <c r="G19" s="88">
        <v>290</v>
      </c>
      <c r="H19" t="s">
        <v>784</v>
      </c>
      <c r="I19" s="143">
        <f t="shared" si="0"/>
        <v>-100000</v>
      </c>
      <c r="J19" s="143">
        <f t="shared" si="1"/>
        <v>-36400</v>
      </c>
      <c r="K19" s="143">
        <f t="shared" si="2"/>
        <v>-110300</v>
      </c>
    </row>
    <row r="20" spans="1:13" ht="15.75">
      <c r="A20">
        <v>26</v>
      </c>
      <c r="B20" s="85">
        <v>339454</v>
      </c>
      <c r="C20" s="86">
        <v>350000</v>
      </c>
      <c r="D20" s="86">
        <v>350000</v>
      </c>
      <c r="E20" s="87" t="s">
        <v>1599</v>
      </c>
      <c r="F20" s="89" t="s">
        <v>1840</v>
      </c>
      <c r="G20" s="88">
        <v>210</v>
      </c>
      <c r="H20" t="s">
        <v>785</v>
      </c>
      <c r="I20" s="143">
        <f t="shared" si="0"/>
        <v>-350000</v>
      </c>
      <c r="J20" s="143">
        <f t="shared" si="1"/>
        <v>-350000</v>
      </c>
      <c r="K20" s="143">
        <f t="shared" si="2"/>
        <v>-339454</v>
      </c>
    </row>
    <row r="21" spans="1:13" ht="15.75">
      <c r="A21">
        <v>27</v>
      </c>
      <c r="B21" s="85">
        <v>206896</v>
      </c>
      <c r="C21" s="86">
        <v>363000</v>
      </c>
      <c r="D21" s="86">
        <v>363000</v>
      </c>
      <c r="E21" s="87" t="s">
        <v>1600</v>
      </c>
      <c r="F21" s="89" t="s">
        <v>1840</v>
      </c>
      <c r="G21" s="88">
        <v>410</v>
      </c>
      <c r="H21" t="s">
        <v>785</v>
      </c>
      <c r="I21" s="143">
        <f t="shared" si="0"/>
        <v>-363000</v>
      </c>
      <c r="J21" s="143">
        <f t="shared" si="1"/>
        <v>-363000</v>
      </c>
      <c r="K21" s="143">
        <f t="shared" si="2"/>
        <v>-206896</v>
      </c>
    </row>
    <row r="22" spans="1:13" ht="15.75">
      <c r="A22">
        <v>28</v>
      </c>
      <c r="B22" s="85">
        <v>227836</v>
      </c>
      <c r="C22" s="86">
        <v>307000</v>
      </c>
      <c r="D22" s="86">
        <v>307000</v>
      </c>
      <c r="E22" s="87" t="s">
        <v>1601</v>
      </c>
      <c r="F22" s="89" t="s">
        <v>1840</v>
      </c>
      <c r="G22" s="88">
        <v>440</v>
      </c>
      <c r="H22" t="s">
        <v>785</v>
      </c>
      <c r="I22" s="143">
        <f t="shared" si="0"/>
        <v>-307000</v>
      </c>
      <c r="J22" s="143">
        <f t="shared" si="1"/>
        <v>-307000</v>
      </c>
      <c r="K22" s="143">
        <f t="shared" si="2"/>
        <v>-227836</v>
      </c>
    </row>
    <row r="23" spans="1:13" ht="15.75">
      <c r="A23">
        <v>29</v>
      </c>
      <c r="B23" s="85">
        <v>716524</v>
      </c>
      <c r="C23" s="92">
        <v>532500</v>
      </c>
      <c r="D23" s="92">
        <v>532500</v>
      </c>
      <c r="E23" s="87" t="s">
        <v>1602</v>
      </c>
      <c r="F23" s="89">
        <v>214105</v>
      </c>
      <c r="G23" s="88">
        <v>410</v>
      </c>
      <c r="H23" t="s">
        <v>785</v>
      </c>
      <c r="I23" s="143">
        <f t="shared" si="0"/>
        <v>-532500</v>
      </c>
      <c r="J23" s="143">
        <f t="shared" si="1"/>
        <v>-532500</v>
      </c>
      <c r="K23" s="143">
        <f t="shared" si="2"/>
        <v>-716524</v>
      </c>
    </row>
    <row r="24" spans="1:13" ht="15.75">
      <c r="A24">
        <v>30</v>
      </c>
      <c r="B24" s="85">
        <v>1145924</v>
      </c>
      <c r="C24" s="86">
        <v>1127500</v>
      </c>
      <c r="D24" s="86">
        <v>1127500</v>
      </c>
      <c r="E24" s="87" t="s">
        <v>1603</v>
      </c>
      <c r="F24" s="89" t="s">
        <v>1841</v>
      </c>
      <c r="G24" s="88">
        <v>210</v>
      </c>
      <c r="H24" t="s">
        <v>785</v>
      </c>
      <c r="I24" s="143">
        <f t="shared" si="0"/>
        <v>-1127500</v>
      </c>
      <c r="J24" s="143">
        <f t="shared" si="1"/>
        <v>-1127500</v>
      </c>
      <c r="K24" s="143">
        <f t="shared" si="2"/>
        <v>-1145924</v>
      </c>
    </row>
    <row r="25" spans="1:13" ht="15.75">
      <c r="A25">
        <v>31</v>
      </c>
      <c r="B25" s="85">
        <v>187595</v>
      </c>
      <c r="C25" s="86">
        <v>166000</v>
      </c>
      <c r="D25" s="86">
        <v>166000</v>
      </c>
      <c r="E25" s="87" t="s">
        <v>1604</v>
      </c>
      <c r="F25" s="89" t="s">
        <v>1840</v>
      </c>
      <c r="G25" s="88">
        <v>410</v>
      </c>
      <c r="H25" t="s">
        <v>785</v>
      </c>
      <c r="I25" s="143">
        <f t="shared" si="0"/>
        <v>-166000</v>
      </c>
      <c r="J25" s="143">
        <f t="shared" si="1"/>
        <v>-166000</v>
      </c>
      <c r="K25" s="143">
        <f t="shared" si="2"/>
        <v>-187595</v>
      </c>
    </row>
    <row r="26" spans="1:13" ht="15.75">
      <c r="A26">
        <v>35</v>
      </c>
      <c r="B26" s="85">
        <v>24906</v>
      </c>
      <c r="C26" s="86">
        <v>62000</v>
      </c>
      <c r="D26" s="86">
        <v>62000</v>
      </c>
      <c r="E26" s="87" t="s">
        <v>1605</v>
      </c>
      <c r="F26" s="89" t="s">
        <v>1842</v>
      </c>
      <c r="G26" s="88">
        <v>910</v>
      </c>
      <c r="H26" t="s">
        <v>786</v>
      </c>
      <c r="I26" s="143">
        <f t="shared" si="0"/>
        <v>-62000</v>
      </c>
      <c r="J26" s="143">
        <f t="shared" si="1"/>
        <v>-62000</v>
      </c>
      <c r="K26" s="143">
        <f t="shared" si="2"/>
        <v>-24906</v>
      </c>
    </row>
    <row r="27" spans="1:13" ht="15.75">
      <c r="A27">
        <v>36</v>
      </c>
      <c r="B27" s="85">
        <v>838120</v>
      </c>
      <c r="C27" s="86">
        <v>802000</v>
      </c>
      <c r="D27" s="86">
        <v>802000</v>
      </c>
      <c r="E27" s="87" t="s">
        <v>1606</v>
      </c>
      <c r="F27" s="89" t="s">
        <v>1843</v>
      </c>
      <c r="G27" s="88">
        <v>920</v>
      </c>
      <c r="H27" t="s">
        <v>786</v>
      </c>
      <c r="I27" s="143">
        <f t="shared" si="0"/>
        <v>-802000</v>
      </c>
      <c r="J27" s="143">
        <f t="shared" si="1"/>
        <v>-802000</v>
      </c>
      <c r="K27" s="143">
        <f t="shared" si="2"/>
        <v>-838120</v>
      </c>
    </row>
    <row r="28" spans="1:13" ht="15.75">
      <c r="A28">
        <v>37</v>
      </c>
      <c r="B28" s="85"/>
      <c r="C28" s="86">
        <v>6200</v>
      </c>
      <c r="D28" s="86">
        <v>6200</v>
      </c>
      <c r="E28" s="87" t="s">
        <v>1607</v>
      </c>
      <c r="F28" s="89" t="s">
        <v>1844</v>
      </c>
      <c r="G28" s="88">
        <v>410</v>
      </c>
      <c r="H28" t="s">
        <v>786</v>
      </c>
      <c r="I28" s="143">
        <f t="shared" si="0"/>
        <v>-6200</v>
      </c>
      <c r="J28" s="143">
        <f t="shared" si="1"/>
        <v>-6200</v>
      </c>
      <c r="K28" s="143">
        <f t="shared" si="2"/>
        <v>0</v>
      </c>
    </row>
    <row r="29" spans="1:13" ht="15.75">
      <c r="A29">
        <v>38</v>
      </c>
      <c r="B29" s="85"/>
      <c r="C29" s="86">
        <v>2000</v>
      </c>
      <c r="D29" s="86">
        <v>2000</v>
      </c>
      <c r="E29" s="87" t="s">
        <v>1608</v>
      </c>
      <c r="F29" s="89" t="s">
        <v>1844</v>
      </c>
      <c r="G29" s="88">
        <v>910</v>
      </c>
      <c r="H29" t="s">
        <v>786</v>
      </c>
      <c r="I29" s="143">
        <f t="shared" si="0"/>
        <v>-2000</v>
      </c>
      <c r="J29" s="143">
        <f t="shared" si="1"/>
        <v>-2000</v>
      </c>
      <c r="K29" s="143">
        <f t="shared" si="2"/>
        <v>0</v>
      </c>
    </row>
    <row r="30" spans="1:13" ht="15.75">
      <c r="A30">
        <v>39</v>
      </c>
      <c r="B30" s="85"/>
      <c r="C30" s="86">
        <v>123500</v>
      </c>
      <c r="D30" s="86">
        <v>123500</v>
      </c>
      <c r="E30" s="87" t="s">
        <v>1609</v>
      </c>
      <c r="F30" s="89" t="s">
        <v>1845</v>
      </c>
      <c r="G30" s="88">
        <v>940</v>
      </c>
      <c r="H30" t="s">
        <v>786</v>
      </c>
      <c r="I30" s="143">
        <f t="shared" si="0"/>
        <v>-123500</v>
      </c>
      <c r="J30" s="143">
        <f t="shared" si="1"/>
        <v>-123500</v>
      </c>
      <c r="K30" s="143">
        <f t="shared" si="2"/>
        <v>0</v>
      </c>
      <c r="M30" s="89" t="s">
        <v>1845</v>
      </c>
    </row>
    <row r="31" spans="1:13" ht="15.75">
      <c r="A31">
        <v>41</v>
      </c>
      <c r="B31" s="85">
        <v>693002</v>
      </c>
      <c r="C31" s="95">
        <v>307700</v>
      </c>
      <c r="D31" s="95">
        <v>307700</v>
      </c>
      <c r="E31" s="87" t="s">
        <v>1610</v>
      </c>
      <c r="F31" s="89">
        <v>231115</v>
      </c>
      <c r="G31" s="88">
        <v>410</v>
      </c>
      <c r="H31" t="s">
        <v>788</v>
      </c>
      <c r="I31" s="143">
        <f t="shared" si="0"/>
        <v>-307700</v>
      </c>
      <c r="J31" s="143">
        <f t="shared" si="1"/>
        <v>-307700</v>
      </c>
      <c r="K31" s="143">
        <f t="shared" si="2"/>
        <v>-693002</v>
      </c>
    </row>
    <row r="32" spans="1:13" ht="15.75">
      <c r="A32">
        <v>42</v>
      </c>
      <c r="B32" s="85">
        <v>902800</v>
      </c>
      <c r="C32" s="86">
        <v>1450000</v>
      </c>
      <c r="D32" s="86">
        <v>1450000</v>
      </c>
      <c r="E32" s="87" t="s">
        <v>1611</v>
      </c>
      <c r="F32" s="89">
        <v>231116</v>
      </c>
      <c r="G32" s="88">
        <v>410</v>
      </c>
      <c r="H32" t="s">
        <v>788</v>
      </c>
      <c r="I32" s="143">
        <f t="shared" si="0"/>
        <v>-1450000</v>
      </c>
      <c r="J32" s="143">
        <f t="shared" si="1"/>
        <v>-1450000</v>
      </c>
      <c r="K32" s="143">
        <f t="shared" si="2"/>
        <v>-902800</v>
      </c>
    </row>
    <row r="33" spans="1:11" ht="15.75">
      <c r="A33">
        <v>43</v>
      </c>
      <c r="B33" s="85"/>
      <c r="C33" s="86">
        <v>8000000</v>
      </c>
      <c r="D33" s="86"/>
      <c r="E33" s="87" t="s">
        <v>1612</v>
      </c>
      <c r="F33" s="89">
        <v>231112</v>
      </c>
      <c r="G33" s="88">
        <v>910</v>
      </c>
      <c r="H33" t="s">
        <v>788</v>
      </c>
      <c r="I33" s="143">
        <f t="shared" si="0"/>
        <v>0</v>
      </c>
      <c r="J33" s="143">
        <f t="shared" si="1"/>
        <v>-8000000</v>
      </c>
      <c r="K33" s="143">
        <f t="shared" si="2"/>
        <v>0</v>
      </c>
    </row>
    <row r="34" spans="1:11" ht="15.75">
      <c r="A34">
        <v>44</v>
      </c>
      <c r="B34" s="85"/>
      <c r="C34" s="86">
        <v>10000</v>
      </c>
      <c r="D34" s="86">
        <v>50000</v>
      </c>
      <c r="E34" s="87" t="s">
        <v>1613</v>
      </c>
      <c r="F34" s="89">
        <v>231113</v>
      </c>
      <c r="G34" s="88">
        <v>911</v>
      </c>
      <c r="H34" t="s">
        <v>788</v>
      </c>
      <c r="I34" s="143">
        <f t="shared" si="0"/>
        <v>-50000</v>
      </c>
      <c r="J34" s="143">
        <f t="shared" si="1"/>
        <v>-10000</v>
      </c>
      <c r="K34" s="143">
        <f t="shared" si="2"/>
        <v>0</v>
      </c>
    </row>
    <row r="35" spans="1:11" ht="15.75">
      <c r="A35">
        <v>45</v>
      </c>
      <c r="B35" s="85">
        <v>17382527</v>
      </c>
      <c r="C35" s="86">
        <v>12500000</v>
      </c>
      <c r="D35" s="86">
        <v>11500000</v>
      </c>
      <c r="E35" s="87" t="s">
        <v>1614</v>
      </c>
      <c r="F35" s="89">
        <v>233100</v>
      </c>
      <c r="G35" s="88">
        <v>210</v>
      </c>
      <c r="H35" t="s">
        <v>788</v>
      </c>
      <c r="I35" s="143">
        <f t="shared" si="0"/>
        <v>-11500000</v>
      </c>
      <c r="J35" s="143">
        <f t="shared" si="1"/>
        <v>-12500000</v>
      </c>
      <c r="K35" s="143">
        <f t="shared" si="2"/>
        <v>-17382527</v>
      </c>
    </row>
    <row r="36" spans="1:11" ht="15.75">
      <c r="A36">
        <v>47</v>
      </c>
      <c r="B36" s="85">
        <v>300548</v>
      </c>
      <c r="C36" s="86">
        <v>366000</v>
      </c>
      <c r="D36" s="86">
        <v>350000</v>
      </c>
      <c r="E36" s="87" t="s">
        <v>1615</v>
      </c>
      <c r="F36" s="89" t="s">
        <v>1846</v>
      </c>
      <c r="G36" s="88">
        <v>410</v>
      </c>
      <c r="H36" t="s">
        <v>790</v>
      </c>
      <c r="I36" s="143">
        <f t="shared" si="0"/>
        <v>-350000</v>
      </c>
      <c r="J36" s="143">
        <f t="shared" si="1"/>
        <v>-366000</v>
      </c>
      <c r="K36" s="143">
        <f t="shared" si="2"/>
        <v>-300548</v>
      </c>
    </row>
    <row r="37" spans="1:11" ht="15.75">
      <c r="A37">
        <v>48</v>
      </c>
      <c r="B37" s="85">
        <v>3943</v>
      </c>
      <c r="C37" s="86">
        <v>5000</v>
      </c>
      <c r="D37" s="86">
        <v>4300</v>
      </c>
      <c r="E37" s="87" t="s">
        <v>1616</v>
      </c>
      <c r="F37" s="89" t="s">
        <v>1847</v>
      </c>
      <c r="G37" s="88">
        <v>210</v>
      </c>
      <c r="H37" t="s">
        <v>790</v>
      </c>
      <c r="I37" s="143">
        <f t="shared" si="0"/>
        <v>-4300</v>
      </c>
      <c r="J37" s="143">
        <f t="shared" si="1"/>
        <v>-5000</v>
      </c>
      <c r="K37" s="143">
        <f t="shared" si="2"/>
        <v>-3943</v>
      </c>
    </row>
    <row r="38" spans="1:11" ht="15.75">
      <c r="A38">
        <v>49</v>
      </c>
      <c r="B38" s="85">
        <v>4338059</v>
      </c>
      <c r="C38" s="86">
        <v>4500000</v>
      </c>
      <c r="D38" s="86">
        <v>4500000</v>
      </c>
      <c r="E38" s="87" t="s">
        <v>1617</v>
      </c>
      <c r="F38" s="89" t="s">
        <v>1847</v>
      </c>
      <c r="G38" s="88">
        <v>211</v>
      </c>
      <c r="H38" t="s">
        <v>790</v>
      </c>
      <c r="I38" s="143">
        <f t="shared" si="0"/>
        <v>-4500000</v>
      </c>
      <c r="J38" s="143">
        <f t="shared" si="1"/>
        <v>-4500000</v>
      </c>
      <c r="K38" s="143">
        <f t="shared" si="2"/>
        <v>-4338059</v>
      </c>
    </row>
    <row r="39" spans="1:11" ht="15.75">
      <c r="A39">
        <v>50</v>
      </c>
      <c r="B39" s="85">
        <v>2937396</v>
      </c>
      <c r="C39" s="86">
        <v>3000000</v>
      </c>
      <c r="D39" s="86">
        <v>3000000</v>
      </c>
      <c r="E39" s="87" t="s">
        <v>1618</v>
      </c>
      <c r="F39" s="89" t="s">
        <v>1847</v>
      </c>
      <c r="G39" s="88">
        <v>212</v>
      </c>
      <c r="H39" t="s">
        <v>790</v>
      </c>
      <c r="I39" s="143">
        <f t="shared" si="0"/>
        <v>-3000000</v>
      </c>
      <c r="J39" s="143">
        <f t="shared" si="1"/>
        <v>-3000000</v>
      </c>
      <c r="K39" s="143">
        <f t="shared" si="2"/>
        <v>-2937396</v>
      </c>
    </row>
    <row r="40" spans="1:11" ht="15.75">
      <c r="A40">
        <v>51</v>
      </c>
      <c r="B40" s="85">
        <v>40465607</v>
      </c>
      <c r="C40" s="86">
        <v>35070000</v>
      </c>
      <c r="D40" s="86">
        <v>35000000</v>
      </c>
      <c r="E40" s="87" t="s">
        <v>1619</v>
      </c>
      <c r="F40" s="89" t="s">
        <v>1847</v>
      </c>
      <c r="G40" s="88">
        <v>411</v>
      </c>
      <c r="H40" t="s">
        <v>790</v>
      </c>
      <c r="I40" s="143">
        <f t="shared" si="0"/>
        <v>-35000000</v>
      </c>
      <c r="J40" s="143">
        <f t="shared" si="1"/>
        <v>-35070000</v>
      </c>
      <c r="K40" s="143">
        <f t="shared" si="2"/>
        <v>-40465607</v>
      </c>
    </row>
    <row r="41" spans="1:11" ht="15.75">
      <c r="A41">
        <v>52</v>
      </c>
      <c r="B41" s="85">
        <v>13802308</v>
      </c>
      <c r="C41" s="86">
        <v>13130000</v>
      </c>
      <c r="D41" s="86">
        <v>13608000</v>
      </c>
      <c r="E41" s="87" t="s">
        <v>1620</v>
      </c>
      <c r="F41" s="89" t="s">
        <v>1847</v>
      </c>
      <c r="G41" s="88">
        <v>413</v>
      </c>
      <c r="H41" t="s">
        <v>790</v>
      </c>
      <c r="I41" s="143">
        <f t="shared" si="0"/>
        <v>-13608000</v>
      </c>
      <c r="J41" s="143">
        <f t="shared" si="1"/>
        <v>-13130000</v>
      </c>
      <c r="K41" s="143">
        <f t="shared" si="2"/>
        <v>-13802308</v>
      </c>
    </row>
    <row r="42" spans="1:11" ht="15.75">
      <c r="A42">
        <v>53</v>
      </c>
      <c r="B42" s="85"/>
      <c r="C42" s="86">
        <v>1000000</v>
      </c>
      <c r="D42" s="86">
        <v>1000000</v>
      </c>
      <c r="E42" s="87" t="s">
        <v>1621</v>
      </c>
      <c r="F42" s="89" t="s">
        <v>1847</v>
      </c>
      <c r="G42" s="88">
        <v>414</v>
      </c>
      <c r="H42" t="s">
        <v>790</v>
      </c>
      <c r="I42" s="143">
        <f t="shared" si="0"/>
        <v>-1000000</v>
      </c>
      <c r="J42" s="143">
        <f t="shared" si="1"/>
        <v>-1000000</v>
      </c>
      <c r="K42" s="143">
        <f t="shared" si="2"/>
        <v>0</v>
      </c>
    </row>
    <row r="43" spans="1:11" ht="15.75">
      <c r="A43">
        <v>54</v>
      </c>
      <c r="B43" s="85">
        <v>49872</v>
      </c>
      <c r="C43" s="86">
        <v>256000</v>
      </c>
      <c r="D43" s="86">
        <v>200000</v>
      </c>
      <c r="E43" s="87" t="s">
        <v>1622</v>
      </c>
      <c r="F43" s="89" t="s">
        <v>1848</v>
      </c>
      <c r="G43" s="88">
        <v>210</v>
      </c>
      <c r="H43" t="s">
        <v>790</v>
      </c>
      <c r="I43" s="143">
        <f t="shared" si="0"/>
        <v>-200000</v>
      </c>
      <c r="J43" s="143">
        <f t="shared" si="1"/>
        <v>-256000</v>
      </c>
      <c r="K43" s="143">
        <f t="shared" si="2"/>
        <v>-49872</v>
      </c>
    </row>
    <row r="44" spans="1:11" ht="15.75">
      <c r="A44">
        <v>55</v>
      </c>
      <c r="B44" s="85">
        <v>71000000</v>
      </c>
      <c r="C44" s="86">
        <v>40000000</v>
      </c>
      <c r="D44" s="86">
        <v>40000000</v>
      </c>
      <c r="E44" s="87" t="s">
        <v>1623</v>
      </c>
      <c r="F44" s="89" t="s">
        <v>1849</v>
      </c>
      <c r="G44" s="88">
        <v>830</v>
      </c>
      <c r="H44" t="s">
        <v>790</v>
      </c>
      <c r="I44" s="143">
        <f t="shared" si="0"/>
        <v>-40000000</v>
      </c>
      <c r="J44" s="143">
        <f t="shared" si="1"/>
        <v>-40000000</v>
      </c>
      <c r="K44" s="143">
        <f t="shared" si="2"/>
        <v>-71000000</v>
      </c>
    </row>
    <row r="45" spans="1:11" ht="15.75">
      <c r="A45">
        <v>56</v>
      </c>
      <c r="B45" s="85">
        <v>657688</v>
      </c>
      <c r="C45" s="86">
        <v>600000</v>
      </c>
      <c r="D45" s="86">
        <v>600000</v>
      </c>
      <c r="E45" s="87" t="s">
        <v>1624</v>
      </c>
      <c r="F45" s="89" t="s">
        <v>1850</v>
      </c>
      <c r="G45" s="88">
        <v>210</v>
      </c>
      <c r="H45" t="s">
        <v>790</v>
      </c>
      <c r="I45" s="143">
        <f t="shared" si="0"/>
        <v>-600000</v>
      </c>
      <c r="J45" s="143">
        <f t="shared" si="1"/>
        <v>-600000</v>
      </c>
      <c r="K45" s="143">
        <f t="shared" si="2"/>
        <v>-657688</v>
      </c>
    </row>
    <row r="46" spans="1:11" ht="15.75">
      <c r="A46">
        <v>57</v>
      </c>
      <c r="B46" s="85">
        <v>4870</v>
      </c>
      <c r="C46" s="86"/>
      <c r="D46" s="86"/>
      <c r="E46" s="87" t="s">
        <v>1625</v>
      </c>
      <c r="F46" s="89" t="s">
        <v>1851</v>
      </c>
      <c r="G46" s="88">
        <v>210</v>
      </c>
      <c r="H46" t="s">
        <v>790</v>
      </c>
      <c r="I46" s="143">
        <f t="shared" si="0"/>
        <v>0</v>
      </c>
      <c r="J46" s="143">
        <f t="shared" si="1"/>
        <v>0</v>
      </c>
      <c r="K46" s="143">
        <f t="shared" si="2"/>
        <v>-4870</v>
      </c>
    </row>
    <row r="47" spans="1:11" ht="15.75">
      <c r="A47">
        <v>58</v>
      </c>
      <c r="B47" s="85">
        <v>746509</v>
      </c>
      <c r="C47" s="86">
        <v>680000</v>
      </c>
      <c r="D47" s="86">
        <v>680000</v>
      </c>
      <c r="E47" s="87" t="s">
        <v>1626</v>
      </c>
      <c r="F47" s="89" t="s">
        <v>1852</v>
      </c>
      <c r="G47" s="88">
        <v>410</v>
      </c>
      <c r="H47" t="s">
        <v>790</v>
      </c>
      <c r="I47" s="143">
        <f t="shared" si="0"/>
        <v>-680000</v>
      </c>
      <c r="J47" s="143">
        <f t="shared" si="1"/>
        <v>-680000</v>
      </c>
      <c r="K47" s="143">
        <f t="shared" si="2"/>
        <v>-746509</v>
      </c>
    </row>
    <row r="48" spans="1:11" ht="15.75">
      <c r="A48">
        <v>60</v>
      </c>
      <c r="B48" s="85">
        <v>2636305</v>
      </c>
      <c r="C48" s="86">
        <v>3285000</v>
      </c>
      <c r="D48" s="86">
        <v>3285000</v>
      </c>
      <c r="E48" s="87" t="s">
        <v>1627</v>
      </c>
      <c r="F48" s="89" t="s">
        <v>1853</v>
      </c>
      <c r="G48" s="88">
        <v>410</v>
      </c>
      <c r="H48" t="s">
        <v>791</v>
      </c>
      <c r="I48" s="143">
        <f t="shared" si="0"/>
        <v>-3285000</v>
      </c>
      <c r="J48" s="143">
        <f t="shared" si="1"/>
        <v>-3285000</v>
      </c>
      <c r="K48" s="143">
        <f t="shared" si="2"/>
        <v>-2636305</v>
      </c>
    </row>
    <row r="49" spans="1:11" ht="15.75">
      <c r="A49">
        <v>61</v>
      </c>
      <c r="B49" s="85">
        <v>11701</v>
      </c>
      <c r="C49" s="95">
        <v>20000</v>
      </c>
      <c r="D49" s="95">
        <v>20000</v>
      </c>
      <c r="E49" s="87" t="s">
        <v>1628</v>
      </c>
      <c r="F49" s="89">
        <v>281005</v>
      </c>
      <c r="G49" s="88">
        <v>410</v>
      </c>
      <c r="H49" t="s">
        <v>791</v>
      </c>
      <c r="I49" s="143">
        <f t="shared" si="0"/>
        <v>-20000</v>
      </c>
      <c r="J49" s="143">
        <f t="shared" si="1"/>
        <v>-20000</v>
      </c>
      <c r="K49" s="143">
        <f t="shared" si="2"/>
        <v>-11701</v>
      </c>
    </row>
    <row r="50" spans="1:11" ht="15.75">
      <c r="A50">
        <v>62</v>
      </c>
      <c r="B50" s="96">
        <v>94950</v>
      </c>
      <c r="C50" s="94"/>
      <c r="D50" s="94"/>
      <c r="E50" s="87" t="s">
        <v>1629</v>
      </c>
      <c r="F50" s="89">
        <v>281006</v>
      </c>
      <c r="G50" s="88">
        <v>410</v>
      </c>
      <c r="H50" t="s">
        <v>791</v>
      </c>
      <c r="I50" s="143">
        <f t="shared" si="0"/>
        <v>0</v>
      </c>
      <c r="J50" s="143">
        <f t="shared" si="1"/>
        <v>0</v>
      </c>
      <c r="K50" s="143">
        <f t="shared" si="2"/>
        <v>-94950</v>
      </c>
    </row>
    <row r="51" spans="1:11" ht="15.75">
      <c r="A51">
        <v>66</v>
      </c>
      <c r="B51" s="85">
        <v>15667</v>
      </c>
      <c r="C51" s="93"/>
      <c r="D51" s="93"/>
      <c r="E51" s="87" t="s">
        <v>1630</v>
      </c>
      <c r="F51" s="89" t="s">
        <v>1854</v>
      </c>
      <c r="G51" s="88">
        <v>920</v>
      </c>
      <c r="H51" t="s">
        <v>792</v>
      </c>
      <c r="I51" s="143">
        <f t="shared" si="0"/>
        <v>0</v>
      </c>
      <c r="J51" s="143">
        <f t="shared" si="1"/>
        <v>0</v>
      </c>
      <c r="K51" s="143">
        <f t="shared" si="2"/>
        <v>-15667</v>
      </c>
    </row>
    <row r="52" spans="1:11" ht="15.75">
      <c r="A52">
        <v>67</v>
      </c>
      <c r="B52" s="85">
        <v>56420</v>
      </c>
      <c r="C52" s="86"/>
      <c r="D52" s="86"/>
      <c r="E52" s="87" t="s">
        <v>1631</v>
      </c>
      <c r="F52" s="89">
        <v>311006</v>
      </c>
      <c r="G52" s="88">
        <v>930</v>
      </c>
      <c r="H52" t="s">
        <v>792</v>
      </c>
      <c r="I52" s="143">
        <f t="shared" si="0"/>
        <v>0</v>
      </c>
      <c r="J52" s="143">
        <f t="shared" si="1"/>
        <v>0</v>
      </c>
      <c r="K52" s="143">
        <f t="shared" si="2"/>
        <v>-56420</v>
      </c>
    </row>
    <row r="53" spans="1:11" ht="15.75">
      <c r="A53">
        <v>69</v>
      </c>
      <c r="B53" s="85">
        <v>222642</v>
      </c>
      <c r="C53" s="95">
        <v>300000</v>
      </c>
      <c r="D53" s="95">
        <v>300000</v>
      </c>
      <c r="E53" s="87" t="s">
        <v>1632</v>
      </c>
      <c r="F53" s="89">
        <v>312229</v>
      </c>
      <c r="G53" s="88">
        <v>770</v>
      </c>
      <c r="H53" t="s">
        <v>793</v>
      </c>
      <c r="I53" s="143">
        <f t="shared" si="0"/>
        <v>-300000</v>
      </c>
      <c r="J53" s="143">
        <f t="shared" si="1"/>
        <v>-300000</v>
      </c>
      <c r="K53" s="143">
        <f t="shared" si="2"/>
        <v>-222642</v>
      </c>
    </row>
    <row r="54" spans="1:11" ht="15.75">
      <c r="A54">
        <v>70</v>
      </c>
      <c r="B54" s="85">
        <v>14468016</v>
      </c>
      <c r="C54" s="86">
        <v>14500000</v>
      </c>
      <c r="D54" s="86">
        <v>16000000</v>
      </c>
      <c r="E54" s="87" t="s">
        <v>1633</v>
      </c>
      <c r="F54" s="89">
        <v>312220</v>
      </c>
      <c r="G54" s="88">
        <v>920</v>
      </c>
      <c r="H54" t="s">
        <v>793</v>
      </c>
      <c r="I54" s="143">
        <f t="shared" si="0"/>
        <v>-16000000</v>
      </c>
      <c r="J54" s="143">
        <f t="shared" si="1"/>
        <v>-14500000</v>
      </c>
      <c r="K54" s="143">
        <f t="shared" si="2"/>
        <v>-14468016</v>
      </c>
    </row>
    <row r="55" spans="1:11" ht="15.75">
      <c r="A55">
        <v>71</v>
      </c>
      <c r="B55" s="85">
        <v>813349</v>
      </c>
      <c r="C55" s="86">
        <v>700000</v>
      </c>
      <c r="D55" s="86">
        <v>800000</v>
      </c>
      <c r="E55" s="87" t="s">
        <v>1634</v>
      </c>
      <c r="F55" s="89">
        <v>312220</v>
      </c>
      <c r="G55" s="88">
        <v>710</v>
      </c>
      <c r="H55" t="s">
        <v>793</v>
      </c>
      <c r="I55" s="143">
        <f t="shared" si="0"/>
        <v>-800000</v>
      </c>
      <c r="J55" s="143">
        <f t="shared" si="1"/>
        <v>-700000</v>
      </c>
      <c r="K55" s="143">
        <f t="shared" si="2"/>
        <v>-813349</v>
      </c>
    </row>
    <row r="56" spans="1:11" ht="15.75">
      <c r="A56">
        <v>72</v>
      </c>
      <c r="B56" s="85">
        <v>16896126</v>
      </c>
      <c r="C56" s="86">
        <v>21200000</v>
      </c>
      <c r="D56" s="86">
        <v>24200000</v>
      </c>
      <c r="E56" s="87" t="s">
        <v>1635</v>
      </c>
      <c r="F56" s="89">
        <v>312220</v>
      </c>
      <c r="G56" s="88">
        <v>928</v>
      </c>
      <c r="H56" t="s">
        <v>793</v>
      </c>
      <c r="I56" s="143">
        <f t="shared" si="0"/>
        <v>-24200000</v>
      </c>
      <c r="J56" s="143">
        <f t="shared" si="1"/>
        <v>-21200000</v>
      </c>
      <c r="K56" s="143">
        <f t="shared" si="2"/>
        <v>-16896126</v>
      </c>
    </row>
    <row r="57" spans="1:11" ht="15.75">
      <c r="A57">
        <v>73</v>
      </c>
      <c r="B57" s="85">
        <v>26893148</v>
      </c>
      <c r="C57" s="86">
        <v>24300000</v>
      </c>
      <c r="D57" s="86">
        <v>25000000</v>
      </c>
      <c r="E57" s="87" t="s">
        <v>1636</v>
      </c>
      <c r="F57" s="89">
        <v>312230</v>
      </c>
      <c r="G57" s="88">
        <v>920</v>
      </c>
      <c r="H57" t="s">
        <v>793</v>
      </c>
      <c r="I57" s="143">
        <f t="shared" si="0"/>
        <v>-25000000</v>
      </c>
      <c r="J57" s="143">
        <f t="shared" si="1"/>
        <v>-24300000</v>
      </c>
      <c r="K57" s="143">
        <f t="shared" si="2"/>
        <v>-26893148</v>
      </c>
    </row>
    <row r="58" spans="1:11" ht="15.75">
      <c r="A58">
        <v>74</v>
      </c>
      <c r="B58" s="85">
        <v>882976</v>
      </c>
      <c r="C58" s="86">
        <v>900000</v>
      </c>
      <c r="D58" s="86">
        <v>1000000</v>
      </c>
      <c r="E58" s="87" t="s">
        <v>1637</v>
      </c>
      <c r="F58" s="89">
        <v>312230</v>
      </c>
      <c r="G58" s="88">
        <v>922</v>
      </c>
      <c r="H58" t="s">
        <v>793</v>
      </c>
      <c r="I58" s="143">
        <f t="shared" si="0"/>
        <v>-1000000</v>
      </c>
      <c r="J58" s="143">
        <f t="shared" si="1"/>
        <v>-900000</v>
      </c>
      <c r="K58" s="143">
        <f t="shared" si="2"/>
        <v>-882976</v>
      </c>
    </row>
    <row r="59" spans="1:11" ht="15.75">
      <c r="A59">
        <v>75</v>
      </c>
      <c r="B59" s="85">
        <v>1685398</v>
      </c>
      <c r="C59" s="86">
        <v>1000000</v>
      </c>
      <c r="D59" s="86">
        <v>2000000</v>
      </c>
      <c r="E59" s="87" t="s">
        <v>1638</v>
      </c>
      <c r="F59" s="89">
        <v>312230</v>
      </c>
      <c r="G59" s="88">
        <v>921</v>
      </c>
      <c r="H59" t="s">
        <v>793</v>
      </c>
      <c r="I59" s="143">
        <f t="shared" si="0"/>
        <v>-2000000</v>
      </c>
      <c r="J59" s="143">
        <f t="shared" si="1"/>
        <v>-1000000</v>
      </c>
      <c r="K59" s="143">
        <f t="shared" si="2"/>
        <v>-1685398</v>
      </c>
    </row>
    <row r="60" spans="1:11" ht="15.75">
      <c r="A60">
        <v>76</v>
      </c>
      <c r="B60" s="85">
        <v>2340748</v>
      </c>
      <c r="C60" s="86">
        <v>2000000</v>
      </c>
      <c r="D60" s="86">
        <v>2000000</v>
      </c>
      <c r="E60" s="87" t="s">
        <v>1639</v>
      </c>
      <c r="F60" s="89">
        <v>312250</v>
      </c>
      <c r="G60" s="88">
        <v>410</v>
      </c>
      <c r="H60" t="s">
        <v>793</v>
      </c>
      <c r="I60" s="143">
        <f t="shared" si="0"/>
        <v>-2000000</v>
      </c>
      <c r="J60" s="143">
        <f t="shared" si="1"/>
        <v>-2000000</v>
      </c>
      <c r="K60" s="143">
        <f t="shared" si="2"/>
        <v>-2340748</v>
      </c>
    </row>
    <row r="61" spans="1:11" ht="15.75">
      <c r="A61">
        <v>78</v>
      </c>
      <c r="B61" s="85">
        <v>1259929</v>
      </c>
      <c r="C61" s="86">
        <v>1300000</v>
      </c>
      <c r="D61" s="86">
        <v>1300000</v>
      </c>
      <c r="E61" s="87" t="s">
        <v>1640</v>
      </c>
      <c r="F61" s="89">
        <v>313190</v>
      </c>
      <c r="G61" s="88">
        <v>970</v>
      </c>
      <c r="H61" t="s">
        <v>796</v>
      </c>
      <c r="I61" s="143">
        <f t="shared" si="0"/>
        <v>-1300000</v>
      </c>
      <c r="J61" s="143">
        <f t="shared" si="1"/>
        <v>-1300000</v>
      </c>
      <c r="K61" s="143">
        <f t="shared" si="2"/>
        <v>-1259929</v>
      </c>
    </row>
    <row r="62" spans="1:11" ht="15.75">
      <c r="A62">
        <v>79</v>
      </c>
      <c r="B62" s="85">
        <v>270562</v>
      </c>
      <c r="C62" s="86"/>
      <c r="D62" s="86"/>
      <c r="E62" s="87" t="s">
        <v>1641</v>
      </c>
      <c r="F62" s="89">
        <v>313190</v>
      </c>
      <c r="G62" s="88">
        <v>770</v>
      </c>
      <c r="H62" t="s">
        <v>796</v>
      </c>
      <c r="I62" s="143">
        <f t="shared" si="0"/>
        <v>0</v>
      </c>
      <c r="J62" s="143">
        <f t="shared" si="1"/>
        <v>0</v>
      </c>
      <c r="K62" s="143">
        <f t="shared" si="2"/>
        <v>-270562</v>
      </c>
    </row>
    <row r="63" spans="1:11" ht="15.75">
      <c r="A63">
        <v>80</v>
      </c>
      <c r="B63" s="97">
        <v>1809513</v>
      </c>
      <c r="C63" s="86">
        <v>1733000</v>
      </c>
      <c r="D63" s="86">
        <v>1733000</v>
      </c>
      <c r="E63" s="87" t="s">
        <v>1642</v>
      </c>
      <c r="F63" s="89" t="s">
        <v>1855</v>
      </c>
      <c r="G63" s="88">
        <v>921</v>
      </c>
      <c r="H63" t="s">
        <v>796</v>
      </c>
      <c r="I63" s="143">
        <f t="shared" si="0"/>
        <v>-1733000</v>
      </c>
      <c r="J63" s="143">
        <f t="shared" si="1"/>
        <v>-1733000</v>
      </c>
      <c r="K63" s="143">
        <f t="shared" si="2"/>
        <v>-1809513</v>
      </c>
    </row>
    <row r="64" spans="1:11" ht="15.75">
      <c r="A64">
        <v>81</v>
      </c>
      <c r="B64" s="98"/>
      <c r="C64" s="86">
        <v>6000</v>
      </c>
      <c r="D64" s="86">
        <v>6000</v>
      </c>
      <c r="E64" s="87" t="s">
        <v>1643</v>
      </c>
      <c r="F64" s="89" t="s">
        <v>1855</v>
      </c>
      <c r="G64" s="88">
        <v>460</v>
      </c>
      <c r="H64" t="s">
        <v>796</v>
      </c>
      <c r="I64" s="143">
        <f t="shared" si="0"/>
        <v>-6000</v>
      </c>
      <c r="J64" s="143">
        <f t="shared" si="1"/>
        <v>-6000</v>
      </c>
      <c r="K64" s="143">
        <f t="shared" si="2"/>
        <v>0</v>
      </c>
    </row>
    <row r="65" spans="1:11" ht="15.75">
      <c r="A65">
        <v>82</v>
      </c>
      <c r="B65" s="85">
        <v>663794</v>
      </c>
      <c r="C65" s="86">
        <v>1000000</v>
      </c>
      <c r="D65" s="86">
        <v>1000000</v>
      </c>
      <c r="E65" s="87" t="s">
        <v>1644</v>
      </c>
      <c r="F65" s="89" t="s">
        <v>1855</v>
      </c>
      <c r="G65" s="88">
        <v>710</v>
      </c>
      <c r="H65" t="s">
        <v>796</v>
      </c>
      <c r="I65" s="143">
        <f t="shared" si="0"/>
        <v>-1000000</v>
      </c>
      <c r="J65" s="143">
        <f t="shared" si="1"/>
        <v>-1000000</v>
      </c>
      <c r="K65" s="143">
        <f t="shared" si="2"/>
        <v>-663794</v>
      </c>
    </row>
    <row r="66" spans="1:11" ht="15.75">
      <c r="A66">
        <v>83</v>
      </c>
      <c r="B66" s="85"/>
      <c r="C66" s="86">
        <v>350000</v>
      </c>
      <c r="D66" s="86"/>
      <c r="E66" s="87" t="s">
        <v>1645</v>
      </c>
      <c r="F66" s="89">
        <v>313272</v>
      </c>
      <c r="G66" s="88">
        <v>920</v>
      </c>
      <c r="H66" t="s">
        <v>796</v>
      </c>
      <c r="I66" s="143">
        <f t="shared" si="0"/>
        <v>0</v>
      </c>
      <c r="J66" s="143">
        <f t="shared" si="1"/>
        <v>-350000</v>
      </c>
      <c r="K66" s="143">
        <f t="shared" si="2"/>
        <v>0</v>
      </c>
    </row>
    <row r="67" spans="1:11" ht="15.75">
      <c r="A67">
        <v>84</v>
      </c>
      <c r="B67" s="85">
        <v>962666</v>
      </c>
      <c r="C67" s="86">
        <v>1000000</v>
      </c>
      <c r="D67" s="86">
        <v>1000000</v>
      </c>
      <c r="E67" s="87" t="s">
        <v>1646</v>
      </c>
      <c r="F67" s="89">
        <v>313273</v>
      </c>
      <c r="G67" s="88">
        <v>211</v>
      </c>
      <c r="H67" t="s">
        <v>796</v>
      </c>
      <c r="I67" s="143">
        <f t="shared" si="0"/>
        <v>-1000000</v>
      </c>
      <c r="J67" s="143">
        <f t="shared" si="1"/>
        <v>-1000000</v>
      </c>
      <c r="K67" s="143">
        <f t="shared" si="2"/>
        <v>-962666</v>
      </c>
    </row>
    <row r="68" spans="1:11" ht="15.75">
      <c r="A68">
        <v>85</v>
      </c>
      <c r="B68" s="85">
        <v>2080970</v>
      </c>
      <c r="C68" s="86">
        <v>5100000</v>
      </c>
      <c r="D68" s="86">
        <v>5100000</v>
      </c>
      <c r="E68" s="87" t="s">
        <v>1647</v>
      </c>
      <c r="F68" s="89">
        <v>313273</v>
      </c>
      <c r="G68" s="88">
        <v>930</v>
      </c>
      <c r="H68" t="s">
        <v>796</v>
      </c>
      <c r="I68" s="143">
        <f t="shared" si="0"/>
        <v>-5100000</v>
      </c>
      <c r="J68" s="143">
        <f t="shared" si="1"/>
        <v>-5100000</v>
      </c>
      <c r="K68" s="143">
        <f t="shared" si="2"/>
        <v>-2080970</v>
      </c>
    </row>
    <row r="69" spans="1:11" ht="15.75">
      <c r="A69">
        <v>86</v>
      </c>
      <c r="B69" s="85">
        <v>106023</v>
      </c>
      <c r="C69" s="86">
        <v>100000</v>
      </c>
      <c r="D69" s="86">
        <v>112000</v>
      </c>
      <c r="E69" s="87" t="s">
        <v>1648</v>
      </c>
      <c r="F69" s="89">
        <v>313287</v>
      </c>
      <c r="G69" s="88">
        <v>921</v>
      </c>
      <c r="H69" t="s">
        <v>796</v>
      </c>
      <c r="I69" s="143">
        <f t="shared" si="0"/>
        <v>-112000</v>
      </c>
      <c r="J69" s="143">
        <f t="shared" si="1"/>
        <v>-100000</v>
      </c>
      <c r="K69" s="143">
        <f t="shared" si="2"/>
        <v>-106023</v>
      </c>
    </row>
    <row r="70" spans="1:11" ht="15.75">
      <c r="A70">
        <v>87</v>
      </c>
      <c r="B70" s="85">
        <v>66500</v>
      </c>
      <c r="C70" s="86">
        <v>330000</v>
      </c>
      <c r="D70" s="86">
        <v>330000</v>
      </c>
      <c r="E70" s="87" t="s">
        <v>1649</v>
      </c>
      <c r="F70" s="89">
        <v>313288</v>
      </c>
      <c r="G70" s="88">
        <v>920</v>
      </c>
      <c r="H70" t="s">
        <v>796</v>
      </c>
      <c r="I70" s="143">
        <f t="shared" ref="I70:I133" si="3">D70*-1</f>
        <v>-330000</v>
      </c>
      <c r="J70" s="143">
        <f t="shared" ref="J70:J133" si="4">C70*-1</f>
        <v>-330000</v>
      </c>
      <c r="K70" s="143">
        <f t="shared" ref="K70:K133" si="5">B70*-1</f>
        <v>-66500</v>
      </c>
    </row>
    <row r="71" spans="1:11" ht="15.75">
      <c r="A71">
        <v>88</v>
      </c>
      <c r="B71" s="85">
        <v>258132</v>
      </c>
      <c r="C71" s="86">
        <v>240000</v>
      </c>
      <c r="D71" s="86">
        <v>290000</v>
      </c>
      <c r="E71" s="87" t="s">
        <v>1650</v>
      </c>
      <c r="F71" s="89">
        <v>313289</v>
      </c>
      <c r="G71" s="88">
        <v>950</v>
      </c>
      <c r="H71" t="s">
        <v>796</v>
      </c>
      <c r="I71" s="143">
        <f t="shared" si="3"/>
        <v>-290000</v>
      </c>
      <c r="J71" s="143">
        <f t="shared" si="4"/>
        <v>-240000</v>
      </c>
      <c r="K71" s="143">
        <f t="shared" si="5"/>
        <v>-258132</v>
      </c>
    </row>
    <row r="72" spans="1:11" ht="15.75">
      <c r="A72">
        <v>89</v>
      </c>
      <c r="B72" s="85">
        <v>168407</v>
      </c>
      <c r="C72" s="86"/>
      <c r="D72" s="86"/>
      <c r="E72" s="87" t="s">
        <v>1651</v>
      </c>
      <c r="F72" s="89">
        <v>313290</v>
      </c>
      <c r="G72" s="88">
        <v>770</v>
      </c>
      <c r="H72" t="s">
        <v>796</v>
      </c>
      <c r="I72" s="143">
        <f t="shared" si="3"/>
        <v>0</v>
      </c>
      <c r="J72" s="143">
        <f t="shared" si="4"/>
        <v>0</v>
      </c>
      <c r="K72" s="143">
        <f t="shared" si="5"/>
        <v>-168407</v>
      </c>
    </row>
    <row r="73" spans="1:11" ht="15.75">
      <c r="A73">
        <v>90</v>
      </c>
      <c r="B73" s="85">
        <v>206988</v>
      </c>
      <c r="C73" s="95">
        <v>52000</v>
      </c>
      <c r="D73" s="95">
        <v>52000</v>
      </c>
      <c r="E73" s="87" t="s">
        <v>1652</v>
      </c>
      <c r="F73" s="89">
        <v>313290</v>
      </c>
      <c r="G73" s="88">
        <v>772</v>
      </c>
      <c r="H73" t="s">
        <v>796</v>
      </c>
      <c r="I73" s="143">
        <f t="shared" si="3"/>
        <v>-52000</v>
      </c>
      <c r="J73" s="143">
        <f t="shared" si="4"/>
        <v>-52000</v>
      </c>
      <c r="K73" s="143">
        <f t="shared" si="5"/>
        <v>-206988</v>
      </c>
    </row>
    <row r="74" spans="1:11" ht="15.75">
      <c r="A74">
        <v>91</v>
      </c>
      <c r="B74" s="85">
        <v>189346</v>
      </c>
      <c r="C74" s="95">
        <v>78000</v>
      </c>
      <c r="D74" s="95">
        <v>78000</v>
      </c>
      <c r="E74" s="87" t="s">
        <v>1653</v>
      </c>
      <c r="F74" s="89">
        <v>313290</v>
      </c>
      <c r="G74" s="88">
        <v>773</v>
      </c>
      <c r="H74" t="s">
        <v>796</v>
      </c>
      <c r="I74" s="143">
        <f t="shared" si="3"/>
        <v>-78000</v>
      </c>
      <c r="J74" s="143">
        <f t="shared" si="4"/>
        <v>-78000</v>
      </c>
      <c r="K74" s="143">
        <f t="shared" si="5"/>
        <v>-189346</v>
      </c>
    </row>
    <row r="75" spans="1:11" ht="15.75">
      <c r="A75">
        <v>92</v>
      </c>
      <c r="B75" s="85">
        <v>244100</v>
      </c>
      <c r="C75" s="95">
        <v>510000</v>
      </c>
      <c r="D75" s="95">
        <v>510000</v>
      </c>
      <c r="E75" s="87" t="s">
        <v>1654</v>
      </c>
      <c r="F75" s="89">
        <v>313290</v>
      </c>
      <c r="G75" s="88">
        <v>774</v>
      </c>
      <c r="H75" t="s">
        <v>796</v>
      </c>
      <c r="I75" s="143">
        <f t="shared" si="3"/>
        <v>-510000</v>
      </c>
      <c r="J75" s="143">
        <f t="shared" si="4"/>
        <v>-510000</v>
      </c>
      <c r="K75" s="143">
        <f t="shared" si="5"/>
        <v>-244100</v>
      </c>
    </row>
    <row r="76" spans="1:11" ht="15.75">
      <c r="A76">
        <v>93</v>
      </c>
      <c r="B76" s="85">
        <v>1579150</v>
      </c>
      <c r="C76" s="95">
        <v>2581000</v>
      </c>
      <c r="D76" s="95">
        <v>2581000</v>
      </c>
      <c r="E76" s="87" t="s">
        <v>1655</v>
      </c>
      <c r="F76" s="89">
        <v>313290</v>
      </c>
      <c r="G76" s="88">
        <v>970</v>
      </c>
      <c r="H76" t="s">
        <v>796</v>
      </c>
      <c r="I76" s="143">
        <f t="shared" si="3"/>
        <v>-2581000</v>
      </c>
      <c r="J76" s="143">
        <f t="shared" si="4"/>
        <v>-2581000</v>
      </c>
      <c r="K76" s="143">
        <f t="shared" si="5"/>
        <v>-1579150</v>
      </c>
    </row>
    <row r="77" spans="1:11" ht="15.75">
      <c r="A77">
        <v>94</v>
      </c>
      <c r="B77" s="85">
        <v>546312</v>
      </c>
      <c r="C77" s="95">
        <v>260000</v>
      </c>
      <c r="D77" s="95">
        <v>260000</v>
      </c>
      <c r="E77" s="87" t="s">
        <v>1656</v>
      </c>
      <c r="F77" s="89">
        <v>313290</v>
      </c>
      <c r="G77" s="88">
        <v>971</v>
      </c>
      <c r="H77" t="s">
        <v>796</v>
      </c>
      <c r="I77" s="143">
        <f t="shared" si="3"/>
        <v>-260000</v>
      </c>
      <c r="J77" s="143">
        <f t="shared" si="4"/>
        <v>-260000</v>
      </c>
      <c r="K77" s="143">
        <f t="shared" si="5"/>
        <v>-546312</v>
      </c>
    </row>
    <row r="78" spans="1:11" ht="15.75">
      <c r="A78">
        <v>95</v>
      </c>
      <c r="B78" s="85">
        <v>91431</v>
      </c>
      <c r="C78" s="92"/>
      <c r="D78" s="92"/>
      <c r="E78" s="87" t="s">
        <v>1657</v>
      </c>
      <c r="F78" s="89">
        <v>313290</v>
      </c>
      <c r="G78" s="88">
        <v>972</v>
      </c>
      <c r="H78" t="s">
        <v>796</v>
      </c>
      <c r="I78" s="143">
        <f t="shared" si="3"/>
        <v>0</v>
      </c>
      <c r="J78" s="143">
        <f t="shared" si="4"/>
        <v>0</v>
      </c>
      <c r="K78" s="143">
        <f t="shared" si="5"/>
        <v>-91431</v>
      </c>
    </row>
    <row r="79" spans="1:11" ht="15.75">
      <c r="A79">
        <v>96</v>
      </c>
      <c r="B79" s="85">
        <v>188540</v>
      </c>
      <c r="C79" s="86"/>
      <c r="D79" s="86"/>
      <c r="E79" s="87" t="s">
        <v>1658</v>
      </c>
      <c r="F79" s="89">
        <v>313291</v>
      </c>
      <c r="G79" s="88">
        <v>970</v>
      </c>
      <c r="H79" t="s">
        <v>796</v>
      </c>
      <c r="I79" s="143">
        <f t="shared" si="3"/>
        <v>0</v>
      </c>
      <c r="J79" s="143">
        <f t="shared" si="4"/>
        <v>0</v>
      </c>
      <c r="K79" s="143">
        <f t="shared" si="5"/>
        <v>-188540</v>
      </c>
    </row>
    <row r="80" spans="1:11" ht="15.75">
      <c r="A80">
        <v>97</v>
      </c>
      <c r="B80" s="85"/>
      <c r="C80" s="86">
        <v>102500</v>
      </c>
      <c r="D80" s="86"/>
      <c r="E80" s="87" t="s">
        <v>1659</v>
      </c>
      <c r="F80" s="89" t="s">
        <v>1856</v>
      </c>
      <c r="G80" s="88">
        <v>210</v>
      </c>
      <c r="H80" t="s">
        <v>796</v>
      </c>
      <c r="I80" s="143">
        <f t="shared" si="3"/>
        <v>0</v>
      </c>
      <c r="J80" s="143">
        <f t="shared" si="4"/>
        <v>-102500</v>
      </c>
      <c r="K80" s="143">
        <f t="shared" si="5"/>
        <v>0</v>
      </c>
    </row>
    <row r="81" spans="1:11" ht="15.75">
      <c r="A81">
        <v>98</v>
      </c>
      <c r="B81" s="85"/>
      <c r="C81" s="86">
        <v>618500</v>
      </c>
      <c r="D81" s="86"/>
      <c r="E81" s="87" t="s">
        <v>1660</v>
      </c>
      <c r="F81" s="89" t="s">
        <v>1856</v>
      </c>
      <c r="G81" s="88">
        <v>940</v>
      </c>
      <c r="H81" t="s">
        <v>796</v>
      </c>
      <c r="I81" s="143">
        <f t="shared" si="3"/>
        <v>0</v>
      </c>
      <c r="J81" s="143">
        <f t="shared" si="4"/>
        <v>-618500</v>
      </c>
      <c r="K81" s="143">
        <f t="shared" si="5"/>
        <v>0</v>
      </c>
    </row>
    <row r="82" spans="1:11" ht="16.5" thickBot="1">
      <c r="A82">
        <v>99</v>
      </c>
      <c r="B82" s="99">
        <v>12942303</v>
      </c>
      <c r="C82" s="100">
        <v>15629000</v>
      </c>
      <c r="D82" s="100">
        <v>16350000</v>
      </c>
      <c r="E82" s="101" t="s">
        <v>1661</v>
      </c>
      <c r="F82" s="102" t="s">
        <v>1856</v>
      </c>
      <c r="G82" s="103">
        <v>950</v>
      </c>
      <c r="H82" t="s">
        <v>796</v>
      </c>
      <c r="I82" s="143">
        <f t="shared" si="3"/>
        <v>-16350000</v>
      </c>
      <c r="J82" s="143">
        <f t="shared" si="4"/>
        <v>-15629000</v>
      </c>
      <c r="K82" s="143">
        <f t="shared" si="5"/>
        <v>-12942303</v>
      </c>
    </row>
    <row r="83" spans="1:11" ht="19.5" thickTop="1">
      <c r="A83">
        <v>102</v>
      </c>
      <c r="B83" s="85">
        <v>1269034</v>
      </c>
      <c r="C83" s="84"/>
      <c r="D83" s="84"/>
      <c r="E83" s="87" t="s">
        <v>1662</v>
      </c>
      <c r="F83" s="89">
        <v>313266</v>
      </c>
      <c r="G83" s="88">
        <v>940</v>
      </c>
      <c r="H83" t="s">
        <v>796</v>
      </c>
      <c r="I83" s="143">
        <f t="shared" si="3"/>
        <v>0</v>
      </c>
      <c r="J83" s="143">
        <f t="shared" si="4"/>
        <v>0</v>
      </c>
      <c r="K83" s="143">
        <f t="shared" si="5"/>
        <v>-1269034</v>
      </c>
    </row>
    <row r="84" spans="1:11" ht="18.75">
      <c r="A84">
        <v>103</v>
      </c>
      <c r="B84" s="85">
        <v>2807844</v>
      </c>
      <c r="C84" s="84"/>
      <c r="D84" s="84"/>
      <c r="E84" s="87" t="s">
        <v>1663</v>
      </c>
      <c r="F84" s="89">
        <v>313266</v>
      </c>
      <c r="G84" s="88">
        <v>941</v>
      </c>
      <c r="H84" t="s">
        <v>796</v>
      </c>
      <c r="I84" s="143">
        <f t="shared" si="3"/>
        <v>0</v>
      </c>
      <c r="J84" s="143">
        <f t="shared" si="4"/>
        <v>0</v>
      </c>
      <c r="K84" s="143">
        <f t="shared" si="5"/>
        <v>-2807844</v>
      </c>
    </row>
    <row r="85" spans="1:11" ht="15.75">
      <c r="A85">
        <v>104</v>
      </c>
      <c r="B85" s="85">
        <v>1617746</v>
      </c>
      <c r="C85" s="86">
        <v>1600000</v>
      </c>
      <c r="D85" s="86">
        <v>1600000</v>
      </c>
      <c r="E85" s="87" t="s">
        <v>1664</v>
      </c>
      <c r="F85" s="89">
        <v>313312</v>
      </c>
      <c r="G85" s="88">
        <v>710</v>
      </c>
      <c r="H85" t="s">
        <v>796</v>
      </c>
      <c r="I85" s="143">
        <f t="shared" si="3"/>
        <v>-1600000</v>
      </c>
      <c r="J85" s="143">
        <f t="shared" si="4"/>
        <v>-1600000</v>
      </c>
      <c r="K85" s="143">
        <f t="shared" si="5"/>
        <v>-1617746</v>
      </c>
    </row>
    <row r="86" spans="1:11" ht="15.75">
      <c r="A86">
        <v>105</v>
      </c>
      <c r="B86" s="85">
        <v>1695367</v>
      </c>
      <c r="C86" s="86">
        <v>1600000</v>
      </c>
      <c r="D86" s="86">
        <v>3700000</v>
      </c>
      <c r="E86" s="87" t="s">
        <v>1665</v>
      </c>
      <c r="F86" s="89">
        <v>313312</v>
      </c>
      <c r="G86" s="88">
        <v>921</v>
      </c>
      <c r="H86" t="s">
        <v>796</v>
      </c>
      <c r="I86" s="143">
        <f t="shared" si="3"/>
        <v>-3700000</v>
      </c>
      <c r="J86" s="143">
        <f t="shared" si="4"/>
        <v>-1600000</v>
      </c>
      <c r="K86" s="143">
        <f t="shared" si="5"/>
        <v>-1695367</v>
      </c>
    </row>
    <row r="87" spans="1:11" ht="15.75">
      <c r="A87">
        <v>106</v>
      </c>
      <c r="B87" s="85">
        <v>107730</v>
      </c>
      <c r="C87" s="86"/>
      <c r="D87" s="86"/>
      <c r="E87" s="87" t="s">
        <v>1666</v>
      </c>
      <c r="F87" s="89">
        <v>313312</v>
      </c>
      <c r="G87" s="88">
        <v>940</v>
      </c>
      <c r="H87" t="s">
        <v>796</v>
      </c>
      <c r="I87" s="143">
        <f t="shared" si="3"/>
        <v>0</v>
      </c>
      <c r="J87" s="143">
        <f t="shared" si="4"/>
        <v>0</v>
      </c>
      <c r="K87" s="143">
        <f t="shared" si="5"/>
        <v>-107730</v>
      </c>
    </row>
    <row r="88" spans="1:11" ht="15.75">
      <c r="A88">
        <v>107</v>
      </c>
      <c r="B88" s="85">
        <v>295453</v>
      </c>
      <c r="C88" s="86">
        <v>322000</v>
      </c>
      <c r="D88" s="86">
        <v>325000</v>
      </c>
      <c r="E88" s="87" t="s">
        <v>1667</v>
      </c>
      <c r="F88" s="89">
        <v>313314</v>
      </c>
      <c r="G88" s="88">
        <v>920</v>
      </c>
      <c r="H88" t="s">
        <v>796</v>
      </c>
      <c r="I88" s="143">
        <f t="shared" si="3"/>
        <v>-325000</v>
      </c>
      <c r="J88" s="143">
        <f t="shared" si="4"/>
        <v>-322000</v>
      </c>
      <c r="K88" s="143">
        <f t="shared" si="5"/>
        <v>-295453</v>
      </c>
    </row>
    <row r="89" spans="1:11" ht="15.75">
      <c r="A89">
        <v>108</v>
      </c>
      <c r="B89" s="85">
        <v>789987</v>
      </c>
      <c r="C89" s="86">
        <v>1100000</v>
      </c>
      <c r="D89" s="86"/>
      <c r="E89" s="87" t="s">
        <v>1668</v>
      </c>
      <c r="F89" s="89">
        <v>313320</v>
      </c>
      <c r="G89" s="88">
        <v>710</v>
      </c>
      <c r="H89" t="s">
        <v>796</v>
      </c>
      <c r="I89" s="143">
        <f t="shared" si="3"/>
        <v>0</v>
      </c>
      <c r="J89" s="143">
        <f t="shared" si="4"/>
        <v>-1100000</v>
      </c>
      <c r="K89" s="143">
        <f t="shared" si="5"/>
        <v>-789987</v>
      </c>
    </row>
    <row r="90" spans="1:11" ht="15.75">
      <c r="A90">
        <v>109</v>
      </c>
      <c r="B90" s="85">
        <v>269164</v>
      </c>
      <c r="C90" s="86">
        <v>250000</v>
      </c>
      <c r="D90" s="86">
        <v>300000</v>
      </c>
      <c r="E90" s="87" t="s">
        <v>1669</v>
      </c>
      <c r="F90" s="89">
        <v>313320</v>
      </c>
      <c r="G90" s="88">
        <v>921</v>
      </c>
      <c r="H90" t="s">
        <v>796</v>
      </c>
      <c r="I90" s="143">
        <f t="shared" si="3"/>
        <v>-300000</v>
      </c>
      <c r="J90" s="143">
        <f t="shared" si="4"/>
        <v>-250000</v>
      </c>
      <c r="K90" s="143">
        <f t="shared" si="5"/>
        <v>-269164</v>
      </c>
    </row>
    <row r="91" spans="1:11" ht="15.75">
      <c r="A91">
        <v>110</v>
      </c>
      <c r="B91" s="85"/>
      <c r="C91" s="86"/>
      <c r="D91" s="86"/>
      <c r="E91" s="87" t="s">
        <v>1670</v>
      </c>
      <c r="F91" s="89">
        <v>313320</v>
      </c>
      <c r="G91" s="88">
        <v>940</v>
      </c>
      <c r="H91" t="s">
        <v>796</v>
      </c>
      <c r="I91" s="143">
        <f t="shared" si="3"/>
        <v>0</v>
      </c>
      <c r="J91" s="143">
        <f t="shared" si="4"/>
        <v>0</v>
      </c>
      <c r="K91" s="143">
        <f t="shared" si="5"/>
        <v>0</v>
      </c>
    </row>
    <row r="92" spans="1:11" ht="15.75">
      <c r="A92">
        <v>111</v>
      </c>
      <c r="B92" s="85">
        <v>687854</v>
      </c>
      <c r="C92" s="86">
        <v>1000000</v>
      </c>
      <c r="D92" s="86"/>
      <c r="E92" s="87" t="s">
        <v>1671</v>
      </c>
      <c r="F92" s="89">
        <v>313330</v>
      </c>
      <c r="G92" s="88">
        <v>710</v>
      </c>
      <c r="H92" t="s">
        <v>796</v>
      </c>
      <c r="I92" s="143">
        <f t="shared" si="3"/>
        <v>0</v>
      </c>
      <c r="J92" s="143">
        <f t="shared" si="4"/>
        <v>-1000000</v>
      </c>
      <c r="K92" s="143">
        <f t="shared" si="5"/>
        <v>-687854</v>
      </c>
    </row>
    <row r="93" spans="1:11" ht="15.75">
      <c r="A93">
        <v>112</v>
      </c>
      <c r="B93" s="85">
        <v>331508</v>
      </c>
      <c r="C93" s="86">
        <v>340000</v>
      </c>
      <c r="D93" s="86">
        <v>360000</v>
      </c>
      <c r="E93" s="87" t="s">
        <v>1672</v>
      </c>
      <c r="F93" s="89">
        <v>313330</v>
      </c>
      <c r="G93" s="88">
        <v>921</v>
      </c>
      <c r="H93" t="s">
        <v>796</v>
      </c>
      <c r="I93" s="143">
        <f t="shared" si="3"/>
        <v>-360000</v>
      </c>
      <c r="J93" s="143">
        <f t="shared" si="4"/>
        <v>-340000</v>
      </c>
      <c r="K93" s="143">
        <f t="shared" si="5"/>
        <v>-331508</v>
      </c>
    </row>
    <row r="94" spans="1:11" ht="15.75">
      <c r="A94">
        <v>113</v>
      </c>
      <c r="B94" s="85">
        <v>418906</v>
      </c>
      <c r="C94" s="95">
        <v>300000</v>
      </c>
      <c r="D94" s="95">
        <v>300000</v>
      </c>
      <c r="E94" s="87" t="s">
        <v>1673</v>
      </c>
      <c r="F94" s="89">
        <v>313390</v>
      </c>
      <c r="G94" s="88">
        <v>971</v>
      </c>
      <c r="H94" t="s">
        <v>796</v>
      </c>
      <c r="I94" s="143">
        <f t="shared" si="3"/>
        <v>-300000</v>
      </c>
      <c r="J94" s="143">
        <f t="shared" si="4"/>
        <v>-300000</v>
      </c>
      <c r="K94" s="143">
        <f t="shared" si="5"/>
        <v>-418906</v>
      </c>
    </row>
    <row r="95" spans="1:11" ht="15.75">
      <c r="A95">
        <v>114</v>
      </c>
      <c r="B95" s="85"/>
      <c r="C95" s="86"/>
      <c r="D95" s="86"/>
      <c r="E95" s="87" t="s">
        <v>1674</v>
      </c>
      <c r="F95" s="89">
        <v>313390</v>
      </c>
      <c r="G95" s="88">
        <v>920</v>
      </c>
      <c r="H95" t="s">
        <v>796</v>
      </c>
      <c r="I95" s="143">
        <f t="shared" si="3"/>
        <v>0</v>
      </c>
      <c r="J95" s="143">
        <f t="shared" si="4"/>
        <v>0</v>
      </c>
      <c r="K95" s="143">
        <f t="shared" si="5"/>
        <v>0</v>
      </c>
    </row>
    <row r="96" spans="1:11" ht="15.75">
      <c r="A96">
        <v>115</v>
      </c>
      <c r="B96" s="85">
        <v>79786</v>
      </c>
      <c r="C96" s="95">
        <v>190000</v>
      </c>
      <c r="D96" s="95">
        <v>190000</v>
      </c>
      <c r="E96" s="87" t="s">
        <v>1675</v>
      </c>
      <c r="F96" s="89">
        <v>313390</v>
      </c>
      <c r="G96" s="88">
        <v>970</v>
      </c>
      <c r="H96" t="s">
        <v>796</v>
      </c>
      <c r="I96" s="143">
        <f t="shared" si="3"/>
        <v>-190000</v>
      </c>
      <c r="J96" s="143">
        <f t="shared" si="4"/>
        <v>-190000</v>
      </c>
      <c r="K96" s="143">
        <f t="shared" si="5"/>
        <v>-79786</v>
      </c>
    </row>
    <row r="97" spans="1:13" ht="15.75">
      <c r="A97">
        <v>116</v>
      </c>
      <c r="B97" s="85">
        <v>2816640</v>
      </c>
      <c r="C97" s="86">
        <v>2150000</v>
      </c>
      <c r="D97" s="86">
        <v>2600000</v>
      </c>
      <c r="E97" s="87" t="s">
        <v>1676</v>
      </c>
      <c r="F97" s="89">
        <v>313316</v>
      </c>
      <c r="G97" s="88">
        <v>920</v>
      </c>
      <c r="H97" t="s">
        <v>796</v>
      </c>
      <c r="I97" s="143">
        <f t="shared" si="3"/>
        <v>-2600000</v>
      </c>
      <c r="J97" s="143">
        <f t="shared" si="4"/>
        <v>-2150000</v>
      </c>
      <c r="K97" s="143">
        <f t="shared" si="5"/>
        <v>-2816640</v>
      </c>
    </row>
    <row r="98" spans="1:13" ht="15.75">
      <c r="A98">
        <v>117</v>
      </c>
      <c r="B98" s="85">
        <v>12130695</v>
      </c>
      <c r="C98" s="86">
        <v>9000000</v>
      </c>
      <c r="D98" s="86">
        <v>9000000</v>
      </c>
      <c r="E98" s="87" t="s">
        <v>1677</v>
      </c>
      <c r="F98" s="89">
        <v>317800</v>
      </c>
      <c r="G98" s="88">
        <v>920</v>
      </c>
      <c r="H98" t="s">
        <v>796</v>
      </c>
      <c r="I98" s="143">
        <f t="shared" si="3"/>
        <v>-9000000</v>
      </c>
      <c r="J98" s="143">
        <f t="shared" si="4"/>
        <v>-9000000</v>
      </c>
      <c r="K98" s="143">
        <f t="shared" si="5"/>
        <v>-12130695</v>
      </c>
      <c r="M98" s="89" t="s">
        <v>1857</v>
      </c>
    </row>
    <row r="99" spans="1:13" ht="15.75">
      <c r="A99">
        <v>118</v>
      </c>
      <c r="B99" s="85">
        <v>16692</v>
      </c>
      <c r="C99" s="95">
        <v>30000</v>
      </c>
      <c r="D99" s="95">
        <v>30000</v>
      </c>
      <c r="E99" s="87" t="s">
        <v>1678</v>
      </c>
      <c r="F99" s="89">
        <v>313719</v>
      </c>
      <c r="G99" s="88">
        <v>770</v>
      </c>
      <c r="H99" t="s">
        <v>796</v>
      </c>
      <c r="I99" s="143">
        <f t="shared" si="3"/>
        <v>-30000</v>
      </c>
      <c r="J99" s="143">
        <f t="shared" si="4"/>
        <v>-30000</v>
      </c>
      <c r="K99" s="143">
        <f t="shared" si="5"/>
        <v>-16692</v>
      </c>
    </row>
    <row r="100" spans="1:13" ht="15.75">
      <c r="A100">
        <v>119</v>
      </c>
      <c r="B100" s="85">
        <v>140807</v>
      </c>
      <c r="C100" s="86">
        <v>100000</v>
      </c>
      <c r="D100" s="86">
        <v>100000</v>
      </c>
      <c r="E100" s="87" t="s">
        <v>1679</v>
      </c>
      <c r="F100" s="89">
        <v>313710</v>
      </c>
      <c r="G100" s="88">
        <v>921</v>
      </c>
      <c r="H100" t="s">
        <v>796</v>
      </c>
      <c r="I100" s="143">
        <f t="shared" si="3"/>
        <v>-100000</v>
      </c>
      <c r="J100" s="143">
        <f t="shared" si="4"/>
        <v>-100000</v>
      </c>
      <c r="K100" s="143">
        <f t="shared" si="5"/>
        <v>-140807</v>
      </c>
    </row>
    <row r="101" spans="1:13" ht="15.75">
      <c r="A101">
        <v>120</v>
      </c>
      <c r="B101" s="85">
        <v>19219</v>
      </c>
      <c r="C101" s="95">
        <v>155000</v>
      </c>
      <c r="D101" s="95">
        <v>155000</v>
      </c>
      <c r="E101" s="87" t="s">
        <v>1680</v>
      </c>
      <c r="F101" s="89">
        <v>313729</v>
      </c>
      <c r="G101" s="88">
        <v>770</v>
      </c>
      <c r="H101" t="s">
        <v>796</v>
      </c>
      <c r="I101" s="143">
        <f t="shared" si="3"/>
        <v>-155000</v>
      </c>
      <c r="J101" s="143">
        <f t="shared" si="4"/>
        <v>-155000</v>
      </c>
      <c r="K101" s="143">
        <f t="shared" si="5"/>
        <v>-19219</v>
      </c>
    </row>
    <row r="102" spans="1:13" ht="15.75">
      <c r="A102">
        <v>121</v>
      </c>
      <c r="B102" s="85">
        <v>220324</v>
      </c>
      <c r="C102" s="86">
        <v>130000</v>
      </c>
      <c r="D102" s="86">
        <v>130000</v>
      </c>
      <c r="E102" s="87" t="s">
        <v>1681</v>
      </c>
      <c r="F102" s="89">
        <v>313720</v>
      </c>
      <c r="G102" s="88">
        <v>921</v>
      </c>
      <c r="H102" t="s">
        <v>796</v>
      </c>
      <c r="I102" s="143">
        <f t="shared" si="3"/>
        <v>-130000</v>
      </c>
      <c r="J102" s="143">
        <f t="shared" si="4"/>
        <v>-130000</v>
      </c>
      <c r="K102" s="143">
        <f t="shared" si="5"/>
        <v>-220324</v>
      </c>
    </row>
    <row r="103" spans="1:13" ht="15.75">
      <c r="A103">
        <v>122</v>
      </c>
      <c r="B103" s="85"/>
      <c r="C103" s="95">
        <v>20000</v>
      </c>
      <c r="D103" s="95">
        <v>20000</v>
      </c>
      <c r="E103" s="87" t="s">
        <v>1682</v>
      </c>
      <c r="F103" s="89">
        <v>313839</v>
      </c>
      <c r="G103" s="88">
        <v>770</v>
      </c>
      <c r="H103" t="s">
        <v>796</v>
      </c>
      <c r="I103" s="143">
        <f t="shared" si="3"/>
        <v>-20000</v>
      </c>
      <c r="J103" s="143">
        <f t="shared" si="4"/>
        <v>-20000</v>
      </c>
      <c r="K103" s="143">
        <f t="shared" si="5"/>
        <v>0</v>
      </c>
    </row>
    <row r="104" spans="1:13" ht="15.75">
      <c r="A104">
        <v>123</v>
      </c>
      <c r="B104" s="85">
        <v>22009</v>
      </c>
      <c r="C104" s="86">
        <v>10000</v>
      </c>
      <c r="D104" s="86">
        <v>10000</v>
      </c>
      <c r="E104" s="87" t="s">
        <v>1683</v>
      </c>
      <c r="F104" s="89">
        <v>313830</v>
      </c>
      <c r="G104" s="88">
        <v>920</v>
      </c>
      <c r="H104" t="s">
        <v>796</v>
      </c>
      <c r="I104" s="143">
        <f t="shared" si="3"/>
        <v>-10000</v>
      </c>
      <c r="J104" s="143">
        <f t="shared" si="4"/>
        <v>-10000</v>
      </c>
      <c r="K104" s="143">
        <f t="shared" si="5"/>
        <v>-22009</v>
      </c>
    </row>
    <row r="105" spans="1:13" ht="15.75">
      <c r="A105">
        <v>124</v>
      </c>
      <c r="B105" s="85">
        <v>185540</v>
      </c>
      <c r="C105" s="86">
        <v>110000</v>
      </c>
      <c r="D105" s="95">
        <v>187000</v>
      </c>
      <c r="E105" s="87" t="s">
        <v>1684</v>
      </c>
      <c r="F105" s="89">
        <v>313830</v>
      </c>
      <c r="G105" s="88">
        <v>921</v>
      </c>
      <c r="H105" t="s">
        <v>796</v>
      </c>
      <c r="I105" s="143">
        <f t="shared" si="3"/>
        <v>-187000</v>
      </c>
      <c r="J105" s="143">
        <f t="shared" si="4"/>
        <v>-110000</v>
      </c>
      <c r="K105" s="143">
        <f t="shared" si="5"/>
        <v>-185540</v>
      </c>
    </row>
    <row r="106" spans="1:13" ht="15.75">
      <c r="A106">
        <v>125</v>
      </c>
      <c r="B106" s="85"/>
      <c r="C106" s="86">
        <v>12500000</v>
      </c>
      <c r="D106" s="86">
        <v>13000000</v>
      </c>
      <c r="E106" s="87" t="s">
        <v>1685</v>
      </c>
      <c r="F106" s="89">
        <v>313841</v>
      </c>
      <c r="G106" s="88">
        <v>920</v>
      </c>
      <c r="H106" t="s">
        <v>796</v>
      </c>
      <c r="I106" s="143">
        <f t="shared" si="3"/>
        <v>-13000000</v>
      </c>
      <c r="J106" s="143">
        <f t="shared" si="4"/>
        <v>-12500000</v>
      </c>
      <c r="K106" s="143">
        <f t="shared" si="5"/>
        <v>0</v>
      </c>
    </row>
    <row r="107" spans="1:13" ht="15.75">
      <c r="A107">
        <v>126</v>
      </c>
      <c r="B107" s="85">
        <v>5898799</v>
      </c>
      <c r="C107" s="86">
        <v>5500000</v>
      </c>
      <c r="D107" s="86">
        <v>6000000</v>
      </c>
      <c r="E107" s="87" t="s">
        <v>1686</v>
      </c>
      <c r="F107" s="89">
        <v>317842</v>
      </c>
      <c r="G107" s="88">
        <v>920</v>
      </c>
      <c r="H107" t="s">
        <v>796</v>
      </c>
      <c r="I107" s="143">
        <f t="shared" si="3"/>
        <v>-6000000</v>
      </c>
      <c r="J107" s="143">
        <f t="shared" si="4"/>
        <v>-5500000</v>
      </c>
      <c r="K107" s="143">
        <f t="shared" si="5"/>
        <v>-5898799</v>
      </c>
      <c r="M107" s="89">
        <v>313842</v>
      </c>
    </row>
    <row r="108" spans="1:13" ht="15.75">
      <c r="A108">
        <v>127</v>
      </c>
      <c r="B108" s="85">
        <v>22411646</v>
      </c>
      <c r="C108" s="86">
        <v>20500000</v>
      </c>
      <c r="D108" s="86">
        <v>20500000</v>
      </c>
      <c r="E108" s="87" t="s">
        <v>1687</v>
      </c>
      <c r="F108" s="89">
        <v>313843</v>
      </c>
      <c r="G108" s="88">
        <v>920</v>
      </c>
      <c r="H108" t="s">
        <v>796</v>
      </c>
      <c r="I108" s="143">
        <f t="shared" si="3"/>
        <v>-20500000</v>
      </c>
      <c r="J108" s="143">
        <f t="shared" si="4"/>
        <v>-20500000</v>
      </c>
      <c r="K108" s="143">
        <f t="shared" si="5"/>
        <v>-22411646</v>
      </c>
    </row>
    <row r="109" spans="1:13" ht="15.75">
      <c r="A109">
        <v>128</v>
      </c>
      <c r="B109" s="85">
        <v>1356425</v>
      </c>
      <c r="C109" s="86">
        <v>1350000</v>
      </c>
      <c r="D109" s="86">
        <v>1350000</v>
      </c>
      <c r="E109" s="87" t="s">
        <v>1688</v>
      </c>
      <c r="F109" s="89">
        <v>313844</v>
      </c>
      <c r="G109" s="88">
        <v>920</v>
      </c>
      <c r="H109" t="s">
        <v>796</v>
      </c>
      <c r="I109" s="143">
        <f t="shared" si="3"/>
        <v>-1350000</v>
      </c>
      <c r="J109" s="143">
        <f t="shared" si="4"/>
        <v>-1350000</v>
      </c>
      <c r="K109" s="143">
        <f t="shared" si="5"/>
        <v>-1356425</v>
      </c>
    </row>
    <row r="110" spans="1:13" ht="15.75">
      <c r="A110">
        <v>132</v>
      </c>
      <c r="B110" s="85">
        <v>7161433</v>
      </c>
      <c r="C110" s="86">
        <v>6150000</v>
      </c>
      <c r="D110" s="86">
        <v>6000000</v>
      </c>
      <c r="E110" s="87" t="s">
        <v>1689</v>
      </c>
      <c r="F110" s="89">
        <v>317100</v>
      </c>
      <c r="G110" s="88">
        <v>211</v>
      </c>
      <c r="H110" t="s">
        <v>800</v>
      </c>
      <c r="I110" s="143">
        <f t="shared" si="3"/>
        <v>-6000000</v>
      </c>
      <c r="J110" s="143">
        <f t="shared" si="4"/>
        <v>-6150000</v>
      </c>
      <c r="K110" s="143">
        <f t="shared" si="5"/>
        <v>-7161433</v>
      </c>
      <c r="M110" s="108" t="s">
        <v>1858</v>
      </c>
    </row>
    <row r="111" spans="1:13" ht="15.75">
      <c r="A111">
        <v>133</v>
      </c>
      <c r="B111" s="85">
        <v>2025675</v>
      </c>
      <c r="C111" s="86">
        <v>1000000</v>
      </c>
      <c r="D111" s="86">
        <v>2000000</v>
      </c>
      <c r="E111" s="87" t="s">
        <v>1690</v>
      </c>
      <c r="F111" s="89">
        <v>317100</v>
      </c>
      <c r="G111" s="88">
        <v>212</v>
      </c>
      <c r="H111" t="s">
        <v>800</v>
      </c>
      <c r="I111" s="143">
        <f t="shared" si="3"/>
        <v>-2000000</v>
      </c>
      <c r="J111" s="143">
        <f t="shared" si="4"/>
        <v>-1000000</v>
      </c>
      <c r="K111" s="143">
        <f t="shared" si="5"/>
        <v>-2025675</v>
      </c>
      <c r="M111" s="108" t="s">
        <v>1858</v>
      </c>
    </row>
    <row r="112" spans="1:13" ht="15.75">
      <c r="A112">
        <v>134</v>
      </c>
      <c r="B112" s="85">
        <v>260112</v>
      </c>
      <c r="C112" s="86">
        <v>1290000</v>
      </c>
      <c r="D112" s="86">
        <v>290000</v>
      </c>
      <c r="E112" s="87" t="s">
        <v>1691</v>
      </c>
      <c r="F112" s="89">
        <v>317100</v>
      </c>
      <c r="G112" s="88">
        <v>940</v>
      </c>
      <c r="H112" t="s">
        <v>800</v>
      </c>
      <c r="I112" s="143">
        <f t="shared" si="3"/>
        <v>-290000</v>
      </c>
      <c r="J112" s="143">
        <f t="shared" si="4"/>
        <v>-1290000</v>
      </c>
      <c r="K112" s="143">
        <f t="shared" si="5"/>
        <v>-260112</v>
      </c>
      <c r="M112" s="108" t="s">
        <v>1858</v>
      </c>
    </row>
    <row r="113" spans="1:13" ht="15.75">
      <c r="A113">
        <v>135</v>
      </c>
      <c r="B113" s="85">
        <v>6257366</v>
      </c>
      <c r="C113" s="86">
        <v>6300000</v>
      </c>
      <c r="D113" s="86">
        <v>6600000</v>
      </c>
      <c r="E113" s="87" t="s">
        <v>1692</v>
      </c>
      <c r="F113" s="89">
        <v>317300</v>
      </c>
      <c r="G113" s="88">
        <v>920</v>
      </c>
      <c r="H113" t="s">
        <v>800</v>
      </c>
      <c r="I113" s="143">
        <f t="shared" si="3"/>
        <v>-6600000</v>
      </c>
      <c r="J113" s="143">
        <f t="shared" si="4"/>
        <v>-6300000</v>
      </c>
      <c r="K113" s="143">
        <f t="shared" si="5"/>
        <v>-6257366</v>
      </c>
      <c r="M113" s="108" t="s">
        <v>1859</v>
      </c>
    </row>
    <row r="114" spans="1:13" ht="15.75">
      <c r="A114">
        <v>136</v>
      </c>
      <c r="B114" s="85">
        <v>258</v>
      </c>
      <c r="C114" s="92"/>
      <c r="D114" s="92"/>
      <c r="E114" s="87" t="s">
        <v>1693</v>
      </c>
      <c r="F114" s="89">
        <v>317390</v>
      </c>
      <c r="G114" s="88">
        <v>770</v>
      </c>
      <c r="H114" t="s">
        <v>800</v>
      </c>
      <c r="I114" s="143">
        <f t="shared" si="3"/>
        <v>0</v>
      </c>
      <c r="J114" s="143">
        <f t="shared" si="4"/>
        <v>0</v>
      </c>
      <c r="K114" s="143">
        <f t="shared" si="5"/>
        <v>-258</v>
      </c>
      <c r="M114" s="108">
        <v>314390</v>
      </c>
    </row>
    <row r="115" spans="1:13" ht="15.75">
      <c r="A115">
        <v>137</v>
      </c>
      <c r="B115" s="85">
        <v>211680</v>
      </c>
      <c r="C115" s="95">
        <v>99000</v>
      </c>
      <c r="D115" s="95">
        <v>99000</v>
      </c>
      <c r="E115" s="87" t="s">
        <v>1694</v>
      </c>
      <c r="F115" s="89">
        <v>317390</v>
      </c>
      <c r="G115" s="88">
        <v>970</v>
      </c>
      <c r="H115" t="s">
        <v>800</v>
      </c>
      <c r="I115" s="143">
        <f t="shared" si="3"/>
        <v>-99000</v>
      </c>
      <c r="J115" s="143">
        <f t="shared" si="4"/>
        <v>-99000</v>
      </c>
      <c r="K115" s="143">
        <f t="shared" si="5"/>
        <v>-211680</v>
      </c>
      <c r="M115" s="108">
        <v>314390</v>
      </c>
    </row>
    <row r="116" spans="1:13" ht="15.75">
      <c r="A116">
        <v>138</v>
      </c>
      <c r="B116" s="85">
        <v>213525</v>
      </c>
      <c r="C116" s="95">
        <v>805000</v>
      </c>
      <c r="D116" s="95">
        <v>805000</v>
      </c>
      <c r="E116" s="87" t="s">
        <v>1695</v>
      </c>
      <c r="F116" s="89">
        <v>317319</v>
      </c>
      <c r="G116" s="88">
        <v>770</v>
      </c>
      <c r="H116" t="s">
        <v>800</v>
      </c>
      <c r="I116" s="143">
        <f t="shared" si="3"/>
        <v>-805000</v>
      </c>
      <c r="J116" s="143">
        <f t="shared" si="4"/>
        <v>-805000</v>
      </c>
      <c r="K116" s="143">
        <f t="shared" si="5"/>
        <v>-213525</v>
      </c>
      <c r="M116" s="108">
        <v>317319</v>
      </c>
    </row>
    <row r="117" spans="1:13" ht="15.75">
      <c r="A117">
        <v>139</v>
      </c>
      <c r="B117" s="85">
        <v>90720</v>
      </c>
      <c r="C117" s="95"/>
      <c r="D117" s="95"/>
      <c r="E117" s="87" t="s">
        <v>1696</v>
      </c>
      <c r="F117" s="89">
        <v>317319</v>
      </c>
      <c r="G117" s="88">
        <v>930</v>
      </c>
      <c r="H117" t="s">
        <v>800</v>
      </c>
      <c r="I117" s="143">
        <f t="shared" si="3"/>
        <v>0</v>
      </c>
      <c r="J117" s="143">
        <f t="shared" si="4"/>
        <v>0</v>
      </c>
      <c r="K117" s="143">
        <f t="shared" si="5"/>
        <v>-90720</v>
      </c>
      <c r="M117" s="108">
        <v>317319</v>
      </c>
    </row>
    <row r="118" spans="1:13" ht="15.75">
      <c r="A118">
        <v>140</v>
      </c>
      <c r="B118" s="85">
        <v>441107</v>
      </c>
      <c r="C118" s="95">
        <v>400000</v>
      </c>
      <c r="D118" s="95">
        <v>400000</v>
      </c>
      <c r="E118" s="87" t="s">
        <v>1697</v>
      </c>
      <c r="F118" s="89">
        <v>317319</v>
      </c>
      <c r="G118" s="88">
        <v>970</v>
      </c>
      <c r="H118" t="s">
        <v>800</v>
      </c>
      <c r="I118" s="143">
        <f t="shared" si="3"/>
        <v>-400000</v>
      </c>
      <c r="J118" s="143">
        <f t="shared" si="4"/>
        <v>-400000</v>
      </c>
      <c r="K118" s="143">
        <f t="shared" si="5"/>
        <v>-441107</v>
      </c>
      <c r="M118" s="108">
        <v>317319</v>
      </c>
    </row>
    <row r="119" spans="1:13" ht="15.75">
      <c r="A119">
        <v>142</v>
      </c>
      <c r="B119" s="85">
        <v>97163</v>
      </c>
      <c r="C119" s="86">
        <v>400000</v>
      </c>
      <c r="D119" s="86">
        <v>400000</v>
      </c>
      <c r="E119" s="87" t="s">
        <v>1698</v>
      </c>
      <c r="F119" s="89">
        <v>315900</v>
      </c>
      <c r="G119" s="88">
        <v>920</v>
      </c>
      <c r="H119" t="s">
        <v>801</v>
      </c>
      <c r="I119" s="143">
        <f t="shared" si="3"/>
        <v>-400000</v>
      </c>
      <c r="J119" s="143">
        <f t="shared" si="4"/>
        <v>-400000</v>
      </c>
      <c r="K119" s="143">
        <f t="shared" si="5"/>
        <v>-97163</v>
      </c>
      <c r="M119" s="108" t="s">
        <v>1860</v>
      </c>
    </row>
    <row r="120" spans="1:13" ht="15.75">
      <c r="A120">
        <v>143</v>
      </c>
      <c r="B120" s="85">
        <v>586857</v>
      </c>
      <c r="C120" s="86">
        <v>450000</v>
      </c>
      <c r="D120" s="86">
        <v>450000</v>
      </c>
      <c r="E120" s="87" t="s">
        <v>1699</v>
      </c>
      <c r="F120" s="89">
        <v>315920</v>
      </c>
      <c r="G120" s="88">
        <v>930</v>
      </c>
      <c r="H120" t="s">
        <v>801</v>
      </c>
      <c r="I120" s="143">
        <f t="shared" si="3"/>
        <v>-450000</v>
      </c>
      <c r="J120" s="143">
        <f t="shared" si="4"/>
        <v>-450000</v>
      </c>
      <c r="K120" s="143">
        <f t="shared" si="5"/>
        <v>-586857</v>
      </c>
      <c r="M120" s="108" t="s">
        <v>1861</v>
      </c>
    </row>
    <row r="121" spans="1:13" ht="15.75">
      <c r="A121">
        <v>144</v>
      </c>
      <c r="B121" s="85">
        <v>1464574</v>
      </c>
      <c r="C121" s="86">
        <v>1592000</v>
      </c>
      <c r="D121" s="86">
        <v>1592000</v>
      </c>
      <c r="E121" s="87" t="s">
        <v>1700</v>
      </c>
      <c r="F121" s="89">
        <v>315930</v>
      </c>
      <c r="G121" s="88">
        <v>930</v>
      </c>
      <c r="H121" t="s">
        <v>801</v>
      </c>
      <c r="I121" s="143">
        <f t="shared" si="3"/>
        <v>-1592000</v>
      </c>
      <c r="J121" s="143">
        <f t="shared" si="4"/>
        <v>-1592000</v>
      </c>
      <c r="K121" s="143">
        <f t="shared" si="5"/>
        <v>-1464574</v>
      </c>
      <c r="M121" s="108" t="s">
        <v>1862</v>
      </c>
    </row>
    <row r="122" spans="1:13" ht="15.75">
      <c r="A122">
        <v>145</v>
      </c>
      <c r="B122" s="85">
        <v>554504</v>
      </c>
      <c r="C122" s="95">
        <v>700000</v>
      </c>
      <c r="D122" s="95">
        <v>700000</v>
      </c>
      <c r="E122" s="87" t="s">
        <v>1701</v>
      </c>
      <c r="F122" s="89">
        <v>315190</v>
      </c>
      <c r="G122" s="88">
        <v>970</v>
      </c>
      <c r="H122" t="s">
        <v>801</v>
      </c>
      <c r="I122" s="143">
        <f t="shared" si="3"/>
        <v>-700000</v>
      </c>
      <c r="J122" s="143">
        <f t="shared" si="4"/>
        <v>-700000</v>
      </c>
      <c r="K122" s="143">
        <f t="shared" si="5"/>
        <v>-554504</v>
      </c>
      <c r="M122" s="108" t="s">
        <v>1863</v>
      </c>
    </row>
    <row r="123" spans="1:13" ht="15.75">
      <c r="A123">
        <v>146</v>
      </c>
      <c r="B123" s="85">
        <v>851490</v>
      </c>
      <c r="C123" s="95">
        <v>1502000</v>
      </c>
      <c r="D123" s="95">
        <v>1502000</v>
      </c>
      <c r="E123" s="87" t="s">
        <v>1702</v>
      </c>
      <c r="F123" s="89">
        <v>315190</v>
      </c>
      <c r="G123" s="88">
        <v>971</v>
      </c>
      <c r="H123" t="s">
        <v>801</v>
      </c>
      <c r="I123" s="143">
        <f t="shared" si="3"/>
        <v>-1502000</v>
      </c>
      <c r="J123" s="143">
        <f t="shared" si="4"/>
        <v>-1502000</v>
      </c>
      <c r="K123" s="143">
        <f t="shared" si="5"/>
        <v>-851490</v>
      </c>
      <c r="M123" s="108" t="s">
        <v>1863</v>
      </c>
    </row>
    <row r="124" spans="1:13" ht="15.75">
      <c r="A124">
        <v>147</v>
      </c>
      <c r="B124" s="85">
        <v>61</v>
      </c>
      <c r="C124" s="86"/>
      <c r="D124" s="86"/>
      <c r="E124" s="87" t="s">
        <v>1703</v>
      </c>
      <c r="F124" s="89">
        <v>315190</v>
      </c>
      <c r="G124" s="88">
        <v>770</v>
      </c>
      <c r="H124" t="s">
        <v>801</v>
      </c>
      <c r="I124" s="143">
        <f t="shared" si="3"/>
        <v>0</v>
      </c>
      <c r="J124" s="143">
        <f t="shared" si="4"/>
        <v>0</v>
      </c>
      <c r="K124" s="143">
        <f t="shared" si="5"/>
        <v>-61</v>
      </c>
      <c r="M124" s="108" t="s">
        <v>1863</v>
      </c>
    </row>
    <row r="125" spans="1:13" ht="15.75">
      <c r="A125">
        <v>148</v>
      </c>
      <c r="B125" s="85">
        <v>70</v>
      </c>
      <c r="C125" s="86"/>
      <c r="D125" s="86"/>
      <c r="E125" s="87" t="s">
        <v>1704</v>
      </c>
      <c r="F125" s="89">
        <v>315190</v>
      </c>
      <c r="G125" s="88">
        <v>411</v>
      </c>
      <c r="H125" t="s">
        <v>801</v>
      </c>
      <c r="I125" s="143">
        <f t="shared" si="3"/>
        <v>0</v>
      </c>
      <c r="J125" s="143">
        <f t="shared" si="4"/>
        <v>0</v>
      </c>
      <c r="K125" s="143">
        <f t="shared" si="5"/>
        <v>-70</v>
      </c>
      <c r="M125" s="108" t="s">
        <v>1863</v>
      </c>
    </row>
    <row r="126" spans="1:13" ht="15.75">
      <c r="A126">
        <v>149</v>
      </c>
      <c r="B126" s="85">
        <v>14870</v>
      </c>
      <c r="C126" s="86"/>
      <c r="D126" s="86"/>
      <c r="E126" s="87" t="s">
        <v>1705</v>
      </c>
      <c r="F126" s="89">
        <v>315190</v>
      </c>
      <c r="G126" s="88">
        <v>410</v>
      </c>
      <c r="H126" t="s">
        <v>801</v>
      </c>
      <c r="I126" s="143">
        <f t="shared" si="3"/>
        <v>0</v>
      </c>
      <c r="J126" s="143">
        <f t="shared" si="4"/>
        <v>0</v>
      </c>
      <c r="K126" s="143">
        <f t="shared" si="5"/>
        <v>-14870</v>
      </c>
      <c r="M126" s="108" t="s">
        <v>1863</v>
      </c>
    </row>
    <row r="127" spans="1:13" ht="15.75">
      <c r="A127">
        <v>150</v>
      </c>
      <c r="B127" s="85">
        <v>11500772</v>
      </c>
      <c r="C127" s="86">
        <v>10000000</v>
      </c>
      <c r="D127" s="86">
        <v>11130000</v>
      </c>
      <c r="E127" s="87" t="s">
        <v>1706</v>
      </c>
      <c r="F127" s="89">
        <v>315210</v>
      </c>
      <c r="G127" s="88">
        <v>930</v>
      </c>
      <c r="H127" t="s">
        <v>801</v>
      </c>
      <c r="I127" s="143">
        <f t="shared" si="3"/>
        <v>-11130000</v>
      </c>
      <c r="J127" s="143">
        <f t="shared" si="4"/>
        <v>-10000000</v>
      </c>
      <c r="K127" s="143">
        <f t="shared" si="5"/>
        <v>-11500772</v>
      </c>
      <c r="M127" s="108" t="s">
        <v>1864</v>
      </c>
    </row>
    <row r="128" spans="1:13" ht="15.75">
      <c r="A128">
        <v>151</v>
      </c>
      <c r="B128" s="85">
        <v>92858</v>
      </c>
      <c r="C128" s="86"/>
      <c r="D128" s="86"/>
      <c r="E128" s="87" t="s">
        <v>1707</v>
      </c>
      <c r="F128" s="89">
        <v>315210</v>
      </c>
      <c r="G128" s="88">
        <v>940</v>
      </c>
      <c r="H128" t="s">
        <v>801</v>
      </c>
      <c r="I128" s="143">
        <f t="shared" si="3"/>
        <v>0</v>
      </c>
      <c r="J128" s="143">
        <f t="shared" si="4"/>
        <v>0</v>
      </c>
      <c r="K128" s="143">
        <f t="shared" si="5"/>
        <v>-92858</v>
      </c>
      <c r="M128" s="108" t="s">
        <v>1864</v>
      </c>
    </row>
    <row r="129" spans="1:13" ht="15.75">
      <c r="A129">
        <v>152</v>
      </c>
      <c r="B129" s="85">
        <v>7473693</v>
      </c>
      <c r="C129" s="86">
        <v>7000000</v>
      </c>
      <c r="D129" s="86">
        <v>7415000</v>
      </c>
      <c r="E129" s="87" t="s">
        <v>1708</v>
      </c>
      <c r="F129" s="89">
        <v>315217</v>
      </c>
      <c r="G129" s="88">
        <v>930</v>
      </c>
      <c r="H129" t="s">
        <v>801</v>
      </c>
      <c r="I129" s="143">
        <f t="shared" si="3"/>
        <v>-7415000</v>
      </c>
      <c r="J129" s="143">
        <f t="shared" si="4"/>
        <v>-7000000</v>
      </c>
      <c r="K129" s="143">
        <f t="shared" si="5"/>
        <v>-7473693</v>
      </c>
      <c r="M129" s="108">
        <v>317217</v>
      </c>
    </row>
    <row r="130" spans="1:13" ht="15.75">
      <c r="A130">
        <v>153</v>
      </c>
      <c r="B130" s="85">
        <v>30864</v>
      </c>
      <c r="C130" s="86"/>
      <c r="D130" s="86"/>
      <c r="E130" s="87" t="s">
        <v>1709</v>
      </c>
      <c r="F130" s="89">
        <v>315217</v>
      </c>
      <c r="G130" s="88">
        <v>940</v>
      </c>
      <c r="H130" t="s">
        <v>801</v>
      </c>
      <c r="I130" s="143">
        <f t="shared" si="3"/>
        <v>0</v>
      </c>
      <c r="J130" s="143">
        <f t="shared" si="4"/>
        <v>0</v>
      </c>
      <c r="K130" s="143">
        <f t="shared" si="5"/>
        <v>-30864</v>
      </c>
      <c r="M130" s="108">
        <v>317217</v>
      </c>
    </row>
    <row r="131" spans="1:13" ht="15.75">
      <c r="A131">
        <v>154</v>
      </c>
      <c r="B131" s="85">
        <v>4065424</v>
      </c>
      <c r="C131" s="86">
        <v>3240000</v>
      </c>
      <c r="D131" s="86">
        <v>3670000</v>
      </c>
      <c r="E131" s="87" t="s">
        <v>1710</v>
      </c>
      <c r="F131" s="89">
        <v>315220</v>
      </c>
      <c r="G131" s="88">
        <v>930</v>
      </c>
      <c r="H131" t="s">
        <v>801</v>
      </c>
      <c r="I131" s="143">
        <f t="shared" si="3"/>
        <v>-3670000</v>
      </c>
      <c r="J131" s="143">
        <f t="shared" si="4"/>
        <v>-3240000</v>
      </c>
      <c r="K131" s="143">
        <f t="shared" si="5"/>
        <v>-4065424</v>
      </c>
      <c r="M131" s="108" t="s">
        <v>1865</v>
      </c>
    </row>
    <row r="132" spans="1:13" ht="15.75">
      <c r="A132">
        <v>155</v>
      </c>
      <c r="B132" s="85">
        <v>29301</v>
      </c>
      <c r="C132" s="86"/>
      <c r="D132" s="86"/>
      <c r="E132" s="87" t="s">
        <v>1711</v>
      </c>
      <c r="F132" s="89">
        <v>315220</v>
      </c>
      <c r="G132" s="88">
        <v>940</v>
      </c>
      <c r="H132" t="s">
        <v>801</v>
      </c>
      <c r="I132" s="143">
        <f t="shared" si="3"/>
        <v>0</v>
      </c>
      <c r="J132" s="143">
        <f t="shared" si="4"/>
        <v>0</v>
      </c>
      <c r="K132" s="143">
        <f t="shared" si="5"/>
        <v>-29301</v>
      </c>
      <c r="M132" s="108" t="s">
        <v>1865</v>
      </c>
    </row>
    <row r="133" spans="1:13" ht="15.75">
      <c r="A133">
        <v>156</v>
      </c>
      <c r="B133" s="85">
        <v>7855565</v>
      </c>
      <c r="C133" s="86">
        <v>7300000</v>
      </c>
      <c r="D133" s="86">
        <v>7730000</v>
      </c>
      <c r="E133" s="87" t="s">
        <v>1712</v>
      </c>
      <c r="F133" s="89">
        <v>315230</v>
      </c>
      <c r="G133" s="88">
        <v>930</v>
      </c>
      <c r="H133" t="s">
        <v>801</v>
      </c>
      <c r="I133" s="143">
        <f t="shared" si="3"/>
        <v>-7730000</v>
      </c>
      <c r="J133" s="143">
        <f t="shared" si="4"/>
        <v>-7300000</v>
      </c>
      <c r="K133" s="143">
        <f t="shared" si="5"/>
        <v>-7855565</v>
      </c>
      <c r="M133" s="108" t="s">
        <v>1866</v>
      </c>
    </row>
    <row r="134" spans="1:13" ht="15.75">
      <c r="A134">
        <v>157</v>
      </c>
      <c r="B134" s="85">
        <v>96015</v>
      </c>
      <c r="C134" s="86"/>
      <c r="D134" s="86"/>
      <c r="E134" s="87" t="s">
        <v>1713</v>
      </c>
      <c r="F134" s="89">
        <v>315230</v>
      </c>
      <c r="G134" s="88">
        <v>940</v>
      </c>
      <c r="H134" t="s">
        <v>801</v>
      </c>
      <c r="I134" s="143">
        <f t="shared" ref="I134:I197" si="6">D134*-1</f>
        <v>0</v>
      </c>
      <c r="J134" s="143">
        <f t="shared" ref="J134:J197" si="7">C134*-1</f>
        <v>0</v>
      </c>
      <c r="K134" s="143">
        <f t="shared" ref="K134:K197" si="8">B134*-1</f>
        <v>-96015</v>
      </c>
      <c r="M134" s="108" t="s">
        <v>1866</v>
      </c>
    </row>
    <row r="135" spans="1:13" ht="15.75">
      <c r="A135">
        <v>158</v>
      </c>
      <c r="B135" s="85">
        <v>11354143</v>
      </c>
      <c r="C135" s="86">
        <v>9640000</v>
      </c>
      <c r="D135" s="86">
        <v>10070000</v>
      </c>
      <c r="E135" s="87" t="s">
        <v>1714</v>
      </c>
      <c r="F135" s="89">
        <v>315240</v>
      </c>
      <c r="G135" s="88">
        <v>930</v>
      </c>
      <c r="H135" t="s">
        <v>801</v>
      </c>
      <c r="I135" s="143">
        <f t="shared" si="6"/>
        <v>-10070000</v>
      </c>
      <c r="J135" s="143">
        <f t="shared" si="7"/>
        <v>-9640000</v>
      </c>
      <c r="K135" s="143">
        <f t="shared" si="8"/>
        <v>-11354143</v>
      </c>
      <c r="M135" s="108" t="s">
        <v>1867</v>
      </c>
    </row>
    <row r="136" spans="1:13" ht="15.75">
      <c r="A136">
        <v>159</v>
      </c>
      <c r="B136" s="85">
        <v>101742</v>
      </c>
      <c r="C136" s="86"/>
      <c r="D136" s="86"/>
      <c r="E136" s="87" t="s">
        <v>1715</v>
      </c>
      <c r="F136" s="89">
        <v>315240</v>
      </c>
      <c r="G136" s="88">
        <v>940</v>
      </c>
      <c r="H136" t="s">
        <v>801</v>
      </c>
      <c r="I136" s="143">
        <f t="shared" si="6"/>
        <v>0</v>
      </c>
      <c r="J136" s="143">
        <f t="shared" si="7"/>
        <v>0</v>
      </c>
      <c r="K136" s="143">
        <f t="shared" si="8"/>
        <v>-101742</v>
      </c>
      <c r="M136" s="108" t="s">
        <v>1867</v>
      </c>
    </row>
    <row r="137" spans="1:13" ht="15.75">
      <c r="A137">
        <v>160</v>
      </c>
      <c r="B137" s="85">
        <v>14310374</v>
      </c>
      <c r="C137" s="86">
        <v>14000000</v>
      </c>
      <c r="D137" s="86">
        <v>14430000</v>
      </c>
      <c r="E137" s="87" t="s">
        <v>1716</v>
      </c>
      <c r="F137" s="89">
        <v>315250</v>
      </c>
      <c r="G137" s="88">
        <v>930</v>
      </c>
      <c r="H137" t="s">
        <v>801</v>
      </c>
      <c r="I137" s="143">
        <f t="shared" si="6"/>
        <v>-14430000</v>
      </c>
      <c r="J137" s="143">
        <f t="shared" si="7"/>
        <v>-14000000</v>
      </c>
      <c r="K137" s="143">
        <f t="shared" si="8"/>
        <v>-14310374</v>
      </c>
      <c r="M137" s="108" t="s">
        <v>1868</v>
      </c>
    </row>
    <row r="138" spans="1:13" ht="15.75">
      <c r="A138">
        <v>161</v>
      </c>
      <c r="B138" s="85">
        <v>139033</v>
      </c>
      <c r="C138" s="86"/>
      <c r="D138" s="86"/>
      <c r="E138" s="87" t="s">
        <v>1717</v>
      </c>
      <c r="F138" s="89">
        <v>315250</v>
      </c>
      <c r="G138" s="88">
        <v>940</v>
      </c>
      <c r="H138" t="s">
        <v>801</v>
      </c>
      <c r="I138" s="143">
        <f t="shared" si="6"/>
        <v>0</v>
      </c>
      <c r="J138" s="143">
        <f t="shared" si="7"/>
        <v>0</v>
      </c>
      <c r="K138" s="143">
        <f t="shared" si="8"/>
        <v>-139033</v>
      </c>
      <c r="M138" s="108" t="s">
        <v>1868</v>
      </c>
    </row>
    <row r="139" spans="1:13" ht="15.75">
      <c r="A139">
        <v>162</v>
      </c>
      <c r="B139" s="85"/>
      <c r="C139" s="86">
        <v>400000</v>
      </c>
      <c r="D139" s="86"/>
      <c r="E139" s="87" t="s">
        <v>1718</v>
      </c>
      <c r="F139" s="89">
        <v>315260</v>
      </c>
      <c r="G139" s="88">
        <v>930</v>
      </c>
      <c r="H139" t="s">
        <v>801</v>
      </c>
      <c r="I139" s="143">
        <f t="shared" si="6"/>
        <v>0</v>
      </c>
      <c r="J139" s="143">
        <f t="shared" si="7"/>
        <v>-400000</v>
      </c>
      <c r="K139" s="143">
        <f t="shared" si="8"/>
        <v>0</v>
      </c>
      <c r="M139" s="108" t="s">
        <v>1869</v>
      </c>
    </row>
    <row r="140" spans="1:13" ht="15.75">
      <c r="A140">
        <v>163</v>
      </c>
      <c r="B140" s="85">
        <v>935000</v>
      </c>
      <c r="C140" s="86">
        <v>1300000</v>
      </c>
      <c r="D140" s="86"/>
      <c r="E140" s="87" t="s">
        <v>1719</v>
      </c>
      <c r="F140" s="89">
        <v>315280</v>
      </c>
      <c r="G140" s="88">
        <v>210</v>
      </c>
      <c r="H140" t="s">
        <v>801</v>
      </c>
      <c r="I140" s="143">
        <f t="shared" si="6"/>
        <v>0</v>
      </c>
      <c r="J140" s="143">
        <f t="shared" si="7"/>
        <v>-1300000</v>
      </c>
      <c r="K140" s="143">
        <f t="shared" si="8"/>
        <v>-935000</v>
      </c>
      <c r="M140" s="108" t="s">
        <v>1870</v>
      </c>
    </row>
    <row r="141" spans="1:13" ht="15.75">
      <c r="A141">
        <v>164</v>
      </c>
      <c r="B141" s="85">
        <v>16826284</v>
      </c>
      <c r="C141" s="86">
        <v>15300000</v>
      </c>
      <c r="D141" s="86">
        <v>16430000</v>
      </c>
      <c r="E141" s="105" t="s">
        <v>1720</v>
      </c>
      <c r="F141" s="89">
        <v>315290</v>
      </c>
      <c r="G141" s="88">
        <v>930</v>
      </c>
      <c r="H141" t="s">
        <v>801</v>
      </c>
      <c r="I141" s="143">
        <f t="shared" si="6"/>
        <v>-16430000</v>
      </c>
      <c r="J141" s="143">
        <f t="shared" si="7"/>
        <v>-15300000</v>
      </c>
      <c r="K141" s="143">
        <f t="shared" si="8"/>
        <v>-16826284</v>
      </c>
      <c r="M141" s="108" t="s">
        <v>1871</v>
      </c>
    </row>
    <row r="142" spans="1:13" ht="15.75">
      <c r="A142">
        <v>165</v>
      </c>
      <c r="B142" s="85">
        <v>131880</v>
      </c>
      <c r="C142" s="86"/>
      <c r="D142" s="86"/>
      <c r="E142" s="105" t="s">
        <v>1721</v>
      </c>
      <c r="F142" s="89">
        <v>315290</v>
      </c>
      <c r="G142" s="88">
        <v>940</v>
      </c>
      <c r="H142" t="s">
        <v>801</v>
      </c>
      <c r="I142" s="143">
        <f t="shared" si="6"/>
        <v>0</v>
      </c>
      <c r="J142" s="143">
        <f t="shared" si="7"/>
        <v>0</v>
      </c>
      <c r="K142" s="143">
        <f t="shared" si="8"/>
        <v>-131880</v>
      </c>
      <c r="M142" s="108" t="s">
        <v>1871</v>
      </c>
    </row>
    <row r="143" spans="1:13" ht="16.5" thickBot="1">
      <c r="A143">
        <v>166</v>
      </c>
      <c r="B143" s="99">
        <v>1016</v>
      </c>
      <c r="C143" s="91"/>
      <c r="D143" s="91"/>
      <c r="E143" s="101" t="s">
        <v>1722</v>
      </c>
      <c r="F143" s="102">
        <v>315590</v>
      </c>
      <c r="G143" s="103">
        <v>930</v>
      </c>
      <c r="H143" t="s">
        <v>801</v>
      </c>
      <c r="I143" s="143">
        <f t="shared" si="6"/>
        <v>0</v>
      </c>
      <c r="J143" s="143">
        <f t="shared" si="7"/>
        <v>0</v>
      </c>
      <c r="K143" s="143">
        <f t="shared" si="8"/>
        <v>-1016</v>
      </c>
      <c r="M143" s="147">
        <v>317590</v>
      </c>
    </row>
    <row r="144" spans="1:13" ht="16.5" thickTop="1">
      <c r="A144">
        <v>169</v>
      </c>
      <c r="B144" s="85">
        <v>381327</v>
      </c>
      <c r="C144" s="90"/>
      <c r="D144" s="90"/>
      <c r="E144" s="87" t="s">
        <v>1723</v>
      </c>
      <c r="F144" s="89">
        <v>315540</v>
      </c>
      <c r="G144" s="106">
        <v>930</v>
      </c>
      <c r="H144" t="s">
        <v>801</v>
      </c>
      <c r="I144" s="143">
        <f t="shared" si="6"/>
        <v>0</v>
      </c>
      <c r="J144" s="143">
        <f t="shared" si="7"/>
        <v>0</v>
      </c>
      <c r="K144" s="143">
        <f t="shared" si="8"/>
        <v>-381327</v>
      </c>
      <c r="M144" s="108" t="s">
        <v>1872</v>
      </c>
    </row>
    <row r="145" spans="1:13" ht="15.75">
      <c r="A145">
        <v>170</v>
      </c>
      <c r="B145" s="85">
        <v>3348201</v>
      </c>
      <c r="C145" s="86">
        <v>2800000</v>
      </c>
      <c r="D145" s="86">
        <v>3230000</v>
      </c>
      <c r="E145" s="87" t="s">
        <v>1724</v>
      </c>
      <c r="F145" s="89">
        <v>315270</v>
      </c>
      <c r="G145" s="106">
        <v>930</v>
      </c>
      <c r="H145" t="s">
        <v>801</v>
      </c>
      <c r="I145" s="143">
        <f t="shared" si="6"/>
        <v>-3230000</v>
      </c>
      <c r="J145" s="143">
        <f t="shared" si="7"/>
        <v>-2800000</v>
      </c>
      <c r="K145" s="143">
        <f t="shared" si="8"/>
        <v>-3348201</v>
      </c>
      <c r="M145" s="108" t="s">
        <v>1873</v>
      </c>
    </row>
    <row r="146" spans="1:13" ht="15.75">
      <c r="A146">
        <v>171</v>
      </c>
      <c r="B146" s="85">
        <v>32831</v>
      </c>
      <c r="C146" s="86"/>
      <c r="D146" s="86"/>
      <c r="E146" s="87" t="s">
        <v>1725</v>
      </c>
      <c r="F146" s="89">
        <v>315270</v>
      </c>
      <c r="G146" s="106">
        <v>940</v>
      </c>
      <c r="H146" t="s">
        <v>801</v>
      </c>
      <c r="I146" s="143">
        <f t="shared" si="6"/>
        <v>0</v>
      </c>
      <c r="J146" s="143">
        <f t="shared" si="7"/>
        <v>0</v>
      </c>
      <c r="K146" s="143">
        <f t="shared" si="8"/>
        <v>-32831</v>
      </c>
      <c r="M146" s="108" t="s">
        <v>1873</v>
      </c>
    </row>
    <row r="147" spans="1:13" ht="15.75">
      <c r="A147">
        <v>172</v>
      </c>
      <c r="B147" s="85">
        <v>6206205</v>
      </c>
      <c r="C147" s="86">
        <v>8150000</v>
      </c>
      <c r="D147" s="86">
        <v>9980000</v>
      </c>
      <c r="E147" s="87" t="s">
        <v>1726</v>
      </c>
      <c r="F147" s="89">
        <v>315280</v>
      </c>
      <c r="G147" s="106">
        <v>930</v>
      </c>
      <c r="H147" t="s">
        <v>801</v>
      </c>
      <c r="I147" s="143">
        <f t="shared" si="6"/>
        <v>-9980000</v>
      </c>
      <c r="J147" s="143">
        <f t="shared" si="7"/>
        <v>-8150000</v>
      </c>
      <c r="K147" s="143">
        <f t="shared" si="8"/>
        <v>-6206205</v>
      </c>
      <c r="M147" s="108" t="s">
        <v>1870</v>
      </c>
    </row>
    <row r="148" spans="1:13" ht="15.75">
      <c r="A148">
        <v>173</v>
      </c>
      <c r="B148" s="85">
        <v>81125</v>
      </c>
      <c r="C148" s="86"/>
      <c r="D148" s="86"/>
      <c r="E148" s="87" t="s">
        <v>1727</v>
      </c>
      <c r="F148" s="89">
        <v>315280</v>
      </c>
      <c r="G148" s="106">
        <v>940</v>
      </c>
      <c r="H148" t="s">
        <v>801</v>
      </c>
      <c r="I148" s="143">
        <f t="shared" si="6"/>
        <v>0</v>
      </c>
      <c r="J148" s="143">
        <f t="shared" si="7"/>
        <v>0</v>
      </c>
      <c r="K148" s="143">
        <f t="shared" si="8"/>
        <v>-81125</v>
      </c>
      <c r="M148" s="108" t="s">
        <v>1870</v>
      </c>
    </row>
    <row r="149" spans="1:13" ht="15.75">
      <c r="A149">
        <v>174</v>
      </c>
      <c r="B149" s="85">
        <v>36000</v>
      </c>
      <c r="C149" s="86"/>
      <c r="D149" s="86"/>
      <c r="E149" s="87" t="s">
        <v>1728</v>
      </c>
      <c r="F149" s="89">
        <v>315520</v>
      </c>
      <c r="G149" s="106">
        <v>410</v>
      </c>
      <c r="H149" t="s">
        <v>801</v>
      </c>
      <c r="I149" s="143">
        <f t="shared" si="6"/>
        <v>0</v>
      </c>
      <c r="J149" s="143">
        <f t="shared" si="7"/>
        <v>0</v>
      </c>
      <c r="K149" s="143">
        <f t="shared" si="8"/>
        <v>-36000</v>
      </c>
      <c r="M149" s="108" t="s">
        <v>1874</v>
      </c>
    </row>
    <row r="150" spans="1:13" ht="15.75">
      <c r="A150">
        <v>175</v>
      </c>
      <c r="B150" s="85">
        <v>4305433</v>
      </c>
      <c r="C150" s="86">
        <v>4600000</v>
      </c>
      <c r="D150" s="86">
        <v>4665000</v>
      </c>
      <c r="E150" s="87" t="s">
        <v>1729</v>
      </c>
      <c r="F150" s="89">
        <v>315520</v>
      </c>
      <c r="G150" s="106">
        <v>930</v>
      </c>
      <c r="H150" t="s">
        <v>801</v>
      </c>
      <c r="I150" s="143">
        <f t="shared" si="6"/>
        <v>-4665000</v>
      </c>
      <c r="J150" s="143">
        <f t="shared" si="7"/>
        <v>-4600000</v>
      </c>
      <c r="K150" s="143">
        <f t="shared" si="8"/>
        <v>-4305433</v>
      </c>
      <c r="M150" s="108" t="s">
        <v>1874</v>
      </c>
    </row>
    <row r="151" spans="1:13" ht="15.75">
      <c r="A151">
        <v>176</v>
      </c>
      <c r="B151" s="85">
        <v>31973</v>
      </c>
      <c r="C151" s="86"/>
      <c r="D151" s="86"/>
      <c r="E151" s="87" t="s">
        <v>1730</v>
      </c>
      <c r="F151" s="89">
        <v>315520</v>
      </c>
      <c r="G151" s="106">
        <v>940</v>
      </c>
      <c r="H151" t="s">
        <v>801</v>
      </c>
      <c r="I151" s="143">
        <f t="shared" si="6"/>
        <v>0</v>
      </c>
      <c r="J151" s="143">
        <f t="shared" si="7"/>
        <v>0</v>
      </c>
      <c r="K151" s="143">
        <f t="shared" si="8"/>
        <v>-31973</v>
      </c>
      <c r="M151" s="108" t="s">
        <v>1874</v>
      </c>
    </row>
    <row r="152" spans="1:13" ht="15.75">
      <c r="A152">
        <v>177</v>
      </c>
      <c r="B152" s="85">
        <v>354735</v>
      </c>
      <c r="C152" s="95">
        <v>1150000</v>
      </c>
      <c r="D152" s="95">
        <v>1150000</v>
      </c>
      <c r="E152" s="87" t="s">
        <v>1731</v>
      </c>
      <c r="F152" s="89">
        <v>315790</v>
      </c>
      <c r="G152" s="106">
        <v>770</v>
      </c>
      <c r="H152" t="s">
        <v>801</v>
      </c>
      <c r="I152" s="143">
        <f t="shared" si="6"/>
        <v>-1150000</v>
      </c>
      <c r="J152" s="143">
        <f t="shared" si="7"/>
        <v>-1150000</v>
      </c>
      <c r="K152" s="143">
        <f t="shared" si="8"/>
        <v>-354735</v>
      </c>
      <c r="M152" s="108" t="s">
        <v>1875</v>
      </c>
    </row>
    <row r="153" spans="1:13" ht="15.75">
      <c r="A153">
        <v>178</v>
      </c>
      <c r="B153" s="85">
        <v>614800</v>
      </c>
      <c r="C153" s="86">
        <v>2500000</v>
      </c>
      <c r="D153" s="86">
        <v>2500000</v>
      </c>
      <c r="E153" s="87" t="s">
        <v>1732</v>
      </c>
      <c r="F153" s="89">
        <v>315700</v>
      </c>
      <c r="G153" s="106">
        <v>710</v>
      </c>
      <c r="H153" t="s">
        <v>801</v>
      </c>
      <c r="I153" s="143">
        <f t="shared" si="6"/>
        <v>-2500000</v>
      </c>
      <c r="J153" s="143">
        <f t="shared" si="7"/>
        <v>-2500000</v>
      </c>
      <c r="K153" s="143">
        <f t="shared" si="8"/>
        <v>-614800</v>
      </c>
      <c r="M153" s="108" t="s">
        <v>1876</v>
      </c>
    </row>
    <row r="154" spans="1:13" ht="15.75">
      <c r="A154">
        <v>179</v>
      </c>
      <c r="B154" s="85">
        <v>45311</v>
      </c>
      <c r="C154" s="86"/>
      <c r="D154" s="86"/>
      <c r="E154" s="87" t="s">
        <v>1733</v>
      </c>
      <c r="F154" s="89">
        <v>315700</v>
      </c>
      <c r="G154" s="106">
        <v>940</v>
      </c>
      <c r="H154" t="s">
        <v>801</v>
      </c>
      <c r="I154" s="143">
        <f t="shared" si="6"/>
        <v>0</v>
      </c>
      <c r="J154" s="143">
        <f t="shared" si="7"/>
        <v>0</v>
      </c>
      <c r="K154" s="143">
        <f t="shared" si="8"/>
        <v>-45311</v>
      </c>
      <c r="M154" s="108" t="s">
        <v>1876</v>
      </c>
    </row>
    <row r="155" spans="1:13" ht="15.75">
      <c r="A155">
        <v>180</v>
      </c>
      <c r="B155" s="85">
        <v>864187</v>
      </c>
      <c r="C155" s="86">
        <v>850000</v>
      </c>
      <c r="D155" s="86">
        <v>450000</v>
      </c>
      <c r="E155" s="87" t="s">
        <v>1734</v>
      </c>
      <c r="F155" s="89">
        <v>315710</v>
      </c>
      <c r="G155" s="106">
        <v>710</v>
      </c>
      <c r="H155" t="s">
        <v>801</v>
      </c>
      <c r="I155" s="143">
        <f t="shared" si="6"/>
        <v>-450000</v>
      </c>
      <c r="J155" s="143">
        <f t="shared" si="7"/>
        <v>-850000</v>
      </c>
      <c r="K155" s="143">
        <f t="shared" si="8"/>
        <v>-864187</v>
      </c>
      <c r="M155" s="108">
        <v>317710</v>
      </c>
    </row>
    <row r="156" spans="1:13" ht="15.75">
      <c r="A156">
        <v>181</v>
      </c>
      <c r="B156" s="85">
        <v>757529</v>
      </c>
      <c r="C156" s="86">
        <v>800000</v>
      </c>
      <c r="D156" s="86">
        <v>450000</v>
      </c>
      <c r="E156" s="87" t="s">
        <v>1735</v>
      </c>
      <c r="F156" s="89">
        <v>315710</v>
      </c>
      <c r="G156" s="106">
        <v>921</v>
      </c>
      <c r="H156" t="s">
        <v>801</v>
      </c>
      <c r="I156" s="143">
        <f t="shared" si="6"/>
        <v>-450000</v>
      </c>
      <c r="J156" s="143">
        <f t="shared" si="7"/>
        <v>-800000</v>
      </c>
      <c r="K156" s="143">
        <f t="shared" si="8"/>
        <v>-757529</v>
      </c>
      <c r="M156" s="108">
        <v>317710</v>
      </c>
    </row>
    <row r="157" spans="1:13" ht="15.75">
      <c r="A157">
        <v>182</v>
      </c>
      <c r="B157" s="85">
        <v>210136</v>
      </c>
      <c r="C157" s="86">
        <v>300000</v>
      </c>
      <c r="D157" s="86">
        <v>200000</v>
      </c>
      <c r="E157" s="87" t="s">
        <v>1736</v>
      </c>
      <c r="F157" s="89">
        <v>315710</v>
      </c>
      <c r="G157" s="106">
        <v>926</v>
      </c>
      <c r="H157" t="s">
        <v>801</v>
      </c>
      <c r="I157" s="143">
        <f t="shared" si="6"/>
        <v>-200000</v>
      </c>
      <c r="J157" s="143">
        <f t="shared" si="7"/>
        <v>-300000</v>
      </c>
      <c r="K157" s="143">
        <f t="shared" si="8"/>
        <v>-210136</v>
      </c>
      <c r="M157" s="108">
        <v>317710</v>
      </c>
    </row>
    <row r="158" spans="1:13" ht="15.75">
      <c r="A158">
        <v>183</v>
      </c>
      <c r="B158" s="85">
        <v>232785</v>
      </c>
      <c r="C158" s="86">
        <v>200000</v>
      </c>
      <c r="D158" s="86">
        <v>200000</v>
      </c>
      <c r="E158" s="87" t="s">
        <v>1737</v>
      </c>
      <c r="F158" s="89">
        <v>315710</v>
      </c>
      <c r="G158" s="106">
        <v>928</v>
      </c>
      <c r="H158" t="s">
        <v>801</v>
      </c>
      <c r="I158" s="143">
        <f t="shared" si="6"/>
        <v>-200000</v>
      </c>
      <c r="J158" s="143">
        <f t="shared" si="7"/>
        <v>-200000</v>
      </c>
      <c r="K158" s="143">
        <f t="shared" si="8"/>
        <v>-232785</v>
      </c>
      <c r="M158" s="108">
        <v>317710</v>
      </c>
    </row>
    <row r="159" spans="1:13" ht="15.75">
      <c r="A159">
        <v>184</v>
      </c>
      <c r="B159" s="85">
        <v>43466</v>
      </c>
      <c r="C159" s="86">
        <v>700000</v>
      </c>
      <c r="D159" s="86">
        <v>1050000</v>
      </c>
      <c r="E159" s="87" t="s">
        <v>1738</v>
      </c>
      <c r="F159" s="89">
        <v>315710</v>
      </c>
      <c r="G159" s="106">
        <v>940</v>
      </c>
      <c r="H159" t="s">
        <v>801</v>
      </c>
      <c r="I159" s="143">
        <f t="shared" si="6"/>
        <v>-1050000</v>
      </c>
      <c r="J159" s="143">
        <f t="shared" si="7"/>
        <v>-700000</v>
      </c>
      <c r="K159" s="143">
        <f t="shared" si="8"/>
        <v>-43466</v>
      </c>
      <c r="M159" s="108">
        <v>317710</v>
      </c>
    </row>
    <row r="160" spans="1:13" ht="15.75">
      <c r="A160">
        <v>185</v>
      </c>
      <c r="B160" s="85">
        <v>2990154</v>
      </c>
      <c r="C160" s="86">
        <v>4479000</v>
      </c>
      <c r="D160" s="86">
        <v>4110000</v>
      </c>
      <c r="E160" s="87" t="s">
        <v>1739</v>
      </c>
      <c r="F160" s="89">
        <v>315730</v>
      </c>
      <c r="G160" s="106">
        <v>921</v>
      </c>
      <c r="H160" t="s">
        <v>801</v>
      </c>
      <c r="I160" s="143">
        <f t="shared" si="6"/>
        <v>-4110000</v>
      </c>
      <c r="J160" s="143">
        <f t="shared" si="7"/>
        <v>-4479000</v>
      </c>
      <c r="K160" s="143">
        <f t="shared" si="8"/>
        <v>-2990154</v>
      </c>
      <c r="M160" s="108" t="s">
        <v>1877</v>
      </c>
    </row>
    <row r="161" spans="1:13" ht="15.75">
      <c r="A161">
        <v>186</v>
      </c>
      <c r="B161" s="85">
        <v>5891774</v>
      </c>
      <c r="C161" s="86">
        <v>4172000</v>
      </c>
      <c r="D161" s="86">
        <v>4844000</v>
      </c>
      <c r="E161" s="87" t="s">
        <v>1740</v>
      </c>
      <c r="F161" s="89">
        <v>315740</v>
      </c>
      <c r="G161" s="106">
        <v>926</v>
      </c>
      <c r="H161" t="s">
        <v>801</v>
      </c>
      <c r="I161" s="143">
        <f t="shared" si="6"/>
        <v>-4844000</v>
      </c>
      <c r="J161" s="143">
        <f t="shared" si="7"/>
        <v>-4172000</v>
      </c>
      <c r="K161" s="143">
        <f t="shared" si="8"/>
        <v>-5891774</v>
      </c>
      <c r="M161" s="108" t="s">
        <v>1878</v>
      </c>
    </row>
    <row r="162" spans="1:13" ht="15.75">
      <c r="A162">
        <v>187</v>
      </c>
      <c r="B162" s="85">
        <v>572395</v>
      </c>
      <c r="C162" s="86">
        <v>3700000</v>
      </c>
      <c r="D162" s="86">
        <v>1701000</v>
      </c>
      <c r="E162" s="87" t="s">
        <v>1741</v>
      </c>
      <c r="F162" s="89">
        <v>315750</v>
      </c>
      <c r="G162" s="106">
        <v>927</v>
      </c>
      <c r="H162" t="s">
        <v>801</v>
      </c>
      <c r="I162" s="143">
        <f t="shared" si="6"/>
        <v>-1701000</v>
      </c>
      <c r="J162" s="143">
        <f t="shared" si="7"/>
        <v>-3700000</v>
      </c>
      <c r="K162" s="143">
        <f t="shared" si="8"/>
        <v>-572395</v>
      </c>
      <c r="M162" s="108" t="s">
        <v>1879</v>
      </c>
    </row>
    <row r="163" spans="1:13" ht="15.75">
      <c r="A163">
        <v>188</v>
      </c>
      <c r="B163" s="85">
        <v>14925</v>
      </c>
      <c r="C163" s="86">
        <v>2053000</v>
      </c>
      <c r="D163" s="86">
        <v>550000</v>
      </c>
      <c r="E163" s="87" t="s">
        <v>1742</v>
      </c>
      <c r="F163" s="89">
        <v>315760</v>
      </c>
      <c r="G163" s="106">
        <v>928</v>
      </c>
      <c r="H163" t="s">
        <v>801</v>
      </c>
      <c r="I163" s="143">
        <f t="shared" si="6"/>
        <v>-550000</v>
      </c>
      <c r="J163" s="143">
        <f t="shared" si="7"/>
        <v>-2053000</v>
      </c>
      <c r="K163" s="143">
        <f t="shared" si="8"/>
        <v>-14925</v>
      </c>
      <c r="M163" s="108" t="s">
        <v>1880</v>
      </c>
    </row>
    <row r="164" spans="1:13" ht="15.75">
      <c r="A164">
        <v>189</v>
      </c>
      <c r="B164" s="85">
        <v>8441645</v>
      </c>
      <c r="C164" s="86">
        <v>7800000</v>
      </c>
      <c r="D164" s="86">
        <v>7500000</v>
      </c>
      <c r="E164" s="87" t="s">
        <v>1743</v>
      </c>
      <c r="F164" s="89">
        <v>315900</v>
      </c>
      <c r="G164" s="106">
        <v>970</v>
      </c>
      <c r="H164" t="s">
        <v>801</v>
      </c>
      <c r="I164" s="143">
        <f t="shared" si="6"/>
        <v>-7500000</v>
      </c>
      <c r="J164" s="143">
        <f t="shared" si="7"/>
        <v>-7800000</v>
      </c>
      <c r="K164" s="143">
        <f t="shared" si="8"/>
        <v>-8441645</v>
      </c>
      <c r="M164" s="108">
        <v>315900</v>
      </c>
    </row>
    <row r="165" spans="1:13" ht="15.75">
      <c r="A165">
        <v>190</v>
      </c>
      <c r="B165" s="85"/>
      <c r="C165" s="86">
        <v>1250000</v>
      </c>
      <c r="D165" s="86">
        <v>1667000</v>
      </c>
      <c r="E165" s="87" t="s">
        <v>1744</v>
      </c>
      <c r="F165" s="89" t="s">
        <v>1881</v>
      </c>
      <c r="G165" s="88">
        <v>930</v>
      </c>
      <c r="H165" t="s">
        <v>801</v>
      </c>
      <c r="I165" s="143">
        <f t="shared" si="6"/>
        <v>-1667000</v>
      </c>
      <c r="J165" s="143">
        <f t="shared" si="7"/>
        <v>-1250000</v>
      </c>
      <c r="K165" s="143">
        <f t="shared" si="8"/>
        <v>0</v>
      </c>
      <c r="M165" s="108" t="s">
        <v>1881</v>
      </c>
    </row>
    <row r="166" spans="1:13" ht="15.75">
      <c r="A166">
        <v>191</v>
      </c>
      <c r="B166" s="85">
        <v>30322</v>
      </c>
      <c r="C166" s="95">
        <v>150000</v>
      </c>
      <c r="D166" s="95">
        <v>150000</v>
      </c>
      <c r="E166" s="87" t="s">
        <v>1745</v>
      </c>
      <c r="F166" s="89">
        <v>315329</v>
      </c>
      <c r="G166" s="88">
        <v>770</v>
      </c>
      <c r="H166" t="s">
        <v>801</v>
      </c>
      <c r="I166" s="143">
        <f t="shared" si="6"/>
        <v>-150000</v>
      </c>
      <c r="J166" s="143">
        <f t="shared" si="7"/>
        <v>-150000</v>
      </c>
      <c r="K166" s="143">
        <f t="shared" si="8"/>
        <v>-30322</v>
      </c>
      <c r="M166" s="108">
        <v>317329</v>
      </c>
    </row>
    <row r="167" spans="1:13" ht="15.75">
      <c r="A167">
        <v>192</v>
      </c>
      <c r="B167" s="85">
        <v>579747</v>
      </c>
      <c r="C167" s="86">
        <v>400000</v>
      </c>
      <c r="D167" s="86">
        <v>400000</v>
      </c>
      <c r="E167" s="87" t="s">
        <v>1746</v>
      </c>
      <c r="F167" s="89">
        <v>315331</v>
      </c>
      <c r="G167" s="88">
        <v>920</v>
      </c>
      <c r="H167" t="s">
        <v>801</v>
      </c>
      <c r="I167" s="143">
        <f t="shared" si="6"/>
        <v>-400000</v>
      </c>
      <c r="J167" s="143">
        <f t="shared" si="7"/>
        <v>-400000</v>
      </c>
      <c r="K167" s="143">
        <f t="shared" si="8"/>
        <v>-579747</v>
      </c>
      <c r="M167" s="108">
        <v>317331</v>
      </c>
    </row>
    <row r="168" spans="1:13" ht="15.75">
      <c r="A168">
        <v>193</v>
      </c>
      <c r="B168" s="85">
        <v>269874</v>
      </c>
      <c r="C168" s="86">
        <v>380000</v>
      </c>
      <c r="D168" s="86">
        <v>380000</v>
      </c>
      <c r="E168" s="87" t="s">
        <v>1747</v>
      </c>
      <c r="F168" s="89">
        <v>315332</v>
      </c>
      <c r="G168" s="88">
        <v>920</v>
      </c>
      <c r="H168" t="s">
        <v>801</v>
      </c>
      <c r="I168" s="143">
        <f t="shared" si="6"/>
        <v>-380000</v>
      </c>
      <c r="J168" s="143">
        <f t="shared" si="7"/>
        <v>-380000</v>
      </c>
      <c r="K168" s="143">
        <f t="shared" si="8"/>
        <v>-269874</v>
      </c>
      <c r="M168" s="108">
        <v>317332</v>
      </c>
    </row>
    <row r="169" spans="1:13" ht="15.75">
      <c r="A169">
        <v>194</v>
      </c>
      <c r="B169" s="85">
        <v>290671</v>
      </c>
      <c r="C169" s="86">
        <v>300000</v>
      </c>
      <c r="D169" s="86">
        <v>300000</v>
      </c>
      <c r="E169" s="87" t="s">
        <v>1748</v>
      </c>
      <c r="F169" s="89">
        <v>315370</v>
      </c>
      <c r="G169" s="88">
        <v>920</v>
      </c>
      <c r="H169" t="s">
        <v>801</v>
      </c>
      <c r="I169" s="143">
        <f t="shared" si="6"/>
        <v>-300000</v>
      </c>
      <c r="J169" s="143">
        <f t="shared" si="7"/>
        <v>-300000</v>
      </c>
      <c r="K169" s="143">
        <f t="shared" si="8"/>
        <v>-290671</v>
      </c>
      <c r="M169" s="108" t="s">
        <v>1882</v>
      </c>
    </row>
    <row r="170" spans="1:13" ht="15.75">
      <c r="A170">
        <v>195</v>
      </c>
      <c r="B170" s="85">
        <v>67060</v>
      </c>
      <c r="C170" s="86"/>
      <c r="D170" s="86"/>
      <c r="E170" s="87" t="s">
        <v>1749</v>
      </c>
      <c r="F170" s="89">
        <v>315370</v>
      </c>
      <c r="G170" s="88">
        <v>921</v>
      </c>
      <c r="H170" t="s">
        <v>801</v>
      </c>
      <c r="I170" s="143">
        <f t="shared" si="6"/>
        <v>0</v>
      </c>
      <c r="J170" s="143">
        <f t="shared" si="7"/>
        <v>0</v>
      </c>
      <c r="K170" s="143">
        <f t="shared" si="8"/>
        <v>-67060</v>
      </c>
      <c r="M170" s="108" t="s">
        <v>1882</v>
      </c>
    </row>
    <row r="171" spans="1:13" ht="15.75">
      <c r="A171">
        <v>196</v>
      </c>
      <c r="B171" s="85"/>
      <c r="C171" s="86">
        <v>20000</v>
      </c>
      <c r="D171" s="86">
        <v>20000</v>
      </c>
      <c r="E171" s="87" t="s">
        <v>1750</v>
      </c>
      <c r="F171" s="89">
        <v>315380</v>
      </c>
      <c r="G171" s="88">
        <v>920</v>
      </c>
      <c r="H171" t="s">
        <v>801</v>
      </c>
      <c r="I171" s="143">
        <f t="shared" si="6"/>
        <v>-20000</v>
      </c>
      <c r="J171" s="143">
        <f t="shared" si="7"/>
        <v>-20000</v>
      </c>
      <c r="K171" s="143">
        <f t="shared" si="8"/>
        <v>0</v>
      </c>
      <c r="M171" s="108" t="s">
        <v>1883</v>
      </c>
    </row>
    <row r="172" spans="1:13" ht="15.75">
      <c r="A172">
        <v>197</v>
      </c>
      <c r="B172" s="85">
        <v>1510700</v>
      </c>
      <c r="C172" s="86">
        <v>1578000</v>
      </c>
      <c r="D172" s="86">
        <v>1578000</v>
      </c>
      <c r="E172" s="87" t="s">
        <v>1751</v>
      </c>
      <c r="F172" s="89">
        <v>315680</v>
      </c>
      <c r="G172" s="88">
        <v>920</v>
      </c>
      <c r="H172" t="s">
        <v>801</v>
      </c>
      <c r="I172" s="143">
        <f t="shared" si="6"/>
        <v>-1578000</v>
      </c>
      <c r="J172" s="143">
        <f t="shared" si="7"/>
        <v>-1578000</v>
      </c>
      <c r="K172" s="143">
        <f t="shared" si="8"/>
        <v>-1510700</v>
      </c>
      <c r="M172" s="108">
        <v>317680</v>
      </c>
    </row>
    <row r="173" spans="1:13" ht="15.75">
      <c r="A173">
        <v>198</v>
      </c>
      <c r="B173" s="85">
        <v>494015</v>
      </c>
      <c r="C173" s="95">
        <v>490000</v>
      </c>
      <c r="D173" s="95">
        <v>490000</v>
      </c>
      <c r="E173" s="87" t="s">
        <v>1752</v>
      </c>
      <c r="F173" s="89">
        <v>315490</v>
      </c>
      <c r="G173" s="88">
        <v>770</v>
      </c>
      <c r="H173" t="s">
        <v>801</v>
      </c>
      <c r="I173" s="143">
        <f t="shared" si="6"/>
        <v>-490000</v>
      </c>
      <c r="J173" s="143">
        <f t="shared" si="7"/>
        <v>-490000</v>
      </c>
      <c r="K173" s="143">
        <f t="shared" si="8"/>
        <v>-494015</v>
      </c>
      <c r="M173" s="108" t="s">
        <v>1884</v>
      </c>
    </row>
    <row r="174" spans="1:13" ht="15.75">
      <c r="A174">
        <v>199</v>
      </c>
      <c r="B174" s="85">
        <v>88976</v>
      </c>
      <c r="C174" s="95">
        <v>0</v>
      </c>
      <c r="D174" s="95"/>
      <c r="E174" s="87" t="s">
        <v>1753</v>
      </c>
      <c r="F174" s="89">
        <v>315600</v>
      </c>
      <c r="G174" s="88">
        <v>920</v>
      </c>
      <c r="H174" t="s">
        <v>801</v>
      </c>
      <c r="I174" s="143">
        <f t="shared" si="6"/>
        <v>0</v>
      </c>
      <c r="J174" s="143">
        <f t="shared" si="7"/>
        <v>0</v>
      </c>
      <c r="K174" s="143">
        <f t="shared" si="8"/>
        <v>-88976</v>
      </c>
      <c r="M174" s="108">
        <v>318600</v>
      </c>
    </row>
    <row r="175" spans="1:13" ht="15.75">
      <c r="A175">
        <v>200</v>
      </c>
      <c r="B175" s="85">
        <v>1552383</v>
      </c>
      <c r="C175" s="95">
        <v>1363000</v>
      </c>
      <c r="D175" s="95">
        <v>1363000</v>
      </c>
      <c r="E175" s="87" t="s">
        <v>1754</v>
      </c>
      <c r="F175" s="89">
        <v>315200</v>
      </c>
      <c r="G175" s="88">
        <v>770</v>
      </c>
      <c r="H175" t="s">
        <v>801</v>
      </c>
      <c r="I175" s="143">
        <f t="shared" si="6"/>
        <v>-1363000</v>
      </c>
      <c r="J175" s="143">
        <f t="shared" si="7"/>
        <v>-1363000</v>
      </c>
      <c r="K175" s="143">
        <f t="shared" si="8"/>
        <v>-1552383</v>
      </c>
      <c r="M175" s="108" t="s">
        <v>1885</v>
      </c>
    </row>
    <row r="176" spans="1:13" ht="15.75">
      <c r="A176">
        <v>204</v>
      </c>
      <c r="B176" s="85">
        <v>67598</v>
      </c>
      <c r="C176" s="86">
        <v>98000</v>
      </c>
      <c r="D176" s="86">
        <v>98000</v>
      </c>
      <c r="E176" s="87" t="s">
        <v>1755</v>
      </c>
      <c r="F176" s="89">
        <v>327220</v>
      </c>
      <c r="G176" s="88">
        <v>920</v>
      </c>
      <c r="H176" t="s">
        <v>805</v>
      </c>
      <c r="I176" s="143">
        <f t="shared" si="6"/>
        <v>-98000</v>
      </c>
      <c r="J176" s="143">
        <f t="shared" si="7"/>
        <v>-98000</v>
      </c>
      <c r="K176" s="143">
        <f t="shared" si="8"/>
        <v>-67598</v>
      </c>
      <c r="M176" s="89">
        <v>322220</v>
      </c>
    </row>
    <row r="177" spans="1:13" ht="18.75">
      <c r="A177">
        <v>205</v>
      </c>
      <c r="B177" s="85">
        <v>2201299</v>
      </c>
      <c r="C177" s="86">
        <v>2250000</v>
      </c>
      <c r="D177" s="86">
        <v>2250000</v>
      </c>
      <c r="E177" s="104" t="s">
        <v>1756</v>
      </c>
      <c r="F177" s="89" t="s">
        <v>1886</v>
      </c>
      <c r="G177" s="88">
        <v>410</v>
      </c>
      <c r="H177" t="s">
        <v>805</v>
      </c>
      <c r="I177" s="143">
        <f t="shared" si="6"/>
        <v>-2250000</v>
      </c>
      <c r="J177" s="143">
        <f t="shared" si="7"/>
        <v>-2250000</v>
      </c>
      <c r="K177" s="143">
        <f t="shared" si="8"/>
        <v>-2201299</v>
      </c>
      <c r="M177" s="89" t="s">
        <v>1886</v>
      </c>
    </row>
    <row r="178" spans="1:13" ht="15.75">
      <c r="A178">
        <v>207</v>
      </c>
      <c r="B178" s="85">
        <v>157979</v>
      </c>
      <c r="C178" s="86">
        <v>380000</v>
      </c>
      <c r="D178" s="86">
        <v>380000</v>
      </c>
      <c r="E178" s="87" t="s">
        <v>1757</v>
      </c>
      <c r="F178" s="140">
        <v>323001</v>
      </c>
      <c r="G178" s="88">
        <v>410</v>
      </c>
      <c r="H178" t="s">
        <v>807</v>
      </c>
      <c r="I178" s="143">
        <f t="shared" si="6"/>
        <v>-380000</v>
      </c>
      <c r="J178" s="143">
        <f t="shared" si="7"/>
        <v>-380000</v>
      </c>
      <c r="K178" s="143">
        <f t="shared" si="8"/>
        <v>-157979</v>
      </c>
      <c r="M178" s="140">
        <v>327001</v>
      </c>
    </row>
    <row r="179" spans="1:13" ht="15.75">
      <c r="A179">
        <v>208</v>
      </c>
      <c r="B179" s="85">
        <v>36586</v>
      </c>
      <c r="C179" s="86">
        <v>65000</v>
      </c>
      <c r="D179" s="86">
        <v>65000</v>
      </c>
      <c r="E179" s="87" t="s">
        <v>1758</v>
      </c>
      <c r="F179" s="140">
        <v>321002</v>
      </c>
      <c r="G179" s="88">
        <v>410</v>
      </c>
      <c r="H179" t="s">
        <v>807</v>
      </c>
      <c r="I179" s="143">
        <f t="shared" si="6"/>
        <v>-65000</v>
      </c>
      <c r="J179" s="143">
        <f t="shared" si="7"/>
        <v>-65000</v>
      </c>
      <c r="K179" s="143">
        <f t="shared" si="8"/>
        <v>-36586</v>
      </c>
      <c r="M179" s="140">
        <v>327002</v>
      </c>
    </row>
    <row r="180" spans="1:13" ht="15.75">
      <c r="A180">
        <v>209</v>
      </c>
      <c r="B180" s="85">
        <v>0</v>
      </c>
      <c r="C180" s="86">
        <v>25000</v>
      </c>
      <c r="D180" s="86">
        <v>25000</v>
      </c>
      <c r="E180" s="87" t="s">
        <v>1759</v>
      </c>
      <c r="F180" s="140">
        <v>322003</v>
      </c>
      <c r="G180" s="88">
        <v>410</v>
      </c>
      <c r="H180" t="s">
        <v>807</v>
      </c>
      <c r="I180" s="143">
        <f t="shared" si="6"/>
        <v>-25000</v>
      </c>
      <c r="J180" s="143">
        <f t="shared" si="7"/>
        <v>-25000</v>
      </c>
      <c r="K180" s="143">
        <f t="shared" si="8"/>
        <v>0</v>
      </c>
      <c r="M180" s="140">
        <v>327003</v>
      </c>
    </row>
    <row r="181" spans="1:13" ht="15.75">
      <c r="A181">
        <v>210</v>
      </c>
      <c r="B181" s="85">
        <v>175419</v>
      </c>
      <c r="C181" s="86">
        <v>135000</v>
      </c>
      <c r="D181" s="86">
        <v>135000</v>
      </c>
      <c r="E181" s="87" t="s">
        <v>1760</v>
      </c>
      <c r="F181" s="140">
        <v>327004</v>
      </c>
      <c r="G181" s="88">
        <v>411</v>
      </c>
      <c r="H181" t="s">
        <v>807</v>
      </c>
      <c r="I181" s="143">
        <f t="shared" si="6"/>
        <v>-135000</v>
      </c>
      <c r="J181" s="143">
        <f t="shared" si="7"/>
        <v>-135000</v>
      </c>
      <c r="K181" s="143">
        <f t="shared" si="8"/>
        <v>-175419</v>
      </c>
      <c r="M181" s="140">
        <v>327004</v>
      </c>
    </row>
    <row r="182" spans="1:13" ht="15.75">
      <c r="A182">
        <v>211</v>
      </c>
      <c r="B182" s="85">
        <v>34752</v>
      </c>
      <c r="C182" s="86">
        <v>50000</v>
      </c>
      <c r="D182" s="86">
        <v>50000</v>
      </c>
      <c r="E182" s="87" t="s">
        <v>1761</v>
      </c>
      <c r="F182" s="140">
        <v>322005</v>
      </c>
      <c r="G182" s="88">
        <v>410</v>
      </c>
      <c r="H182" t="s">
        <v>807</v>
      </c>
      <c r="I182" s="143">
        <f t="shared" si="6"/>
        <v>-50000</v>
      </c>
      <c r="J182" s="143">
        <f t="shared" si="7"/>
        <v>-50000</v>
      </c>
      <c r="K182" s="143">
        <f t="shared" si="8"/>
        <v>-34752</v>
      </c>
      <c r="M182" s="140">
        <v>327005</v>
      </c>
    </row>
    <row r="183" spans="1:13" ht="15.75">
      <c r="A183">
        <v>212</v>
      </c>
      <c r="B183" s="85">
        <v>102627</v>
      </c>
      <c r="C183" s="86">
        <v>282000</v>
      </c>
      <c r="D183" s="86">
        <v>282000</v>
      </c>
      <c r="E183" s="87" t="s">
        <v>1762</v>
      </c>
      <c r="F183" s="140">
        <v>326006</v>
      </c>
      <c r="G183" s="88">
        <v>410</v>
      </c>
      <c r="H183" t="s">
        <v>807</v>
      </c>
      <c r="I183" s="143">
        <f t="shared" si="6"/>
        <v>-282000</v>
      </c>
      <c r="J183" s="143">
        <f t="shared" si="7"/>
        <v>-282000</v>
      </c>
      <c r="K183" s="143">
        <f t="shared" si="8"/>
        <v>-102627</v>
      </c>
      <c r="M183" s="140">
        <v>327006</v>
      </c>
    </row>
    <row r="184" spans="1:13" ht="15.75">
      <c r="A184">
        <v>213</v>
      </c>
      <c r="B184" s="85">
        <v>98225</v>
      </c>
      <c r="C184" s="86">
        <v>185000</v>
      </c>
      <c r="D184" s="86">
        <v>185000</v>
      </c>
      <c r="E184" s="87" t="s">
        <v>1763</v>
      </c>
      <c r="F184" s="140">
        <v>325007</v>
      </c>
      <c r="G184" s="88">
        <v>410</v>
      </c>
      <c r="H184" t="s">
        <v>807</v>
      </c>
      <c r="I184" s="143">
        <f t="shared" si="6"/>
        <v>-185000</v>
      </c>
      <c r="J184" s="143">
        <f t="shared" si="7"/>
        <v>-185000</v>
      </c>
      <c r="K184" s="143">
        <f t="shared" si="8"/>
        <v>-98225</v>
      </c>
      <c r="M184" s="140">
        <v>327007</v>
      </c>
    </row>
    <row r="185" spans="1:13" ht="15.75">
      <c r="A185">
        <v>214</v>
      </c>
      <c r="B185" s="85">
        <v>24916</v>
      </c>
      <c r="C185" s="86">
        <v>253000</v>
      </c>
      <c r="D185" s="86">
        <v>1199000</v>
      </c>
      <c r="E185" s="87" t="s">
        <v>1764</v>
      </c>
      <c r="F185" s="140">
        <v>328008</v>
      </c>
      <c r="G185" s="88">
        <v>410</v>
      </c>
      <c r="H185" t="s">
        <v>807</v>
      </c>
      <c r="I185" s="143">
        <f t="shared" si="6"/>
        <v>-1199000</v>
      </c>
      <c r="J185" s="143">
        <f t="shared" si="7"/>
        <v>-253000</v>
      </c>
      <c r="K185" s="143">
        <f t="shared" si="8"/>
        <v>-24916</v>
      </c>
      <c r="M185" s="140">
        <v>327008</v>
      </c>
    </row>
    <row r="186" spans="1:13" ht="15.75">
      <c r="A186">
        <v>215</v>
      </c>
      <c r="B186" s="85">
        <v>5900</v>
      </c>
      <c r="C186" s="86">
        <v>100000</v>
      </c>
      <c r="D186" s="86">
        <v>100000</v>
      </c>
      <c r="E186" s="87" t="s">
        <v>1765</v>
      </c>
      <c r="F186" s="140">
        <v>326009</v>
      </c>
      <c r="G186" s="88">
        <v>410</v>
      </c>
      <c r="H186" t="s">
        <v>807</v>
      </c>
      <c r="I186" s="143">
        <f t="shared" si="6"/>
        <v>-100000</v>
      </c>
      <c r="J186" s="143">
        <f t="shared" si="7"/>
        <v>-100000</v>
      </c>
      <c r="K186" s="143">
        <f t="shared" si="8"/>
        <v>-5900</v>
      </c>
      <c r="M186" s="140">
        <v>327009</v>
      </c>
    </row>
    <row r="187" spans="1:13" ht="15.75">
      <c r="A187">
        <v>216</v>
      </c>
      <c r="B187" s="85">
        <v>247688</v>
      </c>
      <c r="C187" s="86">
        <v>400000</v>
      </c>
      <c r="D187" s="86">
        <v>400000</v>
      </c>
      <c r="E187" s="87" t="s">
        <v>1766</v>
      </c>
      <c r="F187" s="140">
        <v>329010</v>
      </c>
      <c r="G187" s="88">
        <v>410</v>
      </c>
      <c r="H187" t="s">
        <v>807</v>
      </c>
      <c r="I187" s="143">
        <f t="shared" si="6"/>
        <v>-400000</v>
      </c>
      <c r="J187" s="143">
        <f t="shared" si="7"/>
        <v>-400000</v>
      </c>
      <c r="K187" s="143">
        <f t="shared" si="8"/>
        <v>-247688</v>
      </c>
      <c r="M187" s="140">
        <v>327010</v>
      </c>
    </row>
    <row r="188" spans="1:13" ht="15.75">
      <c r="A188">
        <v>217</v>
      </c>
      <c r="B188" s="85">
        <v>58221</v>
      </c>
      <c r="C188" s="86"/>
      <c r="D188" s="86"/>
      <c r="E188" s="87" t="s">
        <v>1767</v>
      </c>
      <c r="F188" s="140">
        <v>329011</v>
      </c>
      <c r="G188" s="88">
        <v>410</v>
      </c>
      <c r="H188" t="s">
        <v>807</v>
      </c>
      <c r="I188" s="143">
        <f t="shared" si="6"/>
        <v>0</v>
      </c>
      <c r="J188" s="143">
        <f t="shared" si="7"/>
        <v>0</v>
      </c>
      <c r="K188" s="143">
        <f t="shared" si="8"/>
        <v>-58221</v>
      </c>
      <c r="M188" s="140">
        <v>327011</v>
      </c>
    </row>
    <row r="189" spans="1:13" ht="15.75">
      <c r="A189">
        <v>218</v>
      </c>
      <c r="B189" s="85">
        <v>107734</v>
      </c>
      <c r="C189" s="86">
        <v>220000</v>
      </c>
      <c r="D189" s="86">
        <v>220000</v>
      </c>
      <c r="E189" s="87" t="s">
        <v>1768</v>
      </c>
      <c r="F189" s="140">
        <v>324012</v>
      </c>
      <c r="G189" s="88">
        <v>410</v>
      </c>
      <c r="H189" t="s">
        <v>807</v>
      </c>
      <c r="I189" s="143">
        <f t="shared" si="6"/>
        <v>-220000</v>
      </c>
      <c r="J189" s="143">
        <f t="shared" si="7"/>
        <v>-220000</v>
      </c>
      <c r="K189" s="143">
        <f t="shared" si="8"/>
        <v>-107734</v>
      </c>
      <c r="M189" s="140">
        <v>327012</v>
      </c>
    </row>
    <row r="190" spans="1:13" ht="15.75">
      <c r="A190">
        <v>219</v>
      </c>
      <c r="B190" s="85">
        <v>57710</v>
      </c>
      <c r="C190" s="86"/>
      <c r="D190" s="86"/>
      <c r="E190" s="87" t="s">
        <v>1769</v>
      </c>
      <c r="F190" s="140">
        <v>329013</v>
      </c>
      <c r="G190" s="88">
        <v>410</v>
      </c>
      <c r="H190" t="s">
        <v>807</v>
      </c>
      <c r="I190" s="143">
        <f t="shared" si="6"/>
        <v>0</v>
      </c>
      <c r="J190" s="143">
        <f t="shared" si="7"/>
        <v>0</v>
      </c>
      <c r="K190" s="143">
        <f t="shared" si="8"/>
        <v>-57710</v>
      </c>
      <c r="M190" s="140">
        <v>327013</v>
      </c>
    </row>
    <row r="191" spans="1:13" ht="15.75">
      <c r="A191">
        <v>220</v>
      </c>
      <c r="B191" s="85">
        <v>160592</v>
      </c>
      <c r="C191" s="86">
        <v>330000</v>
      </c>
      <c r="D191" s="86">
        <v>330000</v>
      </c>
      <c r="E191" s="87" t="s">
        <v>1770</v>
      </c>
      <c r="F191" s="140">
        <v>324014</v>
      </c>
      <c r="G191" s="88">
        <v>410</v>
      </c>
      <c r="H191" t="s">
        <v>807</v>
      </c>
      <c r="I191" s="143">
        <f t="shared" si="6"/>
        <v>-330000</v>
      </c>
      <c r="J191" s="143">
        <f t="shared" si="7"/>
        <v>-330000</v>
      </c>
      <c r="K191" s="143">
        <f t="shared" si="8"/>
        <v>-160592</v>
      </c>
      <c r="M191" s="140">
        <v>327014</v>
      </c>
    </row>
    <row r="192" spans="1:13" ht="15.75">
      <c r="A192">
        <v>221</v>
      </c>
      <c r="B192" s="85">
        <v>51243</v>
      </c>
      <c r="C192" s="86">
        <v>40000</v>
      </c>
      <c r="D192" s="86">
        <v>40000</v>
      </c>
      <c r="E192" s="87" t="s">
        <v>1771</v>
      </c>
      <c r="F192" s="140">
        <v>324015</v>
      </c>
      <c r="G192" s="88">
        <v>410</v>
      </c>
      <c r="H192" t="s">
        <v>807</v>
      </c>
      <c r="I192" s="143">
        <f t="shared" si="6"/>
        <v>-40000</v>
      </c>
      <c r="J192" s="143">
        <f t="shared" si="7"/>
        <v>-40000</v>
      </c>
      <c r="K192" s="143">
        <f t="shared" si="8"/>
        <v>-51243</v>
      </c>
      <c r="M192" s="140">
        <v>327015</v>
      </c>
    </row>
    <row r="193" spans="1:13" ht="15.75">
      <c r="A193">
        <v>222</v>
      </c>
      <c r="B193" s="85">
        <v>49920</v>
      </c>
      <c r="C193" s="86"/>
      <c r="D193" s="86"/>
      <c r="E193" s="87" t="s">
        <v>1772</v>
      </c>
      <c r="F193" s="140">
        <v>329016</v>
      </c>
      <c r="G193" s="88">
        <v>410</v>
      </c>
      <c r="H193" t="s">
        <v>807</v>
      </c>
      <c r="I193" s="143">
        <f t="shared" si="6"/>
        <v>0</v>
      </c>
      <c r="J193" s="143">
        <f t="shared" si="7"/>
        <v>0</v>
      </c>
      <c r="K193" s="143">
        <f t="shared" si="8"/>
        <v>-49920</v>
      </c>
      <c r="M193" s="140">
        <v>327016</v>
      </c>
    </row>
    <row r="194" spans="1:13" ht="15.75">
      <c r="A194">
        <v>223</v>
      </c>
      <c r="B194" s="85">
        <v>140763</v>
      </c>
      <c r="C194" s="86">
        <v>100000</v>
      </c>
      <c r="D194" s="86">
        <v>100000</v>
      </c>
      <c r="E194" s="87" t="s">
        <v>1773</v>
      </c>
      <c r="F194" s="140">
        <v>329017</v>
      </c>
      <c r="G194" s="88">
        <v>410</v>
      </c>
      <c r="H194" t="s">
        <v>807</v>
      </c>
      <c r="I194" s="143">
        <f t="shared" si="6"/>
        <v>-100000</v>
      </c>
      <c r="J194" s="143">
        <f t="shared" si="7"/>
        <v>-100000</v>
      </c>
      <c r="K194" s="143">
        <f t="shared" si="8"/>
        <v>-140763</v>
      </c>
      <c r="M194" s="140">
        <v>327017</v>
      </c>
    </row>
    <row r="195" spans="1:13" ht="15.75">
      <c r="A195">
        <v>224</v>
      </c>
      <c r="B195" s="85">
        <v>107919</v>
      </c>
      <c r="C195" s="86">
        <v>211800</v>
      </c>
      <c r="D195" s="86">
        <v>211800</v>
      </c>
      <c r="E195" s="87" t="s">
        <v>1774</v>
      </c>
      <c r="F195" s="140">
        <v>329018</v>
      </c>
      <c r="G195" s="88">
        <v>410</v>
      </c>
      <c r="H195" t="s">
        <v>807</v>
      </c>
      <c r="I195" s="143">
        <f t="shared" si="6"/>
        <v>-211800</v>
      </c>
      <c r="J195" s="143">
        <f t="shared" si="7"/>
        <v>-211800</v>
      </c>
      <c r="K195" s="143">
        <f t="shared" si="8"/>
        <v>-107919</v>
      </c>
      <c r="M195" s="140">
        <v>327018</v>
      </c>
    </row>
    <row r="196" spans="1:13" ht="15.75">
      <c r="A196">
        <v>225</v>
      </c>
      <c r="B196" s="85">
        <v>188030</v>
      </c>
      <c r="C196" s="86">
        <v>60000</v>
      </c>
      <c r="D196" s="86">
        <v>60000</v>
      </c>
      <c r="E196" s="87" t="s">
        <v>1775</v>
      </c>
      <c r="F196" s="140">
        <v>329019</v>
      </c>
      <c r="G196" s="88">
        <v>410</v>
      </c>
      <c r="H196" t="s">
        <v>807</v>
      </c>
      <c r="I196" s="143">
        <f t="shared" si="6"/>
        <v>-60000</v>
      </c>
      <c r="J196" s="143">
        <f t="shared" si="7"/>
        <v>-60000</v>
      </c>
      <c r="K196" s="143">
        <f t="shared" si="8"/>
        <v>-188030</v>
      </c>
      <c r="M196" s="140">
        <v>327019</v>
      </c>
    </row>
    <row r="197" spans="1:13" ht="15.75">
      <c r="A197">
        <v>226</v>
      </c>
      <c r="B197" s="85">
        <v>71406</v>
      </c>
      <c r="C197" s="86">
        <v>100000</v>
      </c>
      <c r="D197" s="86">
        <v>100000</v>
      </c>
      <c r="E197" s="87" t="s">
        <v>1776</v>
      </c>
      <c r="F197" s="140">
        <v>329020</v>
      </c>
      <c r="G197" s="88">
        <v>410</v>
      </c>
      <c r="H197" t="s">
        <v>807</v>
      </c>
      <c r="I197" s="143">
        <f t="shared" si="6"/>
        <v>-100000</v>
      </c>
      <c r="J197" s="143">
        <f t="shared" si="7"/>
        <v>-100000</v>
      </c>
      <c r="K197" s="143">
        <f t="shared" si="8"/>
        <v>-71406</v>
      </c>
      <c r="M197" s="140">
        <v>327020</v>
      </c>
    </row>
    <row r="198" spans="1:13" ht="15.75">
      <c r="A198">
        <v>229</v>
      </c>
      <c r="B198" s="85">
        <v>1656025</v>
      </c>
      <c r="C198" s="86">
        <v>2537000</v>
      </c>
      <c r="D198" s="86">
        <v>2537000</v>
      </c>
      <c r="E198" s="87" t="s">
        <v>1777</v>
      </c>
      <c r="F198" s="108">
        <v>326102</v>
      </c>
      <c r="G198" s="88">
        <v>410</v>
      </c>
      <c r="H198" t="s">
        <v>807</v>
      </c>
      <c r="I198" s="143">
        <f t="shared" ref="I198:I255" si="9">D198*-1</f>
        <v>-2537000</v>
      </c>
      <c r="J198" s="143">
        <f t="shared" ref="J198:J255" si="10">C198*-1</f>
        <v>-2537000</v>
      </c>
      <c r="K198" s="143">
        <f t="shared" ref="K198:K255" si="11">B198*-1</f>
        <v>-1656025</v>
      </c>
      <c r="M198" s="108" t="s">
        <v>1571</v>
      </c>
    </row>
    <row r="199" spans="1:13" ht="15.75">
      <c r="A199">
        <v>230</v>
      </c>
      <c r="B199" s="85">
        <v>13800</v>
      </c>
      <c r="C199" s="86">
        <v>54000</v>
      </c>
      <c r="D199" s="86">
        <v>54000</v>
      </c>
      <c r="E199" s="87" t="s">
        <v>1778</v>
      </c>
      <c r="F199" s="108">
        <v>322106</v>
      </c>
      <c r="G199" s="88">
        <v>410</v>
      </c>
      <c r="H199" t="s">
        <v>807</v>
      </c>
      <c r="I199" s="143">
        <f t="shared" si="9"/>
        <v>-54000</v>
      </c>
      <c r="J199" s="143">
        <f t="shared" si="10"/>
        <v>-54000</v>
      </c>
      <c r="K199" s="143">
        <f t="shared" si="11"/>
        <v>-13800</v>
      </c>
      <c r="M199" s="108" t="s">
        <v>1572</v>
      </c>
    </row>
    <row r="200" spans="1:13" ht="15.75">
      <c r="A200">
        <v>231</v>
      </c>
      <c r="B200" s="85">
        <v>124644</v>
      </c>
      <c r="C200" s="86">
        <v>176000</v>
      </c>
      <c r="D200" s="86">
        <v>176000</v>
      </c>
      <c r="E200" s="87" t="s">
        <v>1779</v>
      </c>
      <c r="F200" s="108">
        <v>322202</v>
      </c>
      <c r="G200" s="88">
        <v>410</v>
      </c>
      <c r="H200" t="s">
        <v>807</v>
      </c>
      <c r="I200" s="143">
        <f t="shared" si="9"/>
        <v>-176000</v>
      </c>
      <c r="J200" s="143">
        <f t="shared" si="10"/>
        <v>-176000</v>
      </c>
      <c r="K200" s="143">
        <f t="shared" si="11"/>
        <v>-124644</v>
      </c>
      <c r="M200" s="108" t="s">
        <v>1573</v>
      </c>
    </row>
    <row r="201" spans="1:13" ht="15.75">
      <c r="A201">
        <v>232</v>
      </c>
      <c r="B201" s="85">
        <v>53991</v>
      </c>
      <c r="C201" s="86">
        <v>112000</v>
      </c>
      <c r="D201" s="86">
        <v>112000</v>
      </c>
      <c r="E201" s="87" t="s">
        <v>1762</v>
      </c>
      <c r="F201" s="108">
        <v>326305</v>
      </c>
      <c r="G201" s="88">
        <v>410</v>
      </c>
      <c r="H201" t="s">
        <v>807</v>
      </c>
      <c r="I201" s="143">
        <f t="shared" si="9"/>
        <v>-112000</v>
      </c>
      <c r="J201" s="143">
        <f t="shared" si="10"/>
        <v>-112000</v>
      </c>
      <c r="K201" s="143">
        <f t="shared" si="11"/>
        <v>-53991</v>
      </c>
      <c r="M201" s="108" t="s">
        <v>1574</v>
      </c>
    </row>
    <row r="202" spans="1:13" ht="15.75">
      <c r="A202">
        <v>233</v>
      </c>
      <c r="B202" s="85">
        <v>34050</v>
      </c>
      <c r="C202" s="86">
        <v>80000</v>
      </c>
      <c r="D202" s="86">
        <v>80000</v>
      </c>
      <c r="E202" s="87" t="s">
        <v>1780</v>
      </c>
      <c r="F202" s="108">
        <v>326306</v>
      </c>
      <c r="G202" s="88">
        <v>410</v>
      </c>
      <c r="H202" t="s">
        <v>807</v>
      </c>
      <c r="I202" s="143">
        <f t="shared" si="9"/>
        <v>-80000</v>
      </c>
      <c r="J202" s="143">
        <f t="shared" si="10"/>
        <v>-80000</v>
      </c>
      <c r="K202" s="143">
        <f t="shared" si="11"/>
        <v>-34050</v>
      </c>
      <c r="M202" s="108" t="s">
        <v>1575</v>
      </c>
    </row>
    <row r="203" spans="1:13" ht="15.75">
      <c r="A203">
        <v>234</v>
      </c>
      <c r="B203" s="85">
        <v>215085</v>
      </c>
      <c r="C203" s="86">
        <v>220000</v>
      </c>
      <c r="D203" s="86">
        <v>220000</v>
      </c>
      <c r="E203" s="87" t="s">
        <v>1781</v>
      </c>
      <c r="F203" s="108">
        <v>322402</v>
      </c>
      <c r="G203" s="88">
        <v>410</v>
      </c>
      <c r="H203" t="s">
        <v>807</v>
      </c>
      <c r="I203" s="143">
        <f t="shared" si="9"/>
        <v>-220000</v>
      </c>
      <c r="J203" s="143">
        <f t="shared" si="10"/>
        <v>-220000</v>
      </c>
      <c r="K203" s="143">
        <f t="shared" si="11"/>
        <v>-215085</v>
      </c>
      <c r="M203" s="108" t="s">
        <v>1576</v>
      </c>
    </row>
    <row r="204" spans="1:13" ht="15.75">
      <c r="A204">
        <v>235</v>
      </c>
      <c r="B204" s="85">
        <v>1360367</v>
      </c>
      <c r="C204" s="86">
        <v>1687000</v>
      </c>
      <c r="D204" s="86">
        <v>1687000</v>
      </c>
      <c r="E204" s="87" t="s">
        <v>1782</v>
      </c>
      <c r="F204" s="108">
        <v>326502</v>
      </c>
      <c r="G204" s="88">
        <v>410</v>
      </c>
      <c r="H204" t="s">
        <v>807</v>
      </c>
      <c r="I204" s="143">
        <f t="shared" si="9"/>
        <v>-1687000</v>
      </c>
      <c r="J204" s="143">
        <f t="shared" si="10"/>
        <v>-1687000</v>
      </c>
      <c r="K204" s="143">
        <f t="shared" si="11"/>
        <v>-1360367</v>
      </c>
      <c r="M204" s="108" t="s">
        <v>1577</v>
      </c>
    </row>
    <row r="205" spans="1:13" ht="15.75">
      <c r="A205">
        <v>236</v>
      </c>
      <c r="B205" s="85">
        <v>211827</v>
      </c>
      <c r="C205" s="86">
        <v>300000</v>
      </c>
      <c r="D205" s="86">
        <v>300000</v>
      </c>
      <c r="E205" s="87" t="s">
        <v>1783</v>
      </c>
      <c r="F205" s="108">
        <v>326506</v>
      </c>
      <c r="G205" s="88">
        <v>410</v>
      </c>
      <c r="H205" t="s">
        <v>807</v>
      </c>
      <c r="I205" s="143">
        <f t="shared" si="9"/>
        <v>-300000</v>
      </c>
      <c r="J205" s="143">
        <f t="shared" si="10"/>
        <v>-300000</v>
      </c>
      <c r="K205" s="143">
        <f t="shared" si="11"/>
        <v>-211827</v>
      </c>
      <c r="M205" s="108" t="s">
        <v>1578</v>
      </c>
    </row>
    <row r="206" spans="1:13" ht="15.75">
      <c r="A206">
        <v>237</v>
      </c>
      <c r="B206" s="85">
        <v>265740</v>
      </c>
      <c r="C206" s="86">
        <v>270000</v>
      </c>
      <c r="D206" s="86">
        <v>270000</v>
      </c>
      <c r="E206" s="87" t="s">
        <v>1784</v>
      </c>
      <c r="F206" s="108">
        <v>326509</v>
      </c>
      <c r="G206" s="88">
        <v>410</v>
      </c>
      <c r="H206" t="s">
        <v>807</v>
      </c>
      <c r="I206" s="143">
        <f t="shared" si="9"/>
        <v>-270000</v>
      </c>
      <c r="J206" s="143">
        <f t="shared" si="10"/>
        <v>-270000</v>
      </c>
      <c r="K206" s="143">
        <f t="shared" si="11"/>
        <v>-265740</v>
      </c>
      <c r="M206" s="108" t="s">
        <v>1579</v>
      </c>
    </row>
    <row r="207" spans="1:13" ht="15.75">
      <c r="A207">
        <v>238</v>
      </c>
      <c r="B207" s="85"/>
      <c r="C207" s="86">
        <v>60000</v>
      </c>
      <c r="D207" s="86">
        <v>60000</v>
      </c>
      <c r="E207" s="87" t="s">
        <v>1785</v>
      </c>
      <c r="F207" s="108">
        <v>326510</v>
      </c>
      <c r="G207" s="88">
        <v>410</v>
      </c>
      <c r="H207" t="s">
        <v>807</v>
      </c>
      <c r="I207" s="143">
        <f t="shared" si="9"/>
        <v>-60000</v>
      </c>
      <c r="J207" s="143">
        <f t="shared" si="10"/>
        <v>-60000</v>
      </c>
      <c r="K207" s="143">
        <f t="shared" si="11"/>
        <v>0</v>
      </c>
      <c r="M207" s="108" t="s">
        <v>1580</v>
      </c>
    </row>
    <row r="208" spans="1:13" ht="15.75">
      <c r="A208">
        <v>239</v>
      </c>
      <c r="B208" s="85">
        <v>99488</v>
      </c>
      <c r="C208" s="86">
        <v>200000</v>
      </c>
      <c r="D208" s="86">
        <v>200000</v>
      </c>
      <c r="E208" s="87" t="s">
        <v>1786</v>
      </c>
      <c r="F208" s="108">
        <v>326601</v>
      </c>
      <c r="G208" s="88">
        <v>410</v>
      </c>
      <c r="H208" t="s">
        <v>807</v>
      </c>
      <c r="I208" s="143">
        <f t="shared" si="9"/>
        <v>-200000</v>
      </c>
      <c r="J208" s="143">
        <f t="shared" si="10"/>
        <v>-200000</v>
      </c>
      <c r="K208" s="143">
        <f t="shared" si="11"/>
        <v>-99488</v>
      </c>
      <c r="M208" s="108" t="s">
        <v>1581</v>
      </c>
    </row>
    <row r="209" spans="1:13" ht="15.75">
      <c r="A209">
        <v>240</v>
      </c>
      <c r="B209" s="85"/>
      <c r="C209" s="86">
        <v>5000</v>
      </c>
      <c r="D209" s="86">
        <v>5000</v>
      </c>
      <c r="E209" s="87" t="s">
        <v>1787</v>
      </c>
      <c r="F209" s="108">
        <v>322603</v>
      </c>
      <c r="G209" s="88">
        <v>410</v>
      </c>
      <c r="H209" t="s">
        <v>807</v>
      </c>
      <c r="I209" s="143">
        <f t="shared" si="9"/>
        <v>-5000</v>
      </c>
      <c r="J209" s="143">
        <f t="shared" si="10"/>
        <v>-5000</v>
      </c>
      <c r="K209" s="143">
        <f t="shared" si="11"/>
        <v>0</v>
      </c>
      <c r="M209" s="108" t="s">
        <v>1582</v>
      </c>
    </row>
    <row r="210" spans="1:13" ht="15.75">
      <c r="A210">
        <v>241</v>
      </c>
      <c r="B210" s="85">
        <v>23286</v>
      </c>
      <c r="C210" s="86">
        <v>115000</v>
      </c>
      <c r="D210" s="86">
        <v>115000</v>
      </c>
      <c r="E210" s="87" t="s">
        <v>1788</v>
      </c>
      <c r="F210" s="108">
        <v>328607</v>
      </c>
      <c r="G210" s="88">
        <v>410</v>
      </c>
      <c r="H210" t="s">
        <v>807</v>
      </c>
      <c r="I210" s="143">
        <f t="shared" si="9"/>
        <v>-115000</v>
      </c>
      <c r="J210" s="143">
        <f t="shared" si="10"/>
        <v>-115000</v>
      </c>
      <c r="K210" s="143">
        <f t="shared" si="11"/>
        <v>-23286</v>
      </c>
      <c r="M210" s="108" t="s">
        <v>1583</v>
      </c>
    </row>
    <row r="211" spans="1:13" ht="15.75">
      <c r="A211">
        <v>242</v>
      </c>
      <c r="B211" s="85">
        <v>901904</v>
      </c>
      <c r="C211" s="86">
        <v>939000</v>
      </c>
      <c r="D211" s="86">
        <v>939000</v>
      </c>
      <c r="E211" s="87" t="s">
        <v>1789</v>
      </c>
      <c r="F211" s="107" t="s">
        <v>3063</v>
      </c>
      <c r="G211" s="88">
        <v>921</v>
      </c>
      <c r="H211" t="s">
        <v>807</v>
      </c>
      <c r="I211" s="143">
        <f t="shared" si="9"/>
        <v>-939000</v>
      </c>
      <c r="J211" s="143">
        <f t="shared" si="10"/>
        <v>-939000</v>
      </c>
      <c r="K211" s="143">
        <f t="shared" si="11"/>
        <v>-901904</v>
      </c>
      <c r="M211" s="107" t="s">
        <v>817</v>
      </c>
    </row>
    <row r="212" spans="1:13" ht="15.75">
      <c r="A212">
        <v>243</v>
      </c>
      <c r="B212" s="85">
        <v>1629</v>
      </c>
      <c r="C212" s="86"/>
      <c r="D212" s="86"/>
      <c r="E212" s="87" t="s">
        <v>1790</v>
      </c>
      <c r="F212" s="107" t="s">
        <v>3065</v>
      </c>
      <c r="G212" s="88">
        <v>410</v>
      </c>
      <c r="H212" t="s">
        <v>807</v>
      </c>
      <c r="I212" s="143">
        <f t="shared" si="9"/>
        <v>0</v>
      </c>
      <c r="J212" s="143">
        <f t="shared" si="10"/>
        <v>0</v>
      </c>
      <c r="K212" s="143">
        <f t="shared" si="11"/>
        <v>-1629</v>
      </c>
      <c r="M212" s="107" t="s">
        <v>1887</v>
      </c>
    </row>
    <row r="213" spans="1:13" ht="15.75">
      <c r="A213">
        <v>244</v>
      </c>
      <c r="B213" s="85"/>
      <c r="C213" s="86"/>
      <c r="D213" s="86"/>
      <c r="E213" s="87" t="s">
        <v>1791</v>
      </c>
      <c r="F213" s="107" t="s">
        <v>3064</v>
      </c>
      <c r="G213" s="88">
        <v>920</v>
      </c>
      <c r="H213" t="s">
        <v>807</v>
      </c>
      <c r="I213" s="143">
        <f t="shared" si="9"/>
        <v>0</v>
      </c>
      <c r="J213" s="143">
        <f t="shared" si="10"/>
        <v>0</v>
      </c>
      <c r="K213" s="143">
        <f t="shared" si="11"/>
        <v>0</v>
      </c>
      <c r="M213" s="107" t="s">
        <v>1887</v>
      </c>
    </row>
    <row r="214" spans="1:13" ht="15.75">
      <c r="A214">
        <v>248</v>
      </c>
      <c r="B214" s="85">
        <v>21103652</v>
      </c>
      <c r="C214" s="86">
        <v>21140000</v>
      </c>
      <c r="D214" s="86">
        <v>21140000</v>
      </c>
      <c r="E214" s="158" t="s">
        <v>1792</v>
      </c>
      <c r="F214" s="108">
        <v>341331</v>
      </c>
      <c r="G214" s="88">
        <v>930</v>
      </c>
      <c r="H214" t="s">
        <v>818</v>
      </c>
      <c r="I214" s="143">
        <f t="shared" si="9"/>
        <v>-21140000</v>
      </c>
      <c r="J214" s="143">
        <f t="shared" si="10"/>
        <v>-21140000</v>
      </c>
      <c r="K214" s="143">
        <f t="shared" si="11"/>
        <v>-21103652</v>
      </c>
    </row>
    <row r="215" spans="1:13" ht="15.75">
      <c r="A215">
        <v>249</v>
      </c>
      <c r="B215" s="85">
        <v>9165682</v>
      </c>
      <c r="C215" s="86">
        <v>10500000</v>
      </c>
      <c r="D215" s="86">
        <v>10000000</v>
      </c>
      <c r="E215" s="158" t="s">
        <v>1793</v>
      </c>
      <c r="F215" s="108" t="s">
        <v>1888</v>
      </c>
      <c r="G215" s="88">
        <v>930</v>
      </c>
      <c r="H215" t="s">
        <v>818</v>
      </c>
      <c r="I215" s="143">
        <f t="shared" si="9"/>
        <v>-10000000</v>
      </c>
      <c r="J215" s="143">
        <f t="shared" si="10"/>
        <v>-10500000</v>
      </c>
      <c r="K215" s="143">
        <f t="shared" si="11"/>
        <v>-9165682</v>
      </c>
    </row>
    <row r="216" spans="1:13" ht="15.75">
      <c r="A216">
        <v>250</v>
      </c>
      <c r="B216" s="85">
        <v>24584</v>
      </c>
      <c r="C216" s="86">
        <v>26000</v>
      </c>
      <c r="D216" s="86">
        <v>26000</v>
      </c>
      <c r="E216" s="158" t="s">
        <v>1794</v>
      </c>
      <c r="F216" s="108" t="s">
        <v>1888</v>
      </c>
      <c r="G216" s="88">
        <v>410</v>
      </c>
      <c r="H216" t="s">
        <v>818</v>
      </c>
      <c r="I216" s="143">
        <f t="shared" si="9"/>
        <v>-26000</v>
      </c>
      <c r="J216" s="143">
        <f t="shared" si="10"/>
        <v>-26000</v>
      </c>
      <c r="K216" s="143">
        <f t="shared" si="11"/>
        <v>-24584</v>
      </c>
    </row>
    <row r="217" spans="1:13" ht="15.75">
      <c r="A217">
        <v>251</v>
      </c>
      <c r="B217" s="85">
        <v>41627877</v>
      </c>
      <c r="C217" s="86">
        <v>42000000</v>
      </c>
      <c r="D217" s="86">
        <v>42667500</v>
      </c>
      <c r="E217" s="158" t="s">
        <v>1795</v>
      </c>
      <c r="F217" s="108" t="s">
        <v>1889</v>
      </c>
      <c r="G217" s="88">
        <v>930</v>
      </c>
      <c r="H217" t="s">
        <v>818</v>
      </c>
      <c r="I217" s="143">
        <f t="shared" si="9"/>
        <v>-42667500</v>
      </c>
      <c r="J217" s="143">
        <f t="shared" si="10"/>
        <v>-42000000</v>
      </c>
      <c r="K217" s="143">
        <f t="shared" si="11"/>
        <v>-41627877</v>
      </c>
    </row>
    <row r="218" spans="1:13" ht="15.75">
      <c r="A218">
        <v>252</v>
      </c>
      <c r="B218" s="85">
        <v>154891</v>
      </c>
      <c r="C218" s="86">
        <v>300000</v>
      </c>
      <c r="D218" s="86">
        <v>300000</v>
      </c>
      <c r="E218" s="158" t="s">
        <v>1796</v>
      </c>
      <c r="F218" s="108" t="s">
        <v>1889</v>
      </c>
      <c r="G218" s="88">
        <v>410</v>
      </c>
      <c r="H218" t="s">
        <v>818</v>
      </c>
      <c r="I218" s="143">
        <f t="shared" si="9"/>
        <v>-300000</v>
      </c>
      <c r="J218" s="143">
        <f t="shared" si="10"/>
        <v>-300000</v>
      </c>
      <c r="K218" s="143">
        <f t="shared" si="11"/>
        <v>-154891</v>
      </c>
    </row>
    <row r="219" spans="1:13" ht="15.75">
      <c r="A219">
        <v>253</v>
      </c>
      <c r="B219" s="85">
        <v>14975344</v>
      </c>
      <c r="C219" s="86">
        <v>17000000</v>
      </c>
      <c r="D219" s="86">
        <v>16000000</v>
      </c>
      <c r="E219" s="158" t="s">
        <v>1797</v>
      </c>
      <c r="F219" s="108" t="s">
        <v>1890</v>
      </c>
      <c r="G219" s="88">
        <v>930</v>
      </c>
      <c r="H219" t="s">
        <v>818</v>
      </c>
      <c r="I219" s="143">
        <f t="shared" si="9"/>
        <v>-16000000</v>
      </c>
      <c r="J219" s="143">
        <f t="shared" si="10"/>
        <v>-17000000</v>
      </c>
      <c r="K219" s="143">
        <f t="shared" si="11"/>
        <v>-14975344</v>
      </c>
    </row>
    <row r="220" spans="1:13" ht="15.75">
      <c r="A220">
        <v>254</v>
      </c>
      <c r="B220" s="85">
        <v>2708875</v>
      </c>
      <c r="C220" s="86">
        <v>3000000</v>
      </c>
      <c r="D220" s="86">
        <v>3000000</v>
      </c>
      <c r="E220" s="158" t="s">
        <v>1798</v>
      </c>
      <c r="F220" s="108" t="s">
        <v>1890</v>
      </c>
      <c r="G220" s="88">
        <v>410</v>
      </c>
      <c r="H220" t="s">
        <v>818</v>
      </c>
      <c r="I220" s="143">
        <f t="shared" si="9"/>
        <v>-3000000</v>
      </c>
      <c r="J220" s="143">
        <f t="shared" si="10"/>
        <v>-3000000</v>
      </c>
      <c r="K220" s="143">
        <f t="shared" si="11"/>
        <v>-2708875</v>
      </c>
    </row>
    <row r="221" spans="1:13" ht="15.75">
      <c r="A221">
        <v>255</v>
      </c>
      <c r="B221" s="85">
        <v>66683553</v>
      </c>
      <c r="C221" s="86">
        <v>67950000</v>
      </c>
      <c r="D221" s="86">
        <v>69000000</v>
      </c>
      <c r="E221" s="158" t="s">
        <v>1799</v>
      </c>
      <c r="F221" s="108" t="s">
        <v>1891</v>
      </c>
      <c r="G221" s="88">
        <v>930</v>
      </c>
      <c r="H221" t="s">
        <v>818</v>
      </c>
      <c r="I221" s="143">
        <f t="shared" si="9"/>
        <v>-69000000</v>
      </c>
      <c r="J221" s="143">
        <f t="shared" si="10"/>
        <v>-67950000</v>
      </c>
      <c r="K221" s="143">
        <f t="shared" si="11"/>
        <v>-66683553</v>
      </c>
    </row>
    <row r="222" spans="1:13" ht="15.75">
      <c r="A222">
        <v>256</v>
      </c>
      <c r="B222" s="85">
        <v>424680</v>
      </c>
      <c r="C222" s="86">
        <v>700000</v>
      </c>
      <c r="D222" s="86">
        <v>700000</v>
      </c>
      <c r="E222" s="158" t="s">
        <v>1800</v>
      </c>
      <c r="F222" s="108" t="s">
        <v>1891</v>
      </c>
      <c r="G222" s="88">
        <v>410</v>
      </c>
      <c r="H222" t="s">
        <v>818</v>
      </c>
      <c r="I222" s="143">
        <f t="shared" si="9"/>
        <v>-700000</v>
      </c>
      <c r="J222" s="143">
        <f t="shared" si="10"/>
        <v>-700000</v>
      </c>
      <c r="K222" s="143">
        <f t="shared" si="11"/>
        <v>-424680</v>
      </c>
    </row>
    <row r="223" spans="1:13" ht="15.75">
      <c r="A223">
        <v>257</v>
      </c>
      <c r="B223" s="85">
        <v>2080815</v>
      </c>
      <c r="C223" s="86">
        <v>3136000</v>
      </c>
      <c r="D223" s="86">
        <v>3000000</v>
      </c>
      <c r="E223" s="158" t="s">
        <v>1801</v>
      </c>
      <c r="F223" s="108" t="s">
        <v>1892</v>
      </c>
      <c r="G223" s="88">
        <v>930</v>
      </c>
      <c r="H223" t="s">
        <v>818</v>
      </c>
      <c r="I223" s="143">
        <f t="shared" si="9"/>
        <v>-3000000</v>
      </c>
      <c r="J223" s="143">
        <f t="shared" si="10"/>
        <v>-3136000</v>
      </c>
      <c r="K223" s="143">
        <f t="shared" si="11"/>
        <v>-2080815</v>
      </c>
    </row>
    <row r="224" spans="1:13" ht="15.75">
      <c r="A224">
        <v>258</v>
      </c>
      <c r="B224" s="85">
        <v>22660513</v>
      </c>
      <c r="C224" s="86">
        <v>23250000</v>
      </c>
      <c r="D224" s="86">
        <v>23000000</v>
      </c>
      <c r="E224" s="158" t="s">
        <v>1802</v>
      </c>
      <c r="F224" s="108" t="s">
        <v>1893</v>
      </c>
      <c r="G224" s="88">
        <v>930</v>
      </c>
      <c r="H224" t="s">
        <v>818</v>
      </c>
      <c r="I224" s="143">
        <f t="shared" si="9"/>
        <v>-23000000</v>
      </c>
      <c r="J224" s="143">
        <f t="shared" si="10"/>
        <v>-23250000</v>
      </c>
      <c r="K224" s="143">
        <f t="shared" si="11"/>
        <v>-22660513</v>
      </c>
    </row>
    <row r="225" spans="1:13" ht="15.75">
      <c r="A225">
        <v>259</v>
      </c>
      <c r="B225" s="85"/>
      <c r="C225" s="86">
        <v>1800000</v>
      </c>
      <c r="D225" s="86">
        <v>1800000</v>
      </c>
      <c r="E225" s="158" t="s">
        <v>1803</v>
      </c>
      <c r="F225" s="108" t="s">
        <v>1893</v>
      </c>
      <c r="G225" s="88">
        <v>410</v>
      </c>
      <c r="H225" t="s">
        <v>818</v>
      </c>
      <c r="I225" s="143">
        <f t="shared" si="9"/>
        <v>-1800000</v>
      </c>
      <c r="J225" s="143">
        <f t="shared" si="10"/>
        <v>-1800000</v>
      </c>
      <c r="K225" s="143">
        <f t="shared" si="11"/>
        <v>0</v>
      </c>
    </row>
    <row r="226" spans="1:13" ht="15.75">
      <c r="A226">
        <v>260</v>
      </c>
      <c r="B226" s="85">
        <v>3792127</v>
      </c>
      <c r="C226" s="86">
        <v>3984500</v>
      </c>
      <c r="D226" s="86">
        <v>4000000</v>
      </c>
      <c r="E226" s="158" t="s">
        <v>1804</v>
      </c>
      <c r="F226" s="108" t="s">
        <v>1894</v>
      </c>
      <c r="G226" s="88">
        <v>930</v>
      </c>
      <c r="H226" t="s">
        <v>818</v>
      </c>
      <c r="I226" s="143">
        <f t="shared" si="9"/>
        <v>-4000000</v>
      </c>
      <c r="J226" s="143">
        <f t="shared" si="10"/>
        <v>-3984500</v>
      </c>
      <c r="K226" s="143">
        <f t="shared" si="11"/>
        <v>-3792127</v>
      </c>
    </row>
    <row r="227" spans="1:13" ht="15.75">
      <c r="A227">
        <v>261</v>
      </c>
      <c r="B227" s="85">
        <v>896860</v>
      </c>
      <c r="C227" s="86">
        <v>810000</v>
      </c>
      <c r="D227" s="86">
        <v>810000</v>
      </c>
      <c r="E227" s="158" t="s">
        <v>1805</v>
      </c>
      <c r="F227" s="108">
        <v>346524</v>
      </c>
      <c r="G227" s="88">
        <v>930</v>
      </c>
      <c r="H227" t="s">
        <v>818</v>
      </c>
      <c r="I227" s="143">
        <f t="shared" si="9"/>
        <v>-810000</v>
      </c>
      <c r="J227" s="143">
        <f t="shared" si="10"/>
        <v>-810000</v>
      </c>
      <c r="K227" s="143">
        <f t="shared" si="11"/>
        <v>-896860</v>
      </c>
    </row>
    <row r="228" spans="1:13" ht="15.75">
      <c r="A228">
        <v>262</v>
      </c>
      <c r="B228" s="85">
        <v>71025</v>
      </c>
      <c r="C228" s="86"/>
      <c r="D228" s="86"/>
      <c r="E228" s="87" t="s">
        <v>1806</v>
      </c>
      <c r="F228" s="108" t="s">
        <v>1894</v>
      </c>
      <c r="G228" s="88">
        <v>410</v>
      </c>
      <c r="H228" t="s">
        <v>818</v>
      </c>
      <c r="I228" s="143">
        <f t="shared" si="9"/>
        <v>0</v>
      </c>
      <c r="J228" s="143">
        <f t="shared" si="10"/>
        <v>0</v>
      </c>
      <c r="K228" s="143">
        <f t="shared" si="11"/>
        <v>-71025</v>
      </c>
    </row>
    <row r="229" spans="1:13" ht="15.75">
      <c r="A229">
        <v>263</v>
      </c>
      <c r="B229" s="85">
        <v>688458</v>
      </c>
      <c r="C229" s="86">
        <v>2542000</v>
      </c>
      <c r="D229" s="86">
        <v>1500000</v>
      </c>
      <c r="E229" s="158" t="s">
        <v>1807</v>
      </c>
      <c r="F229" s="108" t="s">
        <v>1895</v>
      </c>
      <c r="G229" s="88">
        <v>930</v>
      </c>
      <c r="H229" t="s">
        <v>818</v>
      </c>
      <c r="I229" s="143">
        <f t="shared" si="9"/>
        <v>-1500000</v>
      </c>
      <c r="J229" s="143">
        <f t="shared" si="10"/>
        <v>-2542000</v>
      </c>
      <c r="K229" s="143">
        <f t="shared" si="11"/>
        <v>-688458</v>
      </c>
    </row>
    <row r="230" spans="1:13" ht="15.75">
      <c r="A230">
        <v>264</v>
      </c>
      <c r="B230" s="85">
        <v>498170</v>
      </c>
      <c r="C230" s="86">
        <v>158000</v>
      </c>
      <c r="D230" s="86">
        <v>158000</v>
      </c>
      <c r="E230" s="158" t="s">
        <v>1808</v>
      </c>
      <c r="F230" s="108" t="s">
        <v>1896</v>
      </c>
      <c r="G230" s="88">
        <v>930</v>
      </c>
      <c r="H230" t="s">
        <v>818</v>
      </c>
      <c r="I230" s="143">
        <f t="shared" si="9"/>
        <v>-158000</v>
      </c>
      <c r="J230" s="143">
        <f t="shared" si="10"/>
        <v>-158000</v>
      </c>
      <c r="K230" s="143">
        <f t="shared" si="11"/>
        <v>-498170</v>
      </c>
    </row>
    <row r="231" spans="1:13" ht="15.75">
      <c r="A231">
        <v>265</v>
      </c>
      <c r="B231" s="85"/>
      <c r="C231" s="86">
        <v>300000</v>
      </c>
      <c r="D231" s="86"/>
      <c r="E231" s="87" t="s">
        <v>1809</v>
      </c>
      <c r="F231" s="108" t="s">
        <v>1897</v>
      </c>
      <c r="G231" s="88">
        <v>930</v>
      </c>
      <c r="H231" t="s">
        <v>818</v>
      </c>
      <c r="I231" s="143">
        <f t="shared" si="9"/>
        <v>0</v>
      </c>
      <c r="J231" s="143">
        <f t="shared" si="10"/>
        <v>-300000</v>
      </c>
      <c r="K231" s="143">
        <f t="shared" si="11"/>
        <v>0</v>
      </c>
    </row>
    <row r="232" spans="1:13" ht="15.75">
      <c r="A232">
        <v>266</v>
      </c>
      <c r="B232" s="85">
        <v>2006815</v>
      </c>
      <c r="C232" s="86">
        <v>1000000</v>
      </c>
      <c r="D232" s="86">
        <v>1000000</v>
      </c>
      <c r="E232" s="158" t="s">
        <v>1810</v>
      </c>
      <c r="F232" s="108" t="s">
        <v>1898</v>
      </c>
      <c r="G232" s="88">
        <v>930</v>
      </c>
      <c r="H232" t="s">
        <v>818</v>
      </c>
      <c r="I232" s="143">
        <f t="shared" si="9"/>
        <v>-1000000</v>
      </c>
      <c r="J232" s="143">
        <f t="shared" si="10"/>
        <v>-1000000</v>
      </c>
      <c r="K232" s="143">
        <f t="shared" si="11"/>
        <v>-2006815</v>
      </c>
    </row>
    <row r="233" spans="1:13" ht="15.75">
      <c r="A233">
        <v>267</v>
      </c>
      <c r="B233" s="109">
        <v>211803</v>
      </c>
      <c r="C233" s="110">
        <v>175000</v>
      </c>
      <c r="D233" s="110">
        <v>775000</v>
      </c>
      <c r="E233" s="87" t="s">
        <v>1811</v>
      </c>
      <c r="F233" s="107" t="s">
        <v>3067</v>
      </c>
      <c r="G233" s="88">
        <v>920</v>
      </c>
      <c r="H233" t="s">
        <v>818</v>
      </c>
      <c r="I233" s="143">
        <f t="shared" si="9"/>
        <v>-775000</v>
      </c>
      <c r="J233" s="143">
        <f t="shared" si="10"/>
        <v>-175000</v>
      </c>
      <c r="K233" s="143">
        <f t="shared" si="11"/>
        <v>-211803</v>
      </c>
      <c r="M233" s="107" t="s">
        <v>1899</v>
      </c>
    </row>
    <row r="234" spans="1:13" ht="15.75">
      <c r="A234">
        <v>268</v>
      </c>
      <c r="B234" s="109">
        <v>1380166</v>
      </c>
      <c r="C234" s="110">
        <v>1150000</v>
      </c>
      <c r="D234" s="110">
        <v>1150000</v>
      </c>
      <c r="E234" s="87" t="s">
        <v>1812</v>
      </c>
      <c r="F234" s="107" t="s">
        <v>3066</v>
      </c>
      <c r="G234" s="88">
        <v>920</v>
      </c>
      <c r="H234" t="s">
        <v>818</v>
      </c>
      <c r="I234" s="143">
        <f t="shared" si="9"/>
        <v>-1150000</v>
      </c>
      <c r="J234" s="143">
        <f t="shared" si="10"/>
        <v>-1150000</v>
      </c>
      <c r="K234" s="143">
        <f t="shared" si="11"/>
        <v>-1380166</v>
      </c>
      <c r="M234" s="107" t="s">
        <v>1900</v>
      </c>
    </row>
    <row r="235" spans="1:13" ht="15.75">
      <c r="A235">
        <v>269</v>
      </c>
      <c r="B235" s="109">
        <v>375000</v>
      </c>
      <c r="C235" s="110">
        <v>270000</v>
      </c>
      <c r="D235" s="110">
        <v>270000</v>
      </c>
      <c r="E235" s="87" t="s">
        <v>1813</v>
      </c>
      <c r="F235" s="107" t="s">
        <v>3068</v>
      </c>
      <c r="G235" s="88">
        <v>920</v>
      </c>
      <c r="H235" t="s">
        <v>818</v>
      </c>
      <c r="I235" s="143">
        <f t="shared" si="9"/>
        <v>-270000</v>
      </c>
      <c r="J235" s="143">
        <f t="shared" si="10"/>
        <v>-270000</v>
      </c>
      <c r="K235" s="143">
        <f t="shared" si="11"/>
        <v>-375000</v>
      </c>
      <c r="M235" s="107" t="s">
        <v>1901</v>
      </c>
    </row>
    <row r="236" spans="1:13" ht="18.75">
      <c r="A236">
        <v>273</v>
      </c>
      <c r="B236" s="85">
        <v>668550</v>
      </c>
      <c r="C236" s="86"/>
      <c r="D236" s="86"/>
      <c r="E236" s="87" t="s">
        <v>1814</v>
      </c>
      <c r="F236" s="141" t="s">
        <v>1902</v>
      </c>
      <c r="G236" s="88">
        <v>210</v>
      </c>
      <c r="H236" t="s">
        <v>821</v>
      </c>
      <c r="I236" s="143">
        <f t="shared" si="9"/>
        <v>0</v>
      </c>
      <c r="J236" s="143">
        <f t="shared" si="10"/>
        <v>0</v>
      </c>
      <c r="K236" s="143">
        <f t="shared" si="11"/>
        <v>-668550</v>
      </c>
    </row>
    <row r="237" spans="1:13" ht="15.75">
      <c r="A237">
        <v>275</v>
      </c>
      <c r="B237" s="85">
        <v>10082</v>
      </c>
      <c r="C237" s="86">
        <v>10000</v>
      </c>
      <c r="D237" s="86">
        <v>10000</v>
      </c>
      <c r="E237" s="87" t="s">
        <v>1815</v>
      </c>
      <c r="F237" s="108" t="s">
        <v>1903</v>
      </c>
      <c r="G237" s="88">
        <v>410</v>
      </c>
      <c r="H237" t="s">
        <v>822</v>
      </c>
      <c r="I237" s="143">
        <f t="shared" si="9"/>
        <v>-10000</v>
      </c>
      <c r="J237" s="143">
        <f t="shared" si="10"/>
        <v>-10000</v>
      </c>
      <c r="K237" s="143">
        <f t="shared" si="11"/>
        <v>-10082</v>
      </c>
    </row>
    <row r="238" spans="1:13" ht="18.75">
      <c r="A238">
        <v>276</v>
      </c>
      <c r="B238" s="85">
        <v>970050</v>
      </c>
      <c r="C238" s="86">
        <v>5000</v>
      </c>
      <c r="D238" s="86">
        <v>5000</v>
      </c>
      <c r="E238" s="87" t="s">
        <v>1816</v>
      </c>
      <c r="F238" s="142" t="s">
        <v>1904</v>
      </c>
      <c r="G238" s="88">
        <v>570</v>
      </c>
      <c r="H238" t="s">
        <v>822</v>
      </c>
      <c r="I238" s="143">
        <f t="shared" si="9"/>
        <v>-5000</v>
      </c>
      <c r="J238" s="143">
        <f t="shared" si="10"/>
        <v>-5000</v>
      </c>
      <c r="K238" s="143">
        <f t="shared" si="11"/>
        <v>-970050</v>
      </c>
    </row>
    <row r="239" spans="1:13" ht="18.75">
      <c r="A239">
        <v>277</v>
      </c>
      <c r="B239" s="85">
        <v>94840</v>
      </c>
      <c r="C239" s="86">
        <v>2774000</v>
      </c>
      <c r="D239" s="86">
        <v>2774000</v>
      </c>
      <c r="E239" s="87" t="s">
        <v>1817</v>
      </c>
      <c r="F239" s="142" t="s">
        <v>1904</v>
      </c>
      <c r="G239" s="88">
        <v>610</v>
      </c>
      <c r="H239" t="s">
        <v>822</v>
      </c>
      <c r="I239" s="143">
        <f t="shared" si="9"/>
        <v>-2774000</v>
      </c>
      <c r="J239" s="143">
        <f t="shared" si="10"/>
        <v>-2774000</v>
      </c>
      <c r="K239" s="143">
        <f t="shared" si="11"/>
        <v>-94840</v>
      </c>
    </row>
    <row r="240" spans="1:13" ht="18.75">
      <c r="A240">
        <v>278</v>
      </c>
      <c r="B240" s="85">
        <v>5441211</v>
      </c>
      <c r="C240" s="86">
        <v>4300000</v>
      </c>
      <c r="D240" s="86">
        <v>4300000</v>
      </c>
      <c r="E240" s="87" t="s">
        <v>1818</v>
      </c>
      <c r="F240" s="142" t="s">
        <v>1904</v>
      </c>
      <c r="G240" s="88">
        <v>611</v>
      </c>
      <c r="H240" t="s">
        <v>822</v>
      </c>
      <c r="I240" s="143">
        <f t="shared" si="9"/>
        <v>-4300000</v>
      </c>
      <c r="J240" s="143">
        <f t="shared" si="10"/>
        <v>-4300000</v>
      </c>
      <c r="K240" s="143">
        <f t="shared" si="11"/>
        <v>-5441211</v>
      </c>
    </row>
    <row r="241" spans="1:14" ht="18.75">
      <c r="A241">
        <v>279</v>
      </c>
      <c r="B241" s="85"/>
      <c r="C241" s="86">
        <v>400000</v>
      </c>
      <c r="D241" s="86">
        <v>400000</v>
      </c>
      <c r="E241" s="87" t="s">
        <v>1819</v>
      </c>
      <c r="F241" s="142" t="s">
        <v>1904</v>
      </c>
      <c r="G241" s="88">
        <v>690</v>
      </c>
      <c r="H241" t="s">
        <v>822</v>
      </c>
      <c r="I241" s="143">
        <f t="shared" si="9"/>
        <v>-400000</v>
      </c>
      <c r="J241" s="143">
        <f t="shared" si="10"/>
        <v>-400000</v>
      </c>
      <c r="K241" s="143">
        <f t="shared" si="11"/>
        <v>0</v>
      </c>
    </row>
    <row r="242" spans="1:14" ht="18.75">
      <c r="A242">
        <v>280</v>
      </c>
      <c r="B242" s="85">
        <v>1333644</v>
      </c>
      <c r="C242" s="86">
        <v>1000000</v>
      </c>
      <c r="D242" s="86">
        <v>1000000</v>
      </c>
      <c r="E242" s="87" t="s">
        <v>1820</v>
      </c>
      <c r="F242" s="142" t="s">
        <v>1904</v>
      </c>
      <c r="G242" s="88">
        <v>700</v>
      </c>
      <c r="H242" t="s">
        <v>822</v>
      </c>
      <c r="I242" s="143">
        <f t="shared" si="9"/>
        <v>-1000000</v>
      </c>
      <c r="J242" s="143">
        <f t="shared" si="10"/>
        <v>-1000000</v>
      </c>
      <c r="K242" s="143">
        <f t="shared" si="11"/>
        <v>-1333644</v>
      </c>
    </row>
    <row r="243" spans="1:14" ht="15.75">
      <c r="A243">
        <v>281</v>
      </c>
      <c r="B243" s="85">
        <v>2568635</v>
      </c>
      <c r="C243" s="86">
        <v>3511000</v>
      </c>
      <c r="D243" s="86">
        <v>3511000</v>
      </c>
      <c r="E243" s="87" t="s">
        <v>1821</v>
      </c>
      <c r="F243" s="108" t="s">
        <v>1905</v>
      </c>
      <c r="G243" s="88">
        <v>690</v>
      </c>
      <c r="H243" t="s">
        <v>822</v>
      </c>
      <c r="I243" s="143">
        <f t="shared" si="9"/>
        <v>-3511000</v>
      </c>
      <c r="J243" s="143">
        <f t="shared" si="10"/>
        <v>-3511000</v>
      </c>
      <c r="K243" s="143">
        <f t="shared" si="11"/>
        <v>-2568635</v>
      </c>
    </row>
    <row r="244" spans="1:14" ht="18.75">
      <c r="A244">
        <v>283</v>
      </c>
      <c r="B244" s="85">
        <v>32014</v>
      </c>
      <c r="C244" s="86">
        <v>107000</v>
      </c>
      <c r="D244" s="86">
        <v>107000</v>
      </c>
      <c r="E244" s="87" t="s">
        <v>1822</v>
      </c>
      <c r="F244" s="142" t="s">
        <v>1906</v>
      </c>
      <c r="G244" s="88">
        <v>610</v>
      </c>
      <c r="H244" t="s">
        <v>823</v>
      </c>
      <c r="I244" s="143">
        <f t="shared" si="9"/>
        <v>-107000</v>
      </c>
      <c r="J244" s="143">
        <f t="shared" si="10"/>
        <v>-107000</v>
      </c>
      <c r="K244" s="143">
        <f t="shared" si="11"/>
        <v>-32014</v>
      </c>
    </row>
    <row r="245" spans="1:14" ht="15.75">
      <c r="A245">
        <v>287</v>
      </c>
      <c r="B245" s="85">
        <v>346000</v>
      </c>
      <c r="C245" s="86"/>
      <c r="D245" s="86"/>
      <c r="E245" s="87" t="s">
        <v>1823</v>
      </c>
      <c r="F245" s="89" t="s">
        <v>1907</v>
      </c>
      <c r="G245" s="88">
        <v>210</v>
      </c>
      <c r="H245" t="s">
        <v>824</v>
      </c>
      <c r="I245" s="143">
        <f t="shared" si="9"/>
        <v>0</v>
      </c>
      <c r="J245" s="143">
        <f t="shared" si="10"/>
        <v>0</v>
      </c>
      <c r="K245" s="143">
        <f t="shared" si="11"/>
        <v>-346000</v>
      </c>
    </row>
    <row r="246" spans="1:14" ht="18.75">
      <c r="A246">
        <v>289</v>
      </c>
      <c r="B246" s="85">
        <v>413155707</v>
      </c>
      <c r="C246" s="86">
        <v>402000000</v>
      </c>
      <c r="D246" s="86">
        <v>436000000</v>
      </c>
      <c r="E246" s="87" t="s">
        <v>1824</v>
      </c>
      <c r="F246" s="142" t="s">
        <v>3061</v>
      </c>
      <c r="G246" s="88">
        <v>940</v>
      </c>
      <c r="H246" t="s">
        <v>825</v>
      </c>
      <c r="I246" s="143">
        <f t="shared" si="9"/>
        <v>-436000000</v>
      </c>
      <c r="J246" s="143">
        <f t="shared" si="10"/>
        <v>-402000000</v>
      </c>
      <c r="K246" s="143">
        <f t="shared" si="11"/>
        <v>-413155707</v>
      </c>
      <c r="M246" s="146">
        <v>480000</v>
      </c>
      <c r="N246" s="126" t="s">
        <v>3062</v>
      </c>
    </row>
    <row r="247" spans="1:14" ht="18.75">
      <c r="A247">
        <v>290</v>
      </c>
      <c r="B247" s="85">
        <v>8458870</v>
      </c>
      <c r="C247" s="86">
        <v>7000000</v>
      </c>
      <c r="D247" s="86">
        <v>10000000</v>
      </c>
      <c r="E247" s="87" t="s">
        <v>1825</v>
      </c>
      <c r="F247" s="142" t="s">
        <v>3061</v>
      </c>
      <c r="G247" s="88">
        <v>945</v>
      </c>
      <c r="H247" t="s">
        <v>825</v>
      </c>
      <c r="I247" s="143">
        <f t="shared" si="9"/>
        <v>-10000000</v>
      </c>
      <c r="J247" s="143">
        <f t="shared" si="10"/>
        <v>-7000000</v>
      </c>
      <c r="K247" s="143">
        <f t="shared" si="11"/>
        <v>-8458870</v>
      </c>
      <c r="M247" s="146">
        <v>480000</v>
      </c>
    </row>
    <row r="248" spans="1:14" ht="15.75">
      <c r="A248">
        <v>292</v>
      </c>
      <c r="B248" s="85">
        <v>2464478</v>
      </c>
      <c r="C248" s="86">
        <v>1500000</v>
      </c>
      <c r="D248" s="86">
        <v>1500000</v>
      </c>
      <c r="E248" s="111" t="s">
        <v>1826</v>
      </c>
      <c r="F248" s="108" t="s">
        <v>1908</v>
      </c>
      <c r="G248" s="88">
        <v>600</v>
      </c>
      <c r="H248" t="s">
        <v>826</v>
      </c>
      <c r="I248" s="143">
        <f t="shared" si="9"/>
        <v>-1500000</v>
      </c>
      <c r="J248" s="143">
        <f t="shared" si="10"/>
        <v>-1500000</v>
      </c>
      <c r="K248" s="143">
        <f t="shared" si="11"/>
        <v>-2464478</v>
      </c>
    </row>
    <row r="249" spans="1:14" ht="15.75">
      <c r="A249">
        <v>293</v>
      </c>
      <c r="B249" s="85"/>
      <c r="C249" s="86">
        <v>600000</v>
      </c>
      <c r="D249" s="86">
        <v>600000</v>
      </c>
      <c r="E249" s="111" t="s">
        <v>1827</v>
      </c>
      <c r="F249" s="108" t="s">
        <v>1908</v>
      </c>
      <c r="G249" s="88">
        <v>603</v>
      </c>
      <c r="H249" t="s">
        <v>826</v>
      </c>
      <c r="I249" s="143">
        <f t="shared" si="9"/>
        <v>-600000</v>
      </c>
      <c r="J249" s="143">
        <f t="shared" si="10"/>
        <v>-600000</v>
      </c>
      <c r="K249" s="143">
        <f t="shared" si="11"/>
        <v>0</v>
      </c>
    </row>
    <row r="250" spans="1:14" ht="15.75">
      <c r="A250">
        <v>294</v>
      </c>
      <c r="B250" s="85">
        <v>42400000</v>
      </c>
      <c r="C250" s="86"/>
      <c r="D250" s="86"/>
      <c r="E250" s="111" t="s">
        <v>1828</v>
      </c>
      <c r="F250" s="108" t="s">
        <v>1908</v>
      </c>
      <c r="G250" s="88">
        <v>611</v>
      </c>
      <c r="H250" t="s">
        <v>826</v>
      </c>
      <c r="I250" s="143">
        <f t="shared" si="9"/>
        <v>0</v>
      </c>
      <c r="J250" s="143">
        <f t="shared" si="10"/>
        <v>0</v>
      </c>
      <c r="K250" s="143">
        <f t="shared" si="11"/>
        <v>-42400000</v>
      </c>
    </row>
    <row r="251" spans="1:14" ht="15.75">
      <c r="A251">
        <v>295</v>
      </c>
      <c r="B251" s="85">
        <v>13245767</v>
      </c>
      <c r="C251" s="86">
        <v>12000000</v>
      </c>
      <c r="D251" s="86">
        <v>12000000</v>
      </c>
      <c r="E251" s="87" t="s">
        <v>1829</v>
      </c>
      <c r="F251" s="108" t="s">
        <v>1908</v>
      </c>
      <c r="G251" s="88">
        <v>614</v>
      </c>
      <c r="H251" t="s">
        <v>826</v>
      </c>
      <c r="I251" s="143">
        <f t="shared" si="9"/>
        <v>-12000000</v>
      </c>
      <c r="J251" s="143">
        <f t="shared" si="10"/>
        <v>-12000000</v>
      </c>
      <c r="K251" s="143">
        <f t="shared" si="11"/>
        <v>-13245767</v>
      </c>
    </row>
    <row r="252" spans="1:14" ht="15.75">
      <c r="A252">
        <v>296</v>
      </c>
      <c r="B252" s="85">
        <v>71582</v>
      </c>
      <c r="C252" s="86">
        <v>100000</v>
      </c>
      <c r="D252" s="86">
        <v>100000</v>
      </c>
      <c r="E252" s="87" t="s">
        <v>1830</v>
      </c>
      <c r="F252" s="108" t="s">
        <v>1909</v>
      </c>
      <c r="G252" s="88">
        <v>601</v>
      </c>
      <c r="H252" t="s">
        <v>826</v>
      </c>
      <c r="I252" s="143">
        <f t="shared" si="9"/>
        <v>-100000</v>
      </c>
      <c r="J252" s="143">
        <f t="shared" si="10"/>
        <v>-100000</v>
      </c>
      <c r="K252" s="143">
        <f t="shared" si="11"/>
        <v>-71582</v>
      </c>
    </row>
    <row r="253" spans="1:14" ht="15.75">
      <c r="A253">
        <v>297</v>
      </c>
      <c r="B253" s="85"/>
      <c r="C253" s="86"/>
      <c r="D253" s="86"/>
      <c r="E253" s="87" t="s">
        <v>1831</v>
      </c>
      <c r="F253" s="108" t="s">
        <v>1909</v>
      </c>
      <c r="G253" s="88">
        <v>604</v>
      </c>
      <c r="H253" t="s">
        <v>826</v>
      </c>
      <c r="I253" s="143">
        <f t="shared" si="9"/>
        <v>0</v>
      </c>
      <c r="J253" s="143">
        <f t="shared" si="10"/>
        <v>0</v>
      </c>
      <c r="K253" s="143">
        <f t="shared" si="11"/>
        <v>0</v>
      </c>
    </row>
    <row r="254" spans="1:14" ht="15.75">
      <c r="A254">
        <v>298</v>
      </c>
      <c r="B254" s="85">
        <v>3782083</v>
      </c>
      <c r="C254" s="86">
        <v>1800000</v>
      </c>
      <c r="D254" s="86">
        <v>2000000</v>
      </c>
      <c r="E254" s="87" t="s">
        <v>1832</v>
      </c>
      <c r="F254" s="108" t="s">
        <v>1910</v>
      </c>
      <c r="G254" s="88">
        <v>601</v>
      </c>
      <c r="H254" t="s">
        <v>826</v>
      </c>
      <c r="I254" s="143">
        <f t="shared" si="9"/>
        <v>-2000000</v>
      </c>
      <c r="J254" s="143">
        <f t="shared" si="10"/>
        <v>-1800000</v>
      </c>
      <c r="K254" s="143">
        <f t="shared" si="11"/>
        <v>-3782083</v>
      </c>
    </row>
    <row r="255" spans="1:14" ht="15.75">
      <c r="A255">
        <v>299</v>
      </c>
      <c r="B255" s="85">
        <v>250458</v>
      </c>
      <c r="C255" s="86">
        <v>400000</v>
      </c>
      <c r="D255" s="86">
        <v>300000</v>
      </c>
      <c r="E255" s="87" t="s">
        <v>1833</v>
      </c>
      <c r="F255" s="108" t="s">
        <v>1910</v>
      </c>
      <c r="G255" s="88">
        <v>602</v>
      </c>
      <c r="H255" t="s">
        <v>826</v>
      </c>
      <c r="I255" s="143">
        <f t="shared" si="9"/>
        <v>-300000</v>
      </c>
      <c r="J255" s="143">
        <f t="shared" si="10"/>
        <v>-400000</v>
      </c>
      <c r="K255" s="143">
        <f t="shared" si="11"/>
        <v>-250458</v>
      </c>
    </row>
    <row r="256" spans="1:14" ht="15.75">
      <c r="A256">
        <v>300</v>
      </c>
      <c r="B256" s="85">
        <v>91882</v>
      </c>
      <c r="C256" s="86">
        <v>200000</v>
      </c>
      <c r="D256" s="86">
        <v>100000</v>
      </c>
      <c r="E256" s="87" t="s">
        <v>1834</v>
      </c>
      <c r="F256" s="108" t="s">
        <v>1911</v>
      </c>
      <c r="G256" s="88">
        <v>603</v>
      </c>
      <c r="H256" t="s">
        <v>826</v>
      </c>
      <c r="I256" s="143">
        <f>D256*-1</f>
        <v>-100000</v>
      </c>
      <c r="J256" s="143">
        <f>C256*-1</f>
        <v>-200000</v>
      </c>
      <c r="K256" s="143">
        <f>B256*-1</f>
        <v>-91882</v>
      </c>
    </row>
    <row r="257" spans="2:9">
      <c r="B257" s="47"/>
      <c r="C257" s="47"/>
      <c r="D257" s="112"/>
      <c r="E257" s="18"/>
      <c r="F257" s="18"/>
      <c r="G257" s="18"/>
      <c r="I257" s="143">
        <f>SUBTOTAL(9,I5:I256)</f>
        <v>-2523990000</v>
      </c>
    </row>
    <row r="258" spans="2:9">
      <c r="B258" s="113"/>
      <c r="C258" s="18"/>
      <c r="D258" s="18">
        <f>SUBTOTAL(9,D214:D235)</f>
        <v>200296500</v>
      </c>
      <c r="E258" s="18"/>
      <c r="F258" s="18"/>
      <c r="G258" s="18"/>
      <c r="I258" s="143">
        <f>SUBTOTAL(9,I214:I235)</f>
        <v>-200296500</v>
      </c>
    </row>
    <row r="259" spans="2:9">
      <c r="B259" s="18"/>
      <c r="C259" s="18"/>
      <c r="D259" s="18"/>
      <c r="E259" s="18"/>
      <c r="F259" s="18"/>
      <c r="G259" s="18"/>
    </row>
    <row r="260" spans="2:9">
      <c r="B260" s="18"/>
      <c r="C260" s="18"/>
      <c r="D260" s="18"/>
      <c r="E260" s="18"/>
      <c r="F260" s="18"/>
      <c r="G260" s="18"/>
    </row>
    <row r="261" spans="2:9">
      <c r="B261" s="18"/>
      <c r="C261" s="18"/>
      <c r="D261" s="18"/>
      <c r="E261" s="18"/>
      <c r="F261" s="18"/>
      <c r="G261" s="18"/>
    </row>
    <row r="262" spans="2:9">
      <c r="B262" s="18"/>
      <c r="C262" s="18"/>
      <c r="D262" s="18"/>
      <c r="E262" s="18"/>
      <c r="F262" s="18"/>
      <c r="G262" s="18"/>
    </row>
    <row r="263" spans="2:9">
      <c r="B263" s="18"/>
      <c r="C263" s="18"/>
      <c r="D263" s="18"/>
      <c r="E263" s="18"/>
      <c r="F263" s="18"/>
      <c r="G263" s="18"/>
    </row>
    <row r="264" spans="2:9">
      <c r="B264" s="18"/>
      <c r="C264" s="18"/>
      <c r="D264" s="18"/>
      <c r="E264" s="18"/>
      <c r="F264" s="18"/>
      <c r="G264" s="18"/>
    </row>
    <row r="265" spans="2:9">
      <c r="B265" s="18"/>
      <c r="C265" s="18"/>
      <c r="D265" s="18"/>
      <c r="E265" s="18"/>
      <c r="F265" s="18"/>
      <c r="G265" s="18"/>
    </row>
    <row r="266" spans="2:9">
      <c r="B266" s="18"/>
      <c r="C266" s="18"/>
      <c r="D266" s="18"/>
      <c r="E266" s="18"/>
      <c r="F266" s="18"/>
      <c r="G266" s="18"/>
    </row>
    <row r="267" spans="2:9">
      <c r="B267" s="18"/>
      <c r="C267" s="18"/>
      <c r="D267" s="18"/>
      <c r="E267" s="18"/>
      <c r="F267" s="18"/>
      <c r="G267" s="18"/>
    </row>
    <row r="268" spans="2:9">
      <c r="B268" s="18"/>
      <c r="C268" s="18"/>
      <c r="D268" s="18"/>
      <c r="E268" s="18"/>
      <c r="F268" s="18"/>
      <c r="G268" s="18"/>
    </row>
    <row r="269" spans="2:9">
      <c r="B269" s="18"/>
      <c r="C269" s="18"/>
      <c r="D269" s="18"/>
      <c r="E269" s="18"/>
      <c r="F269" s="18"/>
      <c r="G269" s="18"/>
    </row>
    <row r="270" spans="2:9">
      <c r="B270" s="18"/>
      <c r="C270" s="18"/>
      <c r="D270" s="18"/>
      <c r="E270" s="18"/>
      <c r="F270" s="18"/>
      <c r="G270" s="18"/>
    </row>
    <row r="271" spans="2:9">
      <c r="B271" s="18"/>
      <c r="C271" s="18"/>
      <c r="D271" s="18"/>
      <c r="E271" s="18"/>
      <c r="F271" s="18"/>
      <c r="G271" s="18"/>
    </row>
    <row r="272" spans="2:9">
      <c r="B272" s="18"/>
      <c r="C272" s="18"/>
      <c r="D272" s="18"/>
      <c r="E272" s="18"/>
      <c r="F272" s="18"/>
      <c r="G272" s="18"/>
    </row>
    <row r="273" spans="2:7">
      <c r="B273" s="18"/>
      <c r="C273" s="18"/>
      <c r="D273" s="18"/>
      <c r="E273" s="18"/>
      <c r="F273" s="18"/>
      <c r="G273" s="18"/>
    </row>
    <row r="274" spans="2:7">
      <c r="B274" s="18"/>
      <c r="C274" s="18"/>
      <c r="D274" s="18"/>
      <c r="E274" s="18"/>
      <c r="F274" s="18"/>
      <c r="G274" s="18"/>
    </row>
    <row r="275" spans="2:7">
      <c r="B275" s="18"/>
      <c r="C275" s="18"/>
      <c r="D275" s="18"/>
      <c r="E275" s="18"/>
      <c r="F275" s="18"/>
      <c r="G275" s="18"/>
    </row>
  </sheetData>
  <autoFilter ref="A4:K257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הוצאות גיבוי</vt:lpstr>
      <vt:lpstr>הוצאות (2)</vt:lpstr>
      <vt:lpstr>הוצאות לשימוש סופי</vt:lpstr>
      <vt:lpstr>Sheet1</vt:lpstr>
      <vt:lpstr>הכנסות</vt:lpstr>
      <vt:lpstr>Budget_2015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Yogev Sharvit</dc:creator>
  <cp:lastModifiedBy>Yogev Sharvit</cp:lastModifiedBy>
  <dcterms:created xsi:type="dcterms:W3CDTF">2016-10-20T13:22:54Z</dcterms:created>
  <dcterms:modified xsi:type="dcterms:W3CDTF">2017-02-14T20:37:49Z</dcterms:modified>
</cp:coreProperties>
</file>