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昆\2024\5.2-F032-胶质细胞-吴昆\F032_Raw experimental data\Fig 1\"/>
    </mc:Choice>
  </mc:AlternateContent>
  <xr:revisionPtr revIDLastSave="0" documentId="13_ncr:1_{999C6BCB-A109-4EBC-BC74-2DEC8235157C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ELL NUMBERS" sheetId="1" r:id="rId1"/>
    <sheet name="MARKERS PC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2" l="1"/>
  <c r="J42" i="2"/>
  <c r="I43" i="2"/>
  <c r="J43" i="2"/>
  <c r="J41" i="2"/>
  <c r="I41" i="2"/>
  <c r="I35" i="2"/>
  <c r="J35" i="2"/>
  <c r="I36" i="2"/>
  <c r="J36" i="2"/>
  <c r="J34" i="2"/>
  <c r="I34" i="2"/>
  <c r="J27" i="2"/>
  <c r="M27" i="2" s="1"/>
  <c r="J28" i="2"/>
  <c r="J29" i="2"/>
  <c r="I28" i="2"/>
  <c r="I29" i="2"/>
  <c r="I27" i="2"/>
  <c r="G43" i="2"/>
  <c r="F43" i="2"/>
  <c r="G42" i="2"/>
  <c r="F42" i="2"/>
  <c r="G41" i="2"/>
  <c r="F41" i="2"/>
  <c r="L41" i="2" s="1"/>
  <c r="G36" i="2"/>
  <c r="F36" i="2"/>
  <c r="G35" i="2"/>
  <c r="M35" i="2" s="1"/>
  <c r="F35" i="2"/>
  <c r="L35" i="2" s="1"/>
  <c r="G34" i="2"/>
  <c r="F34" i="2"/>
  <c r="G29" i="2"/>
  <c r="M29" i="2" s="1"/>
  <c r="F29" i="2"/>
  <c r="G28" i="2"/>
  <c r="M28" i="2" s="1"/>
  <c r="F28" i="2"/>
  <c r="L28" i="2" s="1"/>
  <c r="G27" i="2"/>
  <c r="F27" i="2"/>
  <c r="L27" i="2" s="1"/>
  <c r="M20" i="2"/>
  <c r="M21" i="2"/>
  <c r="M22" i="2"/>
  <c r="L21" i="2"/>
  <c r="L22" i="2"/>
  <c r="L20" i="2"/>
  <c r="J20" i="2"/>
  <c r="J21" i="2"/>
  <c r="J22" i="2"/>
  <c r="I21" i="2"/>
  <c r="I22" i="2"/>
  <c r="I20" i="2"/>
  <c r="G21" i="2"/>
  <c r="G22" i="2"/>
  <c r="G20" i="2"/>
  <c r="F21" i="2"/>
  <c r="F22" i="2"/>
  <c r="F20" i="2"/>
  <c r="K12" i="2"/>
  <c r="J12" i="2"/>
  <c r="K11" i="2"/>
  <c r="J11" i="2"/>
  <c r="K10" i="2"/>
  <c r="J10" i="2"/>
  <c r="H12" i="2"/>
  <c r="G12" i="2"/>
  <c r="H11" i="2"/>
  <c r="G11" i="2"/>
  <c r="H10" i="2"/>
  <c r="G10" i="2"/>
  <c r="E12" i="2"/>
  <c r="D12" i="2"/>
  <c r="E11" i="2"/>
  <c r="D11" i="2"/>
  <c r="E10" i="2"/>
  <c r="D10" i="2"/>
  <c r="B10" i="2"/>
  <c r="B11" i="2"/>
  <c r="B12" i="2"/>
  <c r="A11" i="2"/>
  <c r="A12" i="2"/>
  <c r="A10" i="2"/>
  <c r="L42" i="2" l="1"/>
  <c r="M42" i="2"/>
  <c r="L43" i="2"/>
  <c r="M43" i="2"/>
  <c r="M41" i="2"/>
  <c r="M36" i="2"/>
  <c r="L36" i="2"/>
  <c r="M34" i="2"/>
  <c r="L34" i="2"/>
  <c r="L29" i="2"/>
</calcChain>
</file>

<file path=xl/sharedStrings.xml><?xml version="1.0" encoding="utf-8"?>
<sst xmlns="http://schemas.openxmlformats.org/spreadsheetml/2006/main" count="116" uniqueCount="14">
  <si>
    <t>CON</t>
    <phoneticPr fontId="1" type="noConversion"/>
  </si>
  <si>
    <t>MACO</t>
    <phoneticPr fontId="1" type="noConversion"/>
  </si>
  <si>
    <t>CD86</t>
    <phoneticPr fontId="1" type="noConversion"/>
  </si>
  <si>
    <t>NOS2</t>
    <phoneticPr fontId="1" type="noConversion"/>
  </si>
  <si>
    <t>CD206</t>
    <phoneticPr fontId="1" type="noConversion"/>
  </si>
  <si>
    <t>ARG1</t>
    <phoneticPr fontId="1" type="noConversion"/>
  </si>
  <si>
    <t>CT Value</t>
    <phoneticPr fontId="1" type="noConversion"/>
  </si>
  <si>
    <t>Con</t>
    <phoneticPr fontId="1" type="noConversion"/>
  </si>
  <si>
    <t>Target CT</t>
    <phoneticPr fontId="1" type="noConversion"/>
  </si>
  <si>
    <t>GAPDH CT</t>
    <phoneticPr fontId="1" type="noConversion"/>
  </si>
  <si>
    <t xml:space="preserve">ΔΔCT </t>
  </si>
  <si>
    <t>result</t>
    <phoneticPr fontId="1" type="noConversion"/>
  </si>
  <si>
    <t xml:space="preserve">ΔCT </t>
    <phoneticPr fontId="1" type="noConversion"/>
  </si>
  <si>
    <t>Calculation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</si>
</sst>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126</v>
      </c>
    </row>
    <row r="3" spans="1:2" x14ac:dyDescent="0.3">
      <c r="A3">
        <v>22</v>
      </c>
      <c r="B3">
        <v>84</v>
      </c>
    </row>
    <row r="4" spans="1:2" x14ac:dyDescent="0.3">
      <c r="A4">
        <v>32</v>
      </c>
      <c r="B4">
        <v>103</v>
      </c>
    </row>
    <row r="5" spans="1:2" x14ac:dyDescent="0.3">
      <c r="A5">
        <v>37</v>
      </c>
      <c r="B5">
        <v>86</v>
      </c>
    </row>
    <row r="6" spans="1:2" x14ac:dyDescent="0.3">
      <c r="A6">
        <v>23</v>
      </c>
      <c r="B6">
        <v>90</v>
      </c>
    </row>
    <row r="7" spans="1:2" x14ac:dyDescent="0.3">
      <c r="A7">
        <v>49</v>
      </c>
      <c r="B7">
        <v>107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367-D243-4786-9751-9F4C0291C5A5}">
  <dimension ref="A1:M43"/>
  <sheetViews>
    <sheetView tabSelected="1" workbookViewId="0">
      <selection activeCell="B17" sqref="B17"/>
    </sheetView>
  </sheetViews>
  <sheetFormatPr defaultRowHeight="14" x14ac:dyDescent="0.3"/>
  <cols>
    <col min="1" max="2" width="12.33203125" bestFit="1" customWidth="1"/>
    <col min="3" max="3" width="10.9140625" customWidth="1"/>
    <col min="4" max="4" width="12.33203125" bestFit="1" customWidth="1"/>
    <col min="6" max="6" width="10.4140625" bestFit="1" customWidth="1"/>
  </cols>
  <sheetData>
    <row r="1" spans="1:11" x14ac:dyDescent="0.3">
      <c r="A1" t="s">
        <v>2</v>
      </c>
      <c r="D1" t="s">
        <v>3</v>
      </c>
      <c r="G1" t="s">
        <v>4</v>
      </c>
      <c r="J1" t="s">
        <v>5</v>
      </c>
    </row>
    <row r="2" spans="1:11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3">
      <c r="A3">
        <v>0</v>
      </c>
      <c r="B3">
        <v>-1.53</v>
      </c>
      <c r="D3">
        <v>0</v>
      </c>
      <c r="E3">
        <v>-0.87</v>
      </c>
      <c r="G3">
        <v>0</v>
      </c>
      <c r="H3">
        <v>0.26</v>
      </c>
      <c r="J3">
        <v>0</v>
      </c>
      <c r="K3">
        <v>0.81</v>
      </c>
    </row>
    <row r="4" spans="1:11" x14ac:dyDescent="0.3">
      <c r="A4">
        <v>-0.23</v>
      </c>
      <c r="B4">
        <v>-0.87</v>
      </c>
      <c r="D4">
        <v>-0.11</v>
      </c>
      <c r="E4">
        <v>-0.92</v>
      </c>
      <c r="G4">
        <v>-0.02</v>
      </c>
      <c r="H4">
        <v>0.14000000000000001</v>
      </c>
      <c r="J4">
        <v>0.05</v>
      </c>
      <c r="K4">
        <v>0.96</v>
      </c>
    </row>
    <row r="5" spans="1:11" x14ac:dyDescent="0.3">
      <c r="A5">
        <v>0.17</v>
      </c>
      <c r="B5">
        <v>-1.33</v>
      </c>
      <c r="D5">
        <v>0.15</v>
      </c>
      <c r="E5">
        <v>-0.49</v>
      </c>
      <c r="G5">
        <v>-0.01</v>
      </c>
      <c r="H5">
        <v>0.02</v>
      </c>
      <c r="J5">
        <v>-0.13</v>
      </c>
      <c r="K5">
        <v>0.76</v>
      </c>
    </row>
    <row r="8" spans="1:11" x14ac:dyDescent="0.3">
      <c r="A8" t="s">
        <v>2</v>
      </c>
      <c r="D8" t="s">
        <v>3</v>
      </c>
      <c r="G8" t="s">
        <v>4</v>
      </c>
      <c r="J8" t="s">
        <v>5</v>
      </c>
    </row>
    <row r="9" spans="1:11" x14ac:dyDescent="0.3">
      <c r="A9" t="s">
        <v>0</v>
      </c>
      <c r="B9" t="s">
        <v>1</v>
      </c>
      <c r="D9" t="s">
        <v>0</v>
      </c>
      <c r="E9" t="s">
        <v>1</v>
      </c>
      <c r="G9" t="s">
        <v>0</v>
      </c>
      <c r="H9" t="s">
        <v>1</v>
      </c>
      <c r="J9" t="s">
        <v>0</v>
      </c>
      <c r="K9" t="s">
        <v>1</v>
      </c>
    </row>
    <row r="10" spans="1:11" x14ac:dyDescent="0.3">
      <c r="A10">
        <f>POWER(2,-A3)</f>
        <v>1</v>
      </c>
      <c r="B10">
        <f>POWER(2,-B3)</f>
        <v>2.8878583910449924</v>
      </c>
      <c r="D10">
        <f>POWER(2,-D3)</f>
        <v>1</v>
      </c>
      <c r="E10">
        <f>POWER(2,-E3)</f>
        <v>1.827662900458801</v>
      </c>
      <c r="G10">
        <f>POWER(2,-G3)</f>
        <v>1</v>
      </c>
      <c r="H10">
        <f>POWER(2,-H3)</f>
        <v>0.83508791942836946</v>
      </c>
      <c r="J10">
        <f>POWER(2,-J3)</f>
        <v>1</v>
      </c>
      <c r="K10">
        <f>POWER(2,-K3)</f>
        <v>0.57038185793421181</v>
      </c>
    </row>
    <row r="11" spans="1:11" x14ac:dyDescent="0.3">
      <c r="A11">
        <f t="shared" ref="A11:B12" si="0">POWER(2,-A4)</f>
        <v>1.1728349492318788</v>
      </c>
      <c r="B11">
        <f t="shared" si="0"/>
        <v>1.827662900458801</v>
      </c>
      <c r="D11">
        <f t="shared" ref="D11:E11" si="1">POWER(2,-D4)</f>
        <v>1.0792282365044272</v>
      </c>
      <c r="E11">
        <f t="shared" si="1"/>
        <v>1.892115293451192</v>
      </c>
      <c r="G11">
        <f t="shared" ref="G11:H11" si="2">POWER(2,-G4)</f>
        <v>1.0139594797900291</v>
      </c>
      <c r="H11">
        <f t="shared" si="2"/>
        <v>0.90751915531716087</v>
      </c>
      <c r="J11">
        <f t="shared" ref="J11:K11" si="3">POWER(2,-J4)</f>
        <v>0.96593632892484549</v>
      </c>
      <c r="K11">
        <f t="shared" si="3"/>
        <v>0.51405691332803327</v>
      </c>
    </row>
    <row r="12" spans="1:11" x14ac:dyDescent="0.3">
      <c r="A12">
        <f t="shared" si="0"/>
        <v>0.88884268116657017</v>
      </c>
      <c r="B12">
        <f t="shared" si="0"/>
        <v>2.5140267490436567</v>
      </c>
      <c r="D12">
        <f t="shared" ref="D12:E12" si="4">POWER(2,-D5)</f>
        <v>0.90125046261083019</v>
      </c>
      <c r="E12">
        <f t="shared" si="4"/>
        <v>1.4044448757379973</v>
      </c>
      <c r="G12">
        <f t="shared" ref="G12:H12" si="5">POWER(2,-G5)</f>
        <v>1.0069555500567189</v>
      </c>
      <c r="H12">
        <f t="shared" si="5"/>
        <v>0.9862327044933592</v>
      </c>
      <c r="J12">
        <f t="shared" ref="J12:K12" si="6">POWER(2,-J5)</f>
        <v>1.0942937012607394</v>
      </c>
      <c r="K12">
        <f t="shared" si="6"/>
        <v>0.59049633071476526</v>
      </c>
    </row>
    <row r="15" spans="1:11" x14ac:dyDescent="0.3">
      <c r="A15" s="1" t="s">
        <v>13</v>
      </c>
    </row>
    <row r="16" spans="1:11" x14ac:dyDescent="0.3">
      <c r="A16" t="s">
        <v>6</v>
      </c>
    </row>
    <row r="17" spans="1:13" x14ac:dyDescent="0.3">
      <c r="A17" t="s">
        <v>2</v>
      </c>
      <c r="F17" t="s">
        <v>2</v>
      </c>
      <c r="I17" t="s">
        <v>2</v>
      </c>
      <c r="L17" t="s">
        <v>2</v>
      </c>
    </row>
    <row r="18" spans="1:13" x14ac:dyDescent="0.3">
      <c r="A18" t="s">
        <v>7</v>
      </c>
      <c r="C18" t="s">
        <v>1</v>
      </c>
      <c r="F18" t="s">
        <v>7</v>
      </c>
      <c r="G18" t="s">
        <v>1</v>
      </c>
      <c r="I18" t="s">
        <v>7</v>
      </c>
      <c r="J18" t="s">
        <v>1</v>
      </c>
      <c r="L18" t="s">
        <v>7</v>
      </c>
      <c r="M18" t="s">
        <v>1</v>
      </c>
    </row>
    <row r="19" spans="1:13" x14ac:dyDescent="0.3">
      <c r="A19" t="s">
        <v>9</v>
      </c>
      <c r="B19" t="s">
        <v>8</v>
      </c>
      <c r="C19" t="s">
        <v>9</v>
      </c>
      <c r="D19" t="s">
        <v>8</v>
      </c>
      <c r="F19" t="s">
        <v>12</v>
      </c>
      <c r="G19" t="s">
        <v>12</v>
      </c>
      <c r="I19" t="s">
        <v>10</v>
      </c>
      <c r="J19" t="s">
        <v>10</v>
      </c>
      <c r="L19" t="s">
        <v>11</v>
      </c>
      <c r="M19" t="s">
        <v>11</v>
      </c>
    </row>
    <row r="20" spans="1:13" x14ac:dyDescent="0.3">
      <c r="A20">
        <v>15.22</v>
      </c>
      <c r="B20">
        <v>21.59</v>
      </c>
      <c r="C20">
        <v>15.17</v>
      </c>
      <c r="D20">
        <v>20.010000000000005</v>
      </c>
      <c r="F20">
        <f>B20-A20</f>
        <v>6.3699999999999992</v>
      </c>
      <c r="G20">
        <f>D20-C20</f>
        <v>4.8400000000000052</v>
      </c>
      <c r="I20">
        <f>F20-6.37</f>
        <v>0</v>
      </c>
      <c r="J20">
        <f>G20-6.37</f>
        <v>-1.5299999999999949</v>
      </c>
      <c r="L20">
        <f>POWER(2,-I20)</f>
        <v>1</v>
      </c>
      <c r="M20">
        <f>POWER(2,-J20)</f>
        <v>2.8878583910449822</v>
      </c>
    </row>
    <row r="21" spans="1:13" x14ac:dyDescent="0.3">
      <c r="A21">
        <v>15.26</v>
      </c>
      <c r="B21">
        <v>21.4</v>
      </c>
      <c r="C21">
        <v>15.21</v>
      </c>
      <c r="D21">
        <v>20.71</v>
      </c>
      <c r="F21">
        <f t="shared" ref="F21:F22" si="7">B21-A21</f>
        <v>6.1399999999999988</v>
      </c>
      <c r="G21">
        <f t="shared" ref="G21:G22" si="8">D21-C21</f>
        <v>5.5</v>
      </c>
      <c r="I21">
        <f t="shared" ref="I21:J22" si="9">F21-6.37</f>
        <v>-0.23000000000000131</v>
      </c>
      <c r="J21">
        <f t="shared" si="9"/>
        <v>-0.87000000000000011</v>
      </c>
      <c r="L21">
        <f t="shared" ref="L21:M22" si="10">POWER(2,-I21)</f>
        <v>1.1728349492318799</v>
      </c>
      <c r="M21">
        <f t="shared" si="10"/>
        <v>1.8276629004588012</v>
      </c>
    </row>
    <row r="22" spans="1:13" x14ac:dyDescent="0.3">
      <c r="A22">
        <v>15.05</v>
      </c>
      <c r="B22">
        <v>21.590000000000003</v>
      </c>
      <c r="C22">
        <v>15.28</v>
      </c>
      <c r="D22">
        <v>20.32</v>
      </c>
      <c r="F22">
        <f t="shared" si="7"/>
        <v>6.5400000000000027</v>
      </c>
      <c r="G22">
        <f t="shared" si="8"/>
        <v>5.0400000000000009</v>
      </c>
      <c r="I22">
        <f t="shared" si="9"/>
        <v>0.17000000000000259</v>
      </c>
      <c r="J22">
        <f t="shared" si="9"/>
        <v>-1.3299999999999992</v>
      </c>
      <c r="L22">
        <f t="shared" si="10"/>
        <v>0.88884268116656862</v>
      </c>
      <c r="M22">
        <f t="shared" si="10"/>
        <v>2.514026749043655</v>
      </c>
    </row>
    <row r="24" spans="1:13" x14ac:dyDescent="0.3">
      <c r="A24" t="s">
        <v>3</v>
      </c>
      <c r="F24" t="s">
        <v>3</v>
      </c>
      <c r="I24" t="s">
        <v>3</v>
      </c>
      <c r="L24" t="s">
        <v>3</v>
      </c>
    </row>
    <row r="25" spans="1:13" x14ac:dyDescent="0.3">
      <c r="A25" t="s">
        <v>7</v>
      </c>
      <c r="C25" t="s">
        <v>1</v>
      </c>
      <c r="F25" t="s">
        <v>7</v>
      </c>
      <c r="G25" t="s">
        <v>1</v>
      </c>
      <c r="I25" t="s">
        <v>7</v>
      </c>
      <c r="J25" t="s">
        <v>1</v>
      </c>
      <c r="L25" t="s">
        <v>7</v>
      </c>
      <c r="M25" t="s">
        <v>1</v>
      </c>
    </row>
    <row r="26" spans="1:13" x14ac:dyDescent="0.3">
      <c r="A26" t="s">
        <v>9</v>
      </c>
      <c r="B26" t="s">
        <v>8</v>
      </c>
      <c r="C26" t="s">
        <v>9</v>
      </c>
      <c r="D26" t="s">
        <v>8</v>
      </c>
      <c r="F26" t="s">
        <v>12</v>
      </c>
      <c r="G26" t="s">
        <v>12</v>
      </c>
      <c r="I26" t="s">
        <v>10</v>
      </c>
      <c r="J26" t="s">
        <v>10</v>
      </c>
      <c r="L26" t="s">
        <v>11</v>
      </c>
      <c r="M26" t="s">
        <v>11</v>
      </c>
    </row>
    <row r="27" spans="1:13" x14ac:dyDescent="0.3">
      <c r="A27">
        <v>15.22</v>
      </c>
      <c r="B27">
        <v>26.45</v>
      </c>
      <c r="C27">
        <v>15.17</v>
      </c>
      <c r="D27">
        <v>25.53</v>
      </c>
      <c r="F27">
        <f>B27-A27</f>
        <v>11.229999999999999</v>
      </c>
      <c r="G27">
        <f>D27-C27</f>
        <v>10.360000000000001</v>
      </c>
      <c r="I27">
        <f>F27-11.23</f>
        <v>0</v>
      </c>
      <c r="J27">
        <f>G27-11.23</f>
        <v>-0.86999999999999922</v>
      </c>
      <c r="L27">
        <f>POWER(2,-I27)</f>
        <v>1</v>
      </c>
      <c r="M27">
        <f>POWER(2,-J27)</f>
        <v>1.8276629004587999</v>
      </c>
    </row>
    <row r="28" spans="1:13" x14ac:dyDescent="0.3">
      <c r="A28">
        <v>15.26</v>
      </c>
      <c r="B28">
        <v>26.380000000000003</v>
      </c>
      <c r="C28">
        <v>15.21</v>
      </c>
      <c r="D28">
        <v>25.520000000000003</v>
      </c>
      <c r="F28">
        <f t="shared" ref="F28:F29" si="11">B28-A28</f>
        <v>11.120000000000003</v>
      </c>
      <c r="G28">
        <f t="shared" ref="G28:G29" si="12">D28-C28</f>
        <v>10.310000000000002</v>
      </c>
      <c r="I28">
        <f t="shared" ref="I28:J29" si="13">F28-11.23</f>
        <v>-0.10999999999999766</v>
      </c>
      <c r="J28">
        <f t="shared" si="13"/>
        <v>-0.91999999999999815</v>
      </c>
      <c r="L28">
        <f t="shared" ref="L28:L29" si="14">POWER(2,-I28)</f>
        <v>1.0792282365044255</v>
      </c>
      <c r="M28">
        <f t="shared" ref="M28:M29" si="15">POWER(2,-J28)</f>
        <v>1.8921152934511893</v>
      </c>
    </row>
    <row r="29" spans="1:13" x14ac:dyDescent="0.3">
      <c r="A29">
        <v>15.05</v>
      </c>
      <c r="B29">
        <v>26.43</v>
      </c>
      <c r="C29">
        <v>15.28</v>
      </c>
      <c r="D29">
        <v>26.019999999999996</v>
      </c>
      <c r="F29">
        <f t="shared" si="11"/>
        <v>11.379999999999999</v>
      </c>
      <c r="G29">
        <f t="shared" si="12"/>
        <v>10.739999999999997</v>
      </c>
      <c r="I29">
        <f t="shared" si="13"/>
        <v>0.14999999999999858</v>
      </c>
      <c r="J29">
        <f t="shared" si="13"/>
        <v>-0.49000000000000377</v>
      </c>
      <c r="L29">
        <f t="shared" si="14"/>
        <v>0.90125046261083108</v>
      </c>
      <c r="M29">
        <f t="shared" si="15"/>
        <v>1.4044448757380008</v>
      </c>
    </row>
    <row r="31" spans="1:13" x14ac:dyDescent="0.3">
      <c r="A31" t="s">
        <v>4</v>
      </c>
      <c r="F31" t="s">
        <v>4</v>
      </c>
      <c r="I31" t="s">
        <v>4</v>
      </c>
      <c r="L31" t="s">
        <v>4</v>
      </c>
    </row>
    <row r="32" spans="1:13" x14ac:dyDescent="0.3">
      <c r="A32" t="s">
        <v>7</v>
      </c>
      <c r="C32" t="s">
        <v>1</v>
      </c>
      <c r="F32" t="s">
        <v>7</v>
      </c>
      <c r="G32" t="s">
        <v>1</v>
      </c>
      <c r="I32" t="s">
        <v>7</v>
      </c>
      <c r="J32" t="s">
        <v>1</v>
      </c>
      <c r="L32" t="s">
        <v>7</v>
      </c>
      <c r="M32" t="s">
        <v>1</v>
      </c>
    </row>
    <row r="33" spans="1:13" x14ac:dyDescent="0.3">
      <c r="A33" t="s">
        <v>9</v>
      </c>
      <c r="B33" t="s">
        <v>8</v>
      </c>
      <c r="C33" t="s">
        <v>9</v>
      </c>
      <c r="D33" t="s">
        <v>8</v>
      </c>
      <c r="F33" t="s">
        <v>12</v>
      </c>
      <c r="G33" t="s">
        <v>12</v>
      </c>
      <c r="I33" t="s">
        <v>10</v>
      </c>
      <c r="J33" t="s">
        <v>10</v>
      </c>
      <c r="L33" t="s">
        <v>11</v>
      </c>
      <c r="M33" t="s">
        <v>11</v>
      </c>
    </row>
    <row r="34" spans="1:13" x14ac:dyDescent="0.3">
      <c r="A34">
        <v>15.22</v>
      </c>
      <c r="B34">
        <v>23.74</v>
      </c>
      <c r="C34">
        <v>15.17</v>
      </c>
      <c r="D34">
        <v>23.950000000000003</v>
      </c>
      <c r="F34">
        <f>B34-A34</f>
        <v>8.5199999999999978</v>
      </c>
      <c r="G34">
        <f>D34-C34</f>
        <v>8.7800000000000029</v>
      </c>
      <c r="I34">
        <f>F34-8.52</f>
        <v>0</v>
      </c>
      <c r="J34">
        <f>G34-8.52</f>
        <v>0.26000000000000334</v>
      </c>
      <c r="L34">
        <f>POWER(2,-I34)</f>
        <v>1</v>
      </c>
      <c r="M34">
        <f>POWER(2,-J34)</f>
        <v>0.83508791942836735</v>
      </c>
    </row>
    <row r="35" spans="1:13" x14ac:dyDescent="0.3">
      <c r="A35">
        <v>15.26</v>
      </c>
      <c r="B35">
        <v>23.759999999999998</v>
      </c>
      <c r="C35">
        <v>15.21</v>
      </c>
      <c r="D35">
        <v>23.870000000000005</v>
      </c>
      <c r="F35">
        <f t="shared" ref="F35:F36" si="16">B35-A35</f>
        <v>8.4999999999999982</v>
      </c>
      <c r="G35">
        <f t="shared" ref="G35:G36" si="17">D35-C35</f>
        <v>8.6600000000000037</v>
      </c>
      <c r="I35">
        <f t="shared" ref="I35:I36" si="18">F35-8.52</f>
        <v>-2.000000000000135E-2</v>
      </c>
      <c r="J35">
        <f t="shared" ref="J35:J36" si="19">G35-8.52</f>
        <v>0.14000000000000412</v>
      </c>
      <c r="L35">
        <f t="shared" ref="L35:L36" si="20">POWER(2,-I35)</f>
        <v>1.01395947979003</v>
      </c>
      <c r="M35">
        <f t="shared" ref="M35:M36" si="21">POWER(2,-J35)</f>
        <v>0.90751915531715832</v>
      </c>
    </row>
    <row r="36" spans="1:13" x14ac:dyDescent="0.3">
      <c r="A36">
        <v>15.05</v>
      </c>
      <c r="B36">
        <v>23.560000000000002</v>
      </c>
      <c r="C36">
        <v>15.28</v>
      </c>
      <c r="D36">
        <v>23.82</v>
      </c>
      <c r="F36">
        <f t="shared" si="16"/>
        <v>8.5100000000000016</v>
      </c>
      <c r="G36">
        <f t="shared" si="17"/>
        <v>8.5400000000000009</v>
      </c>
      <c r="I36">
        <f t="shared" si="18"/>
        <v>-9.9999999999980105E-3</v>
      </c>
      <c r="J36">
        <f t="shared" si="19"/>
        <v>2.000000000000135E-2</v>
      </c>
      <c r="L36">
        <f t="shared" si="20"/>
        <v>1.0069555500567173</v>
      </c>
      <c r="M36">
        <f t="shared" si="21"/>
        <v>0.98623270449335831</v>
      </c>
    </row>
    <row r="38" spans="1:13" x14ac:dyDescent="0.3">
      <c r="A38" t="s">
        <v>5</v>
      </c>
      <c r="F38" t="s">
        <v>5</v>
      </c>
      <c r="I38" t="s">
        <v>5</v>
      </c>
      <c r="L38" t="s">
        <v>5</v>
      </c>
    </row>
    <row r="39" spans="1:13" x14ac:dyDescent="0.3">
      <c r="A39" t="s">
        <v>7</v>
      </c>
      <c r="C39" t="s">
        <v>1</v>
      </c>
      <c r="F39" t="s">
        <v>7</v>
      </c>
      <c r="G39" t="s">
        <v>1</v>
      </c>
      <c r="I39" t="s">
        <v>7</v>
      </c>
      <c r="J39" t="s">
        <v>1</v>
      </c>
      <c r="L39" t="s">
        <v>7</v>
      </c>
      <c r="M39" t="s">
        <v>1</v>
      </c>
    </row>
    <row r="40" spans="1:13" x14ac:dyDescent="0.3">
      <c r="A40" t="s">
        <v>9</v>
      </c>
      <c r="B40" t="s">
        <v>8</v>
      </c>
      <c r="C40" t="s">
        <v>9</v>
      </c>
      <c r="D40" t="s">
        <v>8</v>
      </c>
      <c r="F40" t="s">
        <v>12</v>
      </c>
      <c r="G40" t="s">
        <v>12</v>
      </c>
      <c r="I40" t="s">
        <v>10</v>
      </c>
      <c r="J40" t="s">
        <v>10</v>
      </c>
      <c r="L40" t="s">
        <v>11</v>
      </c>
      <c r="M40" t="s">
        <v>11</v>
      </c>
    </row>
    <row r="41" spans="1:13" x14ac:dyDescent="0.3">
      <c r="A41">
        <v>15.22</v>
      </c>
      <c r="B41">
        <v>29.31</v>
      </c>
      <c r="C41">
        <v>15.17</v>
      </c>
      <c r="D41">
        <v>30.07</v>
      </c>
      <c r="F41">
        <f>B41-A41</f>
        <v>14.089999999999998</v>
      </c>
      <c r="G41">
        <f>D41-C41</f>
        <v>14.9</v>
      </c>
      <c r="I41">
        <f>F41-14.09</f>
        <v>0</v>
      </c>
      <c r="J41">
        <f>G41-14.09</f>
        <v>0.8100000000000005</v>
      </c>
      <c r="L41">
        <f>POWER(2,-I41)</f>
        <v>1</v>
      </c>
      <c r="M41">
        <f>POWER(2,-J41)</f>
        <v>0.57038185793421159</v>
      </c>
    </row>
    <row r="42" spans="1:13" x14ac:dyDescent="0.3">
      <c r="A42">
        <v>15.26</v>
      </c>
      <c r="B42">
        <v>29.4</v>
      </c>
      <c r="C42">
        <v>15.21</v>
      </c>
      <c r="D42">
        <v>30.260000000000005</v>
      </c>
      <c r="F42">
        <f t="shared" ref="F42:F43" si="22">B42-A42</f>
        <v>14.139999999999999</v>
      </c>
      <c r="G42">
        <f t="shared" ref="G42:G43" si="23">D42-C42</f>
        <v>15.050000000000004</v>
      </c>
      <c r="I42">
        <f t="shared" ref="I42:I43" si="24">F42-14.09</f>
        <v>4.9999999999998934E-2</v>
      </c>
      <c r="J42">
        <f t="shared" ref="J42:J43" si="25">G42-14.09</f>
        <v>0.96000000000000441</v>
      </c>
      <c r="L42">
        <f t="shared" ref="L42:L43" si="26">POWER(2,-I42)</f>
        <v>0.96593632892484627</v>
      </c>
      <c r="M42">
        <f t="shared" ref="M42:M43" si="27">POWER(2,-J42)</f>
        <v>0.51405691332803172</v>
      </c>
    </row>
    <row r="43" spans="1:13" x14ac:dyDescent="0.3">
      <c r="A43">
        <v>15.05</v>
      </c>
      <c r="B43">
        <v>29.009999999999998</v>
      </c>
      <c r="C43">
        <v>15.28</v>
      </c>
      <c r="D43">
        <v>30.129999999999995</v>
      </c>
      <c r="F43">
        <f t="shared" si="22"/>
        <v>13.959999999999997</v>
      </c>
      <c r="G43">
        <f t="shared" si="23"/>
        <v>14.849999999999996</v>
      </c>
      <c r="I43">
        <f t="shared" si="24"/>
        <v>-0.13000000000000256</v>
      </c>
      <c r="J43">
        <f t="shared" si="25"/>
        <v>0.75999999999999623</v>
      </c>
      <c r="L43">
        <f t="shared" si="26"/>
        <v>1.0942937012607414</v>
      </c>
      <c r="M43">
        <f t="shared" si="27"/>
        <v>0.5904963307147667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 NUMBERS</vt:lpstr>
      <vt:lpstr>MARKERS 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2024-07-02T01:56:20Z</dcterms:modified>
</cp:coreProperties>
</file>