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吴昆\2024\5.2-F032-胶质细胞-吴昆\F032_Raw experimental data\Fig 2\"/>
    </mc:Choice>
  </mc:AlternateContent>
  <xr:revisionPtr revIDLastSave="0" documentId="13_ncr:1_{12AFD47E-2AEC-42BE-BBD7-33E7CBBEA095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MFI" sheetId="1" r:id="rId1"/>
    <sheet name="PC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17" i="1"/>
  <c r="D10" i="1"/>
  <c r="D11" i="1"/>
  <c r="D12" i="1"/>
  <c r="D13" i="1"/>
  <c r="D14" i="1"/>
  <c r="D9" i="1"/>
  <c r="J40" i="2"/>
  <c r="J41" i="2"/>
  <c r="J42" i="2"/>
  <c r="I41" i="2"/>
  <c r="I42" i="2"/>
  <c r="I40" i="2"/>
  <c r="J33" i="2"/>
  <c r="J34" i="2"/>
  <c r="J35" i="2"/>
  <c r="I34" i="2"/>
  <c r="I35" i="2"/>
  <c r="I33" i="2"/>
  <c r="J26" i="2"/>
  <c r="J27" i="2"/>
  <c r="J28" i="2"/>
  <c r="I27" i="2"/>
  <c r="I28" i="2"/>
  <c r="I26" i="2"/>
  <c r="J19" i="2"/>
  <c r="J20" i="2"/>
  <c r="J21" i="2"/>
  <c r="I20" i="2"/>
  <c r="I21" i="2"/>
  <c r="I19" i="2"/>
  <c r="G42" i="2"/>
  <c r="F42" i="2"/>
  <c r="L42" i="2" s="1"/>
  <c r="M41" i="2"/>
  <c r="L41" i="2"/>
  <c r="G41" i="2"/>
  <c r="F41" i="2"/>
  <c r="G40" i="2"/>
  <c r="M40" i="2" s="1"/>
  <c r="F40" i="2"/>
  <c r="L40" i="2" s="1"/>
  <c r="G35" i="2"/>
  <c r="F35" i="2"/>
  <c r="L35" i="2" s="1"/>
  <c r="M34" i="2"/>
  <c r="L34" i="2"/>
  <c r="G34" i="2"/>
  <c r="F34" i="2"/>
  <c r="G33" i="2"/>
  <c r="F33" i="2"/>
  <c r="L33" i="2" s="1"/>
  <c r="G28" i="2"/>
  <c r="M28" i="2" s="1"/>
  <c r="F28" i="2"/>
  <c r="L28" i="2" s="1"/>
  <c r="G27" i="2"/>
  <c r="M27" i="2" s="1"/>
  <c r="F27" i="2"/>
  <c r="L27" i="2" s="1"/>
  <c r="G26" i="2"/>
  <c r="M26" i="2" s="1"/>
  <c r="F26" i="2"/>
  <c r="L26" i="2" s="1"/>
  <c r="G21" i="2"/>
  <c r="F21" i="2"/>
  <c r="L21" i="2" s="1"/>
  <c r="G20" i="2"/>
  <c r="M20" i="2" s="1"/>
  <c r="F20" i="2"/>
  <c r="L20" i="2" s="1"/>
  <c r="G19" i="2"/>
  <c r="M19" i="2" s="1"/>
  <c r="F19" i="2"/>
  <c r="L19" i="2" s="1"/>
  <c r="K12" i="2"/>
  <c r="J12" i="2"/>
  <c r="K11" i="2"/>
  <c r="J11" i="2"/>
  <c r="K10" i="2"/>
  <c r="J10" i="2"/>
  <c r="H12" i="2"/>
  <c r="G12" i="2"/>
  <c r="H11" i="2"/>
  <c r="G11" i="2"/>
  <c r="H10" i="2"/>
  <c r="G10" i="2"/>
  <c r="E12" i="2"/>
  <c r="D12" i="2"/>
  <c r="E11" i="2"/>
  <c r="D11" i="2"/>
  <c r="E10" i="2"/>
  <c r="D10" i="2"/>
  <c r="B10" i="2"/>
  <c r="B11" i="2"/>
  <c r="B12" i="2"/>
  <c r="A11" i="2"/>
  <c r="A12" i="2"/>
  <c r="A10" i="2"/>
  <c r="M42" i="2" l="1"/>
  <c r="M35" i="2"/>
  <c r="M33" i="2"/>
  <c r="M21" i="2"/>
</calcChain>
</file>

<file path=xl/sharedStrings.xml><?xml version="1.0" encoding="utf-8"?>
<sst xmlns="http://schemas.openxmlformats.org/spreadsheetml/2006/main" count="140" uniqueCount="20">
  <si>
    <t>CD86</t>
    <phoneticPr fontId="1" type="noConversion"/>
  </si>
  <si>
    <t>CON</t>
    <phoneticPr fontId="1" type="noConversion"/>
  </si>
  <si>
    <t>OGD/R</t>
    <phoneticPr fontId="1" type="noConversion"/>
  </si>
  <si>
    <t>CD206</t>
    <phoneticPr fontId="1" type="noConversion"/>
  </si>
  <si>
    <t>NOS2</t>
    <phoneticPr fontId="1" type="noConversion"/>
  </si>
  <si>
    <t>CD80</t>
    <phoneticPr fontId="1" type="noConversion"/>
  </si>
  <si>
    <t>CD163</t>
    <phoneticPr fontId="1" type="noConversion"/>
  </si>
  <si>
    <t>ARG1</t>
    <phoneticPr fontId="1" type="noConversion"/>
  </si>
  <si>
    <t>CT Value</t>
    <phoneticPr fontId="1" type="noConversion"/>
  </si>
  <si>
    <t>GAPDH CT</t>
    <phoneticPr fontId="1" type="noConversion"/>
  </si>
  <si>
    <t>Target CT</t>
    <phoneticPr fontId="1" type="noConversion"/>
  </si>
  <si>
    <t>Con</t>
    <phoneticPr fontId="1" type="noConversion"/>
  </si>
  <si>
    <t>MACO</t>
    <phoneticPr fontId="1" type="noConversion"/>
  </si>
  <si>
    <t xml:space="preserve">ΔCT </t>
    <phoneticPr fontId="1" type="noConversion"/>
  </si>
  <si>
    <t xml:space="preserve">ΔΔCT </t>
  </si>
  <si>
    <t>result</t>
    <phoneticPr fontId="1" type="noConversion"/>
  </si>
  <si>
    <t>Calculation process</t>
  </si>
  <si>
    <t>Optical density</t>
    <phoneticPr fontId="1" type="noConversion"/>
  </si>
  <si>
    <t>area</t>
  </si>
  <si>
    <t>mean fluorescence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</si>
</sst>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G14" sqref="G14"/>
    </sheetView>
  </sheetViews>
  <sheetFormatPr defaultRowHeight="14" x14ac:dyDescent="0.3"/>
  <cols>
    <col min="2" max="2" width="15.9140625" customWidth="1"/>
    <col min="4" max="4" width="12.33203125" bestFit="1" customWidth="1"/>
  </cols>
  <sheetData>
    <row r="1" spans="1:5" x14ac:dyDescent="0.3">
      <c r="A1" t="s">
        <v>0</v>
      </c>
      <c r="D1" t="s">
        <v>3</v>
      </c>
    </row>
    <row r="2" spans="1:5" x14ac:dyDescent="0.3">
      <c r="A2" t="s">
        <v>1</v>
      </c>
      <c r="B2" t="s">
        <v>2</v>
      </c>
      <c r="D2" t="s">
        <v>1</v>
      </c>
      <c r="E2" t="s">
        <v>2</v>
      </c>
    </row>
    <row r="3" spans="1:5" x14ac:dyDescent="0.3">
      <c r="A3">
        <v>183</v>
      </c>
      <c r="B3">
        <v>449</v>
      </c>
      <c r="D3">
        <v>182</v>
      </c>
      <c r="E3">
        <v>191</v>
      </c>
    </row>
    <row r="4" spans="1:5" x14ac:dyDescent="0.3">
      <c r="A4">
        <v>238</v>
      </c>
      <c r="B4">
        <v>377</v>
      </c>
      <c r="D4">
        <v>129</v>
      </c>
      <c r="E4">
        <v>205</v>
      </c>
    </row>
    <row r="5" spans="1:5" x14ac:dyDescent="0.3">
      <c r="A5">
        <v>226</v>
      </c>
      <c r="B5">
        <v>489</v>
      </c>
      <c r="D5">
        <v>244</v>
      </c>
      <c r="E5">
        <v>156</v>
      </c>
    </row>
    <row r="8" spans="1:5" x14ac:dyDescent="0.3">
      <c r="A8" t="s">
        <v>0</v>
      </c>
      <c r="B8" t="s">
        <v>17</v>
      </c>
      <c r="C8" t="s">
        <v>18</v>
      </c>
      <c r="D8" t="s">
        <v>19</v>
      </c>
    </row>
    <row r="9" spans="1:5" x14ac:dyDescent="0.3">
      <c r="A9" t="s">
        <v>1</v>
      </c>
      <c r="B9">
        <v>1281</v>
      </c>
      <c r="C9">
        <v>7</v>
      </c>
      <c r="D9">
        <f>B9/C9</f>
        <v>183</v>
      </c>
    </row>
    <row r="10" spans="1:5" x14ac:dyDescent="0.3">
      <c r="A10" t="s">
        <v>1</v>
      </c>
      <c r="B10">
        <v>2142</v>
      </c>
      <c r="C10">
        <v>9</v>
      </c>
      <c r="D10">
        <f t="shared" ref="D10:D14" si="0">B10/C10</f>
        <v>238</v>
      </c>
    </row>
    <row r="11" spans="1:5" x14ac:dyDescent="0.3">
      <c r="A11" t="s">
        <v>1</v>
      </c>
      <c r="B11">
        <v>1808</v>
      </c>
      <c r="C11">
        <v>8</v>
      </c>
      <c r="D11">
        <f t="shared" si="0"/>
        <v>226</v>
      </c>
    </row>
    <row r="12" spans="1:5" x14ac:dyDescent="0.3">
      <c r="A12" t="s">
        <v>2</v>
      </c>
      <c r="B12">
        <v>11674</v>
      </c>
      <c r="C12">
        <v>26</v>
      </c>
      <c r="D12">
        <f t="shared" si="0"/>
        <v>449</v>
      </c>
    </row>
    <row r="13" spans="1:5" x14ac:dyDescent="0.3">
      <c r="A13" t="s">
        <v>2</v>
      </c>
      <c r="B13">
        <v>11310</v>
      </c>
      <c r="C13">
        <v>30</v>
      </c>
      <c r="D13">
        <f t="shared" si="0"/>
        <v>377</v>
      </c>
    </row>
    <row r="14" spans="1:5" x14ac:dyDescent="0.3">
      <c r="A14" t="s">
        <v>2</v>
      </c>
      <c r="B14">
        <v>10758</v>
      </c>
      <c r="C14">
        <v>22</v>
      </c>
      <c r="D14">
        <f t="shared" si="0"/>
        <v>489</v>
      </c>
    </row>
    <row r="16" spans="1:5" x14ac:dyDescent="0.3">
      <c r="A16" t="s">
        <v>3</v>
      </c>
      <c r="B16" t="s">
        <v>17</v>
      </c>
      <c r="C16" t="s">
        <v>18</v>
      </c>
      <c r="D16" t="s">
        <v>19</v>
      </c>
    </row>
    <row r="17" spans="1:4" x14ac:dyDescent="0.3">
      <c r="A17" t="s">
        <v>1</v>
      </c>
      <c r="B17">
        <v>2002</v>
      </c>
      <c r="C17">
        <v>11</v>
      </c>
      <c r="D17">
        <f>B17/C17</f>
        <v>182</v>
      </c>
    </row>
    <row r="18" spans="1:4" x14ac:dyDescent="0.3">
      <c r="A18" t="s">
        <v>1</v>
      </c>
      <c r="B18">
        <v>903</v>
      </c>
      <c r="C18">
        <v>7</v>
      </c>
      <c r="D18">
        <f>B18/C18</f>
        <v>129</v>
      </c>
    </row>
    <row r="19" spans="1:4" x14ac:dyDescent="0.3">
      <c r="A19" t="s">
        <v>1</v>
      </c>
      <c r="B19">
        <v>1708</v>
      </c>
      <c r="C19">
        <v>7</v>
      </c>
      <c r="D19">
        <f t="shared" ref="D19:D22" si="1">B19/C19</f>
        <v>244</v>
      </c>
    </row>
    <row r="20" spans="1:4" x14ac:dyDescent="0.3">
      <c r="A20" t="s">
        <v>2</v>
      </c>
      <c r="B20">
        <v>1910</v>
      </c>
      <c r="C20">
        <v>10</v>
      </c>
      <c r="D20">
        <f t="shared" si="1"/>
        <v>191</v>
      </c>
    </row>
    <row r="21" spans="1:4" x14ac:dyDescent="0.3">
      <c r="A21" t="s">
        <v>2</v>
      </c>
      <c r="B21">
        <v>1230</v>
      </c>
      <c r="C21">
        <v>6</v>
      </c>
      <c r="D21">
        <f t="shared" si="1"/>
        <v>205</v>
      </c>
    </row>
    <row r="22" spans="1:4" x14ac:dyDescent="0.3">
      <c r="A22" t="s">
        <v>2</v>
      </c>
      <c r="B22">
        <v>1248</v>
      </c>
      <c r="C22">
        <v>8</v>
      </c>
      <c r="D22">
        <f t="shared" si="1"/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9036-D46B-49F1-856C-945CDAC1B753}">
  <dimension ref="A1:M42"/>
  <sheetViews>
    <sheetView workbookViewId="0">
      <selection activeCell="C14" sqref="C14"/>
    </sheetView>
  </sheetViews>
  <sheetFormatPr defaultRowHeight="14" x14ac:dyDescent="0.3"/>
  <cols>
    <col min="1" max="2" width="12.33203125" bestFit="1" customWidth="1"/>
    <col min="3" max="3" width="9.6640625" bestFit="1" customWidth="1"/>
    <col min="4" max="4" width="12.33203125" bestFit="1" customWidth="1"/>
  </cols>
  <sheetData>
    <row r="1" spans="1:12" x14ac:dyDescent="0.3">
      <c r="A1" t="s">
        <v>5</v>
      </c>
      <c r="D1" t="s">
        <v>4</v>
      </c>
      <c r="G1" t="s">
        <v>6</v>
      </c>
      <c r="J1" t="s">
        <v>7</v>
      </c>
    </row>
    <row r="2" spans="1:12" x14ac:dyDescent="0.3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</row>
    <row r="3" spans="1:12" x14ac:dyDescent="0.3">
      <c r="A3">
        <v>0</v>
      </c>
      <c r="B3">
        <v>-0.99</v>
      </c>
      <c r="D3">
        <v>0</v>
      </c>
      <c r="E3">
        <v>-0.77</v>
      </c>
      <c r="G3">
        <v>0</v>
      </c>
      <c r="H3">
        <v>-0.04</v>
      </c>
      <c r="J3">
        <v>0</v>
      </c>
      <c r="K3">
        <v>0.74</v>
      </c>
    </row>
    <row r="4" spans="1:12" x14ac:dyDescent="0.3">
      <c r="A4">
        <v>-0.06</v>
      </c>
      <c r="B4">
        <v>-0.73</v>
      </c>
      <c r="D4">
        <v>0.15</v>
      </c>
      <c r="E4">
        <v>-0.66</v>
      </c>
      <c r="G4">
        <v>-0.05</v>
      </c>
      <c r="H4">
        <v>0.19</v>
      </c>
      <c r="J4">
        <v>-0.11</v>
      </c>
      <c r="K4">
        <v>1.17</v>
      </c>
    </row>
    <row r="5" spans="1:12" x14ac:dyDescent="0.3">
      <c r="A5">
        <v>0.06</v>
      </c>
      <c r="B5">
        <v>-1.1499999999999999</v>
      </c>
      <c r="D5">
        <v>0.01</v>
      </c>
      <c r="E5">
        <v>-0.48</v>
      </c>
      <c r="G5">
        <v>-0.19</v>
      </c>
      <c r="H5">
        <v>0.23</v>
      </c>
      <c r="J5">
        <v>0.09</v>
      </c>
      <c r="K5">
        <v>0.88</v>
      </c>
    </row>
    <row r="8" spans="1:12" x14ac:dyDescent="0.3">
      <c r="A8" t="s">
        <v>5</v>
      </c>
      <c r="D8" t="s">
        <v>4</v>
      </c>
      <c r="G8" t="s">
        <v>6</v>
      </c>
      <c r="J8" t="s">
        <v>7</v>
      </c>
    </row>
    <row r="9" spans="1:12" x14ac:dyDescent="0.3">
      <c r="A9" t="s">
        <v>1</v>
      </c>
      <c r="B9" t="s">
        <v>2</v>
      </c>
      <c r="D9" t="s">
        <v>1</v>
      </c>
      <c r="E9" t="s">
        <v>2</v>
      </c>
      <c r="G9" t="s">
        <v>1</v>
      </c>
      <c r="H9" t="s">
        <v>2</v>
      </c>
      <c r="J9" t="s">
        <v>1</v>
      </c>
      <c r="K9" t="s">
        <v>2</v>
      </c>
    </row>
    <row r="10" spans="1:12" x14ac:dyDescent="0.3">
      <c r="A10">
        <f>POWER(2,-A3)</f>
        <v>1</v>
      </c>
      <c r="B10">
        <f>POWER(2,-B3)</f>
        <v>1.9861849908740716</v>
      </c>
      <c r="D10">
        <f>POWER(2,-D3)</f>
        <v>1</v>
      </c>
      <c r="E10">
        <f>POWER(2,-E3)</f>
        <v>1.7052697835359136</v>
      </c>
      <c r="G10">
        <f>POWER(2,-G3)</f>
        <v>1</v>
      </c>
      <c r="H10">
        <f>POWER(2,-H3)</f>
        <v>1.0281138266560665</v>
      </c>
      <c r="J10">
        <f>POWER(2,-J3)</f>
        <v>1</v>
      </c>
      <c r="K10">
        <f>POWER(2,-K3)</f>
        <v>0.59873935230946429</v>
      </c>
    </row>
    <row r="11" spans="1:12" x14ac:dyDescent="0.3">
      <c r="A11">
        <f t="shared" ref="A11:B12" si="0">POWER(2,-A4)</f>
        <v>1.0424657608411214</v>
      </c>
      <c r="B11">
        <f t="shared" si="0"/>
        <v>1.6586390916288833</v>
      </c>
      <c r="D11">
        <f t="shared" ref="D11:E11" si="1">POWER(2,-D4)</f>
        <v>0.90125046261083019</v>
      </c>
      <c r="E11">
        <f t="shared" si="1"/>
        <v>1.5800826237267542</v>
      </c>
      <c r="G11">
        <f t="shared" ref="G11:H11" si="2">POWER(2,-G4)</f>
        <v>1.0352649238413776</v>
      </c>
      <c r="H11">
        <f t="shared" si="2"/>
        <v>0.87660572131603509</v>
      </c>
      <c r="J11">
        <f t="shared" ref="J11:K11" si="3">POWER(2,-J4)</f>
        <v>1.0792282365044272</v>
      </c>
      <c r="K11">
        <f t="shared" si="3"/>
        <v>0.44442134058328508</v>
      </c>
    </row>
    <row r="12" spans="1:12" x14ac:dyDescent="0.3">
      <c r="A12">
        <f t="shared" si="0"/>
        <v>0.95926411932526434</v>
      </c>
      <c r="B12">
        <f t="shared" si="0"/>
        <v>2.2191389441356897</v>
      </c>
      <c r="D12">
        <f t="shared" ref="D12:E12" si="4">POWER(2,-D5)</f>
        <v>0.99309249543703582</v>
      </c>
      <c r="E12">
        <f t="shared" si="4"/>
        <v>1.3947436663504054</v>
      </c>
      <c r="G12">
        <f t="shared" ref="G12:H12" si="5">POWER(2,-G5)</f>
        <v>1.1407637158684236</v>
      </c>
      <c r="H12">
        <f t="shared" si="5"/>
        <v>0.8526348917679567</v>
      </c>
      <c r="J12">
        <f t="shared" ref="J12:K12" si="6">POWER(2,-J5)</f>
        <v>0.93952274921401191</v>
      </c>
      <c r="K12">
        <f t="shared" si="6"/>
        <v>0.54336743126302911</v>
      </c>
    </row>
    <row r="14" spans="1:12" x14ac:dyDescent="0.3">
      <c r="A14" s="1" t="s">
        <v>16</v>
      </c>
    </row>
    <row r="15" spans="1:12" x14ac:dyDescent="0.3">
      <c r="A15" t="s">
        <v>8</v>
      </c>
    </row>
    <row r="16" spans="1:12" x14ac:dyDescent="0.3">
      <c r="A16" t="s">
        <v>5</v>
      </c>
      <c r="F16" t="s">
        <v>5</v>
      </c>
      <c r="I16" t="s">
        <v>5</v>
      </c>
      <c r="L16" t="s">
        <v>5</v>
      </c>
    </row>
    <row r="17" spans="1:13" x14ac:dyDescent="0.3">
      <c r="A17" t="s">
        <v>1</v>
      </c>
      <c r="C17" t="s">
        <v>2</v>
      </c>
      <c r="F17" t="s">
        <v>11</v>
      </c>
      <c r="G17" t="s">
        <v>12</v>
      </c>
      <c r="I17" t="s">
        <v>11</v>
      </c>
      <c r="J17" t="s">
        <v>12</v>
      </c>
      <c r="L17" t="s">
        <v>11</v>
      </c>
      <c r="M17" t="s">
        <v>12</v>
      </c>
    </row>
    <row r="18" spans="1:13" x14ac:dyDescent="0.3">
      <c r="A18" t="s">
        <v>9</v>
      </c>
      <c r="B18" t="s">
        <v>10</v>
      </c>
      <c r="C18" t="s">
        <v>9</v>
      </c>
      <c r="D18" t="s">
        <v>10</v>
      </c>
      <c r="F18" t="s">
        <v>13</v>
      </c>
      <c r="G18" t="s">
        <v>13</v>
      </c>
      <c r="I18" t="s">
        <v>14</v>
      </c>
      <c r="J18" t="s">
        <v>14</v>
      </c>
      <c r="L18" t="s">
        <v>15</v>
      </c>
      <c r="M18" t="s">
        <v>15</v>
      </c>
    </row>
    <row r="19" spans="1:13" x14ac:dyDescent="0.3">
      <c r="A19">
        <v>14.01</v>
      </c>
      <c r="B19">
        <v>27.14</v>
      </c>
      <c r="C19">
        <v>14.07</v>
      </c>
      <c r="D19">
        <v>26.21</v>
      </c>
      <c r="F19">
        <f>B19-A19</f>
        <v>13.13</v>
      </c>
      <c r="G19">
        <f>D19-C19</f>
        <v>12.14</v>
      </c>
      <c r="I19">
        <f>F19-13.13</f>
        <v>0</v>
      </c>
      <c r="J19">
        <f>G19-13.13</f>
        <v>-0.99000000000000021</v>
      </c>
      <c r="L19">
        <f>POWER(2,-I19)</f>
        <v>1</v>
      </c>
      <c r="M19">
        <f>POWER(2,-J19)</f>
        <v>1.9861849908740721</v>
      </c>
    </row>
    <row r="20" spans="1:13" x14ac:dyDescent="0.3">
      <c r="A20">
        <v>14.01</v>
      </c>
      <c r="B20">
        <v>27.080000000000005</v>
      </c>
      <c r="C20">
        <v>14.02</v>
      </c>
      <c r="D20">
        <v>26.42</v>
      </c>
      <c r="F20">
        <f t="shared" ref="F20:F21" si="7">B20-A20</f>
        <v>13.070000000000006</v>
      </c>
      <c r="G20">
        <f t="shared" ref="G20:G21" si="8">D20-C20</f>
        <v>12.400000000000002</v>
      </c>
      <c r="I20">
        <f t="shared" ref="I20:J21" si="9">F20-13.13</f>
        <v>-5.9999999999995168E-2</v>
      </c>
      <c r="J20">
        <f t="shared" si="9"/>
        <v>-0.72999999999999865</v>
      </c>
      <c r="L20">
        <f t="shared" ref="L20:M21" si="10">POWER(2,-I20)</f>
        <v>1.0424657608411179</v>
      </c>
      <c r="M20">
        <f t="shared" si="10"/>
        <v>1.6586390916288818</v>
      </c>
    </row>
    <row r="21" spans="1:13" x14ac:dyDescent="0.3">
      <c r="A21">
        <v>14.03</v>
      </c>
      <c r="B21">
        <v>27.220000000000006</v>
      </c>
      <c r="C21">
        <v>14</v>
      </c>
      <c r="D21">
        <v>25.980000000000004</v>
      </c>
      <c r="F21">
        <f t="shared" si="7"/>
        <v>13.190000000000007</v>
      </c>
      <c r="G21">
        <f t="shared" si="8"/>
        <v>11.980000000000004</v>
      </c>
      <c r="I21">
        <f t="shared" si="9"/>
        <v>6.0000000000005826E-2</v>
      </c>
      <c r="J21">
        <f t="shared" si="9"/>
        <v>-1.1499999999999968</v>
      </c>
      <c r="L21">
        <f t="shared" si="10"/>
        <v>0.95926411932526046</v>
      </c>
      <c r="M21">
        <f t="shared" si="10"/>
        <v>2.2191389441356852</v>
      </c>
    </row>
    <row r="23" spans="1:13" x14ac:dyDescent="0.3">
      <c r="A23" t="s">
        <v>4</v>
      </c>
      <c r="F23" t="s">
        <v>4</v>
      </c>
      <c r="I23" t="s">
        <v>4</v>
      </c>
      <c r="L23" t="s">
        <v>4</v>
      </c>
    </row>
    <row r="24" spans="1:13" x14ac:dyDescent="0.3">
      <c r="A24" t="s">
        <v>1</v>
      </c>
      <c r="C24" t="s">
        <v>2</v>
      </c>
      <c r="F24" t="s">
        <v>11</v>
      </c>
      <c r="G24" t="s">
        <v>12</v>
      </c>
      <c r="I24" t="s">
        <v>11</v>
      </c>
      <c r="J24" t="s">
        <v>12</v>
      </c>
      <c r="L24" t="s">
        <v>11</v>
      </c>
      <c r="M24" t="s">
        <v>12</v>
      </c>
    </row>
    <row r="25" spans="1:13" x14ac:dyDescent="0.3">
      <c r="A25" t="s">
        <v>9</v>
      </c>
      <c r="B25" t="s">
        <v>10</v>
      </c>
      <c r="C25" t="s">
        <v>9</v>
      </c>
      <c r="D25" t="s">
        <v>10</v>
      </c>
      <c r="F25" t="s">
        <v>13</v>
      </c>
      <c r="G25" t="s">
        <v>13</v>
      </c>
      <c r="I25" t="s">
        <v>14</v>
      </c>
      <c r="J25" t="s">
        <v>14</v>
      </c>
      <c r="L25" t="s">
        <v>15</v>
      </c>
      <c r="M25" t="s">
        <v>15</v>
      </c>
    </row>
    <row r="26" spans="1:13" x14ac:dyDescent="0.3">
      <c r="A26">
        <v>14.01</v>
      </c>
      <c r="B26">
        <v>22.45</v>
      </c>
      <c r="C26">
        <v>14.07</v>
      </c>
      <c r="D26">
        <v>21.740000000000002</v>
      </c>
      <c r="F26">
        <f>B26-A26</f>
        <v>8.44</v>
      </c>
      <c r="G26">
        <f>D26-C26</f>
        <v>7.6700000000000017</v>
      </c>
      <c r="I26">
        <f>F26-8.44</f>
        <v>0</v>
      </c>
      <c r="J26">
        <f>G26-8.44</f>
        <v>-0.7699999999999978</v>
      </c>
      <c r="L26">
        <f>POWER(2,-I26)</f>
        <v>1</v>
      </c>
      <c r="M26">
        <f>POWER(2,-J26)</f>
        <v>1.705269783535911</v>
      </c>
    </row>
    <row r="27" spans="1:13" x14ac:dyDescent="0.3">
      <c r="A27">
        <v>14.01</v>
      </c>
      <c r="B27">
        <v>22.6</v>
      </c>
      <c r="C27">
        <v>14.02</v>
      </c>
      <c r="D27">
        <v>21.800000000000004</v>
      </c>
      <c r="F27">
        <f t="shared" ref="F27:F28" si="11">B27-A27</f>
        <v>8.5900000000000016</v>
      </c>
      <c r="G27">
        <f t="shared" ref="G27:G28" si="12">D27-C27</f>
        <v>7.7800000000000047</v>
      </c>
      <c r="I27">
        <f t="shared" ref="I27:J28" si="13">F27-8.44</f>
        <v>0.15000000000000213</v>
      </c>
      <c r="J27">
        <f t="shared" si="13"/>
        <v>-0.65999999999999481</v>
      </c>
      <c r="L27">
        <f t="shared" ref="L27:M28" si="14">POWER(2,-I27)</f>
        <v>0.90125046261082897</v>
      </c>
      <c r="M27">
        <f t="shared" si="14"/>
        <v>1.5800826237267487</v>
      </c>
    </row>
    <row r="28" spans="1:13" x14ac:dyDescent="0.3">
      <c r="A28">
        <v>14.03</v>
      </c>
      <c r="B28">
        <v>22.479999999999997</v>
      </c>
      <c r="C28">
        <v>14</v>
      </c>
      <c r="D28">
        <v>21.96</v>
      </c>
      <c r="F28">
        <f t="shared" si="11"/>
        <v>8.4499999999999975</v>
      </c>
      <c r="G28">
        <f t="shared" si="12"/>
        <v>7.9600000000000009</v>
      </c>
      <c r="I28">
        <f t="shared" si="13"/>
        <v>9.9999999999980105E-3</v>
      </c>
      <c r="J28">
        <f t="shared" si="13"/>
        <v>-0.47999999999999865</v>
      </c>
      <c r="L28">
        <f t="shared" si="14"/>
        <v>0.99309249543703737</v>
      </c>
      <c r="M28">
        <f t="shared" si="14"/>
        <v>1.394743666350404</v>
      </c>
    </row>
    <row r="30" spans="1:13" x14ac:dyDescent="0.3">
      <c r="A30" t="s">
        <v>6</v>
      </c>
      <c r="F30" t="s">
        <v>6</v>
      </c>
      <c r="I30" t="s">
        <v>6</v>
      </c>
      <c r="L30" t="s">
        <v>6</v>
      </c>
    </row>
    <row r="31" spans="1:13" x14ac:dyDescent="0.3">
      <c r="A31" t="s">
        <v>1</v>
      </c>
      <c r="C31" t="s">
        <v>2</v>
      </c>
      <c r="F31" t="s">
        <v>11</v>
      </c>
      <c r="G31" t="s">
        <v>12</v>
      </c>
      <c r="I31" t="s">
        <v>11</v>
      </c>
      <c r="J31" t="s">
        <v>12</v>
      </c>
      <c r="L31" t="s">
        <v>11</v>
      </c>
      <c r="M31" t="s">
        <v>12</v>
      </c>
    </row>
    <row r="32" spans="1:13" x14ac:dyDescent="0.3">
      <c r="A32" t="s">
        <v>9</v>
      </c>
      <c r="B32" t="s">
        <v>10</v>
      </c>
      <c r="C32" t="s">
        <v>9</v>
      </c>
      <c r="D32" t="s">
        <v>10</v>
      </c>
      <c r="F32" t="s">
        <v>13</v>
      </c>
      <c r="G32" t="s">
        <v>13</v>
      </c>
      <c r="I32" t="s">
        <v>14</v>
      </c>
      <c r="J32" t="s">
        <v>14</v>
      </c>
      <c r="L32" t="s">
        <v>15</v>
      </c>
      <c r="M32" t="s">
        <v>15</v>
      </c>
    </row>
    <row r="33" spans="1:13" x14ac:dyDescent="0.3">
      <c r="A33">
        <v>14.01</v>
      </c>
      <c r="B33">
        <v>23.47</v>
      </c>
      <c r="C33">
        <v>14.07</v>
      </c>
      <c r="D33">
        <v>23.490000000000002</v>
      </c>
      <c r="F33">
        <f>B33-A33</f>
        <v>9.4599999999999991</v>
      </c>
      <c r="G33">
        <f>D33-C33</f>
        <v>9.4200000000000017</v>
      </c>
      <c r="I33">
        <f>F33-9.46</f>
        <v>0</v>
      </c>
      <c r="J33">
        <f>G33-9.46</f>
        <v>-3.9999999999999147E-2</v>
      </c>
      <c r="L33">
        <f>POWER(2,-I33)</f>
        <v>1</v>
      </c>
      <c r="M33">
        <f>POWER(2,-J33)</f>
        <v>1.0281138266560659</v>
      </c>
    </row>
    <row r="34" spans="1:13" x14ac:dyDescent="0.3">
      <c r="A34">
        <v>14.01</v>
      </c>
      <c r="B34">
        <v>23.42</v>
      </c>
      <c r="C34">
        <v>14.02</v>
      </c>
      <c r="D34">
        <v>23.67</v>
      </c>
      <c r="F34">
        <f t="shared" ref="F34:F35" si="15">B34-A34</f>
        <v>9.4100000000000019</v>
      </c>
      <c r="G34">
        <f t="shared" ref="G34:G35" si="16">D34-C34</f>
        <v>9.6500000000000021</v>
      </c>
      <c r="I34">
        <f t="shared" ref="I34:J35" si="17">F34-9.46</f>
        <v>-4.9999999999998934E-2</v>
      </c>
      <c r="J34">
        <f t="shared" si="17"/>
        <v>0.19000000000000128</v>
      </c>
      <c r="L34">
        <f t="shared" ref="L34:M35" si="18">POWER(2,-I34)</f>
        <v>1.0352649238413767</v>
      </c>
      <c r="M34">
        <f t="shared" si="18"/>
        <v>0.8766057213160342</v>
      </c>
    </row>
    <row r="35" spans="1:13" x14ac:dyDescent="0.3">
      <c r="A35">
        <v>14.03</v>
      </c>
      <c r="B35">
        <v>23.300000000000004</v>
      </c>
      <c r="C35">
        <v>14</v>
      </c>
      <c r="D35">
        <v>23.690000000000005</v>
      </c>
      <c r="F35">
        <f t="shared" si="15"/>
        <v>9.2700000000000049</v>
      </c>
      <c r="G35">
        <f t="shared" si="16"/>
        <v>9.6900000000000048</v>
      </c>
      <c r="I35">
        <f t="shared" si="17"/>
        <v>-0.18999999999999595</v>
      </c>
      <c r="J35">
        <f t="shared" si="17"/>
        <v>0.23000000000000398</v>
      </c>
      <c r="L35">
        <f t="shared" si="18"/>
        <v>1.1407637158684205</v>
      </c>
      <c r="M35">
        <f t="shared" si="18"/>
        <v>0.85263489176795426</v>
      </c>
    </row>
    <row r="37" spans="1:13" x14ac:dyDescent="0.3">
      <c r="A37" t="s">
        <v>7</v>
      </c>
      <c r="F37" t="s">
        <v>7</v>
      </c>
      <c r="I37" t="s">
        <v>7</v>
      </c>
      <c r="L37" t="s">
        <v>7</v>
      </c>
    </row>
    <row r="38" spans="1:13" x14ac:dyDescent="0.3">
      <c r="A38" t="s">
        <v>1</v>
      </c>
      <c r="C38" t="s">
        <v>2</v>
      </c>
      <c r="F38" t="s">
        <v>11</v>
      </c>
      <c r="G38" t="s">
        <v>12</v>
      </c>
      <c r="I38" t="s">
        <v>11</v>
      </c>
      <c r="J38" t="s">
        <v>12</v>
      </c>
      <c r="L38" t="s">
        <v>11</v>
      </c>
      <c r="M38" t="s">
        <v>12</v>
      </c>
    </row>
    <row r="39" spans="1:13" x14ac:dyDescent="0.3">
      <c r="A39" t="s">
        <v>9</v>
      </c>
      <c r="B39" t="s">
        <v>10</v>
      </c>
      <c r="C39" t="s">
        <v>9</v>
      </c>
      <c r="D39" t="s">
        <v>10</v>
      </c>
      <c r="F39" t="s">
        <v>13</v>
      </c>
      <c r="G39" t="s">
        <v>13</v>
      </c>
      <c r="I39" t="s">
        <v>14</v>
      </c>
      <c r="J39" t="s">
        <v>14</v>
      </c>
      <c r="L39" t="s">
        <v>15</v>
      </c>
      <c r="M39" t="s">
        <v>15</v>
      </c>
    </row>
    <row r="40" spans="1:13" x14ac:dyDescent="0.3">
      <c r="A40">
        <v>14.01</v>
      </c>
      <c r="B40">
        <v>28.94</v>
      </c>
      <c r="C40">
        <v>14.07</v>
      </c>
      <c r="D40">
        <v>29.740000000000002</v>
      </c>
      <c r="F40">
        <f>B40-A40</f>
        <v>14.930000000000001</v>
      </c>
      <c r="G40">
        <f>D40-C40</f>
        <v>15.670000000000002</v>
      </c>
      <c r="I40">
        <f>F40-14.93</f>
        <v>0</v>
      </c>
      <c r="J40">
        <f>G40-14.93</f>
        <v>0.74000000000000199</v>
      </c>
      <c r="L40">
        <f>POWER(2,-I40)</f>
        <v>1</v>
      </c>
      <c r="M40">
        <f>POWER(2,-J40)</f>
        <v>0.59873935230946351</v>
      </c>
    </row>
    <row r="41" spans="1:13" x14ac:dyDescent="0.3">
      <c r="A41">
        <v>14.01</v>
      </c>
      <c r="B41">
        <v>28.830000000000005</v>
      </c>
      <c r="C41">
        <v>14.02</v>
      </c>
      <c r="D41">
        <v>30.120000000000005</v>
      </c>
      <c r="F41">
        <f t="shared" ref="F41:F42" si="19">B41-A41</f>
        <v>14.820000000000006</v>
      </c>
      <c r="G41">
        <f t="shared" ref="G41:G42" si="20">D41-C41</f>
        <v>16.100000000000005</v>
      </c>
      <c r="I41">
        <f t="shared" ref="I41:J42" si="21">F41-14.93</f>
        <v>-0.1099999999999941</v>
      </c>
      <c r="J41">
        <f t="shared" si="21"/>
        <v>1.1700000000000053</v>
      </c>
      <c r="L41">
        <f t="shared" ref="L41:M42" si="22">POWER(2,-I41)</f>
        <v>1.0792282365044228</v>
      </c>
      <c r="M41">
        <f t="shared" si="22"/>
        <v>0.44442134058328353</v>
      </c>
    </row>
    <row r="42" spans="1:13" x14ac:dyDescent="0.3">
      <c r="A42">
        <v>14.03</v>
      </c>
      <c r="B42">
        <v>29.050000000000004</v>
      </c>
      <c r="C42">
        <v>14</v>
      </c>
      <c r="D42">
        <v>29.810000000000002</v>
      </c>
      <c r="F42">
        <f t="shared" si="19"/>
        <v>15.020000000000005</v>
      </c>
      <c r="G42">
        <f t="shared" si="20"/>
        <v>15.810000000000002</v>
      </c>
      <c r="I42">
        <f t="shared" si="21"/>
        <v>9.0000000000005187E-2</v>
      </c>
      <c r="J42">
        <f t="shared" si="21"/>
        <v>0.88000000000000256</v>
      </c>
      <c r="L42">
        <f t="shared" si="22"/>
        <v>0.93952274921400836</v>
      </c>
      <c r="M42">
        <f t="shared" si="22"/>
        <v>0.54336743126302811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MFI</vt:lpstr>
      <vt:lpstr>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2015-06-05T18:19:34Z</dcterms:created>
  <dcterms:modified xsi:type="dcterms:W3CDTF">2024-07-02T01:59:10Z</dcterms:modified>
</cp:coreProperties>
</file>