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吴昆\2024\5.2-F032-胶质细胞-吴昆\F032_Raw experimental data\Fig 3\"/>
    </mc:Choice>
  </mc:AlternateContent>
  <xr:revisionPtr revIDLastSave="0" documentId="13_ncr:1_{02F1515B-8417-4C61-9D72-0FF1CFBBC178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ECAR" sheetId="1" r:id="rId1"/>
    <sheet name="OCR" sheetId="2" r:id="rId2"/>
    <sheet name="cytokin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3" l="1"/>
  <c r="J41" i="3"/>
  <c r="J42" i="3"/>
  <c r="I41" i="3"/>
  <c r="I42" i="3"/>
  <c r="I40" i="3"/>
  <c r="J33" i="3"/>
  <c r="J34" i="3"/>
  <c r="M34" i="3" s="1"/>
  <c r="J35" i="3"/>
  <c r="I34" i="3"/>
  <c r="I35" i="3"/>
  <c r="I33" i="3"/>
  <c r="J26" i="3"/>
  <c r="J27" i="3"/>
  <c r="J28" i="3"/>
  <c r="I27" i="3"/>
  <c r="I28" i="3"/>
  <c r="I26" i="3"/>
  <c r="J19" i="3"/>
  <c r="J20" i="3"/>
  <c r="J21" i="3"/>
  <c r="I20" i="3"/>
  <c r="I21" i="3"/>
  <c r="I19" i="3"/>
  <c r="G42" i="3"/>
  <c r="M42" i="3" s="1"/>
  <c r="F42" i="3"/>
  <c r="L42" i="3" s="1"/>
  <c r="G41" i="3"/>
  <c r="M41" i="3" s="1"/>
  <c r="F41" i="3"/>
  <c r="L41" i="3" s="1"/>
  <c r="G40" i="3"/>
  <c r="M40" i="3" s="1"/>
  <c r="F40" i="3"/>
  <c r="L40" i="3" s="1"/>
  <c r="G35" i="3"/>
  <c r="F35" i="3"/>
  <c r="L35" i="3" s="1"/>
  <c r="L34" i="3"/>
  <c r="G34" i="3"/>
  <c r="F34" i="3"/>
  <c r="G33" i="3"/>
  <c r="M33" i="3" s="1"/>
  <c r="F33" i="3"/>
  <c r="L33" i="3" s="1"/>
  <c r="L28" i="3"/>
  <c r="G28" i="3"/>
  <c r="F28" i="3"/>
  <c r="G27" i="3"/>
  <c r="M27" i="3" s="1"/>
  <c r="F27" i="3"/>
  <c r="L27" i="3" s="1"/>
  <c r="G26" i="3"/>
  <c r="F26" i="3"/>
  <c r="L26" i="3" s="1"/>
  <c r="G21" i="3"/>
  <c r="M21" i="3" s="1"/>
  <c r="F21" i="3"/>
  <c r="L21" i="3" s="1"/>
  <c r="G20" i="3"/>
  <c r="M20" i="3" s="1"/>
  <c r="F20" i="3"/>
  <c r="M19" i="3"/>
  <c r="G19" i="3"/>
  <c r="F19" i="3"/>
  <c r="L19" i="3" s="1"/>
  <c r="K12" i="3"/>
  <c r="J12" i="3"/>
  <c r="K11" i="3"/>
  <c r="J11" i="3"/>
  <c r="K10" i="3"/>
  <c r="J10" i="3"/>
  <c r="H12" i="3"/>
  <c r="G12" i="3"/>
  <c r="H11" i="3"/>
  <c r="G11" i="3"/>
  <c r="H10" i="3"/>
  <c r="G10" i="3"/>
  <c r="E12" i="3"/>
  <c r="D12" i="3"/>
  <c r="E11" i="3"/>
  <c r="D11" i="3"/>
  <c r="E10" i="3"/>
  <c r="D10" i="3"/>
  <c r="B10" i="3"/>
  <c r="B11" i="3"/>
  <c r="B12" i="3"/>
  <c r="A11" i="3"/>
  <c r="A12" i="3"/>
  <c r="A10" i="3"/>
  <c r="M35" i="3" l="1"/>
  <c r="M28" i="3"/>
  <c r="M26" i="3"/>
  <c r="L20" i="3"/>
</calcChain>
</file>

<file path=xl/sharedStrings.xml><?xml version="1.0" encoding="utf-8"?>
<sst xmlns="http://schemas.openxmlformats.org/spreadsheetml/2006/main" count="118" uniqueCount="20">
  <si>
    <t>Con</t>
  </si>
  <si>
    <t>OGD/R</t>
    <phoneticPr fontId="2" type="noConversion"/>
  </si>
  <si>
    <t>IL1B</t>
    <phoneticPr fontId="2" type="noConversion"/>
  </si>
  <si>
    <t>CON</t>
    <phoneticPr fontId="2" type="noConversion"/>
  </si>
  <si>
    <t>IL6</t>
    <phoneticPr fontId="2" type="noConversion"/>
  </si>
  <si>
    <t>IL4</t>
    <phoneticPr fontId="2" type="noConversion"/>
  </si>
  <si>
    <t>IL10</t>
    <phoneticPr fontId="2" type="noConversion"/>
  </si>
  <si>
    <t>CT Value</t>
    <phoneticPr fontId="2" type="noConversion"/>
  </si>
  <si>
    <t>GAPDH CT</t>
    <phoneticPr fontId="2" type="noConversion"/>
  </si>
  <si>
    <t>Target CT</t>
    <phoneticPr fontId="2" type="noConversion"/>
  </si>
  <si>
    <t>CD86</t>
    <phoneticPr fontId="2" type="noConversion"/>
  </si>
  <si>
    <t>Con</t>
    <phoneticPr fontId="2" type="noConversion"/>
  </si>
  <si>
    <t>MACO</t>
    <phoneticPr fontId="2" type="noConversion"/>
  </si>
  <si>
    <t xml:space="preserve">ΔCT </t>
    <phoneticPr fontId="2" type="noConversion"/>
  </si>
  <si>
    <t xml:space="preserve">ΔΔCT </t>
  </si>
  <si>
    <t>result</t>
    <phoneticPr fontId="2" type="noConversion"/>
  </si>
  <si>
    <t>NOS2</t>
    <phoneticPr fontId="2" type="noConversion"/>
  </si>
  <si>
    <t>CD206</t>
    <phoneticPr fontId="2" type="noConversion"/>
  </si>
  <si>
    <t>ARG1</t>
    <phoneticPr fontId="2" type="noConversion"/>
  </si>
  <si>
    <t>Calculation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</si>
</sst>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indexed="8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3"/>
  <sheetViews>
    <sheetView tabSelected="1" workbookViewId="0">
      <selection activeCell="E2" sqref="E2:G2"/>
    </sheetView>
  </sheetViews>
  <sheetFormatPr defaultRowHeight="14" x14ac:dyDescent="0.3"/>
  <sheetData>
    <row r="2" spans="1:7" x14ac:dyDescent="0.3">
      <c r="A2" s="1"/>
      <c r="B2" s="5" t="s">
        <v>0</v>
      </c>
      <c r="C2" s="5"/>
      <c r="D2" s="5"/>
      <c r="E2" s="6" t="s">
        <v>1</v>
      </c>
      <c r="F2" s="5"/>
      <c r="G2" s="5"/>
    </row>
    <row r="3" spans="1:7" x14ac:dyDescent="0.3">
      <c r="A3" s="1">
        <v>0</v>
      </c>
      <c r="B3" s="1">
        <v>23.362571999999997</v>
      </c>
      <c r="C3" s="1">
        <v>22.134896000000001</v>
      </c>
      <c r="D3" s="1">
        <v>22.134656</v>
      </c>
      <c r="E3" s="1">
        <v>22.094672000000003</v>
      </c>
      <c r="F3" s="1">
        <v>23.489352</v>
      </c>
      <c r="G3" s="1">
        <v>21.822914999999998</v>
      </c>
    </row>
    <row r="4" spans="1:7" x14ac:dyDescent="0.3">
      <c r="A4" s="1">
        <v>10</v>
      </c>
      <c r="B4" s="1">
        <v>22.744466999999997</v>
      </c>
      <c r="C4" s="1">
        <v>23.562740000000002</v>
      </c>
      <c r="D4" s="1">
        <v>23.107700000000005</v>
      </c>
      <c r="E4" s="1">
        <v>22.775549999999999</v>
      </c>
      <c r="F4" s="1">
        <v>22.391694000000001</v>
      </c>
      <c r="G4" s="1">
        <v>24.171382000000001</v>
      </c>
    </row>
    <row r="5" spans="1:7" x14ac:dyDescent="0.3">
      <c r="A5" s="1">
        <v>20</v>
      </c>
      <c r="B5" s="1">
        <v>22.497008000000001</v>
      </c>
      <c r="C5" s="1">
        <v>21.436325999999998</v>
      </c>
      <c r="D5" s="1">
        <v>22.743089999999999</v>
      </c>
      <c r="E5" s="1">
        <v>21.593418</v>
      </c>
      <c r="F5" s="1">
        <v>24.549407999999996</v>
      </c>
      <c r="G5" s="1">
        <v>22.331160000000001</v>
      </c>
    </row>
    <row r="6" spans="1:7" x14ac:dyDescent="0.3">
      <c r="A6" s="1">
        <v>30</v>
      </c>
      <c r="B6" s="1">
        <v>43.561230999999999</v>
      </c>
      <c r="C6" s="1">
        <v>47.308799999999998</v>
      </c>
      <c r="D6" s="1">
        <v>45.896924999999996</v>
      </c>
      <c r="E6" s="1">
        <v>55.531829999999999</v>
      </c>
      <c r="F6" s="1">
        <v>51.55791</v>
      </c>
      <c r="G6" s="1">
        <v>61.915232000000003</v>
      </c>
    </row>
    <row r="7" spans="1:7" x14ac:dyDescent="0.3">
      <c r="A7" s="1">
        <v>40</v>
      </c>
      <c r="B7" s="1">
        <v>52.380054999999999</v>
      </c>
      <c r="C7" s="1">
        <v>49.704720999999992</v>
      </c>
      <c r="D7" s="1">
        <v>45.777819999999998</v>
      </c>
      <c r="E7" s="1">
        <v>62.832328000000004</v>
      </c>
      <c r="F7" s="1">
        <v>60.760760000000005</v>
      </c>
      <c r="G7" s="1">
        <v>70.653349999999989</v>
      </c>
    </row>
    <row r="8" spans="1:7" x14ac:dyDescent="0.3">
      <c r="A8" s="1">
        <v>50</v>
      </c>
      <c r="B8" s="1">
        <v>51.782952000000002</v>
      </c>
      <c r="C8" s="1">
        <v>49.097358</v>
      </c>
      <c r="D8" s="1">
        <v>51.557298000000003</v>
      </c>
      <c r="E8" s="1">
        <v>65.009219999999999</v>
      </c>
      <c r="F8" s="1">
        <v>66.986171999999996</v>
      </c>
      <c r="G8" s="1">
        <v>71.036895999999999</v>
      </c>
    </row>
    <row r="9" spans="1:7" x14ac:dyDescent="0.3">
      <c r="A9" s="1">
        <v>60</v>
      </c>
      <c r="B9" s="1">
        <v>72.56692799999999</v>
      </c>
      <c r="C9" s="1">
        <v>67.018280000000004</v>
      </c>
      <c r="D9" s="1">
        <v>64.561216000000002</v>
      </c>
      <c r="E9" s="1">
        <v>92.142918000000009</v>
      </c>
      <c r="F9" s="1">
        <v>93.868673999999999</v>
      </c>
      <c r="G9" s="1">
        <v>93.453856000000016</v>
      </c>
    </row>
    <row r="10" spans="1:7" x14ac:dyDescent="0.3">
      <c r="A10" s="1">
        <v>70</v>
      </c>
      <c r="B10" s="1">
        <v>55.492659000000003</v>
      </c>
      <c r="C10" s="1">
        <v>53.161326000000003</v>
      </c>
      <c r="D10" s="1">
        <v>63.994385000000001</v>
      </c>
      <c r="E10" s="1">
        <v>72.117862000000002</v>
      </c>
      <c r="F10" s="1">
        <v>81.568241999999984</v>
      </c>
      <c r="G10" s="1">
        <v>82.196280000000002</v>
      </c>
    </row>
    <row r="11" spans="1:7" x14ac:dyDescent="0.3">
      <c r="A11" s="1">
        <v>80</v>
      </c>
      <c r="B11" s="1">
        <v>26.388600000000004</v>
      </c>
      <c r="C11" s="1">
        <v>24.077475</v>
      </c>
      <c r="D11" s="1">
        <v>26.782738000000002</v>
      </c>
      <c r="E11" s="1">
        <v>30.637309999999999</v>
      </c>
      <c r="F11" s="1">
        <v>26.003339999999998</v>
      </c>
      <c r="G11" s="1">
        <v>31.061384999999998</v>
      </c>
    </row>
    <row r="12" spans="1:7" x14ac:dyDescent="0.3">
      <c r="A12" s="1">
        <v>90</v>
      </c>
      <c r="B12" s="1">
        <v>22.033196</v>
      </c>
      <c r="C12" s="1">
        <v>20.518808</v>
      </c>
      <c r="D12" s="1">
        <v>22.964870999999999</v>
      </c>
      <c r="E12" s="1">
        <v>22.281965999999997</v>
      </c>
      <c r="F12" s="1">
        <v>22.725877000000001</v>
      </c>
      <c r="G12" s="1">
        <v>21.389726999999997</v>
      </c>
    </row>
    <row r="13" spans="1:7" x14ac:dyDescent="0.3">
      <c r="A13" s="1">
        <v>100</v>
      </c>
      <c r="B13" s="1">
        <v>20.984682999999997</v>
      </c>
      <c r="C13" s="1">
        <v>22.694832000000002</v>
      </c>
      <c r="D13" s="1">
        <v>23.869986000000001</v>
      </c>
      <c r="E13" s="1">
        <v>20.166181999999999</v>
      </c>
      <c r="F13" s="1">
        <v>21.829000000000001</v>
      </c>
      <c r="G13" s="1">
        <v>23.780298999999999</v>
      </c>
    </row>
  </sheetData>
  <mergeCells count="2">
    <mergeCell ref="B2:D2"/>
    <mergeCell ref="E2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D31D-4DE5-4A6D-9E79-BF43163B2B1F}">
  <dimension ref="B2:H13"/>
  <sheetViews>
    <sheetView workbookViewId="0">
      <selection activeCell="F2" sqref="F2:H2"/>
    </sheetView>
  </sheetViews>
  <sheetFormatPr defaultRowHeight="14" x14ac:dyDescent="0.3"/>
  <sheetData>
    <row r="2" spans="2:8" x14ac:dyDescent="0.3">
      <c r="B2" s="2"/>
      <c r="C2" s="6" t="s">
        <v>0</v>
      </c>
      <c r="D2" s="6"/>
      <c r="E2" s="6"/>
      <c r="F2" s="6" t="s">
        <v>1</v>
      </c>
      <c r="G2" s="5"/>
      <c r="H2" s="5"/>
    </row>
    <row r="3" spans="2:8" x14ac:dyDescent="0.3">
      <c r="B3" s="2">
        <v>0</v>
      </c>
      <c r="C3" s="3">
        <v>75.20147200000001</v>
      </c>
      <c r="D3" s="3">
        <v>72.949100000000001</v>
      </c>
      <c r="E3" s="3">
        <v>72.910600000000017</v>
      </c>
      <c r="F3" s="3">
        <v>70.022112000000007</v>
      </c>
      <c r="G3" s="3">
        <v>71.183964000000003</v>
      </c>
      <c r="H3" s="3">
        <v>70.085950999999994</v>
      </c>
    </row>
    <row r="4" spans="2:8" x14ac:dyDescent="0.3">
      <c r="B4" s="2">
        <v>10</v>
      </c>
      <c r="C4" s="3">
        <v>69.054509999999993</v>
      </c>
      <c r="D4" s="3">
        <v>69.575869999999995</v>
      </c>
      <c r="E4" s="3">
        <v>69.523436999999987</v>
      </c>
      <c r="F4" s="3">
        <v>73.586912999999996</v>
      </c>
      <c r="G4" s="3">
        <v>74.913792000000015</v>
      </c>
      <c r="H4" s="3">
        <v>70.399944000000005</v>
      </c>
    </row>
    <row r="5" spans="2:8" x14ac:dyDescent="0.3">
      <c r="B5" s="2">
        <v>20</v>
      </c>
      <c r="C5" s="3">
        <v>74.148960000000017</v>
      </c>
      <c r="D5" s="3">
        <v>68.79772899999999</v>
      </c>
      <c r="E5" s="3">
        <v>70.210374000000002</v>
      </c>
      <c r="F5" s="3">
        <v>72.656791999999996</v>
      </c>
      <c r="G5" s="3">
        <v>75.289860000000004</v>
      </c>
      <c r="H5" s="3">
        <v>73.729349999999997</v>
      </c>
    </row>
    <row r="6" spans="2:8" x14ac:dyDescent="0.3">
      <c r="B6" s="2">
        <v>30</v>
      </c>
      <c r="C6" s="3">
        <v>39.945824999999999</v>
      </c>
      <c r="D6" s="3">
        <v>39.467032000000003</v>
      </c>
      <c r="E6" s="3">
        <v>36.098300000000002</v>
      </c>
      <c r="F6" s="3">
        <v>26.795740000000002</v>
      </c>
      <c r="G6" s="3">
        <v>26.684540999999999</v>
      </c>
      <c r="H6" s="3">
        <v>28.725840000000002</v>
      </c>
    </row>
    <row r="7" spans="2:8" x14ac:dyDescent="0.3">
      <c r="B7" s="2">
        <v>40</v>
      </c>
      <c r="C7" s="3">
        <v>41.332535</v>
      </c>
      <c r="D7" s="3">
        <v>38.543317000000002</v>
      </c>
      <c r="E7" s="3">
        <v>38.743765999999994</v>
      </c>
      <c r="F7" s="3">
        <v>31.440948000000002</v>
      </c>
      <c r="G7" s="3">
        <v>26.312909999999995</v>
      </c>
      <c r="H7" s="3">
        <v>30.665382000000001</v>
      </c>
    </row>
    <row r="8" spans="2:8" x14ac:dyDescent="0.3">
      <c r="B8" s="2">
        <v>50</v>
      </c>
      <c r="C8" s="3">
        <v>60.760032000000002</v>
      </c>
      <c r="D8" s="3">
        <v>69.617555999999993</v>
      </c>
      <c r="E8" s="3">
        <v>66.973452000000009</v>
      </c>
      <c r="F8" s="3">
        <v>51.633720000000004</v>
      </c>
      <c r="G8" s="3">
        <v>51.613897999999992</v>
      </c>
      <c r="H8" s="3">
        <v>53.252819999999993</v>
      </c>
    </row>
    <row r="9" spans="2:8" x14ac:dyDescent="0.3">
      <c r="B9" s="2">
        <v>60</v>
      </c>
      <c r="C9" s="3">
        <v>83.890565999999993</v>
      </c>
      <c r="D9" s="3">
        <v>69.055843999999993</v>
      </c>
      <c r="E9" s="3">
        <v>80.594883999999993</v>
      </c>
      <c r="F9" s="3">
        <v>71.925259999999994</v>
      </c>
      <c r="G9" s="3">
        <v>66.634956000000003</v>
      </c>
      <c r="H9" s="3">
        <v>70.854692999999997</v>
      </c>
    </row>
    <row r="10" spans="2:8" x14ac:dyDescent="0.3">
      <c r="B10" s="2">
        <v>70</v>
      </c>
      <c r="C10" s="3">
        <v>114.1056</v>
      </c>
      <c r="D10" s="3">
        <v>101.02858000000001</v>
      </c>
      <c r="E10" s="3">
        <v>101.346524</v>
      </c>
      <c r="F10" s="3">
        <v>79.441346999999993</v>
      </c>
      <c r="G10" s="3">
        <v>82.756770000000003</v>
      </c>
      <c r="H10" s="3">
        <v>79.761735999999999</v>
      </c>
    </row>
    <row r="11" spans="2:8" x14ac:dyDescent="0.3">
      <c r="B11" s="2">
        <v>80</v>
      </c>
      <c r="C11" s="3">
        <v>38.252189999999999</v>
      </c>
      <c r="D11" s="3">
        <v>35.198677999999994</v>
      </c>
      <c r="E11" s="3">
        <v>37.091870999999998</v>
      </c>
      <c r="F11" s="3">
        <v>34.319320000000005</v>
      </c>
      <c r="G11" s="3">
        <v>34.705649999999999</v>
      </c>
      <c r="H11" s="3">
        <v>37.361015999999999</v>
      </c>
    </row>
    <row r="12" spans="2:8" x14ac:dyDescent="0.3">
      <c r="B12" s="2">
        <v>90</v>
      </c>
      <c r="C12" s="3">
        <v>36.683723999999998</v>
      </c>
      <c r="D12" s="3">
        <v>36.067030999999993</v>
      </c>
      <c r="E12" s="3">
        <v>36.307656000000001</v>
      </c>
      <c r="F12" s="3">
        <v>36.863112000000001</v>
      </c>
      <c r="G12" s="3">
        <v>35.577573000000001</v>
      </c>
      <c r="H12" s="3">
        <v>34.496178999999998</v>
      </c>
    </row>
    <row r="13" spans="2:8" x14ac:dyDescent="0.3">
      <c r="B13" s="2">
        <v>100</v>
      </c>
      <c r="C13" s="3">
        <v>40.405155999999998</v>
      </c>
      <c r="D13" s="3">
        <v>39.565098999999996</v>
      </c>
      <c r="E13" s="3">
        <v>36.228224000000004</v>
      </c>
      <c r="F13" s="3">
        <v>34.872748000000001</v>
      </c>
      <c r="G13" s="3">
        <v>37.190967999999991</v>
      </c>
      <c r="H13" s="3">
        <v>38.018885999999995</v>
      </c>
    </row>
  </sheetData>
  <mergeCells count="2">
    <mergeCell ref="C2:E2"/>
    <mergeCell ref="F2:H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AB15-82C4-4918-8392-794386B96676}">
  <dimension ref="A1:M42"/>
  <sheetViews>
    <sheetView workbookViewId="0">
      <selection activeCell="A14" sqref="A14"/>
    </sheetView>
  </sheetViews>
  <sheetFormatPr defaultRowHeight="14" x14ac:dyDescent="0.3"/>
  <cols>
    <col min="1" max="2" width="12.33203125" bestFit="1" customWidth="1"/>
    <col min="3" max="3" width="10.4140625" customWidth="1"/>
    <col min="4" max="4" width="12.33203125" bestFit="1" customWidth="1"/>
  </cols>
  <sheetData>
    <row r="1" spans="1:12" x14ac:dyDescent="0.3">
      <c r="A1" t="s">
        <v>2</v>
      </c>
      <c r="D1" t="s">
        <v>4</v>
      </c>
      <c r="G1" t="s">
        <v>5</v>
      </c>
      <c r="J1" t="s">
        <v>6</v>
      </c>
    </row>
    <row r="2" spans="1:12" x14ac:dyDescent="0.3">
      <c r="A2" t="s">
        <v>3</v>
      </c>
      <c r="B2" t="s">
        <v>1</v>
      </c>
      <c r="D2" t="s">
        <v>3</v>
      </c>
      <c r="E2" t="s">
        <v>1</v>
      </c>
      <c r="G2" t="s">
        <v>3</v>
      </c>
      <c r="H2" t="s">
        <v>1</v>
      </c>
      <c r="J2" t="s">
        <v>3</v>
      </c>
      <c r="K2" t="s">
        <v>1</v>
      </c>
    </row>
    <row r="3" spans="1:12" x14ac:dyDescent="0.3">
      <c r="A3">
        <v>0</v>
      </c>
      <c r="B3">
        <v>-1.0900000000000001</v>
      </c>
      <c r="D3">
        <v>0</v>
      </c>
      <c r="E3">
        <v>-0.84</v>
      </c>
      <c r="G3">
        <v>0</v>
      </c>
      <c r="H3">
        <v>0.73</v>
      </c>
      <c r="J3">
        <v>0</v>
      </c>
      <c r="K3">
        <v>1.04</v>
      </c>
    </row>
    <row r="4" spans="1:12" x14ac:dyDescent="0.3">
      <c r="A4">
        <v>0.09</v>
      </c>
      <c r="B4">
        <v>-0.74</v>
      </c>
      <c r="D4">
        <v>-0.04</v>
      </c>
      <c r="E4">
        <v>-0.75</v>
      </c>
      <c r="G4">
        <v>-0.01</v>
      </c>
      <c r="H4">
        <v>0.51</v>
      </c>
      <c r="J4">
        <v>0.03</v>
      </c>
      <c r="K4">
        <v>0.72</v>
      </c>
    </row>
    <row r="5" spans="1:12" x14ac:dyDescent="0.3">
      <c r="A5">
        <v>-0.08</v>
      </c>
      <c r="B5">
        <v>-0.89</v>
      </c>
      <c r="D5">
        <v>0.28999999999999998</v>
      </c>
      <c r="E5">
        <v>-0.69</v>
      </c>
      <c r="G5">
        <v>-0.14000000000000001</v>
      </c>
      <c r="H5">
        <v>0.69</v>
      </c>
      <c r="J5">
        <v>-0.21</v>
      </c>
      <c r="K5">
        <v>0.84</v>
      </c>
    </row>
    <row r="8" spans="1:12" x14ac:dyDescent="0.3">
      <c r="A8" t="s">
        <v>2</v>
      </c>
      <c r="D8" t="s">
        <v>4</v>
      </c>
      <c r="G8" t="s">
        <v>5</v>
      </c>
      <c r="J8" t="s">
        <v>6</v>
      </c>
    </row>
    <row r="9" spans="1:12" x14ac:dyDescent="0.3">
      <c r="A9" t="s">
        <v>3</v>
      </c>
      <c r="B9" t="s">
        <v>1</v>
      </c>
      <c r="D9" t="s">
        <v>3</v>
      </c>
      <c r="E9" t="s">
        <v>1</v>
      </c>
      <c r="G9" t="s">
        <v>3</v>
      </c>
      <c r="H9" t="s">
        <v>1</v>
      </c>
      <c r="J9" t="s">
        <v>3</v>
      </c>
      <c r="K9" t="s">
        <v>1</v>
      </c>
    </row>
    <row r="10" spans="1:12" x14ac:dyDescent="0.3">
      <c r="A10">
        <f>POWER(2,-A3)</f>
        <v>1</v>
      </c>
      <c r="B10">
        <f>POWER(2,-B3)</f>
        <v>2.12874036490672</v>
      </c>
      <c r="D10">
        <f>POWER(2,-D3)</f>
        <v>1</v>
      </c>
      <c r="E10">
        <f>POWER(2,-E3)</f>
        <v>1.7900501418559447</v>
      </c>
      <c r="G10">
        <f>POWER(2,-G3)</f>
        <v>1</v>
      </c>
      <c r="H10">
        <f>POWER(2,-H3)</f>
        <v>0.60290391384538022</v>
      </c>
      <c r="J10">
        <f>POWER(2,-J3)</f>
        <v>1</v>
      </c>
      <c r="K10">
        <f>POWER(2,-K3)</f>
        <v>0.48632747370614277</v>
      </c>
    </row>
    <row r="11" spans="1:12" x14ac:dyDescent="0.3">
      <c r="A11">
        <f t="shared" ref="A11:B12" si="0">POWER(2,-A4)</f>
        <v>0.93952274921401191</v>
      </c>
      <c r="B11">
        <f t="shared" si="0"/>
        <v>1.6701758388567387</v>
      </c>
      <c r="D11">
        <f t="shared" ref="D11:E11" si="1">POWER(2,-D4)</f>
        <v>1.0281138266560665</v>
      </c>
      <c r="E11">
        <f t="shared" si="1"/>
        <v>1.681792830507429</v>
      </c>
      <c r="G11">
        <f t="shared" ref="G11:H11" si="2">POWER(2,-G4)</f>
        <v>1.0069555500567189</v>
      </c>
      <c r="H11">
        <f t="shared" si="2"/>
        <v>0.70222243786899863</v>
      </c>
      <c r="J11">
        <f t="shared" ref="J11:K11" si="3">POWER(2,-J4)</f>
        <v>0.97942029758692672</v>
      </c>
      <c r="K11">
        <f t="shared" si="3"/>
        <v>0.60709744219752348</v>
      </c>
    </row>
    <row r="12" spans="1:12" x14ac:dyDescent="0.3">
      <c r="A12">
        <f t="shared" si="0"/>
        <v>1.0570180405613803</v>
      </c>
      <c r="B12">
        <f t="shared" si="0"/>
        <v>1.8531761237807418</v>
      </c>
      <c r="D12">
        <f t="shared" ref="D12:E12" si="4">POWER(2,-D5)</f>
        <v>0.8179020585577812</v>
      </c>
      <c r="E12">
        <f t="shared" si="4"/>
        <v>1.6132835184442524</v>
      </c>
      <c r="G12">
        <f t="shared" ref="G12:H12" si="5">POWER(2,-G5)</f>
        <v>1.1019051158766107</v>
      </c>
      <c r="H12">
        <f t="shared" si="5"/>
        <v>0.61985384996949333</v>
      </c>
      <c r="J12">
        <f t="shared" ref="J12:K12" si="6">POWER(2,-J5)</f>
        <v>1.1566881839052874</v>
      </c>
      <c r="K12">
        <f t="shared" si="6"/>
        <v>0.55864356903611001</v>
      </c>
    </row>
    <row r="14" spans="1:12" x14ac:dyDescent="0.3">
      <c r="A14" s="4" t="s">
        <v>19</v>
      </c>
    </row>
    <row r="15" spans="1:12" x14ac:dyDescent="0.3">
      <c r="A15" t="s">
        <v>7</v>
      </c>
    </row>
    <row r="16" spans="1:12" x14ac:dyDescent="0.3">
      <c r="A16" t="s">
        <v>2</v>
      </c>
      <c r="F16" t="s">
        <v>10</v>
      </c>
      <c r="I16" t="s">
        <v>10</v>
      </c>
      <c r="L16" t="s">
        <v>10</v>
      </c>
    </row>
    <row r="17" spans="1:13" x14ac:dyDescent="0.3">
      <c r="A17" t="s">
        <v>3</v>
      </c>
      <c r="C17" t="s">
        <v>1</v>
      </c>
      <c r="F17" t="s">
        <v>11</v>
      </c>
      <c r="G17" t="s">
        <v>12</v>
      </c>
      <c r="I17" t="s">
        <v>11</v>
      </c>
      <c r="J17" t="s">
        <v>12</v>
      </c>
      <c r="L17" t="s">
        <v>11</v>
      </c>
      <c r="M17" t="s">
        <v>12</v>
      </c>
    </row>
    <row r="18" spans="1:13" x14ac:dyDescent="0.3">
      <c r="A18" t="s">
        <v>8</v>
      </c>
      <c r="B18" t="s">
        <v>9</v>
      </c>
      <c r="C18" t="s">
        <v>8</v>
      </c>
      <c r="D18" t="s">
        <v>9</v>
      </c>
      <c r="F18" t="s">
        <v>13</v>
      </c>
      <c r="G18" t="s">
        <v>13</v>
      </c>
      <c r="I18" t="s">
        <v>14</v>
      </c>
      <c r="J18" t="s">
        <v>14</v>
      </c>
      <c r="L18" t="s">
        <v>15</v>
      </c>
      <c r="M18" t="s">
        <v>15</v>
      </c>
    </row>
    <row r="19" spans="1:13" x14ac:dyDescent="0.3">
      <c r="A19">
        <v>13.15</v>
      </c>
      <c r="B19">
        <v>31.24</v>
      </c>
      <c r="C19">
        <v>13.08</v>
      </c>
      <c r="D19">
        <v>30.08</v>
      </c>
      <c r="F19">
        <f>B19-A19</f>
        <v>18.089999999999996</v>
      </c>
      <c r="G19">
        <f>D19-C19</f>
        <v>17</v>
      </c>
      <c r="I19">
        <f>F19-18.09</f>
        <v>0</v>
      </c>
      <c r="J19">
        <f>G19-18.09</f>
        <v>-1.0899999999999999</v>
      </c>
      <c r="L19">
        <f>POWER(2,-I19)</f>
        <v>1</v>
      </c>
      <c r="M19">
        <f>POWER(2,-J19)</f>
        <v>2.1287403649067196</v>
      </c>
    </row>
    <row r="20" spans="1:13" x14ac:dyDescent="0.3">
      <c r="A20">
        <v>13.14</v>
      </c>
      <c r="B20">
        <v>31.32</v>
      </c>
      <c r="C20">
        <v>13.2</v>
      </c>
      <c r="D20">
        <v>30.549999999999997</v>
      </c>
      <c r="F20">
        <f t="shared" ref="F20:F21" si="7">B20-A20</f>
        <v>18.18</v>
      </c>
      <c r="G20">
        <f t="shared" ref="G20:G21" si="8">D20-C20</f>
        <v>17.349999999999998</v>
      </c>
      <c r="I20">
        <f t="shared" ref="I20:J21" si="9">F20-18.09</f>
        <v>8.9999999999999858E-2</v>
      </c>
      <c r="J20">
        <f t="shared" si="9"/>
        <v>-0.74000000000000199</v>
      </c>
      <c r="L20">
        <f t="shared" ref="L20:M21" si="10">POWER(2,-I20)</f>
        <v>0.93952274921401191</v>
      </c>
      <c r="M20">
        <f t="shared" si="10"/>
        <v>1.6701758388567409</v>
      </c>
    </row>
    <row r="21" spans="1:13" x14ac:dyDescent="0.3">
      <c r="A21">
        <v>13.15</v>
      </c>
      <c r="B21">
        <v>31.160000000000004</v>
      </c>
      <c r="C21">
        <v>13</v>
      </c>
      <c r="D21">
        <v>30.199999999999996</v>
      </c>
      <c r="F21">
        <f t="shared" si="7"/>
        <v>18.010000000000005</v>
      </c>
      <c r="G21">
        <f t="shared" si="8"/>
        <v>17.199999999999996</v>
      </c>
      <c r="I21">
        <f t="shared" si="9"/>
        <v>-7.9999999999994742E-2</v>
      </c>
      <c r="J21">
        <f t="shared" si="9"/>
        <v>-0.89000000000000412</v>
      </c>
      <c r="L21">
        <f t="shared" si="10"/>
        <v>1.0570180405613765</v>
      </c>
      <c r="M21">
        <f t="shared" si="10"/>
        <v>1.8531761237807469</v>
      </c>
    </row>
    <row r="23" spans="1:13" x14ac:dyDescent="0.3">
      <c r="A23" t="s">
        <v>4</v>
      </c>
      <c r="F23" t="s">
        <v>16</v>
      </c>
      <c r="I23" t="s">
        <v>16</v>
      </c>
      <c r="L23" t="s">
        <v>16</v>
      </c>
    </row>
    <row r="24" spans="1:13" x14ac:dyDescent="0.3">
      <c r="A24" t="s">
        <v>3</v>
      </c>
      <c r="C24" t="s">
        <v>1</v>
      </c>
      <c r="F24" t="s">
        <v>11</v>
      </c>
      <c r="G24" t="s">
        <v>12</v>
      </c>
      <c r="I24" t="s">
        <v>11</v>
      </c>
      <c r="J24" t="s">
        <v>12</v>
      </c>
      <c r="L24" t="s">
        <v>11</v>
      </c>
      <c r="M24" t="s">
        <v>12</v>
      </c>
    </row>
    <row r="25" spans="1:13" x14ac:dyDescent="0.3">
      <c r="A25" t="s">
        <v>8</v>
      </c>
      <c r="B25" t="s">
        <v>9</v>
      </c>
      <c r="C25" t="s">
        <v>8</v>
      </c>
      <c r="D25" t="s">
        <v>9</v>
      </c>
      <c r="F25" t="s">
        <v>13</v>
      </c>
      <c r="G25" t="s">
        <v>13</v>
      </c>
      <c r="I25" t="s">
        <v>14</v>
      </c>
      <c r="J25" t="s">
        <v>14</v>
      </c>
      <c r="L25" t="s">
        <v>15</v>
      </c>
      <c r="M25" t="s">
        <v>15</v>
      </c>
    </row>
    <row r="26" spans="1:13" x14ac:dyDescent="0.3">
      <c r="A26">
        <v>13.15</v>
      </c>
      <c r="B26">
        <v>27.69</v>
      </c>
      <c r="C26">
        <v>13.08</v>
      </c>
      <c r="D26">
        <v>26.78</v>
      </c>
      <c r="F26">
        <f>B26-A26</f>
        <v>14.540000000000001</v>
      </c>
      <c r="G26">
        <f>D26-C26</f>
        <v>13.700000000000001</v>
      </c>
      <c r="I26">
        <f>F26-14.54</f>
        <v>0</v>
      </c>
      <c r="J26">
        <f>G26-14.54</f>
        <v>-0.83999999999999808</v>
      </c>
      <c r="L26">
        <f>POWER(2,-I26)</f>
        <v>1</v>
      </c>
      <c r="M26">
        <f>POWER(2,-J26)</f>
        <v>1.7900501418559425</v>
      </c>
    </row>
    <row r="27" spans="1:13" x14ac:dyDescent="0.3">
      <c r="A27">
        <v>13.14</v>
      </c>
      <c r="B27">
        <v>27.640000000000008</v>
      </c>
      <c r="C27">
        <v>13.2</v>
      </c>
      <c r="D27">
        <v>26.990000000000002</v>
      </c>
      <c r="F27">
        <f t="shared" ref="F27:F28" si="11">B27-A27</f>
        <v>14.500000000000007</v>
      </c>
      <c r="G27">
        <f t="shared" ref="G27:G28" si="12">D27-C27</f>
        <v>13.790000000000003</v>
      </c>
      <c r="I27">
        <f t="shared" ref="I27:J28" si="13">F27-14.54</f>
        <v>-3.9999999999992042E-2</v>
      </c>
      <c r="J27">
        <f t="shared" si="13"/>
        <v>-0.74999999999999645</v>
      </c>
      <c r="L27">
        <f t="shared" ref="L27:M28" si="14">POWER(2,-I27)</f>
        <v>1.0281138266560608</v>
      </c>
      <c r="M27">
        <f t="shared" si="14"/>
        <v>1.681792830507425</v>
      </c>
    </row>
    <row r="28" spans="1:13" x14ac:dyDescent="0.3">
      <c r="A28">
        <v>13.15</v>
      </c>
      <c r="B28">
        <v>27.980000000000004</v>
      </c>
      <c r="C28">
        <v>13</v>
      </c>
      <c r="D28">
        <v>26.85</v>
      </c>
      <c r="F28">
        <f t="shared" si="11"/>
        <v>14.830000000000004</v>
      </c>
      <c r="G28">
        <f t="shared" si="12"/>
        <v>13.850000000000001</v>
      </c>
      <c r="I28">
        <f t="shared" si="13"/>
        <v>0.29000000000000448</v>
      </c>
      <c r="J28">
        <f t="shared" si="13"/>
        <v>-0.68999999999999773</v>
      </c>
      <c r="L28">
        <f t="shared" si="14"/>
        <v>0.81790205855777853</v>
      </c>
      <c r="M28">
        <f t="shared" si="14"/>
        <v>1.61328351844425</v>
      </c>
    </row>
    <row r="30" spans="1:13" x14ac:dyDescent="0.3">
      <c r="A30" t="s">
        <v>5</v>
      </c>
      <c r="F30" t="s">
        <v>17</v>
      </c>
      <c r="I30" t="s">
        <v>17</v>
      </c>
      <c r="L30" t="s">
        <v>17</v>
      </c>
    </row>
    <row r="31" spans="1:13" x14ac:dyDescent="0.3">
      <c r="A31" t="s">
        <v>3</v>
      </c>
      <c r="C31" t="s">
        <v>1</v>
      </c>
      <c r="F31" t="s">
        <v>11</v>
      </c>
      <c r="G31" t="s">
        <v>12</v>
      </c>
      <c r="I31" t="s">
        <v>11</v>
      </c>
      <c r="J31" t="s">
        <v>12</v>
      </c>
      <c r="L31" t="s">
        <v>11</v>
      </c>
      <c r="M31" t="s">
        <v>12</v>
      </c>
    </row>
    <row r="32" spans="1:13" x14ac:dyDescent="0.3">
      <c r="A32" t="s">
        <v>8</v>
      </c>
      <c r="B32" t="s">
        <v>9</v>
      </c>
      <c r="C32" t="s">
        <v>8</v>
      </c>
      <c r="D32" t="s">
        <v>9</v>
      </c>
      <c r="F32" t="s">
        <v>13</v>
      </c>
      <c r="G32" t="s">
        <v>13</v>
      </c>
      <c r="I32" t="s">
        <v>14</v>
      </c>
      <c r="J32" t="s">
        <v>14</v>
      </c>
      <c r="L32" t="s">
        <v>15</v>
      </c>
      <c r="M32" t="s">
        <v>15</v>
      </c>
    </row>
    <row r="33" spans="1:13" x14ac:dyDescent="0.3">
      <c r="A33">
        <v>13.15</v>
      </c>
      <c r="B33">
        <v>25.64</v>
      </c>
      <c r="C33">
        <v>13.08</v>
      </c>
      <c r="D33">
        <v>26.300000000000004</v>
      </c>
      <c r="F33">
        <f>B33-A33</f>
        <v>12.49</v>
      </c>
      <c r="G33">
        <f>D33-C33</f>
        <v>13.220000000000004</v>
      </c>
      <c r="I33">
        <f>F33-12.49</f>
        <v>0</v>
      </c>
      <c r="J33">
        <f>G33-12.49</f>
        <v>0.73000000000000398</v>
      </c>
      <c r="L33">
        <f>POWER(2,-I33)</f>
        <v>1</v>
      </c>
      <c r="M33">
        <f>POWER(2,-J33)</f>
        <v>0.60290391384537856</v>
      </c>
    </row>
    <row r="34" spans="1:13" x14ac:dyDescent="0.3">
      <c r="A34">
        <v>13.14</v>
      </c>
      <c r="B34">
        <v>25.620000000000005</v>
      </c>
      <c r="C34">
        <v>13.2</v>
      </c>
      <c r="D34">
        <v>26.200000000000003</v>
      </c>
      <c r="F34">
        <f t="shared" ref="F34:F35" si="15">B34-A34</f>
        <v>12.480000000000004</v>
      </c>
      <c r="G34">
        <f t="shared" ref="G34:G35" si="16">D34-C34</f>
        <v>13.000000000000004</v>
      </c>
      <c r="I34">
        <f t="shared" ref="I34:J35" si="17">F34-12.49</f>
        <v>-9.9999999999962341E-3</v>
      </c>
      <c r="J34">
        <f t="shared" si="17"/>
        <v>0.51000000000000334</v>
      </c>
      <c r="L34">
        <f t="shared" ref="L34:M35" si="18">POWER(2,-I34)</f>
        <v>1.0069555500567162</v>
      </c>
      <c r="M34">
        <f t="shared" si="18"/>
        <v>0.70222243786899696</v>
      </c>
    </row>
    <row r="35" spans="1:13" x14ac:dyDescent="0.3">
      <c r="A35">
        <v>13.15</v>
      </c>
      <c r="B35">
        <v>25.5</v>
      </c>
      <c r="C35">
        <v>13</v>
      </c>
      <c r="D35">
        <v>26.18</v>
      </c>
      <c r="F35">
        <f t="shared" si="15"/>
        <v>12.35</v>
      </c>
      <c r="G35">
        <f t="shared" si="16"/>
        <v>13.18</v>
      </c>
      <c r="I35">
        <f t="shared" si="17"/>
        <v>-0.14000000000000057</v>
      </c>
      <c r="J35">
        <f t="shared" si="17"/>
        <v>0.6899999999999995</v>
      </c>
      <c r="L35">
        <f t="shared" si="18"/>
        <v>1.1019051158766111</v>
      </c>
      <c r="M35">
        <f t="shared" si="18"/>
        <v>0.61985384996949355</v>
      </c>
    </row>
    <row r="37" spans="1:13" x14ac:dyDescent="0.3">
      <c r="A37" t="s">
        <v>6</v>
      </c>
      <c r="F37" t="s">
        <v>18</v>
      </c>
      <c r="I37" t="s">
        <v>18</v>
      </c>
      <c r="L37" t="s">
        <v>18</v>
      </c>
    </row>
    <row r="38" spans="1:13" x14ac:dyDescent="0.3">
      <c r="A38" t="s">
        <v>3</v>
      </c>
      <c r="C38" t="s">
        <v>1</v>
      </c>
      <c r="F38" t="s">
        <v>11</v>
      </c>
      <c r="G38" t="s">
        <v>12</v>
      </c>
      <c r="I38" t="s">
        <v>11</v>
      </c>
      <c r="J38" t="s">
        <v>12</v>
      </c>
      <c r="L38" t="s">
        <v>11</v>
      </c>
      <c r="M38" t="s">
        <v>12</v>
      </c>
    </row>
    <row r="39" spans="1:13" x14ac:dyDescent="0.3">
      <c r="A39" t="s">
        <v>8</v>
      </c>
      <c r="B39" t="s">
        <v>9</v>
      </c>
      <c r="C39" t="s">
        <v>8</v>
      </c>
      <c r="D39" t="s">
        <v>9</v>
      </c>
      <c r="F39" t="s">
        <v>13</v>
      </c>
      <c r="G39" t="s">
        <v>13</v>
      </c>
      <c r="I39" t="s">
        <v>14</v>
      </c>
      <c r="J39" t="s">
        <v>14</v>
      </c>
      <c r="L39" t="s">
        <v>15</v>
      </c>
      <c r="M39" t="s">
        <v>15</v>
      </c>
    </row>
    <row r="40" spans="1:13" x14ac:dyDescent="0.3">
      <c r="A40">
        <v>13.15</v>
      </c>
      <c r="B40">
        <v>24.79</v>
      </c>
      <c r="C40">
        <v>13.08</v>
      </c>
      <c r="D40">
        <v>25.759999999999998</v>
      </c>
      <c r="F40">
        <f>B40-A40</f>
        <v>11.639999999999999</v>
      </c>
      <c r="G40">
        <f>D40-C40</f>
        <v>12.679999999999998</v>
      </c>
      <c r="I40">
        <f>F40-11.64</f>
        <v>0</v>
      </c>
      <c r="J40">
        <f>G40-11.64</f>
        <v>1.0399999999999974</v>
      </c>
      <c r="L40">
        <f>POWER(2,-I40)</f>
        <v>1</v>
      </c>
      <c r="M40">
        <f>POWER(2,-J40)</f>
        <v>0.48632747370614371</v>
      </c>
    </row>
    <row r="41" spans="1:13" x14ac:dyDescent="0.3">
      <c r="A41">
        <v>13.14</v>
      </c>
      <c r="B41">
        <v>24.810000000000002</v>
      </c>
      <c r="C41">
        <v>13.2</v>
      </c>
      <c r="D41">
        <v>25.560000000000002</v>
      </c>
      <c r="F41">
        <f t="shared" ref="F41:F42" si="19">B41-A41</f>
        <v>11.670000000000002</v>
      </c>
      <c r="G41">
        <f t="shared" ref="G41:G42" si="20">D41-C41</f>
        <v>12.360000000000003</v>
      </c>
      <c r="I41">
        <f t="shared" ref="I41:J42" si="21">F41-11.64</f>
        <v>3.0000000000001137E-2</v>
      </c>
      <c r="J41">
        <f t="shared" si="21"/>
        <v>0.72000000000000242</v>
      </c>
      <c r="L41">
        <f t="shared" ref="L41:M42" si="22">POWER(2,-I41)</f>
        <v>0.97942029758692617</v>
      </c>
      <c r="M41">
        <f t="shared" si="22"/>
        <v>0.60709744219752249</v>
      </c>
    </row>
    <row r="42" spans="1:13" x14ac:dyDescent="0.3">
      <c r="A42">
        <v>13.15</v>
      </c>
      <c r="B42">
        <v>24.58</v>
      </c>
      <c r="C42">
        <v>13</v>
      </c>
      <c r="D42">
        <v>25.479999999999997</v>
      </c>
      <c r="F42">
        <f t="shared" si="19"/>
        <v>11.429999999999998</v>
      </c>
      <c r="G42">
        <f t="shared" si="20"/>
        <v>12.479999999999997</v>
      </c>
      <c r="I42">
        <f t="shared" si="21"/>
        <v>-0.21000000000000263</v>
      </c>
      <c r="J42">
        <f t="shared" si="21"/>
        <v>0.83999999999999631</v>
      </c>
      <c r="L42">
        <f t="shared" si="22"/>
        <v>1.1566881839052896</v>
      </c>
      <c r="M42">
        <f t="shared" si="22"/>
        <v>0.55864356903611145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ECAR</vt:lpstr>
      <vt:lpstr>OCR</vt:lpstr>
      <vt:lpstr>cytokines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2015-06-05T18:19:34Z</dcterms:created>
  <dcterms:modified xsi:type="dcterms:W3CDTF">2024-07-02T01:59:46Z</dcterms:modified>
</cp:coreProperties>
</file>