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5.2-F032-胶质细胞-吴昆\F032_Raw experimental data\Fig 5\"/>
    </mc:Choice>
  </mc:AlternateContent>
  <xr:revisionPtr revIDLastSave="0" documentId="13_ncr:1_{16023F79-ED24-4F42-B00B-318B40E7451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CCK8" sheetId="1" r:id="rId1"/>
    <sheet name="markers" sheetId="2" r:id="rId2"/>
    <sheet name="CYTOKINES" sheetId="3" r:id="rId3"/>
    <sheet name="Apoptosis rat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8" i="1"/>
  <c r="M40" i="3"/>
  <c r="N40" i="3"/>
  <c r="M41" i="3"/>
  <c r="N41" i="3"/>
  <c r="M42" i="3"/>
  <c r="N42" i="3"/>
  <c r="L41" i="3"/>
  <c r="L42" i="3"/>
  <c r="M33" i="3"/>
  <c r="N33" i="3"/>
  <c r="M34" i="3"/>
  <c r="N34" i="3"/>
  <c r="M35" i="3"/>
  <c r="N35" i="3"/>
  <c r="L34" i="3"/>
  <c r="L35" i="3"/>
  <c r="M26" i="3"/>
  <c r="N26" i="3"/>
  <c r="M27" i="3"/>
  <c r="N27" i="3"/>
  <c r="M28" i="3"/>
  <c r="N28" i="3"/>
  <c r="R28" i="3" s="1"/>
  <c r="L27" i="3"/>
  <c r="L28" i="3"/>
  <c r="L40" i="3"/>
  <c r="L33" i="3"/>
  <c r="L26" i="3"/>
  <c r="J42" i="3"/>
  <c r="R42" i="3" s="1"/>
  <c r="I42" i="3"/>
  <c r="Q42" i="3" s="1"/>
  <c r="H42" i="3"/>
  <c r="P42" i="3" s="1"/>
  <c r="J41" i="3"/>
  <c r="R41" i="3" s="1"/>
  <c r="I41" i="3"/>
  <c r="H41" i="3"/>
  <c r="P41" i="3" s="1"/>
  <c r="J40" i="3"/>
  <c r="R40" i="3" s="1"/>
  <c r="I40" i="3"/>
  <c r="H40" i="3"/>
  <c r="P40" i="3" s="1"/>
  <c r="J35" i="3"/>
  <c r="I35" i="3"/>
  <c r="H35" i="3"/>
  <c r="P35" i="3" s="1"/>
  <c r="J34" i="3"/>
  <c r="R34" i="3" s="1"/>
  <c r="I34" i="3"/>
  <c r="Q34" i="3" s="1"/>
  <c r="H34" i="3"/>
  <c r="P34" i="3" s="1"/>
  <c r="J33" i="3"/>
  <c r="R33" i="3" s="1"/>
  <c r="I33" i="3"/>
  <c r="Q33" i="3" s="1"/>
  <c r="H33" i="3"/>
  <c r="P33" i="3" s="1"/>
  <c r="J28" i="3"/>
  <c r="I28" i="3"/>
  <c r="H28" i="3"/>
  <c r="P28" i="3" s="1"/>
  <c r="P27" i="3"/>
  <c r="Q27" i="3"/>
  <c r="J27" i="3"/>
  <c r="R27" i="3" s="1"/>
  <c r="I27" i="3"/>
  <c r="H27" i="3"/>
  <c r="J26" i="3"/>
  <c r="R26" i="3" s="1"/>
  <c r="I26" i="3"/>
  <c r="H26" i="3"/>
  <c r="P26" i="3" s="1"/>
  <c r="Q19" i="3"/>
  <c r="R19" i="3"/>
  <c r="Q20" i="3"/>
  <c r="R20" i="3"/>
  <c r="Q21" i="3"/>
  <c r="R21" i="3"/>
  <c r="P20" i="3"/>
  <c r="P21" i="3"/>
  <c r="P19" i="3"/>
  <c r="M19" i="3"/>
  <c r="N19" i="3"/>
  <c r="M20" i="3"/>
  <c r="N20" i="3"/>
  <c r="M21" i="3"/>
  <c r="N21" i="3"/>
  <c r="L20" i="3"/>
  <c r="L21" i="3"/>
  <c r="L19" i="3"/>
  <c r="H20" i="3"/>
  <c r="I20" i="3"/>
  <c r="J20" i="3"/>
  <c r="H21" i="3"/>
  <c r="I21" i="3"/>
  <c r="J21" i="3"/>
  <c r="J19" i="3"/>
  <c r="I19" i="3"/>
  <c r="H19" i="3"/>
  <c r="M26" i="2"/>
  <c r="N26" i="2"/>
  <c r="M27" i="2"/>
  <c r="N27" i="2"/>
  <c r="M28" i="2"/>
  <c r="N28" i="2"/>
  <c r="L27" i="2"/>
  <c r="L28" i="2"/>
  <c r="L26" i="2"/>
  <c r="J28" i="2"/>
  <c r="R28" i="2" s="1"/>
  <c r="I28" i="2"/>
  <c r="Q28" i="2" s="1"/>
  <c r="H28" i="2"/>
  <c r="P28" i="2" s="1"/>
  <c r="J27" i="2"/>
  <c r="R27" i="2" s="1"/>
  <c r="I27" i="2"/>
  <c r="Q27" i="2" s="1"/>
  <c r="H27" i="2"/>
  <c r="P27" i="2" s="1"/>
  <c r="J26" i="2"/>
  <c r="R26" i="2" s="1"/>
  <c r="I26" i="2"/>
  <c r="Q26" i="2" s="1"/>
  <c r="H26" i="2"/>
  <c r="P26" i="2" s="1"/>
  <c r="Q19" i="2"/>
  <c r="R19" i="2"/>
  <c r="Q20" i="2"/>
  <c r="R20" i="2"/>
  <c r="Q21" i="2"/>
  <c r="R21" i="2"/>
  <c r="P20" i="2"/>
  <c r="P21" i="2"/>
  <c r="P19" i="2"/>
  <c r="M19" i="2"/>
  <c r="N19" i="2"/>
  <c r="M20" i="2"/>
  <c r="N20" i="2"/>
  <c r="M21" i="2"/>
  <c r="N21" i="2"/>
  <c r="L20" i="2"/>
  <c r="L21" i="2"/>
  <c r="L19" i="2"/>
  <c r="J20" i="2"/>
  <c r="J21" i="2"/>
  <c r="J19" i="2"/>
  <c r="I20" i="2"/>
  <c r="I21" i="2"/>
  <c r="I19" i="2"/>
  <c r="H20" i="2"/>
  <c r="H21" i="2"/>
  <c r="H19" i="2"/>
  <c r="O13" i="3"/>
  <c r="N13" i="3"/>
  <c r="M13" i="3"/>
  <c r="O12" i="3"/>
  <c r="N12" i="3"/>
  <c r="M12" i="3"/>
  <c r="O11" i="3"/>
  <c r="N11" i="3"/>
  <c r="M11" i="3"/>
  <c r="K13" i="3"/>
  <c r="J13" i="3"/>
  <c r="I13" i="3"/>
  <c r="K12" i="3"/>
  <c r="J12" i="3"/>
  <c r="I12" i="3"/>
  <c r="K11" i="3"/>
  <c r="J11" i="3"/>
  <c r="I11" i="3"/>
  <c r="G13" i="3"/>
  <c r="F13" i="3"/>
  <c r="E13" i="3"/>
  <c r="G12" i="3"/>
  <c r="F12" i="3"/>
  <c r="E12" i="3"/>
  <c r="G11" i="3"/>
  <c r="F11" i="3"/>
  <c r="E11" i="3"/>
  <c r="B11" i="3"/>
  <c r="C11" i="3"/>
  <c r="B12" i="3"/>
  <c r="C12" i="3"/>
  <c r="B13" i="3"/>
  <c r="C13" i="3"/>
  <c r="A12" i="3"/>
  <c r="A13" i="3"/>
  <c r="A11" i="3"/>
  <c r="G12" i="2"/>
  <c r="F12" i="2"/>
  <c r="E12" i="2"/>
  <c r="G11" i="2"/>
  <c r="F11" i="2"/>
  <c r="E11" i="2"/>
  <c r="G10" i="2"/>
  <c r="F10" i="2"/>
  <c r="E10" i="2"/>
  <c r="B10" i="2"/>
  <c r="C10" i="2"/>
  <c r="B11" i="2"/>
  <c r="C11" i="2"/>
  <c r="B12" i="2"/>
  <c r="C12" i="2"/>
  <c r="A11" i="2"/>
  <c r="A12" i="2"/>
  <c r="A10" i="2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A9" i="1"/>
  <c r="A10" i="1"/>
  <c r="Q41" i="3" l="1"/>
  <c r="Q40" i="3"/>
  <c r="Q35" i="3"/>
  <c r="R35" i="3"/>
  <c r="Q26" i="3"/>
  <c r="Q28" i="3"/>
</calcChain>
</file>

<file path=xl/sharedStrings.xml><?xml version="1.0" encoding="utf-8"?>
<sst xmlns="http://schemas.openxmlformats.org/spreadsheetml/2006/main" count="207" uniqueCount="14">
  <si>
    <t>CON</t>
    <phoneticPr fontId="1" type="noConversion"/>
  </si>
  <si>
    <t>OGD/R</t>
    <phoneticPr fontId="1" type="noConversion"/>
  </si>
  <si>
    <t>CD86</t>
    <phoneticPr fontId="1" type="noConversion"/>
  </si>
  <si>
    <t>OGD/R+CATA</t>
    <phoneticPr fontId="1" type="noConversion"/>
  </si>
  <si>
    <t>CD206</t>
    <phoneticPr fontId="1" type="noConversion"/>
  </si>
  <si>
    <t>IL1B</t>
    <phoneticPr fontId="1" type="noConversion"/>
  </si>
  <si>
    <t>IL6</t>
    <phoneticPr fontId="1" type="noConversion"/>
  </si>
  <si>
    <t>IL4</t>
    <phoneticPr fontId="1" type="noConversion"/>
  </si>
  <si>
    <t>IL10</t>
    <phoneticPr fontId="1" type="noConversion"/>
  </si>
  <si>
    <t>GAPDH CT</t>
    <phoneticPr fontId="1" type="noConversion"/>
  </si>
  <si>
    <t>Target CT</t>
    <phoneticPr fontId="1" type="noConversion"/>
  </si>
  <si>
    <t xml:space="preserve">ΔCT </t>
    <phoneticPr fontId="1" type="noConversion"/>
  </si>
  <si>
    <t xml:space="preserve">ΔΔCT </t>
  </si>
  <si>
    <t>Calculation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</si>
</sst>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9" sqref="B9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</row>
    <row r="2" spans="1:8" x14ac:dyDescent="0.3">
      <c r="A2">
        <v>0.73899999999999999</v>
      </c>
      <c r="B2">
        <v>0.22500000000000001</v>
      </c>
      <c r="C2">
        <v>0.30299999999999999</v>
      </c>
      <c r="D2">
        <v>0.372</v>
      </c>
      <c r="E2">
        <v>0.64300000000000002</v>
      </c>
      <c r="F2">
        <v>0.72099999999999997</v>
      </c>
      <c r="G2">
        <v>0.64500000000000002</v>
      </c>
      <c r="H2">
        <v>0.71199999999999997</v>
      </c>
    </row>
    <row r="3" spans="1:8" x14ac:dyDescent="0.3">
      <c r="A3">
        <v>0.79600000000000004</v>
      </c>
      <c r="B3">
        <v>0.27200000000000002</v>
      </c>
      <c r="C3">
        <v>0.378</v>
      </c>
      <c r="D3">
        <v>0.379</v>
      </c>
      <c r="E3">
        <v>0.68100000000000005</v>
      </c>
      <c r="F3">
        <v>0.69899999999999995</v>
      </c>
      <c r="G3">
        <v>0.73799999999999999</v>
      </c>
      <c r="H3">
        <v>0.72299999999999998</v>
      </c>
    </row>
    <row r="4" spans="1:8" x14ac:dyDescent="0.3">
      <c r="A4">
        <v>0.73399999999999999</v>
      </c>
      <c r="B4">
        <v>0.25800000000000001</v>
      </c>
      <c r="C4">
        <v>0.371</v>
      </c>
      <c r="D4">
        <v>0.438</v>
      </c>
      <c r="E4">
        <v>0.78200000000000003</v>
      </c>
      <c r="F4">
        <v>0.65200000000000002</v>
      </c>
      <c r="G4">
        <v>0.68300000000000005</v>
      </c>
      <c r="H4">
        <v>0.65100000000000002</v>
      </c>
    </row>
    <row r="7" spans="1:8" x14ac:dyDescent="0.3">
      <c r="A7" t="s">
        <v>0</v>
      </c>
      <c r="B7" t="s">
        <v>1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</row>
    <row r="8" spans="1:8" x14ac:dyDescent="0.3">
      <c r="A8">
        <f>A2/0.739</f>
        <v>1</v>
      </c>
      <c r="B8">
        <f>B2/0.739</f>
        <v>0.30446549391069011</v>
      </c>
      <c r="C8">
        <f t="shared" ref="C8:H8" si="0">C2/0.739</f>
        <v>0.41001353179972938</v>
      </c>
      <c r="D8">
        <f t="shared" si="0"/>
        <v>0.50338294993234101</v>
      </c>
      <c r="E8">
        <f t="shared" si="0"/>
        <v>0.87009472259810561</v>
      </c>
      <c r="F8">
        <f t="shared" si="0"/>
        <v>0.97564276048714482</v>
      </c>
      <c r="G8">
        <f t="shared" si="0"/>
        <v>0.87280108254397837</v>
      </c>
      <c r="H8">
        <f t="shared" si="0"/>
        <v>0.96346414073071718</v>
      </c>
    </row>
    <row r="9" spans="1:8" x14ac:dyDescent="0.3">
      <c r="A9">
        <f t="shared" ref="A9:H10" si="1">A3/0.739</f>
        <v>1.0771312584573749</v>
      </c>
      <c r="B9">
        <f t="shared" si="1"/>
        <v>0.36806495263870098</v>
      </c>
      <c r="C9">
        <f t="shared" si="1"/>
        <v>0.5115020297699594</v>
      </c>
      <c r="D9">
        <f t="shared" si="1"/>
        <v>0.51285520974289578</v>
      </c>
      <c r="E9">
        <f t="shared" si="1"/>
        <v>0.92151556156968883</v>
      </c>
      <c r="F9">
        <f t="shared" si="1"/>
        <v>0.9458728010825439</v>
      </c>
      <c r="G9">
        <f t="shared" si="1"/>
        <v>0.99864682002706362</v>
      </c>
      <c r="H9">
        <f t="shared" si="1"/>
        <v>0.97834912043301758</v>
      </c>
    </row>
    <row r="10" spans="1:8" x14ac:dyDescent="0.3">
      <c r="A10">
        <f t="shared" si="1"/>
        <v>0.99323410013531799</v>
      </c>
      <c r="B10">
        <f t="shared" si="1"/>
        <v>0.34912043301759138</v>
      </c>
      <c r="C10">
        <f t="shared" si="1"/>
        <v>0.50202976995940463</v>
      </c>
      <c r="D10">
        <f t="shared" si="1"/>
        <v>0.59269282814614344</v>
      </c>
      <c r="E10">
        <f t="shared" si="1"/>
        <v>1.0581867388362654</v>
      </c>
      <c r="F10">
        <f t="shared" si="1"/>
        <v>0.88227334235453325</v>
      </c>
      <c r="G10">
        <f t="shared" si="1"/>
        <v>0.92422192151556171</v>
      </c>
      <c r="H10">
        <f t="shared" si="1"/>
        <v>0.88092016238159676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C127-4097-42F1-A4B6-88EEF545C94A}">
  <dimension ref="A1:R28"/>
  <sheetViews>
    <sheetView zoomScale="85" zoomScaleNormal="85" workbookViewId="0">
      <selection activeCell="D34" sqref="D34"/>
    </sheetView>
  </sheetViews>
  <sheetFormatPr defaultRowHeight="14" x14ac:dyDescent="0.3"/>
  <cols>
    <col min="1" max="2" width="12.33203125" bestFit="1" customWidth="1"/>
    <col min="3" max="3" width="12.6640625" bestFit="1" customWidth="1"/>
    <col min="4" max="4" width="10.58203125" customWidth="1"/>
    <col min="5" max="5" width="12.6640625" bestFit="1" customWidth="1"/>
    <col min="6" max="6" width="10.5" customWidth="1"/>
    <col min="8" max="8" width="10" bestFit="1" customWidth="1"/>
    <col min="9" max="9" width="9.1640625" bestFit="1" customWidth="1"/>
    <col min="10" max="10" width="13.08203125" bestFit="1" customWidth="1"/>
    <col min="11" max="11" width="9.1640625" bestFit="1" customWidth="1"/>
    <col min="12" max="12" width="13.08203125" bestFit="1" customWidth="1"/>
    <col min="14" max="14" width="13.08203125" bestFit="1" customWidth="1"/>
    <col min="18" max="18" width="13.08203125" bestFit="1" customWidth="1"/>
  </cols>
  <sheetData>
    <row r="1" spans="1:16" x14ac:dyDescent="0.3">
      <c r="A1" t="s">
        <v>2</v>
      </c>
      <c r="E1" t="s">
        <v>4</v>
      </c>
    </row>
    <row r="2" spans="1:16" x14ac:dyDescent="0.3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3</v>
      </c>
    </row>
    <row r="3" spans="1:16" x14ac:dyDescent="0.3">
      <c r="A3">
        <v>0</v>
      </c>
      <c r="B3">
        <v>-0.94</v>
      </c>
      <c r="C3">
        <v>-0.28000000000000003</v>
      </c>
      <c r="E3">
        <v>0</v>
      </c>
      <c r="F3">
        <v>0.36</v>
      </c>
      <c r="G3">
        <v>-0.82</v>
      </c>
    </row>
    <row r="4" spans="1:16" x14ac:dyDescent="0.3">
      <c r="A4">
        <v>-0.01</v>
      </c>
      <c r="B4">
        <v>-1.29</v>
      </c>
      <c r="C4">
        <v>-0.36</v>
      </c>
      <c r="E4">
        <v>-0.21</v>
      </c>
      <c r="F4">
        <v>0.28000000000000003</v>
      </c>
      <c r="G4">
        <v>-0.89</v>
      </c>
    </row>
    <row r="5" spans="1:16" x14ac:dyDescent="0.3">
      <c r="A5">
        <v>0.02</v>
      </c>
      <c r="B5">
        <v>-0.98</v>
      </c>
      <c r="C5">
        <v>0.03</v>
      </c>
      <c r="E5">
        <v>0.06</v>
      </c>
      <c r="F5">
        <v>-0.04</v>
      </c>
      <c r="G5">
        <v>-0.73</v>
      </c>
    </row>
    <row r="8" spans="1:16" x14ac:dyDescent="0.3">
      <c r="A8" t="s">
        <v>2</v>
      </c>
      <c r="E8" t="s">
        <v>4</v>
      </c>
    </row>
    <row r="9" spans="1:16" x14ac:dyDescent="0.3">
      <c r="A9" t="s">
        <v>0</v>
      </c>
      <c r="B9" t="s">
        <v>1</v>
      </c>
      <c r="C9" t="s">
        <v>3</v>
      </c>
      <c r="E9" t="s">
        <v>0</v>
      </c>
      <c r="F9" t="s">
        <v>1</v>
      </c>
      <c r="G9" t="s">
        <v>3</v>
      </c>
    </row>
    <row r="10" spans="1:16" x14ac:dyDescent="0.3">
      <c r="A10">
        <f>POWER(2,-A3)</f>
        <v>1</v>
      </c>
      <c r="B10">
        <f t="shared" ref="B10:C10" si="0">POWER(2,-B3)</f>
        <v>1.9185282386505287</v>
      </c>
      <c r="C10">
        <f t="shared" si="0"/>
        <v>1.214194884395047</v>
      </c>
      <c r="E10">
        <f>POWER(2,-E3)</f>
        <v>1</v>
      </c>
      <c r="F10">
        <f t="shared" ref="F10:G10" si="1">POWER(2,-F3)</f>
        <v>0.77916457966049979</v>
      </c>
      <c r="G10">
        <f t="shared" si="1"/>
        <v>1.7654059925813097</v>
      </c>
    </row>
    <row r="11" spans="1:16" x14ac:dyDescent="0.3">
      <c r="A11">
        <f t="shared" ref="A11:C12" si="2">POWER(2,-A4)</f>
        <v>1.0069555500567189</v>
      </c>
      <c r="B11">
        <f t="shared" si="2"/>
        <v>2.4452805553841368</v>
      </c>
      <c r="C11">
        <f t="shared" si="2"/>
        <v>1.2834258975629043</v>
      </c>
      <c r="E11">
        <f t="shared" ref="E11:G11" si="3">POWER(2,-E4)</f>
        <v>1.1566881839052874</v>
      </c>
      <c r="F11">
        <f t="shared" si="3"/>
        <v>0.82359101726757311</v>
      </c>
      <c r="G11">
        <f t="shared" si="3"/>
        <v>1.8531761237807418</v>
      </c>
    </row>
    <row r="12" spans="1:16" x14ac:dyDescent="0.3">
      <c r="A12">
        <f t="shared" si="2"/>
        <v>0.9862327044933592</v>
      </c>
      <c r="B12">
        <f t="shared" si="2"/>
        <v>1.9724654089867184</v>
      </c>
      <c r="C12">
        <f t="shared" si="2"/>
        <v>0.97942029758692672</v>
      </c>
      <c r="E12">
        <f t="shared" ref="E12:G12" si="4">POWER(2,-E5)</f>
        <v>0.95926411932526434</v>
      </c>
      <c r="F12">
        <f t="shared" si="4"/>
        <v>1.0281138266560665</v>
      </c>
      <c r="G12">
        <f t="shared" si="4"/>
        <v>1.6586390916288833</v>
      </c>
    </row>
    <row r="15" spans="1:16" x14ac:dyDescent="0.3">
      <c r="A15" s="1" t="s">
        <v>13</v>
      </c>
    </row>
    <row r="16" spans="1:16" x14ac:dyDescent="0.3">
      <c r="A16" t="s">
        <v>2</v>
      </c>
      <c r="H16" t="s">
        <v>2</v>
      </c>
      <c r="L16" t="s">
        <v>2</v>
      </c>
      <c r="P16" t="s">
        <v>2</v>
      </c>
    </row>
    <row r="17" spans="1:18" x14ac:dyDescent="0.3">
      <c r="A17" t="s">
        <v>0</v>
      </c>
      <c r="C17" t="s">
        <v>1</v>
      </c>
      <c r="E17" t="s">
        <v>3</v>
      </c>
      <c r="H17" t="s">
        <v>0</v>
      </c>
      <c r="I17" t="s">
        <v>1</v>
      </c>
      <c r="J17" t="s">
        <v>3</v>
      </c>
      <c r="L17" t="s">
        <v>0</v>
      </c>
      <c r="M17" t="s">
        <v>1</v>
      </c>
      <c r="N17" t="s">
        <v>3</v>
      </c>
      <c r="P17" t="s">
        <v>0</v>
      </c>
      <c r="Q17" t="s">
        <v>1</v>
      </c>
      <c r="R17" t="s">
        <v>3</v>
      </c>
    </row>
    <row r="18" spans="1:18" x14ac:dyDescent="0.3">
      <c r="A18" t="s">
        <v>9</v>
      </c>
      <c r="B18" t="s">
        <v>10</v>
      </c>
      <c r="C18" t="s">
        <v>9</v>
      </c>
      <c r="D18" t="s">
        <v>10</v>
      </c>
      <c r="E18" t="s">
        <v>9</v>
      </c>
      <c r="F18" t="s">
        <v>10</v>
      </c>
      <c r="H18" t="s">
        <v>11</v>
      </c>
      <c r="I18" t="s">
        <v>11</v>
      </c>
      <c r="J18" t="s">
        <v>11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</row>
    <row r="19" spans="1:18" x14ac:dyDescent="0.3">
      <c r="A19">
        <v>12.05</v>
      </c>
      <c r="B19">
        <v>27.67</v>
      </c>
      <c r="C19">
        <v>12.07</v>
      </c>
      <c r="D19">
        <v>26.750000000000004</v>
      </c>
      <c r="E19">
        <v>12.08</v>
      </c>
      <c r="F19">
        <v>27.419999999999998</v>
      </c>
      <c r="H19">
        <f>B19-A19</f>
        <v>15.620000000000001</v>
      </c>
      <c r="I19">
        <f>D19-C19</f>
        <v>14.680000000000003</v>
      </c>
      <c r="J19">
        <f>F19-E19</f>
        <v>15.339999999999998</v>
      </c>
      <c r="L19">
        <f>H19-15.62</f>
        <v>0</v>
      </c>
      <c r="M19">
        <f t="shared" ref="M19:N21" si="5">I19-15.62</f>
        <v>-0.93999999999999595</v>
      </c>
      <c r="N19">
        <f t="shared" si="5"/>
        <v>-0.28000000000000114</v>
      </c>
      <c r="P19">
        <f>POWER(2,-L19)</f>
        <v>1</v>
      </c>
      <c r="Q19">
        <f t="shared" ref="Q19:R21" si="6">POWER(2,-M19)</f>
        <v>1.9185282386505234</v>
      </c>
      <c r="R19">
        <f t="shared" si="6"/>
        <v>1.2141948843950479</v>
      </c>
    </row>
    <row r="20" spans="1:18" x14ac:dyDescent="0.3">
      <c r="A20">
        <v>12.13</v>
      </c>
      <c r="B20">
        <v>27.740000000000006</v>
      </c>
      <c r="C20">
        <v>12.1</v>
      </c>
      <c r="D20">
        <v>26.430000000000003</v>
      </c>
      <c r="E20">
        <v>12.08</v>
      </c>
      <c r="F20">
        <v>27.34</v>
      </c>
      <c r="H20">
        <f t="shared" ref="H20:H21" si="7">B20-A20</f>
        <v>15.610000000000005</v>
      </c>
      <c r="I20">
        <f t="shared" ref="I20:I21" si="8">D20-C20</f>
        <v>14.330000000000004</v>
      </c>
      <c r="J20">
        <f t="shared" ref="J20:J21" si="9">F20-E20</f>
        <v>15.26</v>
      </c>
      <c r="L20">
        <f t="shared" ref="L20:L21" si="10">H20-15.62</f>
        <v>-9.9999999999944578E-3</v>
      </c>
      <c r="M20">
        <f t="shared" si="5"/>
        <v>-1.2899999999999956</v>
      </c>
      <c r="N20">
        <f t="shared" si="5"/>
        <v>-0.35999999999999943</v>
      </c>
      <c r="P20">
        <f t="shared" ref="P20:P21" si="11">POWER(2,-L20)</f>
        <v>1.0069555500567149</v>
      </c>
      <c r="Q20">
        <f t="shared" si="6"/>
        <v>2.4452805553841297</v>
      </c>
      <c r="R20">
        <f t="shared" si="6"/>
        <v>1.2834258975629036</v>
      </c>
    </row>
    <row r="21" spans="1:18" x14ac:dyDescent="0.3">
      <c r="A21">
        <v>12.03</v>
      </c>
      <c r="B21">
        <v>27.669999999999998</v>
      </c>
      <c r="C21">
        <v>12.05</v>
      </c>
      <c r="D21">
        <v>26.69</v>
      </c>
      <c r="E21">
        <v>12.04</v>
      </c>
      <c r="F21">
        <v>27.69</v>
      </c>
      <c r="H21">
        <f t="shared" si="7"/>
        <v>15.639999999999999</v>
      </c>
      <c r="I21">
        <f t="shared" si="8"/>
        <v>14.64</v>
      </c>
      <c r="J21">
        <f t="shared" si="9"/>
        <v>15.650000000000002</v>
      </c>
      <c r="L21">
        <f t="shared" si="10"/>
        <v>1.9999999999999574E-2</v>
      </c>
      <c r="M21">
        <f t="shared" si="5"/>
        <v>-0.97999999999999865</v>
      </c>
      <c r="N21">
        <f t="shared" si="5"/>
        <v>3.0000000000002913E-2</v>
      </c>
      <c r="P21">
        <f t="shared" si="11"/>
        <v>0.98623270449335942</v>
      </c>
      <c r="Q21">
        <f t="shared" si="6"/>
        <v>1.9724654089867164</v>
      </c>
      <c r="R21">
        <f t="shared" si="6"/>
        <v>0.97942029758692484</v>
      </c>
    </row>
    <row r="23" spans="1:18" x14ac:dyDescent="0.3">
      <c r="A23" t="s">
        <v>4</v>
      </c>
      <c r="H23" t="s">
        <v>2</v>
      </c>
      <c r="L23" t="s">
        <v>2</v>
      </c>
      <c r="P23" t="s">
        <v>2</v>
      </c>
    </row>
    <row r="24" spans="1:18" x14ac:dyDescent="0.3">
      <c r="A24" t="s">
        <v>0</v>
      </c>
      <c r="C24" t="s">
        <v>1</v>
      </c>
      <c r="E24" t="s">
        <v>3</v>
      </c>
      <c r="H24" t="s">
        <v>0</v>
      </c>
      <c r="I24" t="s">
        <v>1</v>
      </c>
      <c r="J24" t="s">
        <v>3</v>
      </c>
      <c r="L24" t="s">
        <v>0</v>
      </c>
      <c r="M24" t="s">
        <v>1</v>
      </c>
      <c r="N24" t="s">
        <v>3</v>
      </c>
      <c r="P24" t="s">
        <v>0</v>
      </c>
      <c r="Q24" t="s">
        <v>1</v>
      </c>
      <c r="R24" t="s">
        <v>3</v>
      </c>
    </row>
    <row r="25" spans="1:18" x14ac:dyDescent="0.3">
      <c r="A25" t="s">
        <v>9</v>
      </c>
      <c r="B25" t="s">
        <v>10</v>
      </c>
      <c r="C25" t="s">
        <v>9</v>
      </c>
      <c r="D25" t="s">
        <v>10</v>
      </c>
      <c r="E25" t="s">
        <v>9</v>
      </c>
      <c r="F25" t="s">
        <v>10</v>
      </c>
      <c r="H25" t="s">
        <v>11</v>
      </c>
      <c r="I25" t="s">
        <v>11</v>
      </c>
      <c r="J25" t="s">
        <v>11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</row>
    <row r="26" spans="1:18" x14ac:dyDescent="0.3">
      <c r="A26">
        <v>12.05</v>
      </c>
      <c r="B26">
        <v>31.74</v>
      </c>
      <c r="C26">
        <v>12.07</v>
      </c>
      <c r="D26">
        <v>32.120000000000005</v>
      </c>
      <c r="E26">
        <v>12.08</v>
      </c>
      <c r="F26">
        <v>30.95</v>
      </c>
      <c r="H26">
        <f>B26-A26</f>
        <v>19.689999999999998</v>
      </c>
      <c r="I26">
        <f>D26-C26</f>
        <v>20.050000000000004</v>
      </c>
      <c r="J26">
        <f>F26-E26</f>
        <v>18.869999999999997</v>
      </c>
      <c r="L26">
        <f>H26-19.69</f>
        <v>0</v>
      </c>
      <c r="M26">
        <f t="shared" ref="M26:N28" si="12">I26-19.69</f>
        <v>0.36000000000000298</v>
      </c>
      <c r="N26">
        <f t="shared" si="12"/>
        <v>-0.82000000000000384</v>
      </c>
      <c r="P26">
        <f>POWER(2,-L26)</f>
        <v>1</v>
      </c>
      <c r="Q26">
        <f t="shared" ref="Q26:Q28" si="13">POWER(2,-M26)</f>
        <v>0.77916457966049824</v>
      </c>
      <c r="R26">
        <f t="shared" ref="R26:R28" si="14">POWER(2,-N26)</f>
        <v>1.7654059925813144</v>
      </c>
    </row>
    <row r="27" spans="1:18" x14ac:dyDescent="0.3">
      <c r="A27">
        <v>12.13</v>
      </c>
      <c r="B27">
        <v>31.609999999999996</v>
      </c>
      <c r="C27">
        <v>12.1</v>
      </c>
      <c r="D27">
        <v>32.069999999999993</v>
      </c>
      <c r="E27">
        <v>12.08</v>
      </c>
      <c r="F27">
        <v>30.88</v>
      </c>
      <c r="H27">
        <f t="shared" ref="H27:H28" si="15">B27-A27</f>
        <v>19.479999999999997</v>
      </c>
      <c r="I27">
        <f t="shared" ref="I27:I28" si="16">D27-C27</f>
        <v>19.969999999999992</v>
      </c>
      <c r="J27">
        <f t="shared" ref="J27:J28" si="17">F27-E27</f>
        <v>18.799999999999997</v>
      </c>
      <c r="L27">
        <f t="shared" ref="L27:L28" si="18">H27-19.69</f>
        <v>-0.21000000000000441</v>
      </c>
      <c r="M27">
        <f t="shared" si="12"/>
        <v>0.27999999999999048</v>
      </c>
      <c r="N27">
        <f t="shared" si="12"/>
        <v>-0.89000000000000412</v>
      </c>
      <c r="P27">
        <f t="shared" ref="P27:P28" si="19">POWER(2,-L27)</f>
        <v>1.1566881839052909</v>
      </c>
      <c r="Q27">
        <f t="shared" si="13"/>
        <v>0.82359101726757866</v>
      </c>
      <c r="R27">
        <f t="shared" si="14"/>
        <v>1.8531761237807469</v>
      </c>
    </row>
    <row r="28" spans="1:18" x14ac:dyDescent="0.3">
      <c r="A28">
        <v>12.03</v>
      </c>
      <c r="B28">
        <v>31.779999999999998</v>
      </c>
      <c r="C28">
        <v>12.05</v>
      </c>
      <c r="D28">
        <v>31.7</v>
      </c>
      <c r="E28">
        <v>12.04</v>
      </c>
      <c r="F28">
        <v>30.999999999999996</v>
      </c>
      <c r="H28">
        <f t="shared" si="15"/>
        <v>19.75</v>
      </c>
      <c r="I28">
        <f t="shared" si="16"/>
        <v>19.649999999999999</v>
      </c>
      <c r="J28">
        <f t="shared" si="17"/>
        <v>18.959999999999997</v>
      </c>
      <c r="L28">
        <f t="shared" si="18"/>
        <v>5.9999999999998721E-2</v>
      </c>
      <c r="M28">
        <f t="shared" si="12"/>
        <v>-4.00000000000027E-2</v>
      </c>
      <c r="N28">
        <f t="shared" si="12"/>
        <v>-0.73000000000000398</v>
      </c>
      <c r="P28">
        <f t="shared" si="19"/>
        <v>0.95926411932526523</v>
      </c>
      <c r="Q28">
        <f t="shared" si="13"/>
        <v>1.0281138266560685</v>
      </c>
      <c r="R28">
        <f t="shared" si="14"/>
        <v>1.658639091628888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D704-C303-42F5-BC2C-1C4BF717C3A6}">
  <dimension ref="A1:R43"/>
  <sheetViews>
    <sheetView zoomScale="85" zoomScaleNormal="85" workbookViewId="0">
      <selection activeCell="C16" sqref="C16"/>
    </sheetView>
  </sheetViews>
  <sheetFormatPr defaultRowHeight="14" x14ac:dyDescent="0.3"/>
  <cols>
    <col min="1" max="1" width="12.33203125" bestFit="1" customWidth="1"/>
    <col min="3" max="3" width="12.6640625" bestFit="1" customWidth="1"/>
    <col min="5" max="5" width="12.6640625" bestFit="1" customWidth="1"/>
    <col min="7" max="7" width="12.6640625" bestFit="1" customWidth="1"/>
    <col min="11" max="11" width="12.6640625" bestFit="1" customWidth="1"/>
    <col min="15" max="15" width="12.6640625" bestFit="1" customWidth="1"/>
  </cols>
  <sheetData>
    <row r="1" spans="1:15" x14ac:dyDescent="0.3">
      <c r="A1" t="s">
        <v>5</v>
      </c>
      <c r="E1" t="s">
        <v>6</v>
      </c>
      <c r="I1" t="s">
        <v>7</v>
      </c>
      <c r="M1" t="s">
        <v>8</v>
      </c>
    </row>
    <row r="2" spans="1:15" x14ac:dyDescent="0.3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3</v>
      </c>
      <c r="I2" t="s">
        <v>0</v>
      </c>
      <c r="J2" t="s">
        <v>1</v>
      </c>
      <c r="K2" t="s">
        <v>3</v>
      </c>
      <c r="M2" t="s">
        <v>0</v>
      </c>
      <c r="N2" t="s">
        <v>1</v>
      </c>
      <c r="O2" t="s">
        <v>3</v>
      </c>
    </row>
    <row r="3" spans="1:15" x14ac:dyDescent="0.3">
      <c r="A3">
        <v>0</v>
      </c>
      <c r="B3">
        <v>-1.07</v>
      </c>
      <c r="C3">
        <v>0.09</v>
      </c>
      <c r="E3">
        <v>0</v>
      </c>
      <c r="F3">
        <v>-0.59</v>
      </c>
      <c r="G3">
        <v>-0.01</v>
      </c>
      <c r="I3">
        <v>0</v>
      </c>
      <c r="J3">
        <v>0.14000000000000001</v>
      </c>
      <c r="K3">
        <v>-0.93</v>
      </c>
      <c r="M3">
        <v>0</v>
      </c>
      <c r="N3">
        <v>0.56999999999999995</v>
      </c>
      <c r="O3">
        <v>-0.56999999999999995</v>
      </c>
    </row>
    <row r="4" spans="1:15" x14ac:dyDescent="0.3">
      <c r="A4">
        <v>-0.03</v>
      </c>
      <c r="B4">
        <v>-0.72</v>
      </c>
      <c r="C4">
        <v>-0.13</v>
      </c>
      <c r="E4">
        <v>-0.16</v>
      </c>
      <c r="F4">
        <v>-0.69</v>
      </c>
      <c r="G4">
        <v>0.24</v>
      </c>
      <c r="I4">
        <v>0.05</v>
      </c>
      <c r="J4">
        <v>0.21</v>
      </c>
      <c r="K4">
        <v>-0.76</v>
      </c>
      <c r="M4">
        <v>-0.14000000000000001</v>
      </c>
      <c r="N4">
        <v>0.64</v>
      </c>
      <c r="O4">
        <v>-0.44</v>
      </c>
    </row>
    <row r="5" spans="1:15" x14ac:dyDescent="0.3">
      <c r="A5">
        <v>0.11</v>
      </c>
      <c r="B5">
        <v>-0.79</v>
      </c>
      <c r="C5">
        <v>-0.26</v>
      </c>
      <c r="E5">
        <v>0.14000000000000001</v>
      </c>
      <c r="F5">
        <v>-0.74</v>
      </c>
      <c r="G5">
        <v>-0.3</v>
      </c>
      <c r="I5">
        <v>-0.18</v>
      </c>
      <c r="J5">
        <v>0.12</v>
      </c>
      <c r="K5">
        <v>-0.69</v>
      </c>
      <c r="M5">
        <v>0.04</v>
      </c>
      <c r="N5">
        <v>0.74</v>
      </c>
      <c r="O5">
        <v>-0.69</v>
      </c>
    </row>
    <row r="9" spans="1:15" x14ac:dyDescent="0.3">
      <c r="A9" t="s">
        <v>5</v>
      </c>
      <c r="E9" t="s">
        <v>6</v>
      </c>
      <c r="I9" t="s">
        <v>7</v>
      </c>
      <c r="M9" t="s">
        <v>8</v>
      </c>
    </row>
    <row r="10" spans="1:15" x14ac:dyDescent="0.3">
      <c r="A10" t="s">
        <v>0</v>
      </c>
      <c r="B10" t="s">
        <v>1</v>
      </c>
      <c r="C10" t="s">
        <v>3</v>
      </c>
      <c r="E10" t="s">
        <v>0</v>
      </c>
      <c r="F10" t="s">
        <v>1</v>
      </c>
      <c r="G10" t="s">
        <v>3</v>
      </c>
      <c r="I10" t="s">
        <v>0</v>
      </c>
      <c r="J10" t="s">
        <v>1</v>
      </c>
      <c r="K10" t="s">
        <v>3</v>
      </c>
      <c r="M10" t="s">
        <v>0</v>
      </c>
      <c r="N10" t="s">
        <v>1</v>
      </c>
      <c r="O10" t="s">
        <v>3</v>
      </c>
    </row>
    <row r="11" spans="1:15" x14ac:dyDescent="0.3">
      <c r="A11">
        <f>POWER(2,-A3)</f>
        <v>1</v>
      </c>
      <c r="B11">
        <f t="shared" ref="B11:C11" si="0">POWER(2,-B3)</f>
        <v>2.0994333672461347</v>
      </c>
      <c r="C11">
        <f t="shared" si="0"/>
        <v>0.93952274921401191</v>
      </c>
      <c r="E11">
        <f>POWER(2,-E3)</f>
        <v>1</v>
      </c>
      <c r="F11">
        <f t="shared" ref="F11:G11" si="1">POWER(2,-F3)</f>
        <v>1.5052467474110671</v>
      </c>
      <c r="G11">
        <f t="shared" si="1"/>
        <v>1.0069555500567189</v>
      </c>
      <c r="I11">
        <f>POWER(2,-I3)</f>
        <v>1</v>
      </c>
      <c r="J11">
        <f t="shared" ref="J11:K11" si="2">POWER(2,-J3)</f>
        <v>0.90751915531716087</v>
      </c>
      <c r="K11">
        <f t="shared" si="2"/>
        <v>1.9052759960878747</v>
      </c>
      <c r="M11">
        <f>POWER(2,-M3)</f>
        <v>1</v>
      </c>
      <c r="N11">
        <f t="shared" ref="N11:O11" si="3">POWER(2,-N3)</f>
        <v>0.67361678843284511</v>
      </c>
      <c r="O11">
        <f t="shared" si="3"/>
        <v>1.4845235706290492</v>
      </c>
    </row>
    <row r="12" spans="1:15" x14ac:dyDescent="0.3">
      <c r="A12">
        <f t="shared" ref="A12:C13" si="4">POWER(2,-A4)</f>
        <v>1.0210121257071934</v>
      </c>
      <c r="B12">
        <f t="shared" si="4"/>
        <v>1.6471820345351462</v>
      </c>
      <c r="C12">
        <f t="shared" si="4"/>
        <v>1.0942937012607394</v>
      </c>
      <c r="E12">
        <f t="shared" ref="E12:G12" si="5">POWER(2,-E4)</f>
        <v>1.11728713807222</v>
      </c>
      <c r="F12">
        <f t="shared" si="5"/>
        <v>1.6132835184442524</v>
      </c>
      <c r="G12">
        <f t="shared" si="5"/>
        <v>0.84674531236252726</v>
      </c>
      <c r="I12">
        <f t="shared" ref="I12:K12" si="6">POWER(2,-I4)</f>
        <v>0.96593632892484549</v>
      </c>
      <c r="J12">
        <f t="shared" si="6"/>
        <v>0.86453723130786519</v>
      </c>
      <c r="K12">
        <f t="shared" si="6"/>
        <v>1.6934906247250543</v>
      </c>
      <c r="M12">
        <f t="shared" ref="M12:O12" si="7">POWER(2,-M4)</f>
        <v>1.1019051158766107</v>
      </c>
      <c r="N12">
        <f t="shared" si="7"/>
        <v>0.64171294878145202</v>
      </c>
      <c r="O12">
        <f t="shared" si="7"/>
        <v>1.3566043274476718</v>
      </c>
    </row>
    <row r="13" spans="1:15" x14ac:dyDescent="0.3">
      <c r="A13">
        <f t="shared" si="4"/>
        <v>0.9265880618903708</v>
      </c>
      <c r="B13">
        <f t="shared" si="4"/>
        <v>1.7290744626157304</v>
      </c>
      <c r="C13">
        <f t="shared" si="4"/>
        <v>1.1974787046189286</v>
      </c>
      <c r="E13">
        <f t="shared" ref="E13:G13" si="8">POWER(2,-E5)</f>
        <v>0.90751915531716087</v>
      </c>
      <c r="F13">
        <f t="shared" si="8"/>
        <v>1.6701758388567387</v>
      </c>
      <c r="G13">
        <f t="shared" si="8"/>
        <v>1.2311444133449163</v>
      </c>
      <c r="I13">
        <f t="shared" ref="I13:K13" si="9">POWER(2,-I5)</f>
        <v>1.1328838852957985</v>
      </c>
      <c r="J13">
        <f t="shared" si="9"/>
        <v>0.92018765062487518</v>
      </c>
      <c r="K13">
        <f t="shared" si="9"/>
        <v>1.6132835184442524</v>
      </c>
      <c r="M13">
        <f t="shared" ref="M13:O13" si="10">POWER(2,-M5)</f>
        <v>0.97265494741228553</v>
      </c>
      <c r="N13">
        <f t="shared" si="10"/>
        <v>0.59873935230946429</v>
      </c>
      <c r="O13">
        <f t="shared" si="10"/>
        <v>1.6132835184442524</v>
      </c>
    </row>
    <row r="16" spans="1:15" x14ac:dyDescent="0.3">
      <c r="A16" s="1" t="s">
        <v>13</v>
      </c>
    </row>
    <row r="17" spans="1:18" x14ac:dyDescent="0.3">
      <c r="A17" t="s">
        <v>5</v>
      </c>
      <c r="H17" t="s">
        <v>5</v>
      </c>
      <c r="L17" t="s">
        <v>5</v>
      </c>
      <c r="P17" t="s">
        <v>5</v>
      </c>
    </row>
    <row r="18" spans="1:18" x14ac:dyDescent="0.3">
      <c r="A18" t="s">
        <v>0</v>
      </c>
      <c r="C18" t="s">
        <v>1</v>
      </c>
      <c r="E18" t="s">
        <v>3</v>
      </c>
      <c r="H18" t="s">
        <v>0</v>
      </c>
      <c r="I18" t="s">
        <v>1</v>
      </c>
      <c r="J18" t="s">
        <v>3</v>
      </c>
      <c r="L18" t="s">
        <v>0</v>
      </c>
      <c r="M18" t="s">
        <v>1</v>
      </c>
      <c r="N18" t="s">
        <v>3</v>
      </c>
      <c r="P18" t="s">
        <v>0</v>
      </c>
      <c r="Q18" t="s">
        <v>1</v>
      </c>
      <c r="R18" t="s">
        <v>3</v>
      </c>
    </row>
    <row r="19" spans="1:18" x14ac:dyDescent="0.3">
      <c r="A19" t="s">
        <v>9</v>
      </c>
      <c r="B19" t="s">
        <v>10</v>
      </c>
      <c r="C19" t="s">
        <v>9</v>
      </c>
      <c r="D19" t="s">
        <v>10</v>
      </c>
      <c r="E19" t="s">
        <v>9</v>
      </c>
      <c r="F19" t="s">
        <v>10</v>
      </c>
      <c r="H19">
        <f>B20-A20</f>
        <v>19</v>
      </c>
      <c r="I19">
        <f>D20-C20</f>
        <v>17.93</v>
      </c>
      <c r="J19">
        <f>F20-E20</f>
        <v>19.090000000000003</v>
      </c>
      <c r="L19">
        <f>H19-19</f>
        <v>0</v>
      </c>
      <c r="M19">
        <f t="shared" ref="M19:N21" si="11">I19-19</f>
        <v>-1.0700000000000003</v>
      </c>
      <c r="N19">
        <f t="shared" si="11"/>
        <v>9.0000000000003411E-2</v>
      </c>
      <c r="P19">
        <f>POWER(2,-L19)</f>
        <v>1</v>
      </c>
      <c r="Q19">
        <f t="shared" ref="Q19:R21" si="12">POWER(2,-M19)</f>
        <v>2.0994333672461347</v>
      </c>
      <c r="R19">
        <f t="shared" si="12"/>
        <v>0.93952274921400947</v>
      </c>
    </row>
    <row r="20" spans="1:18" x14ac:dyDescent="0.3">
      <c r="A20">
        <v>12.27</v>
      </c>
      <c r="B20">
        <v>31.27</v>
      </c>
      <c r="C20">
        <v>12.45</v>
      </c>
      <c r="D20">
        <v>30.38</v>
      </c>
      <c r="E20">
        <v>12.48</v>
      </c>
      <c r="F20">
        <v>31.570000000000004</v>
      </c>
      <c r="H20">
        <f t="shared" ref="H20:H21" si="13">B21-A21</f>
        <v>18.970000000000002</v>
      </c>
      <c r="I20">
        <f t="shared" ref="I20:I21" si="14">D21-C21</f>
        <v>18.28</v>
      </c>
      <c r="J20">
        <f t="shared" ref="J20:J21" si="15">F21-E21</f>
        <v>18.870000000000005</v>
      </c>
      <c r="L20">
        <f t="shared" ref="L20:L21" si="16">H20-19</f>
        <v>-2.9999999999997584E-2</v>
      </c>
      <c r="M20">
        <f t="shared" si="11"/>
        <v>-0.71999999999999886</v>
      </c>
      <c r="N20">
        <f t="shared" si="11"/>
        <v>-0.12999999999999545</v>
      </c>
      <c r="P20">
        <f t="shared" ref="P20:P21" si="17">POWER(2,-L20)</f>
        <v>1.0210121257071916</v>
      </c>
      <c r="Q20">
        <f t="shared" si="12"/>
        <v>1.6471820345351449</v>
      </c>
      <c r="R20">
        <f t="shared" si="12"/>
        <v>1.0942937012607361</v>
      </c>
    </row>
    <row r="21" spans="1:18" x14ac:dyDescent="0.3">
      <c r="A21">
        <v>12.39</v>
      </c>
      <c r="B21">
        <v>31.360000000000003</v>
      </c>
      <c r="C21">
        <v>12.05</v>
      </c>
      <c r="D21">
        <v>30.330000000000002</v>
      </c>
      <c r="E21">
        <v>12.28</v>
      </c>
      <c r="F21">
        <v>31.150000000000002</v>
      </c>
      <c r="H21">
        <f t="shared" si="13"/>
        <v>19.11</v>
      </c>
      <c r="I21">
        <f t="shared" si="14"/>
        <v>18.21</v>
      </c>
      <c r="J21">
        <f t="shared" si="15"/>
        <v>18.739999999999998</v>
      </c>
      <c r="L21">
        <f t="shared" si="16"/>
        <v>0.10999999999999943</v>
      </c>
      <c r="M21">
        <f t="shared" si="11"/>
        <v>-0.78999999999999915</v>
      </c>
      <c r="N21">
        <f t="shared" si="11"/>
        <v>-0.26000000000000156</v>
      </c>
      <c r="P21">
        <f t="shared" si="17"/>
        <v>0.92658806189037124</v>
      </c>
      <c r="Q21">
        <f t="shared" si="12"/>
        <v>1.7290744626157293</v>
      </c>
      <c r="R21">
        <f t="shared" si="12"/>
        <v>1.1974787046189299</v>
      </c>
    </row>
    <row r="22" spans="1:18" x14ac:dyDescent="0.3">
      <c r="A22">
        <v>12.26</v>
      </c>
      <c r="B22">
        <v>31.37</v>
      </c>
      <c r="C22">
        <v>12.1</v>
      </c>
      <c r="D22">
        <v>30.31</v>
      </c>
      <c r="E22">
        <v>12.46</v>
      </c>
      <c r="F22">
        <v>31.2</v>
      </c>
    </row>
    <row r="24" spans="1:18" x14ac:dyDescent="0.3">
      <c r="A24" t="s">
        <v>6</v>
      </c>
      <c r="H24" t="s">
        <v>5</v>
      </c>
      <c r="L24" t="s">
        <v>5</v>
      </c>
      <c r="P24" t="s">
        <v>5</v>
      </c>
    </row>
    <row r="25" spans="1:18" x14ac:dyDescent="0.3">
      <c r="A25" t="s">
        <v>0</v>
      </c>
      <c r="C25" t="s">
        <v>1</v>
      </c>
      <c r="E25" t="s">
        <v>3</v>
      </c>
      <c r="H25" t="s">
        <v>0</v>
      </c>
      <c r="I25" t="s">
        <v>1</v>
      </c>
      <c r="J25" t="s">
        <v>3</v>
      </c>
      <c r="L25" t="s">
        <v>0</v>
      </c>
      <c r="M25" t="s">
        <v>1</v>
      </c>
      <c r="N25" t="s">
        <v>3</v>
      </c>
      <c r="P25" t="s">
        <v>0</v>
      </c>
      <c r="Q25" t="s">
        <v>1</v>
      </c>
      <c r="R25" t="s">
        <v>3</v>
      </c>
    </row>
    <row r="26" spans="1:18" x14ac:dyDescent="0.3">
      <c r="A26" t="s">
        <v>9</v>
      </c>
      <c r="B26" t="s">
        <v>10</v>
      </c>
      <c r="C26" t="s">
        <v>9</v>
      </c>
      <c r="D26" t="s">
        <v>10</v>
      </c>
      <c r="E26" t="s">
        <v>9</v>
      </c>
      <c r="F26" t="s">
        <v>10</v>
      </c>
      <c r="H26">
        <f>B27-A27</f>
        <v>18.190000000000001</v>
      </c>
      <c r="I26">
        <f>D27-C27</f>
        <v>17.600000000000001</v>
      </c>
      <c r="J26">
        <f>F27-E27</f>
        <v>18.18</v>
      </c>
      <c r="L26">
        <f>H26-18.19</f>
        <v>0</v>
      </c>
      <c r="M26">
        <f t="shared" ref="M26:N28" si="18">I26-18.19</f>
        <v>-0.58999999999999986</v>
      </c>
      <c r="N26">
        <f t="shared" si="18"/>
        <v>-1.0000000000001563E-2</v>
      </c>
      <c r="P26">
        <f>POWER(2,-L26)</f>
        <v>1</v>
      </c>
      <c r="Q26">
        <f t="shared" ref="Q26:Q28" si="19">POWER(2,-M26)</f>
        <v>1.5052467474110671</v>
      </c>
      <c r="R26">
        <f t="shared" ref="R26:R28" si="20">POWER(2,-N26)</f>
        <v>1.00695555005672</v>
      </c>
    </row>
    <row r="27" spans="1:18" x14ac:dyDescent="0.3">
      <c r="A27">
        <v>12.27</v>
      </c>
      <c r="B27">
        <v>30.46</v>
      </c>
      <c r="C27">
        <v>12.45</v>
      </c>
      <c r="D27">
        <v>30.05</v>
      </c>
      <c r="E27">
        <v>12.48</v>
      </c>
      <c r="F27">
        <v>30.66</v>
      </c>
      <c r="H27">
        <f t="shared" ref="H27:H28" si="21">B28-A28</f>
        <v>18.029999999999998</v>
      </c>
      <c r="I27">
        <f t="shared" ref="I27:I28" si="22">D28-C28</f>
        <v>17.5</v>
      </c>
      <c r="J27">
        <f t="shared" ref="J27:J28" si="23">F28-E28</f>
        <v>18.430000000000007</v>
      </c>
      <c r="L27">
        <f t="shared" ref="L27:L28" si="24">H27-18.19</f>
        <v>-0.16000000000000369</v>
      </c>
      <c r="M27">
        <f t="shared" si="18"/>
        <v>-0.69000000000000128</v>
      </c>
      <c r="N27">
        <f t="shared" si="18"/>
        <v>0.24000000000000554</v>
      </c>
      <c r="P27">
        <f t="shared" ref="P27:P28" si="25">POWER(2,-L27)</f>
        <v>1.1172871380722229</v>
      </c>
      <c r="Q27">
        <f t="shared" si="19"/>
        <v>1.613283518444254</v>
      </c>
      <c r="R27">
        <f t="shared" si="20"/>
        <v>0.84674531236252393</v>
      </c>
    </row>
    <row r="28" spans="1:18" x14ac:dyDescent="0.3">
      <c r="A28">
        <v>12.39</v>
      </c>
      <c r="B28">
        <v>30.419999999999998</v>
      </c>
      <c r="C28">
        <v>12.05</v>
      </c>
      <c r="D28">
        <v>29.55</v>
      </c>
      <c r="E28">
        <v>12.28</v>
      </c>
      <c r="F28">
        <v>30.710000000000004</v>
      </c>
      <c r="H28">
        <f t="shared" si="21"/>
        <v>18.329999999999998</v>
      </c>
      <c r="I28">
        <f t="shared" si="22"/>
        <v>17.450000000000003</v>
      </c>
      <c r="J28">
        <f t="shared" si="23"/>
        <v>17.890000000000004</v>
      </c>
      <c r="L28">
        <f t="shared" si="24"/>
        <v>0.13999999999999702</v>
      </c>
      <c r="M28">
        <f t="shared" si="18"/>
        <v>-0.73999999999999844</v>
      </c>
      <c r="N28">
        <f t="shared" si="18"/>
        <v>-0.29999999999999716</v>
      </c>
      <c r="P28">
        <f t="shared" si="25"/>
        <v>0.90751915531716276</v>
      </c>
      <c r="Q28">
        <f t="shared" si="19"/>
        <v>1.6701758388567369</v>
      </c>
      <c r="R28">
        <f t="shared" si="20"/>
        <v>1.2311444133449139</v>
      </c>
    </row>
    <row r="29" spans="1:18" x14ac:dyDescent="0.3">
      <c r="A29">
        <v>12.26</v>
      </c>
      <c r="B29">
        <v>30.59</v>
      </c>
      <c r="C29">
        <v>12.1</v>
      </c>
      <c r="D29">
        <v>29.55</v>
      </c>
      <c r="E29">
        <v>12.46</v>
      </c>
      <c r="F29">
        <v>30.350000000000005</v>
      </c>
    </row>
    <row r="31" spans="1:18" x14ac:dyDescent="0.3">
      <c r="A31" t="s">
        <v>7</v>
      </c>
      <c r="H31" t="s">
        <v>5</v>
      </c>
      <c r="L31" t="s">
        <v>5</v>
      </c>
      <c r="P31" t="s">
        <v>5</v>
      </c>
    </row>
    <row r="32" spans="1:18" x14ac:dyDescent="0.3">
      <c r="A32" t="s">
        <v>0</v>
      </c>
      <c r="C32" t="s">
        <v>1</v>
      </c>
      <c r="E32" t="s">
        <v>3</v>
      </c>
      <c r="H32" t="s">
        <v>0</v>
      </c>
      <c r="I32" t="s">
        <v>1</v>
      </c>
      <c r="J32" t="s">
        <v>3</v>
      </c>
      <c r="L32" t="s">
        <v>0</v>
      </c>
      <c r="M32" t="s">
        <v>1</v>
      </c>
      <c r="N32" t="s">
        <v>3</v>
      </c>
      <c r="P32" t="s">
        <v>0</v>
      </c>
      <c r="Q32" t="s">
        <v>1</v>
      </c>
      <c r="R32" t="s">
        <v>3</v>
      </c>
    </row>
    <row r="33" spans="1:18" x14ac:dyDescent="0.3">
      <c r="A33" t="s">
        <v>9</v>
      </c>
      <c r="B33" t="s">
        <v>10</v>
      </c>
      <c r="C33" t="s">
        <v>9</v>
      </c>
      <c r="D33" t="s">
        <v>10</v>
      </c>
      <c r="E33" t="s">
        <v>9</v>
      </c>
      <c r="F33" t="s">
        <v>10</v>
      </c>
      <c r="H33">
        <f>B34-A34</f>
        <v>17.080000000000002</v>
      </c>
      <c r="I33">
        <f>D34-C34</f>
        <v>17.22</v>
      </c>
      <c r="J33">
        <f>F34-E34</f>
        <v>16.150000000000006</v>
      </c>
      <c r="L33">
        <f>H33-17.08</f>
        <v>0</v>
      </c>
      <c r="M33">
        <f t="shared" ref="M33:N35" si="26">I33-17.08</f>
        <v>0.14000000000000057</v>
      </c>
      <c r="N33">
        <f t="shared" si="26"/>
        <v>-0.92999999999999261</v>
      </c>
      <c r="P33">
        <f>POWER(2,-L33)</f>
        <v>1</v>
      </c>
      <c r="Q33">
        <f t="shared" ref="Q33:Q35" si="27">POWER(2,-M33)</f>
        <v>0.90751915531716054</v>
      </c>
      <c r="R33">
        <f t="shared" ref="R33:R35" si="28">POWER(2,-N33)</f>
        <v>1.9052759960878651</v>
      </c>
    </row>
    <row r="34" spans="1:18" x14ac:dyDescent="0.3">
      <c r="A34">
        <v>12.27</v>
      </c>
      <c r="B34">
        <v>29.35</v>
      </c>
      <c r="C34">
        <v>12.45</v>
      </c>
      <c r="D34">
        <v>29.669999999999998</v>
      </c>
      <c r="E34">
        <v>12.48</v>
      </c>
      <c r="F34">
        <v>28.630000000000006</v>
      </c>
      <c r="H34">
        <f t="shared" ref="H34:H35" si="29">B35-A35</f>
        <v>17.130000000000006</v>
      </c>
      <c r="I34">
        <f t="shared" ref="I34:I35" si="30">D35-C35</f>
        <v>17.29</v>
      </c>
      <c r="J34">
        <f t="shared" ref="J34:J35" si="31">F35-E35</f>
        <v>16.320000000000007</v>
      </c>
      <c r="L34">
        <f t="shared" ref="L34:L35" si="32">H34-17.08</f>
        <v>5.0000000000007816E-2</v>
      </c>
      <c r="M34">
        <f t="shared" si="26"/>
        <v>0.21000000000000085</v>
      </c>
      <c r="N34">
        <f t="shared" si="26"/>
        <v>-0.75999999999999091</v>
      </c>
      <c r="P34">
        <f t="shared" ref="P34:P35" si="33">POWER(2,-L34)</f>
        <v>0.96593632892484027</v>
      </c>
      <c r="Q34">
        <f t="shared" si="27"/>
        <v>0.86453723130786475</v>
      </c>
      <c r="R34">
        <f t="shared" si="28"/>
        <v>1.6934906247250436</v>
      </c>
    </row>
    <row r="35" spans="1:18" x14ac:dyDescent="0.3">
      <c r="A35">
        <v>12.39</v>
      </c>
      <c r="B35">
        <v>29.520000000000007</v>
      </c>
      <c r="C35">
        <v>12.05</v>
      </c>
      <c r="D35">
        <v>29.34</v>
      </c>
      <c r="E35">
        <v>12.28</v>
      </c>
      <c r="F35">
        <v>28.600000000000005</v>
      </c>
      <c r="H35">
        <f t="shared" si="29"/>
        <v>16.899999999999999</v>
      </c>
      <c r="I35">
        <f t="shared" si="30"/>
        <v>17.200000000000003</v>
      </c>
      <c r="J35">
        <f t="shared" si="31"/>
        <v>16.390000000000004</v>
      </c>
      <c r="L35">
        <f t="shared" si="32"/>
        <v>-0.17999999999999972</v>
      </c>
      <c r="M35">
        <f t="shared" si="26"/>
        <v>0.12000000000000455</v>
      </c>
      <c r="N35">
        <f t="shared" si="26"/>
        <v>-0.68999999999999417</v>
      </c>
      <c r="P35">
        <f t="shared" si="33"/>
        <v>1.1328838852957983</v>
      </c>
      <c r="Q35">
        <f t="shared" si="27"/>
        <v>0.92018765062487218</v>
      </c>
      <c r="R35">
        <f t="shared" si="28"/>
        <v>1.613283518444246</v>
      </c>
    </row>
    <row r="36" spans="1:18" x14ac:dyDescent="0.3">
      <c r="A36">
        <v>12.26</v>
      </c>
      <c r="B36">
        <v>29.16</v>
      </c>
      <c r="C36">
        <v>12.1</v>
      </c>
      <c r="D36">
        <v>29.3</v>
      </c>
      <c r="E36">
        <v>12.46</v>
      </c>
      <c r="F36">
        <v>28.850000000000005</v>
      </c>
    </row>
    <row r="38" spans="1:18" x14ac:dyDescent="0.3">
      <c r="A38" t="s">
        <v>8</v>
      </c>
      <c r="H38" t="s">
        <v>5</v>
      </c>
      <c r="L38" t="s">
        <v>5</v>
      </c>
      <c r="P38" t="s">
        <v>5</v>
      </c>
    </row>
    <row r="39" spans="1:18" x14ac:dyDescent="0.3">
      <c r="A39" t="s">
        <v>0</v>
      </c>
      <c r="C39" t="s">
        <v>1</v>
      </c>
      <c r="E39" t="s">
        <v>3</v>
      </c>
      <c r="H39" t="s">
        <v>0</v>
      </c>
      <c r="I39" t="s">
        <v>1</v>
      </c>
      <c r="J39" t="s">
        <v>3</v>
      </c>
      <c r="L39" t="s">
        <v>0</v>
      </c>
      <c r="M39" t="s">
        <v>1</v>
      </c>
      <c r="N39" t="s">
        <v>3</v>
      </c>
      <c r="P39" t="s">
        <v>0</v>
      </c>
      <c r="Q39" t="s">
        <v>1</v>
      </c>
      <c r="R39" t="s">
        <v>3</v>
      </c>
    </row>
    <row r="40" spans="1:18" x14ac:dyDescent="0.3">
      <c r="A40" t="s">
        <v>9</v>
      </c>
      <c r="B40" t="s">
        <v>10</v>
      </c>
      <c r="C40" t="s">
        <v>9</v>
      </c>
      <c r="D40" t="s">
        <v>10</v>
      </c>
      <c r="E40" t="s">
        <v>9</v>
      </c>
      <c r="F40" t="s">
        <v>10</v>
      </c>
      <c r="H40">
        <f>B41-A41</f>
        <v>16.420000000000002</v>
      </c>
      <c r="I40">
        <f>D41-C41</f>
        <v>16.990000000000002</v>
      </c>
      <c r="J40">
        <f>F41-E41</f>
        <v>15.850000000000001</v>
      </c>
      <c r="L40">
        <f>H40-16.42</f>
        <v>0</v>
      </c>
      <c r="M40">
        <f t="shared" ref="M40:N42" si="34">I40-16.42</f>
        <v>0.57000000000000028</v>
      </c>
      <c r="N40">
        <f t="shared" si="34"/>
        <v>-0.57000000000000028</v>
      </c>
      <c r="P40">
        <f>POWER(2,-L40)</f>
        <v>1</v>
      </c>
      <c r="Q40">
        <f t="shared" ref="Q40:Q42" si="35">POWER(2,-M40)</f>
        <v>0.673616788432845</v>
      </c>
      <c r="R40">
        <f t="shared" ref="R40:R42" si="36">POWER(2,-N40)</f>
        <v>1.4845235706290494</v>
      </c>
    </row>
    <row r="41" spans="1:18" x14ac:dyDescent="0.3">
      <c r="A41">
        <v>12.27</v>
      </c>
      <c r="B41">
        <v>28.69</v>
      </c>
      <c r="C41">
        <v>12.45</v>
      </c>
      <c r="D41">
        <v>29.44</v>
      </c>
      <c r="E41">
        <v>12.48</v>
      </c>
      <c r="F41">
        <v>28.330000000000002</v>
      </c>
      <c r="H41">
        <f t="shared" ref="H41:H42" si="37">B42-A42</f>
        <v>16.279999999999998</v>
      </c>
      <c r="I41">
        <f t="shared" ref="I41:I42" si="38">D42-C42</f>
        <v>17.060000000000002</v>
      </c>
      <c r="J41">
        <f t="shared" ref="J41:J42" si="39">F42-E42</f>
        <v>15.980000000000002</v>
      </c>
      <c r="L41">
        <f t="shared" ref="L41:L42" si="40">H41-16.42</f>
        <v>-0.14000000000000412</v>
      </c>
      <c r="M41">
        <f t="shared" si="34"/>
        <v>0.64000000000000057</v>
      </c>
      <c r="N41">
        <f t="shared" si="34"/>
        <v>-0.4399999999999995</v>
      </c>
      <c r="P41">
        <f t="shared" ref="P41:P42" si="41">POWER(2,-L41)</f>
        <v>1.1019051158766138</v>
      </c>
      <c r="Q41">
        <f t="shared" si="35"/>
        <v>0.64171294878145191</v>
      </c>
      <c r="R41">
        <f t="shared" si="36"/>
        <v>1.3566043274476713</v>
      </c>
    </row>
    <row r="42" spans="1:18" x14ac:dyDescent="0.3">
      <c r="A42">
        <v>12.39</v>
      </c>
      <c r="B42">
        <v>28.669999999999998</v>
      </c>
      <c r="C42">
        <v>12.05</v>
      </c>
      <c r="D42">
        <v>29.110000000000003</v>
      </c>
      <c r="E42">
        <v>12.28</v>
      </c>
      <c r="F42">
        <v>28.26</v>
      </c>
      <c r="H42">
        <f t="shared" si="37"/>
        <v>16.46</v>
      </c>
      <c r="I42">
        <f t="shared" si="38"/>
        <v>17.160000000000004</v>
      </c>
      <c r="J42">
        <f t="shared" si="39"/>
        <v>15.73</v>
      </c>
      <c r="L42">
        <f t="shared" si="40"/>
        <v>3.9999999999999147E-2</v>
      </c>
      <c r="M42">
        <f t="shared" si="34"/>
        <v>0.74000000000000199</v>
      </c>
      <c r="N42">
        <f t="shared" si="34"/>
        <v>-0.69000000000000128</v>
      </c>
      <c r="P42">
        <f t="shared" si="41"/>
        <v>0.97265494741228609</v>
      </c>
      <c r="Q42">
        <f t="shared" si="35"/>
        <v>0.59873935230946351</v>
      </c>
      <c r="R42">
        <f t="shared" si="36"/>
        <v>1.613283518444254</v>
      </c>
    </row>
    <row r="43" spans="1:18" x14ac:dyDescent="0.3">
      <c r="A43">
        <v>12.26</v>
      </c>
      <c r="B43">
        <v>28.720000000000002</v>
      </c>
      <c r="C43">
        <v>12.1</v>
      </c>
      <c r="D43">
        <v>29.26</v>
      </c>
      <c r="E43">
        <v>12.46</v>
      </c>
      <c r="F43">
        <v>28.19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D8E3-BC52-4A70-854B-E4401D397B0B}">
  <dimension ref="A3:C6"/>
  <sheetViews>
    <sheetView tabSelected="1" workbookViewId="0">
      <selection activeCell="G24" sqref="G24"/>
    </sheetView>
  </sheetViews>
  <sheetFormatPr defaultRowHeight="14" x14ac:dyDescent="0.3"/>
  <sheetData>
    <row r="3" spans="1:3" x14ac:dyDescent="0.3">
      <c r="A3" t="s">
        <v>0</v>
      </c>
      <c r="B3" t="s">
        <v>1</v>
      </c>
      <c r="C3" t="s">
        <v>3</v>
      </c>
    </row>
    <row r="4" spans="1:3" x14ac:dyDescent="0.3">
      <c r="A4">
        <v>6.84</v>
      </c>
      <c r="B4">
        <v>16.260000000000002</v>
      </c>
      <c r="C4">
        <v>8.5299999999999994</v>
      </c>
    </row>
    <row r="5" spans="1:3" x14ac:dyDescent="0.3">
      <c r="A5">
        <v>5.73</v>
      </c>
      <c r="B5">
        <v>17.61</v>
      </c>
      <c r="C5">
        <v>7.26</v>
      </c>
    </row>
    <row r="6" spans="1:3" x14ac:dyDescent="0.3">
      <c r="A6">
        <v>6.47</v>
      </c>
      <c r="B6">
        <v>19.489999999999998</v>
      </c>
      <c r="C6">
        <v>11.18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CCK8</vt:lpstr>
      <vt:lpstr>markers</vt:lpstr>
      <vt:lpstr>CYTOKINES</vt:lpstr>
      <vt:lpstr>Apoptosis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2024-07-02T02:01:27Z</dcterms:modified>
</cp:coreProperties>
</file>