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amineafia/Downloads/"/>
    </mc:Choice>
  </mc:AlternateContent>
  <bookViews>
    <workbookView xWindow="0" yWindow="440" windowWidth="25600" windowHeight="14860" activeTab="3"/>
  </bookViews>
  <sheets>
    <sheet name="Alle Bündlungen" sheetId="1" r:id="rId1"/>
    <sheet name="Szenario 1" sheetId="9" r:id="rId2"/>
    <sheet name="Szenario 2" sheetId="8" r:id="rId3"/>
    <sheet name="Szenario 3" sheetId="6" r:id="rId4"/>
    <sheet name="Tabelle4" sheetId="5" r:id="rId5"/>
    <sheet name="Tabelle3" sheetId="4" r:id="rId6"/>
    <sheet name="Tabelle1" sheetId="2" r:id="rId7"/>
    <sheet name="Tabelle2" sheetId="3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9" l="1"/>
  <c r="O30" i="9"/>
  <c r="N29" i="9"/>
  <c r="O29" i="9"/>
  <c r="N28" i="9"/>
  <c r="O28" i="9"/>
  <c r="N27" i="9"/>
  <c r="O27" i="9"/>
  <c r="N26" i="9"/>
  <c r="O26" i="9"/>
  <c r="N25" i="9"/>
  <c r="O25" i="9"/>
  <c r="N24" i="9"/>
  <c r="O24" i="9"/>
  <c r="N23" i="9"/>
  <c r="O23" i="9"/>
  <c r="N22" i="9"/>
  <c r="O22" i="9"/>
  <c r="N21" i="9"/>
  <c r="O21" i="9"/>
  <c r="N20" i="9"/>
  <c r="O20" i="9"/>
  <c r="N19" i="9"/>
  <c r="O19" i="9"/>
  <c r="N18" i="9"/>
  <c r="O18" i="9"/>
  <c r="N17" i="9"/>
  <c r="O17" i="9"/>
  <c r="N16" i="9"/>
  <c r="O16" i="9"/>
  <c r="N15" i="9"/>
  <c r="O15" i="9"/>
  <c r="N14" i="9"/>
  <c r="O14" i="9"/>
  <c r="N13" i="9"/>
  <c r="O13" i="9"/>
  <c r="N12" i="9"/>
  <c r="O12" i="9"/>
  <c r="N11" i="9"/>
  <c r="O11" i="9"/>
  <c r="N10" i="9"/>
  <c r="O10" i="9"/>
  <c r="N9" i="9"/>
  <c r="O9" i="9"/>
  <c r="N8" i="9"/>
  <c r="O8" i="9"/>
  <c r="N7" i="9"/>
  <c r="O7" i="9"/>
  <c r="N6" i="9"/>
  <c r="O6" i="9"/>
  <c r="N5" i="9"/>
  <c r="O5" i="9"/>
  <c r="F30" i="8"/>
  <c r="G30" i="8"/>
  <c r="F29" i="8"/>
  <c r="G29" i="8"/>
  <c r="F28" i="8"/>
  <c r="G28" i="8"/>
  <c r="F27" i="8"/>
  <c r="G27" i="8"/>
  <c r="F26" i="8"/>
  <c r="G26" i="8"/>
  <c r="F25" i="8"/>
  <c r="G25" i="8"/>
  <c r="F24" i="8"/>
  <c r="G24" i="8"/>
  <c r="F23" i="8"/>
  <c r="G23" i="8"/>
  <c r="F22" i="8"/>
  <c r="G22" i="8"/>
  <c r="F21" i="8"/>
  <c r="G21" i="8"/>
  <c r="F20" i="8"/>
  <c r="G20" i="8"/>
  <c r="F19" i="8"/>
  <c r="G19" i="8"/>
  <c r="F18" i="8"/>
  <c r="G18" i="8"/>
  <c r="F17" i="8"/>
  <c r="G17" i="8"/>
  <c r="F16" i="8"/>
  <c r="G16" i="8"/>
  <c r="F15" i="8"/>
  <c r="G15" i="8"/>
  <c r="F14" i="8"/>
  <c r="G14" i="8"/>
  <c r="F13" i="8"/>
  <c r="G13" i="8"/>
  <c r="F12" i="8"/>
  <c r="G12" i="8"/>
  <c r="F11" i="8"/>
  <c r="G11" i="8"/>
  <c r="F10" i="8"/>
  <c r="G10" i="8"/>
  <c r="F9" i="8"/>
  <c r="G9" i="8"/>
  <c r="F8" i="8"/>
  <c r="G8" i="8"/>
  <c r="F7" i="8"/>
  <c r="G7" i="8"/>
  <c r="F6" i="8"/>
  <c r="G6" i="8"/>
  <c r="F5" i="8"/>
  <c r="G5" i="8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O5" i="5"/>
  <c r="P5" i="5"/>
  <c r="O6" i="5"/>
  <c r="P6" i="5"/>
  <c r="O7" i="5"/>
  <c r="P7" i="5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O26" i="5"/>
  <c r="P26" i="5"/>
  <c r="O27" i="5"/>
  <c r="P27" i="5"/>
  <c r="O28" i="5"/>
  <c r="P28" i="5"/>
  <c r="O29" i="5"/>
  <c r="P29" i="5"/>
  <c r="O4" i="5"/>
  <c r="P4" i="5"/>
  <c r="M29" i="4"/>
  <c r="N29" i="4"/>
  <c r="M28" i="4"/>
  <c r="N28" i="4"/>
  <c r="M27" i="4"/>
  <c r="N27" i="4"/>
  <c r="M26" i="4"/>
  <c r="N26" i="4"/>
  <c r="M25" i="4"/>
  <c r="N25" i="4"/>
  <c r="M24" i="4"/>
  <c r="N24" i="4"/>
  <c r="M23" i="4"/>
  <c r="N23" i="4"/>
  <c r="M22" i="4"/>
  <c r="N22" i="4"/>
  <c r="M21" i="4"/>
  <c r="N21" i="4"/>
  <c r="M20" i="4"/>
  <c r="N20" i="4"/>
  <c r="M19" i="4"/>
  <c r="N19" i="4"/>
  <c r="M18" i="4"/>
  <c r="N18" i="4"/>
  <c r="M17" i="4"/>
  <c r="N17" i="4"/>
  <c r="M16" i="4"/>
  <c r="N16" i="4"/>
  <c r="M15" i="4"/>
  <c r="N15" i="4"/>
  <c r="M14" i="4"/>
  <c r="N14" i="4"/>
  <c r="M13" i="4"/>
  <c r="N13" i="4"/>
  <c r="M12" i="4"/>
  <c r="N12" i="4"/>
  <c r="M11" i="4"/>
  <c r="N11" i="4"/>
  <c r="M10" i="4"/>
  <c r="N10" i="4"/>
  <c r="M9" i="4"/>
  <c r="N9" i="4"/>
  <c r="M8" i="4"/>
  <c r="N8" i="4"/>
  <c r="M7" i="4"/>
  <c r="N7" i="4"/>
  <c r="M6" i="4"/>
  <c r="N6" i="4"/>
  <c r="M5" i="4"/>
  <c r="N5" i="4"/>
  <c r="M4" i="4"/>
  <c r="N4" i="4"/>
  <c r="P1" i="3"/>
  <c r="G4" i="2"/>
  <c r="H4" i="2"/>
  <c r="P4" i="3"/>
  <c r="G5" i="2"/>
  <c r="H5" i="2"/>
  <c r="P5" i="3"/>
  <c r="G6" i="2"/>
  <c r="H6" i="2"/>
  <c r="P6" i="3"/>
  <c r="G7" i="2"/>
  <c r="H7" i="2"/>
  <c r="P7" i="3"/>
  <c r="G8" i="2"/>
  <c r="H8" i="2"/>
  <c r="P8" i="3"/>
  <c r="G9" i="2"/>
  <c r="H9" i="2"/>
  <c r="P9" i="3"/>
  <c r="G10" i="2"/>
  <c r="H10" i="2"/>
  <c r="P10" i="3"/>
  <c r="G11" i="2"/>
  <c r="H11" i="2"/>
  <c r="P11" i="3"/>
  <c r="G12" i="2"/>
  <c r="H12" i="2"/>
  <c r="P12" i="3"/>
  <c r="G13" i="2"/>
  <c r="H13" i="2"/>
  <c r="P13" i="3"/>
  <c r="G14" i="2"/>
  <c r="H14" i="2"/>
  <c r="P14" i="3"/>
  <c r="G15" i="2"/>
  <c r="H15" i="2"/>
  <c r="P15" i="3"/>
  <c r="G16" i="2"/>
  <c r="H16" i="2"/>
  <c r="P16" i="3"/>
  <c r="G17" i="2"/>
  <c r="H17" i="2"/>
  <c r="P17" i="3"/>
  <c r="G18" i="2"/>
  <c r="H18" i="2"/>
  <c r="P18" i="3"/>
  <c r="G19" i="2"/>
  <c r="H19" i="2"/>
  <c r="P19" i="3"/>
  <c r="G20" i="2"/>
  <c r="H20" i="2"/>
  <c r="P20" i="3"/>
  <c r="G21" i="2"/>
  <c r="H21" i="2"/>
  <c r="P21" i="3"/>
  <c r="G22" i="2"/>
  <c r="H22" i="2"/>
  <c r="P22" i="3"/>
  <c r="G23" i="2"/>
  <c r="H23" i="2"/>
  <c r="P23" i="3"/>
  <c r="G24" i="2"/>
  <c r="H24" i="2"/>
  <c r="P24" i="3"/>
  <c r="G25" i="2"/>
  <c r="H25" i="2"/>
  <c r="P25" i="3"/>
  <c r="G26" i="2"/>
  <c r="H26" i="2"/>
  <c r="P26" i="3"/>
  <c r="G27" i="2"/>
  <c r="H27" i="2"/>
  <c r="P27" i="3"/>
  <c r="G28" i="2"/>
  <c r="H28" i="2"/>
  <c r="P28" i="3"/>
  <c r="G29" i="2"/>
  <c r="H29" i="2"/>
  <c r="P29" i="3"/>
  <c r="M5" i="3"/>
  <c r="N5" i="3"/>
  <c r="M9" i="3"/>
  <c r="N9" i="3"/>
  <c r="M13" i="3"/>
  <c r="N13" i="3"/>
  <c r="M17" i="3"/>
  <c r="N17" i="3"/>
  <c r="M21" i="3"/>
  <c r="N21" i="3"/>
  <c r="M25" i="3"/>
  <c r="N25" i="3"/>
  <c r="M29" i="3"/>
  <c r="N29" i="3"/>
  <c r="M6" i="3"/>
  <c r="N6" i="3"/>
  <c r="M7" i="3"/>
  <c r="N7" i="3"/>
  <c r="M8" i="3"/>
  <c r="N8" i="3"/>
  <c r="M10" i="3"/>
  <c r="N10" i="3"/>
  <c r="M11" i="3"/>
  <c r="N11" i="3"/>
  <c r="M12" i="3"/>
  <c r="N12" i="3"/>
  <c r="M14" i="3"/>
  <c r="N14" i="3"/>
  <c r="M15" i="3"/>
  <c r="N15" i="3"/>
  <c r="M16" i="3"/>
  <c r="N16" i="3"/>
  <c r="M18" i="3"/>
  <c r="N18" i="3"/>
  <c r="M19" i="3"/>
  <c r="N19" i="3"/>
  <c r="M20" i="3"/>
  <c r="N20" i="3"/>
  <c r="M22" i="3"/>
  <c r="N22" i="3"/>
  <c r="M23" i="3"/>
  <c r="N23" i="3"/>
  <c r="M24" i="3"/>
  <c r="N24" i="3"/>
  <c r="M26" i="3"/>
  <c r="N26" i="3"/>
  <c r="M27" i="3"/>
  <c r="N27" i="3"/>
  <c r="M28" i="3"/>
  <c r="N28" i="3"/>
  <c r="M4" i="3"/>
  <c r="N4" i="3"/>
  <c r="AB19" i="1"/>
  <c r="AE19" i="1"/>
  <c r="AB5" i="1"/>
  <c r="AK5" i="1"/>
  <c r="AG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23" i="1"/>
  <c r="AB24" i="1"/>
  <c r="AB25" i="1"/>
  <c r="AB26" i="1"/>
  <c r="AB27" i="1"/>
  <c r="AB28" i="1"/>
  <c r="AB29" i="1"/>
  <c r="AB4" i="1"/>
  <c r="AK12" i="1"/>
  <c r="AN12" i="1"/>
  <c r="AR12" i="1"/>
  <c r="AV12" i="1"/>
  <c r="AZ12" i="1"/>
  <c r="AO12" i="1"/>
  <c r="AS12" i="1"/>
  <c r="AW12" i="1"/>
  <c r="AP12" i="1"/>
  <c r="AT12" i="1"/>
  <c r="AX12" i="1"/>
  <c r="AY12" i="1"/>
  <c r="AU12" i="1"/>
  <c r="AQ12" i="1"/>
  <c r="AP27" i="1"/>
  <c r="AT27" i="1"/>
  <c r="AX27" i="1"/>
  <c r="AQ27" i="1"/>
  <c r="AU27" i="1"/>
  <c r="AY27" i="1"/>
  <c r="AN27" i="1"/>
  <c r="AV27" i="1"/>
  <c r="AS27" i="1"/>
  <c r="AO27" i="1"/>
  <c r="AW27" i="1"/>
  <c r="AR27" i="1"/>
  <c r="AZ27" i="1"/>
  <c r="AI23" i="1"/>
  <c r="AP23" i="1"/>
  <c r="AT23" i="1"/>
  <c r="AX23" i="1"/>
  <c r="AQ23" i="1"/>
  <c r="AU23" i="1"/>
  <c r="AY23" i="1"/>
  <c r="AR23" i="1"/>
  <c r="AZ23" i="1"/>
  <c r="AS23" i="1"/>
  <c r="AO23" i="1"/>
  <c r="AN23" i="1"/>
  <c r="AV23" i="1"/>
  <c r="AW23" i="1"/>
  <c r="AL19" i="1"/>
  <c r="AP19" i="1"/>
  <c r="AT19" i="1"/>
  <c r="AX19" i="1"/>
  <c r="AQ19" i="1"/>
  <c r="AU19" i="1"/>
  <c r="AY19" i="1"/>
  <c r="AN19" i="1"/>
  <c r="AV19" i="1"/>
  <c r="AO19" i="1"/>
  <c r="AW19" i="1"/>
  <c r="AS19" i="1"/>
  <c r="AR19" i="1"/>
  <c r="AZ19" i="1"/>
  <c r="AO15" i="1"/>
  <c r="AS15" i="1"/>
  <c r="AW15" i="1"/>
  <c r="AP15" i="1"/>
  <c r="AT15" i="1"/>
  <c r="AX15" i="1"/>
  <c r="AQ15" i="1"/>
  <c r="AU15" i="1"/>
  <c r="AY15" i="1"/>
  <c r="AR15" i="1"/>
  <c r="AV15" i="1"/>
  <c r="AN15" i="1"/>
  <c r="AZ15" i="1"/>
  <c r="AF11" i="1"/>
  <c r="AO11" i="1"/>
  <c r="AS11" i="1"/>
  <c r="AW11" i="1"/>
  <c r="AP11" i="1"/>
  <c r="AT11" i="1"/>
  <c r="AX11" i="1"/>
  <c r="AQ11" i="1"/>
  <c r="AU11" i="1"/>
  <c r="AY11" i="1"/>
  <c r="AV11" i="1"/>
  <c r="AZ11" i="1"/>
  <c r="AN11" i="1"/>
  <c r="AR11" i="1"/>
  <c r="AH7" i="1"/>
  <c r="AO7" i="1"/>
  <c r="AS7" i="1"/>
  <c r="AW7" i="1"/>
  <c r="AP7" i="1"/>
  <c r="AT7" i="1"/>
  <c r="AX7" i="1"/>
  <c r="AQ7" i="1"/>
  <c r="AU7" i="1"/>
  <c r="AY7" i="1"/>
  <c r="AZ7" i="1"/>
  <c r="AN7" i="1"/>
  <c r="AV7" i="1"/>
  <c r="AR7" i="1"/>
  <c r="AF28" i="1"/>
  <c r="AO28" i="1"/>
  <c r="AS28" i="1"/>
  <c r="AW28" i="1"/>
  <c r="AP28" i="1"/>
  <c r="AT28" i="1"/>
  <c r="AX28" i="1"/>
  <c r="AQ28" i="1"/>
  <c r="AY28" i="1"/>
  <c r="AR28" i="1"/>
  <c r="AZ28" i="1"/>
  <c r="AV28" i="1"/>
  <c r="AU28" i="1"/>
  <c r="AN28" i="1"/>
  <c r="AO20" i="1"/>
  <c r="AS20" i="1"/>
  <c r="AW20" i="1"/>
  <c r="AP20" i="1"/>
  <c r="AT20" i="1"/>
  <c r="AX20" i="1"/>
  <c r="AQ20" i="1"/>
  <c r="AY20" i="1"/>
  <c r="AR20" i="1"/>
  <c r="AZ20" i="1"/>
  <c r="AU20" i="1"/>
  <c r="AN20" i="1"/>
  <c r="AV20" i="1"/>
  <c r="AD4" i="1"/>
  <c r="AN4" i="1"/>
  <c r="AR4" i="1"/>
  <c r="AV4" i="1"/>
  <c r="AZ4" i="1"/>
  <c r="AO4" i="1"/>
  <c r="AS4" i="1"/>
  <c r="AW4" i="1"/>
  <c r="AP4" i="1"/>
  <c r="AT4" i="1"/>
  <c r="AX4" i="1"/>
  <c r="AQ4" i="1"/>
  <c r="AU4" i="1"/>
  <c r="AY4" i="1"/>
  <c r="AQ26" i="1"/>
  <c r="AU26" i="1"/>
  <c r="AY26" i="1"/>
  <c r="AN26" i="1"/>
  <c r="AR26" i="1"/>
  <c r="AV26" i="1"/>
  <c r="AZ26" i="1"/>
  <c r="AS26" i="1"/>
  <c r="AT26" i="1"/>
  <c r="AP26" i="1"/>
  <c r="AO26" i="1"/>
  <c r="AW26" i="1"/>
  <c r="AX26" i="1"/>
  <c r="AK22" i="1"/>
  <c r="AQ22" i="1"/>
  <c r="AU22" i="1"/>
  <c r="AY22" i="1"/>
  <c r="AN22" i="1"/>
  <c r="AR22" i="1"/>
  <c r="AV22" i="1"/>
  <c r="AZ22" i="1"/>
  <c r="AO22" i="1"/>
  <c r="AW22" i="1"/>
  <c r="AT22" i="1"/>
  <c r="AP22" i="1"/>
  <c r="AX22" i="1"/>
  <c r="AS22" i="1"/>
  <c r="AQ18" i="1"/>
  <c r="AU18" i="1"/>
  <c r="AY18" i="1"/>
  <c r="AN18" i="1"/>
  <c r="AR18" i="1"/>
  <c r="AV18" i="1"/>
  <c r="AZ18" i="1"/>
  <c r="AS18" i="1"/>
  <c r="AX18" i="1"/>
  <c r="AT18" i="1"/>
  <c r="AO18" i="1"/>
  <c r="AW18" i="1"/>
  <c r="AP18" i="1"/>
  <c r="AE14" i="1"/>
  <c r="AP14" i="1"/>
  <c r="AT14" i="1"/>
  <c r="AX14" i="1"/>
  <c r="AQ14" i="1"/>
  <c r="AU14" i="1"/>
  <c r="AY14" i="1"/>
  <c r="AN14" i="1"/>
  <c r="AR14" i="1"/>
  <c r="AV14" i="1"/>
  <c r="AZ14" i="1"/>
  <c r="AO14" i="1"/>
  <c r="AS14" i="1"/>
  <c r="AW14" i="1"/>
  <c r="AM10" i="1"/>
  <c r="AP10" i="1"/>
  <c r="AT10" i="1"/>
  <c r="AX10" i="1"/>
  <c r="AQ10" i="1"/>
  <c r="AU10" i="1"/>
  <c r="AY10" i="1"/>
  <c r="AN10" i="1"/>
  <c r="AR10" i="1"/>
  <c r="AV10" i="1"/>
  <c r="AZ10" i="1"/>
  <c r="AS10" i="1"/>
  <c r="AW10" i="1"/>
  <c r="AO10" i="1"/>
  <c r="AP6" i="1"/>
  <c r="AT6" i="1"/>
  <c r="AX6" i="1"/>
  <c r="AQ6" i="1"/>
  <c r="AU6" i="1"/>
  <c r="AY6" i="1"/>
  <c r="AN6" i="1"/>
  <c r="AR6" i="1"/>
  <c r="AV6" i="1"/>
  <c r="AZ6" i="1"/>
  <c r="AW6" i="1"/>
  <c r="AS6" i="1"/>
  <c r="AO6" i="1"/>
  <c r="AM27" i="1"/>
  <c r="AE24" i="1"/>
  <c r="AO24" i="1"/>
  <c r="AS24" i="1"/>
  <c r="AW24" i="1"/>
  <c r="AP24" i="1"/>
  <c r="AT24" i="1"/>
  <c r="AX24" i="1"/>
  <c r="AU24" i="1"/>
  <c r="AN24" i="1"/>
  <c r="AV24" i="1"/>
  <c r="AR24" i="1"/>
  <c r="AQ24" i="1"/>
  <c r="AY24" i="1"/>
  <c r="AZ24" i="1"/>
  <c r="AN16" i="1"/>
  <c r="AR16" i="1"/>
  <c r="AV16" i="1"/>
  <c r="AZ16" i="1"/>
  <c r="AO16" i="1"/>
  <c r="AS16" i="1"/>
  <c r="AW16" i="1"/>
  <c r="AP16" i="1"/>
  <c r="AT16" i="1"/>
  <c r="AX16" i="1"/>
  <c r="AU16" i="1"/>
  <c r="AY16" i="1"/>
  <c r="AQ16" i="1"/>
  <c r="AE8" i="1"/>
  <c r="AN8" i="1"/>
  <c r="AR8" i="1"/>
  <c r="AV8" i="1"/>
  <c r="AZ8" i="1"/>
  <c r="AO8" i="1"/>
  <c r="AS8" i="1"/>
  <c r="AW8" i="1"/>
  <c r="AP8" i="1"/>
  <c r="AT8" i="1"/>
  <c r="AX8" i="1"/>
  <c r="AQ8" i="1"/>
  <c r="AU8" i="1"/>
  <c r="AY8" i="1"/>
  <c r="AN29" i="1"/>
  <c r="AR29" i="1"/>
  <c r="AV29" i="1"/>
  <c r="AZ29" i="1"/>
  <c r="AO29" i="1"/>
  <c r="AS29" i="1"/>
  <c r="AW29" i="1"/>
  <c r="AT29" i="1"/>
  <c r="AQ29" i="1"/>
  <c r="AU29" i="1"/>
  <c r="AP29" i="1"/>
  <c r="AX29" i="1"/>
  <c r="AY29" i="1"/>
  <c r="AG25" i="1"/>
  <c r="AN25" i="1"/>
  <c r="AR25" i="1"/>
  <c r="AV25" i="1"/>
  <c r="AZ25" i="1"/>
  <c r="AO25" i="1"/>
  <c r="AS25" i="1"/>
  <c r="AW25" i="1"/>
  <c r="AP25" i="1"/>
  <c r="AX25" i="1"/>
  <c r="AU25" i="1"/>
  <c r="AQ25" i="1"/>
  <c r="AY25" i="1"/>
  <c r="AT25" i="1"/>
  <c r="AK21" i="1"/>
  <c r="AN21" i="1"/>
  <c r="AR21" i="1"/>
  <c r="AV21" i="1"/>
  <c r="AZ21" i="1"/>
  <c r="AO21" i="1"/>
  <c r="AS21" i="1"/>
  <c r="AW21" i="1"/>
  <c r="AT21" i="1"/>
  <c r="AU21" i="1"/>
  <c r="AQ21" i="1"/>
  <c r="AP21" i="1"/>
  <c r="AX21" i="1"/>
  <c r="AY21" i="1"/>
  <c r="AQ17" i="1"/>
  <c r="AU17" i="1"/>
  <c r="AN17" i="1"/>
  <c r="AR17" i="1"/>
  <c r="AV17" i="1"/>
  <c r="AZ17" i="1"/>
  <c r="AO17" i="1"/>
  <c r="AS17" i="1"/>
  <c r="AW17" i="1"/>
  <c r="AX17" i="1"/>
  <c r="AY17" i="1"/>
  <c r="AT17" i="1"/>
  <c r="AP17" i="1"/>
  <c r="AQ13" i="1"/>
  <c r="AU13" i="1"/>
  <c r="AY13" i="1"/>
  <c r="AN13" i="1"/>
  <c r="AR13" i="1"/>
  <c r="AV13" i="1"/>
  <c r="AZ13" i="1"/>
  <c r="AO13" i="1"/>
  <c r="AS13" i="1"/>
  <c r="AW13" i="1"/>
  <c r="AP13" i="1"/>
  <c r="AT13" i="1"/>
  <c r="AX13" i="1"/>
  <c r="AH9" i="1"/>
  <c r="AQ9" i="1"/>
  <c r="AU9" i="1"/>
  <c r="AY9" i="1"/>
  <c r="AN9" i="1"/>
  <c r="AR9" i="1"/>
  <c r="AV9" i="1"/>
  <c r="AZ9" i="1"/>
  <c r="AO9" i="1"/>
  <c r="AS9" i="1"/>
  <c r="AW9" i="1"/>
  <c r="AP9" i="1"/>
  <c r="AT9" i="1"/>
  <c r="AX9" i="1"/>
  <c r="AJ5" i="1"/>
  <c r="AQ5" i="1"/>
  <c r="AU5" i="1"/>
  <c r="AY5" i="1"/>
  <c r="AN5" i="1"/>
  <c r="AR5" i="1"/>
  <c r="AV5" i="1"/>
  <c r="AZ5" i="1"/>
  <c r="AO5" i="1"/>
  <c r="AS5" i="1"/>
  <c r="AW5" i="1"/>
  <c r="AT5" i="1"/>
  <c r="AX5" i="1"/>
  <c r="AP5" i="1"/>
  <c r="AJ25" i="1"/>
  <c r="AD14" i="1"/>
  <c r="AG4" i="1"/>
  <c r="AD22" i="1"/>
  <c r="AE27" i="1"/>
  <c r="AG21" i="1"/>
  <c r="AH4" i="1"/>
  <c r="C30" i="1"/>
  <c r="AJ6" i="1"/>
  <c r="AL9" i="1"/>
  <c r="AG29" i="1"/>
  <c r="AH26" i="1"/>
  <c r="AL22" i="1"/>
  <c r="AF21" i="1"/>
  <c r="AL13" i="1"/>
  <c r="AL4" i="1"/>
  <c r="AK4" i="1"/>
  <c r="AD6" i="1"/>
  <c r="AI6" i="1"/>
  <c r="AK9" i="1"/>
  <c r="AF29" i="1"/>
  <c r="AK25" i="1"/>
  <c r="AM19" i="1"/>
  <c r="AG20" i="1"/>
  <c r="AK20" i="1"/>
  <c r="AH20" i="1"/>
  <c r="AL20" i="1"/>
  <c r="AD20" i="1"/>
  <c r="AJ20" i="1"/>
  <c r="AF23" i="1"/>
  <c r="AJ23" i="1"/>
  <c r="AG23" i="1"/>
  <c r="AK23" i="1"/>
  <c r="AE7" i="1"/>
  <c r="AI7" i="1"/>
  <c r="AM7" i="1"/>
  <c r="AF7" i="1"/>
  <c r="AJ7" i="1"/>
  <c r="AD23" i="1"/>
  <c r="AM8" i="1"/>
  <c r="AI28" i="1"/>
  <c r="AL27" i="1"/>
  <c r="AG26" i="1"/>
  <c r="AM24" i="1"/>
  <c r="AH23" i="1"/>
  <c r="AI20" i="1"/>
  <c r="AK16" i="1"/>
  <c r="AG24" i="1"/>
  <c r="AK24" i="1"/>
  <c r="AH24" i="1"/>
  <c r="AL24" i="1"/>
  <c r="AD24" i="1"/>
  <c r="AH16" i="1"/>
  <c r="AL16" i="1"/>
  <c r="AE16" i="1"/>
  <c r="AI16" i="1"/>
  <c r="AM16" i="1"/>
  <c r="AF16" i="1"/>
  <c r="AJ16" i="1"/>
  <c r="AG16" i="1"/>
  <c r="AD16" i="1"/>
  <c r="AG8" i="1"/>
  <c r="AK8" i="1"/>
  <c r="AH8" i="1"/>
  <c r="AL8" i="1"/>
  <c r="AD8" i="1"/>
  <c r="AF8" i="1"/>
  <c r="AF24" i="1"/>
  <c r="AF27" i="1"/>
  <c r="AJ27" i="1"/>
  <c r="AG27" i="1"/>
  <c r="AK27" i="1"/>
  <c r="AF19" i="1"/>
  <c r="AJ19" i="1"/>
  <c r="AG19" i="1"/>
  <c r="AK19" i="1"/>
  <c r="AG11" i="1"/>
  <c r="AK11" i="1"/>
  <c r="AH11" i="1"/>
  <c r="AL11" i="1"/>
  <c r="AE11" i="1"/>
  <c r="AI11" i="1"/>
  <c r="AM11" i="1"/>
  <c r="AJ11" i="1"/>
  <c r="AD7" i="1"/>
  <c r="AG7" i="1"/>
  <c r="AE22" i="1"/>
  <c r="AI22" i="1"/>
  <c r="AM22" i="1"/>
  <c r="AF22" i="1"/>
  <c r="AJ22" i="1"/>
  <c r="AF10" i="1"/>
  <c r="AJ10" i="1"/>
  <c r="AG10" i="1"/>
  <c r="AK10" i="1"/>
  <c r="AH10" i="1"/>
  <c r="AL10" i="1"/>
  <c r="AE10" i="1"/>
  <c r="AI10" i="1"/>
  <c r="AJ4" i="1"/>
  <c r="AF4" i="1"/>
  <c r="AD18" i="1"/>
  <c r="AJ8" i="1"/>
  <c r="AK29" i="1"/>
  <c r="AI27" i="1"/>
  <c r="AL26" i="1"/>
  <c r="AJ24" i="1"/>
  <c r="AM23" i="1"/>
  <c r="AE23" i="1"/>
  <c r="AH22" i="1"/>
  <c r="AF20" i="1"/>
  <c r="AI19" i="1"/>
  <c r="AI18" i="1"/>
  <c r="AJ15" i="1"/>
  <c r="AG28" i="1"/>
  <c r="AK28" i="1"/>
  <c r="AH28" i="1"/>
  <c r="AL28" i="1"/>
  <c r="AD28" i="1"/>
  <c r="AH12" i="1"/>
  <c r="AL12" i="1"/>
  <c r="AE12" i="1"/>
  <c r="AI12" i="1"/>
  <c r="AM12" i="1"/>
  <c r="AF12" i="1"/>
  <c r="AJ12" i="1"/>
  <c r="AD12" i="1"/>
  <c r="AJ28" i="1"/>
  <c r="AG15" i="1"/>
  <c r="AK15" i="1"/>
  <c r="AH15" i="1"/>
  <c r="AL15" i="1"/>
  <c r="AE15" i="1"/>
  <c r="AI15" i="1"/>
  <c r="AM15" i="1"/>
  <c r="AD15" i="1"/>
  <c r="AE26" i="1"/>
  <c r="AI26" i="1"/>
  <c r="AM26" i="1"/>
  <c r="AF26" i="1"/>
  <c r="AJ26" i="1"/>
  <c r="AF18" i="1"/>
  <c r="AJ18" i="1"/>
  <c r="AG18" i="1"/>
  <c r="AK18" i="1"/>
  <c r="AH18" i="1"/>
  <c r="AL18" i="1"/>
  <c r="AM18" i="1"/>
  <c r="AF14" i="1"/>
  <c r="AJ14" i="1"/>
  <c r="AG14" i="1"/>
  <c r="AK14" i="1"/>
  <c r="AH14" i="1"/>
  <c r="AL14" i="1"/>
  <c r="AI14" i="1"/>
  <c r="AM14" i="1"/>
  <c r="AG6" i="1"/>
  <c r="AK6" i="1"/>
  <c r="AH6" i="1"/>
  <c r="AL6" i="1"/>
  <c r="AD10" i="1"/>
  <c r="AD26" i="1"/>
  <c r="AF6" i="1"/>
  <c r="AL7" i="1"/>
  <c r="AH29" i="1"/>
  <c r="AL29" i="1"/>
  <c r="AD29" i="1"/>
  <c r="AE29" i="1"/>
  <c r="AI29" i="1"/>
  <c r="AM29" i="1"/>
  <c r="AH25" i="1"/>
  <c r="AL25" i="1"/>
  <c r="AD25" i="1"/>
  <c r="AE25" i="1"/>
  <c r="AI25" i="1"/>
  <c r="AM25" i="1"/>
  <c r="AH21" i="1"/>
  <c r="AL21" i="1"/>
  <c r="AD21" i="1"/>
  <c r="AE21" i="1"/>
  <c r="AI21" i="1"/>
  <c r="AM21" i="1"/>
  <c r="AE17" i="1"/>
  <c r="AI17" i="1"/>
  <c r="AM17" i="1"/>
  <c r="AF17" i="1"/>
  <c r="AJ17" i="1"/>
  <c r="AG17" i="1"/>
  <c r="AK17" i="1"/>
  <c r="AH17" i="1"/>
  <c r="AD17" i="1"/>
  <c r="AL17" i="1"/>
  <c r="AE13" i="1"/>
  <c r="AI13" i="1"/>
  <c r="AM13" i="1"/>
  <c r="AF13" i="1"/>
  <c r="AJ13" i="1"/>
  <c r="AG13" i="1"/>
  <c r="AK13" i="1"/>
  <c r="AD13" i="1"/>
  <c r="AH13" i="1"/>
  <c r="AE9" i="1"/>
  <c r="AI9" i="1"/>
  <c r="AM9" i="1"/>
  <c r="AD9" i="1"/>
  <c r="AF9" i="1"/>
  <c r="AJ9" i="1"/>
  <c r="AH5" i="1"/>
  <c r="AL5" i="1"/>
  <c r="AE5" i="1"/>
  <c r="AI5" i="1"/>
  <c r="AM5" i="1"/>
  <c r="AI4" i="1"/>
  <c r="AE4" i="1"/>
  <c r="AM4" i="1"/>
  <c r="AD5" i="1"/>
  <c r="AF5" i="1"/>
  <c r="AD11" i="1"/>
  <c r="AD19" i="1"/>
  <c r="AD27" i="1"/>
  <c r="AM6" i="1"/>
  <c r="AE6" i="1"/>
  <c r="AK7" i="1"/>
  <c r="AI8" i="1"/>
  <c r="AG9" i="1"/>
  <c r="AJ29" i="1"/>
  <c r="AM28" i="1"/>
  <c r="AE28" i="1"/>
  <c r="AH27" i="1"/>
  <c r="AK26" i="1"/>
  <c r="AF25" i="1"/>
  <c r="AI24" i="1"/>
  <c r="AL23" i="1"/>
  <c r="AG22" i="1"/>
  <c r="AJ21" i="1"/>
  <c r="AM20" i="1"/>
  <c r="AE20" i="1"/>
  <c r="AH19" i="1"/>
  <c r="AE18" i="1"/>
  <c r="AF15" i="1"/>
  <c r="AG12" i="1"/>
  <c r="AU32" i="1"/>
  <c r="AQ32" i="1"/>
  <c r="AW32" i="1"/>
  <c r="AV32" i="1"/>
  <c r="AZ32" i="1"/>
  <c r="AK32" i="1"/>
  <c r="AX32" i="1"/>
  <c r="AS32" i="1"/>
  <c r="AR32" i="1"/>
  <c r="AP32" i="1"/>
  <c r="AY32" i="1"/>
  <c r="AT32" i="1"/>
  <c r="AO32" i="1"/>
  <c r="AN32" i="1"/>
  <c r="AH32" i="1"/>
  <c r="AL32" i="1"/>
  <c r="AG32" i="1"/>
  <c r="AD32" i="1"/>
  <c r="AE32" i="1"/>
  <c r="AF32" i="1"/>
  <c r="AM32" i="1"/>
  <c r="AJ32" i="1"/>
  <c r="AI32" i="1"/>
</calcChain>
</file>

<file path=xl/sharedStrings.xml><?xml version="1.0" encoding="utf-8"?>
<sst xmlns="http://schemas.openxmlformats.org/spreadsheetml/2006/main" count="332" uniqueCount="53">
  <si>
    <t>Häufigkeit des Szenarios:</t>
  </si>
  <si>
    <t>Konsistenzmaß:</t>
  </si>
  <si>
    <t>Materialzusammensetzung</t>
  </si>
  <si>
    <t>Anzahl Neuzulassungen</t>
  </si>
  <si>
    <t>Ausgabebereitschaft fuer Neuwagen</t>
  </si>
  <si>
    <t>cW-Wert</t>
  </si>
  <si>
    <t>Gesamtgewicht</t>
  </si>
  <si>
    <t>Kraftstoffverbrauch</t>
  </si>
  <si>
    <t>Styling/Design</t>
  </si>
  <si>
    <t>Sicherheit</t>
  </si>
  <si>
    <t>Wettbewerb</t>
  </si>
  <si>
    <t>Euro NCAP</t>
  </si>
  <si>
    <t>Bündel Nr.</t>
  </si>
  <si>
    <t>Häufigkeit</t>
  </si>
  <si>
    <t>Verwendung hauptsächlich hochfester Stähle</t>
  </si>
  <si>
    <t>Verwendung eines ausgeglichenden Materialmix</t>
  </si>
  <si>
    <t>Ein neues anderes Material setzt sich durch</t>
  </si>
  <si>
    <t>Elektromotoren setzten sich durch</t>
  </si>
  <si>
    <t>Es gibt keine dominante Antriebsart</t>
  </si>
  <si>
    <t xml:space="preserve">Eine ganz andere Antriebsart setzt sich durch </t>
  </si>
  <si>
    <t>40.000-49.999€</t>
  </si>
  <si>
    <t>30.000-39.999€</t>
  </si>
  <si>
    <t>750 kg, 150 kg (20%)  Karosserie</t>
  </si>
  <si>
    <t>1150 kg, 400 kg (35%) Karosserie</t>
  </si>
  <si>
    <t>1300 kg, 325 kg (25%)  Karosserie</t>
  </si>
  <si>
    <t>Durchschnittlicher Kraftstoffverbrauch wird sinken auf 0,9l/100km</t>
  </si>
  <si>
    <t>Fahrzeug produziert und verbraucht seinen Kraftstoff selbstständig (Strom)</t>
  </si>
  <si>
    <t>Fossiler Kraftstoff wird nicht mehr eingesetzt</t>
  </si>
  <si>
    <t>Karosserieformen werden warm, geschwungen.</t>
  </si>
  <si>
    <t xml:space="preserve">Karosserie behält den derzeitigen Sicherheitsstand bei, aktive System wirken unterstützend </t>
  </si>
  <si>
    <t>Die passiven Sicherheitsanforderungen der Karosserie können durch aktive Sicherheitssysteme stark reduziert werden (Leichtbau  möglich)</t>
  </si>
  <si>
    <t>Die passive Sicherheit der Karosserie wird erhöht, da durch Ablenkung (Infotainment) die Unfallzahlen ansteigen</t>
  </si>
  <si>
    <t xml:space="preserve">Autonomes Fahren verhindert Unfälle 100%ig </t>
  </si>
  <si>
    <t>Trotz steigender PKWs sinkt der Marktanteil der Kleinwagen auf 10%</t>
  </si>
  <si>
    <t>Marktanteil an Kleinwagen bleibt konstant, bei 20%</t>
  </si>
  <si>
    <t xml:space="preserve"> Marktanteile des Kleinwagens steigt auf 28%</t>
  </si>
  <si>
    <t>Crashtests werden neuen Unfallursachen angepasst und nehmen mehr Einfluss auf die Karosserie</t>
  </si>
  <si>
    <t>Crashtests behalten derzeitigen Standard, zukünftige Unfallarten werden über aktive Systeme abgefangen</t>
  </si>
  <si>
    <t>Tests und Crashverhalten werden nur noch für besonders schwere Unfallarten vorgegeben</t>
  </si>
  <si>
    <t>Wahrschein-lichkeit</t>
  </si>
  <si>
    <t>Szenario 3</t>
  </si>
  <si>
    <t>Auswahl: Vergleich von Wahrscheinlichkeiten der verschiedenen Kombinationen, siehe Szenario-Tabelle</t>
  </si>
  <si>
    <t>Auswahl - Vergleich: Szenario 3</t>
  </si>
  <si>
    <t>Auswahl Szenario 4</t>
  </si>
  <si>
    <t>Karosserieformen fließend und windschnittig</t>
  </si>
  <si>
    <t>Karosserieformen werden fließend und windschnittig</t>
  </si>
  <si>
    <t>c</t>
  </si>
  <si>
    <t>Auswahl Szenario 3</t>
  </si>
  <si>
    <t>Cluster 3</t>
  </si>
  <si>
    <t>Cluster 1</t>
  </si>
  <si>
    <t>Szenario 1</t>
  </si>
  <si>
    <t>Szenario 2</t>
  </si>
  <si>
    <t>Cluster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</si>
</sst>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3"/>
      <name val="Calibri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4EDFF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4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horizontal="center" vertical="top"/>
    </xf>
    <xf numFmtId="0" fontId="0" fillId="0" borderId="21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22" xfId="0" applyFont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21" xfId="0" applyFont="1" applyFill="1" applyBorder="1" applyAlignment="1">
      <alignment vertical="top" wrapText="1"/>
    </xf>
    <xf numFmtId="0" fontId="0" fillId="0" borderId="22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2" xfId="0" applyBorder="1" applyAlignment="1">
      <alignment horizontal="center" vertical="top"/>
    </xf>
    <xf numFmtId="0" fontId="0" fillId="0" borderId="0" xfId="0" applyBorder="1" applyAlignment="1">
      <alignment wrapText="1"/>
    </xf>
    <xf numFmtId="0" fontId="0" fillId="0" borderId="22" xfId="0" applyBorder="1" applyAlignment="1">
      <alignment wrapText="1"/>
    </xf>
    <xf numFmtId="16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3" borderId="7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" fontId="0" fillId="5" borderId="7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7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5" borderId="15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1" fontId="0" fillId="5" borderId="1" xfId="0" applyNumberFormat="1" applyFill="1" applyBorder="1"/>
    <xf numFmtId="0" fontId="2" fillId="5" borderId="2" xfId="0" applyFont="1" applyFill="1" applyBorder="1" applyAlignment="1">
      <alignment vertical="center"/>
    </xf>
    <xf numFmtId="0" fontId="0" fillId="5" borderId="24" xfId="0" applyFill="1" applyBorder="1" applyAlignment="1">
      <alignment vertical="center"/>
    </xf>
    <xf numFmtId="0" fontId="0" fillId="5" borderId="25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5" borderId="26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3" borderId="27" xfId="0" applyFill="1" applyBorder="1" applyAlignment="1">
      <alignment vertical="center"/>
    </xf>
    <xf numFmtId="1" fontId="0" fillId="0" borderId="5" xfId="0" applyNumberFormat="1" applyBorder="1" applyAlignment="1">
      <alignment vertical="center"/>
    </xf>
    <xf numFmtId="164" fontId="0" fillId="6" borderId="1" xfId="0" applyNumberFormat="1" applyFill="1" applyBorder="1"/>
    <xf numFmtId="164" fontId="0" fillId="4" borderId="1" xfId="0" applyNumberFormat="1" applyFill="1" applyBorder="1"/>
    <xf numFmtId="0" fontId="0" fillId="6" borderId="0" xfId="0" applyFill="1"/>
    <xf numFmtId="0" fontId="0" fillId="6" borderId="21" xfId="0" applyFont="1" applyFill="1" applyBorder="1" applyAlignment="1">
      <alignment vertical="top" wrapText="1"/>
    </xf>
    <xf numFmtId="0" fontId="0" fillId="6" borderId="3" xfId="0" applyFont="1" applyFill="1" applyBorder="1" applyAlignment="1">
      <alignment vertical="top" wrapText="1"/>
    </xf>
    <xf numFmtId="0" fontId="3" fillId="6" borderId="0" xfId="0" applyFont="1" applyFill="1" applyAlignment="1">
      <alignment vertical="top" wrapText="1"/>
    </xf>
    <xf numFmtId="0" fontId="0" fillId="6" borderId="0" xfId="0" applyFont="1" applyFill="1" applyBorder="1" applyAlignment="1">
      <alignment vertical="top" wrapText="1"/>
    </xf>
    <xf numFmtId="0" fontId="0" fillId="6" borderId="22" xfId="0" applyFont="1" applyFill="1" applyBorder="1" applyAlignment="1">
      <alignment vertical="top" wrapText="1"/>
    </xf>
    <xf numFmtId="164" fontId="0" fillId="0" borderId="1" xfId="0" applyNumberFormat="1" applyFill="1" applyBorder="1"/>
    <xf numFmtId="0" fontId="0" fillId="0" borderId="0" xfId="0" applyFill="1"/>
    <xf numFmtId="164" fontId="0" fillId="7" borderId="1" xfId="0" applyNumberFormat="1" applyFill="1" applyBorder="1"/>
    <xf numFmtId="164" fontId="0" fillId="8" borderId="1" xfId="0" applyNumberFormat="1" applyFill="1" applyBorder="1"/>
    <xf numFmtId="0" fontId="0" fillId="7" borderId="0" xfId="0" applyFill="1"/>
    <xf numFmtId="0" fontId="0" fillId="8" borderId="21" xfId="0" applyFont="1" applyFill="1" applyBorder="1" applyAlignment="1">
      <alignment vertical="top" wrapText="1"/>
    </xf>
    <xf numFmtId="0" fontId="0" fillId="8" borderId="0" xfId="0" applyFont="1" applyFill="1" applyBorder="1" applyAlignment="1">
      <alignment vertical="top" wrapText="1"/>
    </xf>
    <xf numFmtId="0" fontId="0" fillId="8" borderId="4" xfId="0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18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0" fillId="8" borderId="22" xfId="0" applyFont="1" applyFill="1" applyBorder="1" applyAlignment="1">
      <alignment vertical="top" wrapText="1"/>
    </xf>
    <xf numFmtId="0" fontId="0" fillId="8" borderId="15" xfId="0" applyFill="1" applyBorder="1" applyAlignment="1">
      <alignment horizontal="center" vertical="center"/>
    </xf>
    <xf numFmtId="0" fontId="0" fillId="8" borderId="15" xfId="0" applyFill="1" applyBorder="1" applyAlignment="1">
      <alignment vertical="center"/>
    </xf>
    <xf numFmtId="0" fontId="0" fillId="8" borderId="16" xfId="0" applyFill="1" applyBorder="1" applyAlignment="1">
      <alignment vertical="center"/>
    </xf>
    <xf numFmtId="0" fontId="0" fillId="9" borderId="0" xfId="0" applyFont="1" applyFill="1" applyBorder="1" applyAlignment="1">
      <alignment vertical="top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0" fillId="9" borderId="10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164" fontId="0" fillId="9" borderId="1" xfId="0" applyNumberFormat="1" applyFill="1" applyBorder="1"/>
    <xf numFmtId="0" fontId="0" fillId="9" borderId="1" xfId="0" applyFill="1" applyBorder="1"/>
    <xf numFmtId="0" fontId="0" fillId="9" borderId="22" xfId="0" applyFont="1" applyFill="1" applyBorder="1" applyAlignment="1">
      <alignment vertical="top" wrapText="1"/>
    </xf>
    <xf numFmtId="0" fontId="0" fillId="9" borderId="15" xfId="0" applyFill="1" applyBorder="1" applyAlignment="1">
      <alignment horizontal="center" vertical="center"/>
    </xf>
    <xf numFmtId="0" fontId="0" fillId="9" borderId="15" xfId="0" applyFill="1" applyBorder="1" applyAlignment="1">
      <alignment vertical="center"/>
    </xf>
    <xf numFmtId="0" fontId="0" fillId="9" borderId="16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1" fontId="0" fillId="9" borderId="1" xfId="0" applyNumberFormat="1" applyFill="1" applyBorder="1"/>
    <xf numFmtId="0" fontId="0" fillId="9" borderId="8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164" fontId="0" fillId="10" borderId="1" xfId="0" applyNumberFormat="1" applyFill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10" borderId="0" xfId="0" applyFill="1"/>
    <xf numFmtId="0" fontId="0" fillId="0" borderId="1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8" borderId="0" xfId="0" applyFill="1"/>
    <xf numFmtId="164" fontId="0" fillId="12" borderId="1" xfId="0" applyNumberFormat="1" applyFill="1" applyBorder="1"/>
    <xf numFmtId="1" fontId="0" fillId="0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1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24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25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6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8" borderId="2" xfId="0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9" borderId="17" xfId="0" applyFill="1" applyBorder="1" applyAlignment="1">
      <alignment vertical="center"/>
    </xf>
    <xf numFmtId="0" fontId="0" fillId="9" borderId="18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164" fontId="0" fillId="0" borderId="0" xfId="0" applyNumberFormat="1" applyFill="1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28" xfId="0" applyBorder="1"/>
    <xf numFmtId="0" fontId="0" fillId="0" borderId="29" xfId="0" applyBorder="1"/>
    <xf numFmtId="0" fontId="0" fillId="0" borderId="29" xfId="0" applyFill="1" applyBorder="1" applyAlignment="1">
      <alignment vertical="center"/>
    </xf>
    <xf numFmtId="164" fontId="0" fillId="0" borderId="30" xfId="0" applyNumberFormat="1" applyFill="1" applyBorder="1"/>
    <xf numFmtId="0" fontId="0" fillId="0" borderId="31" xfId="0" applyBorder="1"/>
    <xf numFmtId="164" fontId="0" fillId="0" borderId="32" xfId="0" applyNumberFormat="1" applyFill="1" applyBorder="1"/>
    <xf numFmtId="0" fontId="0" fillId="0" borderId="33" xfId="0" applyBorder="1"/>
    <xf numFmtId="0" fontId="0" fillId="0" borderId="34" xfId="0" applyBorder="1"/>
    <xf numFmtId="0" fontId="0" fillId="0" borderId="34" xfId="0" applyFill="1" applyBorder="1" applyAlignment="1">
      <alignment vertical="center"/>
    </xf>
    <xf numFmtId="164" fontId="0" fillId="0" borderId="35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7" xfId="0" applyFill="1" applyBorder="1" applyAlignment="1">
      <alignment vertical="center"/>
    </xf>
    <xf numFmtId="164" fontId="0" fillId="6" borderId="32" xfId="0" applyNumberFormat="1" applyFill="1" applyBorder="1"/>
    <xf numFmtId="164" fontId="0" fillId="6" borderId="30" xfId="0" applyNumberFormat="1" applyFill="1" applyBorder="1"/>
    <xf numFmtId="164" fontId="0" fillId="6" borderId="38" xfId="0" applyNumberFormat="1" applyFill="1" applyBorder="1"/>
    <xf numFmtId="164" fontId="0" fillId="6" borderId="0" xfId="0" applyNumberFormat="1" applyFill="1" applyBorder="1"/>
    <xf numFmtId="0" fontId="0" fillId="0" borderId="0" xfId="0" applyBorder="1" applyAlignment="1">
      <alignment horizontal="center" wrapText="1"/>
    </xf>
    <xf numFmtId="164" fontId="0" fillId="4" borderId="35" xfId="0" applyNumberFormat="1" applyFill="1" applyBorder="1"/>
    <xf numFmtId="164" fontId="0" fillId="8" borderId="32" xfId="0" applyNumberFormat="1" applyFill="1" applyBorder="1"/>
    <xf numFmtId="164" fontId="0" fillId="8" borderId="35" xfId="0" applyNumberFormat="1" applyFill="1" applyBorder="1"/>
    <xf numFmtId="164" fontId="0" fillId="4" borderId="32" xfId="0" applyNumberFormat="1" applyFill="1" applyBorder="1"/>
    <xf numFmtId="0" fontId="0" fillId="8" borderId="7" xfId="0" applyFill="1" applyBorder="1" applyAlignment="1">
      <alignment horizontal="center" vertical="center"/>
    </xf>
    <xf numFmtId="0" fontId="0" fillId="8" borderId="7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12" xfId="0" applyFill="1" applyBorder="1" applyAlignment="1">
      <alignment horizontal="center" vertical="top"/>
    </xf>
    <xf numFmtId="0" fontId="0" fillId="8" borderId="3" xfId="0" applyFont="1" applyFill="1" applyBorder="1" applyAlignment="1">
      <alignment vertical="top" wrapText="1"/>
    </xf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vertical="center"/>
    </xf>
    <xf numFmtId="0" fontId="0" fillId="8" borderId="20" xfId="0" applyFill="1" applyBorder="1" applyAlignment="1">
      <alignment vertical="center"/>
    </xf>
    <xf numFmtId="0" fontId="3" fillId="8" borderId="0" xfId="0" applyFont="1" applyFill="1" applyAlignment="1">
      <alignment vertical="top" wrapText="1"/>
    </xf>
    <xf numFmtId="0" fontId="2" fillId="11" borderId="0" xfId="0" applyFont="1" applyFill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9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14" xfId="0" applyFill="1" applyBorder="1" applyAlignment="1">
      <alignment horizontal="center" vertical="top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19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14" borderId="1" xfId="3" applyBorder="1" applyAlignment="1">
      <alignment vertical="top" wrapText="1"/>
    </xf>
    <xf numFmtId="0" fontId="1" fillId="15" borderId="1" xfId="4" applyBorder="1" applyAlignment="1">
      <alignment vertical="top" wrapText="1"/>
    </xf>
    <xf numFmtId="0" fontId="1" fillId="16" borderId="1" xfId="5" applyBorder="1" applyAlignment="1">
      <alignment vertical="top" wrapText="1"/>
    </xf>
    <xf numFmtId="0" fontId="5" fillId="13" borderId="1" xfId="2" applyBorder="1" applyAlignment="1">
      <alignment vertical="top" wrapText="1"/>
    </xf>
    <xf numFmtId="0" fontId="5" fillId="17" borderId="1" xfId="2" applyFill="1" applyBorder="1" applyAlignment="1">
      <alignment vertical="top" wrapText="1"/>
    </xf>
    <xf numFmtId="0" fontId="5" fillId="17" borderId="1" xfId="2" applyFill="1" applyBorder="1" applyAlignment="1">
      <alignment wrapText="1"/>
    </xf>
    <xf numFmtId="0" fontId="4" fillId="0" borderId="1" xfId="1" applyFont="1" applyFill="1" applyBorder="1" applyAlignment="1">
      <alignment horizontal="center" vertical="top"/>
    </xf>
    <xf numFmtId="0" fontId="4" fillId="0" borderId="1" xfId="1" applyFont="1" applyFill="1" applyBorder="1" applyAlignment="1">
      <alignment horizontal="center" vertical="top" wrapText="1"/>
    </xf>
    <xf numFmtId="0" fontId="4" fillId="0" borderId="1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center" vertical="top" wrapText="1"/>
    </xf>
    <xf numFmtId="0" fontId="8" fillId="0" borderId="1" xfId="1" applyFont="1" applyFill="1" applyBorder="1" applyAlignment="1">
      <alignment horizontal="center" vertical="top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43" xfId="0" applyBorder="1" applyAlignment="1">
      <alignment wrapText="1"/>
    </xf>
    <xf numFmtId="0" fontId="1" fillId="18" borderId="1" xfId="3" applyFill="1" applyBorder="1" applyAlignment="1">
      <alignment horizontal="center" vertical="center"/>
    </xf>
    <xf numFmtId="0" fontId="10" fillId="0" borderId="26" xfId="0" applyFont="1" applyBorder="1" applyAlignment="1">
      <alignment vertical="center"/>
    </xf>
    <xf numFmtId="0" fontId="10" fillId="0" borderId="45" xfId="0" applyFont="1" applyBorder="1" applyAlignment="1">
      <alignment vertical="center"/>
    </xf>
    <xf numFmtId="0" fontId="10" fillId="0" borderId="26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" fillId="18" borderId="2" xfId="3" applyFill="1" applyBorder="1" applyAlignment="1">
      <alignment horizontal="center" vertical="center"/>
    </xf>
    <xf numFmtId="0" fontId="1" fillId="18" borderId="3" xfId="3" applyFill="1" applyBorder="1" applyAlignment="1">
      <alignment horizontal="center" vertical="center"/>
    </xf>
    <xf numFmtId="0" fontId="1" fillId="18" borderId="4" xfId="3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" fillId="15" borderId="1" xfId="4" applyBorder="1" applyAlignment="1">
      <alignment horizontal="left" vertical="top" wrapText="1"/>
    </xf>
    <xf numFmtId="0" fontId="1" fillId="18" borderId="2" xfId="3" applyFill="1" applyBorder="1" applyAlignment="1">
      <alignment horizontal="center" vertical="center"/>
    </xf>
    <xf numFmtId="164" fontId="0" fillId="0" borderId="0" xfId="0" applyNumberFormat="1" applyFill="1" applyBorder="1" applyAlignment="1"/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" fillId="18" borderId="1" xfId="3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right" vertical="center" wrapText="1"/>
    </xf>
    <xf numFmtId="0" fontId="1" fillId="18" borderId="1" xfId="3" applyFill="1" applyBorder="1" applyAlignment="1">
      <alignment horizontal="right" vertical="center"/>
    </xf>
    <xf numFmtId="0" fontId="10" fillId="0" borderId="0" xfId="0" applyFont="1" applyFill="1" applyBorder="1"/>
    <xf numFmtId="0" fontId="0" fillId="0" borderId="40" xfId="0" applyFill="1" applyBorder="1" applyAlignment="1">
      <alignment wrapText="1"/>
    </xf>
    <xf numFmtId="0" fontId="0" fillId="0" borderId="0" xfId="0" applyFill="1" applyBorder="1"/>
    <xf numFmtId="0" fontId="11" fillId="0" borderId="45" xfId="0" applyFont="1" applyFill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0" fontId="1" fillId="18" borderId="39" xfId="3" applyFont="1" applyFill="1" applyBorder="1" applyAlignment="1">
      <alignment horizontal="right" vertical="center"/>
    </xf>
    <xf numFmtId="0" fontId="1" fillId="18" borderId="42" xfId="3" applyFont="1" applyFill="1" applyBorder="1" applyAlignment="1">
      <alignment horizontal="right" vertical="center"/>
    </xf>
    <xf numFmtId="0" fontId="1" fillId="18" borderId="2" xfId="3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1" fillId="18" borderId="40" xfId="3" applyFont="1" applyFill="1" applyBorder="1" applyAlignment="1">
      <alignment horizontal="right" vertical="center"/>
    </xf>
    <xf numFmtId="0" fontId="1" fillId="18" borderId="43" xfId="3" applyFont="1" applyFill="1" applyBorder="1" applyAlignment="1">
      <alignment horizontal="right" vertical="center"/>
    </xf>
    <xf numFmtId="0" fontId="1" fillId="18" borderId="3" xfId="3" applyFont="1" applyFill="1" applyBorder="1" applyAlignment="1">
      <alignment horizontal="center" vertical="center"/>
    </xf>
    <xf numFmtId="0" fontId="1" fillId="18" borderId="41" xfId="3" applyFont="1" applyFill="1" applyBorder="1" applyAlignment="1">
      <alignment horizontal="right" vertical="center"/>
    </xf>
    <xf numFmtId="0" fontId="1" fillId="18" borderId="44" xfId="3" applyFont="1" applyFill="1" applyBorder="1" applyAlignment="1">
      <alignment horizontal="right" vertical="center"/>
    </xf>
    <xf numFmtId="0" fontId="1" fillId="18" borderId="4" xfId="3" applyFont="1" applyFill="1" applyBorder="1" applyAlignment="1">
      <alignment horizontal="center" vertical="center"/>
    </xf>
    <xf numFmtId="0" fontId="1" fillId="14" borderId="1" xfId="3" applyFont="1" applyBorder="1" applyAlignment="1">
      <alignment vertical="top" wrapText="1"/>
    </xf>
    <xf numFmtId="1" fontId="0" fillId="0" borderId="1" xfId="0" applyNumberFormat="1" applyFont="1" applyFill="1" applyBorder="1" applyAlignment="1">
      <alignment horizontal="center"/>
    </xf>
    <xf numFmtId="0" fontId="1" fillId="15" borderId="1" xfId="4" applyFont="1" applyBorder="1" applyAlignment="1">
      <alignment vertical="top" wrapText="1"/>
    </xf>
    <xf numFmtId="0" fontId="1" fillId="15" borderId="1" xfId="4" applyFont="1" applyBorder="1" applyAlignment="1">
      <alignment horizontal="left" vertical="top" wrapText="1"/>
    </xf>
    <xf numFmtId="0" fontId="1" fillId="16" borderId="1" xfId="5" applyFont="1" applyBorder="1" applyAlignment="1">
      <alignment vertical="top" wrapText="1"/>
    </xf>
    <xf numFmtId="0" fontId="5" fillId="13" borderId="1" xfId="2" applyFont="1" applyBorder="1" applyAlignment="1">
      <alignment vertical="top" wrapText="1"/>
    </xf>
    <xf numFmtId="0" fontId="5" fillId="17" borderId="1" xfId="2" applyFont="1" applyFill="1" applyBorder="1" applyAlignment="1">
      <alignment vertical="top" wrapText="1"/>
    </xf>
    <xf numFmtId="0" fontId="5" fillId="17" borderId="1" xfId="2" applyFont="1" applyFill="1" applyBorder="1" applyAlignment="1">
      <alignment wrapText="1"/>
    </xf>
  </cellXfs>
  <cellStyles count="8">
    <cellStyle name="20% - Accent1" xfId="3" builtinId="30"/>
    <cellStyle name="40% - Accent1" xfId="4" builtinId="31"/>
    <cellStyle name="60% - Accent1" xfId="5" builtinId="32"/>
    <cellStyle name="Accent1" xfId="2" builtinId="29"/>
    <cellStyle name="Followed Hyperlink" xfId="7" builtinId="9" hidden="1"/>
    <cellStyle name="Heading 4" xfId="1" builtinId="19"/>
    <cellStyle name="Hyperlink" xfId="6" builtinId="8" hidden="1"/>
    <cellStyle name="Normal" xfId="0" builtinId="0"/>
  </cellStyles>
  <dxfs count="0"/>
  <tableStyles count="0" defaultTableStyle="TableStyleMedium2" defaultPivotStyle="PivotStyleLight16"/>
  <colors>
    <mruColors>
      <color rgb="FFE4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zoomScale="90" zoomScaleNormal="90" zoomScalePageLayoutView="90" workbookViewId="0">
      <selection activeCell="AJ1" sqref="AJ1:AJ32"/>
    </sheetView>
  </sheetViews>
  <sheetFormatPr baseColWidth="10" defaultColWidth="10.83203125" defaultRowHeight="15" x14ac:dyDescent="0.2"/>
  <cols>
    <col min="1" max="1" width="30.83203125" style="2" bestFit="1" customWidth="1"/>
    <col min="2" max="2" width="27.1640625" style="13" customWidth="1"/>
    <col min="3" max="3" width="13.1640625" style="13" bestFit="1" customWidth="1"/>
    <col min="4" max="4" width="5.5" style="36" bestFit="1" customWidth="1"/>
    <col min="5" max="5" width="3.33203125" style="43" bestFit="1" customWidth="1"/>
    <col min="6" max="6" width="3.33203125" style="29" bestFit="1" customWidth="1"/>
    <col min="7" max="7" width="3.33203125" style="43" bestFit="1" customWidth="1"/>
    <col min="8" max="8" width="3.33203125" style="29" bestFit="1" customWidth="1"/>
    <col min="9" max="9" width="3.33203125" style="43" bestFit="1" customWidth="1"/>
    <col min="10" max="12" width="3.33203125" style="86" bestFit="1" customWidth="1"/>
    <col min="13" max="13" width="3.33203125" style="29" bestFit="1" customWidth="1"/>
    <col min="14" max="16" width="3.33203125" style="43" bestFit="1" customWidth="1"/>
    <col min="17" max="19" width="3.33203125" style="86" bestFit="1" customWidth="1"/>
    <col min="20" max="20" width="5.5" style="43" customWidth="1"/>
    <col min="21" max="21" width="3.33203125" style="86" customWidth="1"/>
    <col min="22" max="22" width="5.5" style="86" customWidth="1"/>
    <col min="23" max="23" width="5.5" style="43" customWidth="1"/>
    <col min="24" max="26" width="3.33203125" style="86" bestFit="1" customWidth="1"/>
    <col min="27" max="27" width="6.1640625" style="20" customWidth="1"/>
    <col min="28" max="29" width="10.83203125" style="1"/>
    <col min="30" max="35" width="10.83203125" style="1" hidden="1" customWidth="1"/>
    <col min="36" max="36" width="10.83203125" style="1" customWidth="1"/>
    <col min="37" max="37" width="10.83203125" style="1" hidden="1" customWidth="1"/>
    <col min="38" max="38" width="10.83203125" style="1" customWidth="1"/>
    <col min="39" max="46" width="10.83203125" style="1" hidden="1" customWidth="1"/>
    <col min="47" max="47" width="10.83203125" style="1" customWidth="1"/>
    <col min="48" max="49" width="10.83203125" style="1" hidden="1" customWidth="1"/>
    <col min="50" max="50" width="10.83203125" style="1" customWidth="1"/>
    <col min="51" max="52" width="10.83203125" style="1" hidden="1" customWidth="1"/>
    <col min="53" max="16384" width="10.83203125" style="1"/>
  </cols>
  <sheetData>
    <row r="1" spans="1:52" ht="16" thickBot="1" x14ac:dyDescent="0.25">
      <c r="A1" s="4" t="s">
        <v>12</v>
      </c>
      <c r="B1" s="12"/>
      <c r="C1" s="12"/>
      <c r="D1" s="35">
        <v>1</v>
      </c>
      <c r="E1" s="42">
        <v>2</v>
      </c>
      <c r="F1" s="28">
        <v>3</v>
      </c>
      <c r="G1" s="42">
        <v>4</v>
      </c>
      <c r="H1" s="28">
        <v>5</v>
      </c>
      <c r="I1" s="42">
        <v>6</v>
      </c>
      <c r="J1" s="95">
        <v>7</v>
      </c>
      <c r="K1" s="95">
        <v>8</v>
      </c>
      <c r="L1" s="95">
        <v>9</v>
      </c>
      <c r="M1" s="28">
        <v>10</v>
      </c>
      <c r="N1" s="42">
        <v>11</v>
      </c>
      <c r="O1" s="42">
        <v>12</v>
      </c>
      <c r="P1" s="42">
        <v>13</v>
      </c>
      <c r="Q1" s="95">
        <v>14</v>
      </c>
      <c r="R1" s="95">
        <v>15</v>
      </c>
      <c r="S1" s="95">
        <v>16</v>
      </c>
      <c r="T1" s="42">
        <v>17</v>
      </c>
      <c r="U1" s="95">
        <v>18</v>
      </c>
      <c r="V1" s="95">
        <v>19</v>
      </c>
      <c r="W1" s="42">
        <v>20</v>
      </c>
      <c r="X1" s="95">
        <v>21</v>
      </c>
      <c r="Y1" s="95">
        <v>22</v>
      </c>
      <c r="Z1" s="97">
        <v>23</v>
      </c>
      <c r="AA1" s="174" t="s">
        <v>13</v>
      </c>
      <c r="AB1" s="168" t="s">
        <v>39</v>
      </c>
      <c r="AD1" s="26">
        <v>1</v>
      </c>
      <c r="AE1" s="26">
        <v>2</v>
      </c>
      <c r="AF1" s="26">
        <v>3</v>
      </c>
      <c r="AG1" s="26">
        <v>4</v>
      </c>
      <c r="AH1" s="26">
        <v>5</v>
      </c>
      <c r="AI1" s="26">
        <v>6</v>
      </c>
      <c r="AJ1" s="26" t="s">
        <v>46</v>
      </c>
      <c r="AK1" s="26">
        <v>8</v>
      </c>
      <c r="AL1" s="26">
        <v>9</v>
      </c>
      <c r="AM1" s="26">
        <v>10</v>
      </c>
      <c r="AN1" s="26">
        <v>11</v>
      </c>
      <c r="AO1" s="26">
        <v>12</v>
      </c>
      <c r="AP1" s="26">
        <v>13</v>
      </c>
      <c r="AQ1" s="26">
        <v>14</v>
      </c>
      <c r="AR1" s="26">
        <v>15</v>
      </c>
      <c r="AS1" s="26">
        <v>16</v>
      </c>
      <c r="AT1" s="26">
        <v>17</v>
      </c>
      <c r="AU1" s="26">
        <v>18</v>
      </c>
      <c r="AV1" s="26">
        <v>19</v>
      </c>
      <c r="AW1" s="26">
        <v>20</v>
      </c>
      <c r="AX1" s="26">
        <v>21</v>
      </c>
      <c r="AY1" s="26">
        <v>22</v>
      </c>
      <c r="AZ1" s="26">
        <v>23</v>
      </c>
    </row>
    <row r="2" spans="1:52" ht="16" thickBot="1" x14ac:dyDescent="0.25">
      <c r="A2" s="5" t="s">
        <v>0</v>
      </c>
      <c r="D2" s="36">
        <v>1</v>
      </c>
      <c r="E2" s="43">
        <v>11</v>
      </c>
      <c r="F2" s="29">
        <v>1</v>
      </c>
      <c r="G2" s="43">
        <v>1</v>
      </c>
      <c r="H2" s="29">
        <v>1</v>
      </c>
      <c r="I2" s="43">
        <v>1</v>
      </c>
      <c r="J2" s="95">
        <v>7</v>
      </c>
      <c r="K2" s="86">
        <v>2</v>
      </c>
      <c r="L2" s="86">
        <v>1</v>
      </c>
      <c r="M2" s="29">
        <v>1</v>
      </c>
      <c r="N2" s="43">
        <v>4</v>
      </c>
      <c r="O2" s="43">
        <v>1</v>
      </c>
      <c r="P2" s="43">
        <v>1</v>
      </c>
      <c r="Q2" s="86">
        <v>1</v>
      </c>
      <c r="R2" s="86">
        <v>1</v>
      </c>
      <c r="S2" s="86">
        <v>2</v>
      </c>
      <c r="T2" s="43">
        <v>1</v>
      </c>
      <c r="U2" s="86">
        <v>1</v>
      </c>
      <c r="V2" s="86">
        <v>1</v>
      </c>
      <c r="W2" s="43">
        <v>1</v>
      </c>
      <c r="X2" s="86">
        <v>2</v>
      </c>
      <c r="Y2" s="86">
        <v>1</v>
      </c>
      <c r="Z2" s="87">
        <v>1</v>
      </c>
      <c r="AA2" s="175"/>
      <c r="AB2" s="169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</row>
    <row r="3" spans="1:52" ht="16" thickBot="1" x14ac:dyDescent="0.25">
      <c r="A3" s="6" t="s">
        <v>1</v>
      </c>
      <c r="B3" s="14"/>
      <c r="C3" s="14"/>
      <c r="D3" s="37">
        <v>34</v>
      </c>
      <c r="E3" s="44">
        <v>30</v>
      </c>
      <c r="F3" s="33">
        <v>36</v>
      </c>
      <c r="G3" s="44">
        <v>30</v>
      </c>
      <c r="H3" s="30">
        <v>46</v>
      </c>
      <c r="I3" s="44">
        <v>32</v>
      </c>
      <c r="J3" s="95">
        <v>7</v>
      </c>
      <c r="K3" s="98">
        <v>30</v>
      </c>
      <c r="L3" s="98">
        <v>30</v>
      </c>
      <c r="M3" s="30">
        <v>38</v>
      </c>
      <c r="N3" s="44">
        <v>30</v>
      </c>
      <c r="O3" s="49">
        <v>42</v>
      </c>
      <c r="P3" s="44">
        <v>32</v>
      </c>
      <c r="Q3" s="98">
        <v>38</v>
      </c>
      <c r="R3" s="98">
        <v>32</v>
      </c>
      <c r="S3" s="98">
        <v>30</v>
      </c>
      <c r="T3" s="44">
        <v>30</v>
      </c>
      <c r="U3" s="98">
        <v>32</v>
      </c>
      <c r="V3" s="98">
        <v>34</v>
      </c>
      <c r="W3" s="44">
        <v>32</v>
      </c>
      <c r="X3" s="98">
        <v>30</v>
      </c>
      <c r="Y3" s="98">
        <v>30</v>
      </c>
      <c r="Z3" s="129">
        <v>32</v>
      </c>
      <c r="AA3" s="176"/>
      <c r="AB3" s="170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</row>
    <row r="4" spans="1:52" s="111" customFormat="1" ht="30" x14ac:dyDescent="0.2">
      <c r="A4" s="171" t="s">
        <v>2</v>
      </c>
      <c r="B4" s="15" t="s">
        <v>14</v>
      </c>
      <c r="C4" s="11">
        <v>11</v>
      </c>
      <c r="D4" s="108">
        <v>1</v>
      </c>
      <c r="E4" s="109"/>
      <c r="F4" s="109"/>
      <c r="G4" s="109"/>
      <c r="H4" s="109"/>
      <c r="I4" s="109"/>
      <c r="J4" s="95"/>
      <c r="K4" s="95"/>
      <c r="L4" s="95"/>
      <c r="M4" s="109"/>
      <c r="N4" s="109"/>
      <c r="O4" s="109"/>
      <c r="P4" s="109"/>
      <c r="Q4" s="95"/>
      <c r="R4" s="95"/>
      <c r="S4" s="95"/>
      <c r="T4" s="108">
        <v>1</v>
      </c>
      <c r="U4" s="95"/>
      <c r="V4" s="96">
        <v>1</v>
      </c>
      <c r="W4" s="110">
        <v>1</v>
      </c>
      <c r="X4" s="95"/>
      <c r="Y4" s="95"/>
      <c r="Z4" s="97"/>
      <c r="AA4" s="105">
        <v>4</v>
      </c>
      <c r="AB4" s="65">
        <f>AA4/23</f>
        <v>0.17391304347826086</v>
      </c>
      <c r="AD4" s="111">
        <f>D4*$AB$4</f>
        <v>0.17391304347826086</v>
      </c>
      <c r="AE4" s="111">
        <f t="shared" ref="AE4:AL4" si="0">E4*$AB$4</f>
        <v>0</v>
      </c>
      <c r="AF4" s="111">
        <f t="shared" si="0"/>
        <v>0</v>
      </c>
      <c r="AG4" s="111">
        <f t="shared" si="0"/>
        <v>0</v>
      </c>
      <c r="AH4" s="111">
        <f t="shared" si="0"/>
        <v>0</v>
      </c>
      <c r="AI4" s="111">
        <f t="shared" si="0"/>
        <v>0</v>
      </c>
      <c r="AJ4" s="111">
        <f t="shared" si="0"/>
        <v>0</v>
      </c>
      <c r="AK4" s="111">
        <f t="shared" si="0"/>
        <v>0</v>
      </c>
      <c r="AL4" s="111">
        <f t="shared" si="0"/>
        <v>0</v>
      </c>
      <c r="AM4" s="111">
        <f t="shared" ref="AM4" si="1">M4*$AB$4</f>
        <v>0</v>
      </c>
      <c r="AN4" s="111">
        <f t="shared" ref="AN4" si="2">N4*$AB$4</f>
        <v>0</v>
      </c>
      <c r="AO4" s="111">
        <f t="shared" ref="AO4" si="3">O4*$AB$4</f>
        <v>0</v>
      </c>
      <c r="AP4" s="111">
        <f t="shared" ref="AP4" si="4">P4*$AB$4</f>
        <v>0</v>
      </c>
      <c r="AQ4" s="111">
        <f t="shared" ref="AQ4" si="5">Q4*$AB$4</f>
        <v>0</v>
      </c>
      <c r="AR4" s="111">
        <f t="shared" ref="AR4" si="6">R4*$AB$4</f>
        <v>0</v>
      </c>
      <c r="AS4" s="111">
        <f t="shared" ref="AS4:AT4" si="7">S4*$AB$4</f>
        <v>0</v>
      </c>
      <c r="AT4" s="111">
        <f t="shared" si="7"/>
        <v>0.17391304347826086</v>
      </c>
      <c r="AU4" s="111">
        <f t="shared" ref="AU4" si="8">U4*$AB$4</f>
        <v>0</v>
      </c>
      <c r="AV4" s="111">
        <f t="shared" ref="AV4" si="9">V4*$AB$4</f>
        <v>0.17391304347826086</v>
      </c>
      <c r="AW4" s="111">
        <f t="shared" ref="AW4" si="10">W4*$AB$4</f>
        <v>0.17391304347826086</v>
      </c>
      <c r="AX4" s="111">
        <f t="shared" ref="AX4" si="11">X4*$AB$4</f>
        <v>0</v>
      </c>
      <c r="AY4" s="111">
        <f t="shared" ref="AY4" si="12">Y4*$AB$4</f>
        <v>0</v>
      </c>
      <c r="AZ4" s="111">
        <f t="shared" ref="AZ4" si="13">Z4*$AB$4</f>
        <v>0</v>
      </c>
    </row>
    <row r="5" spans="1:52" s="76" customFormat="1" ht="31" thickBot="1" x14ac:dyDescent="0.25">
      <c r="A5" s="172"/>
      <c r="B5" s="71" t="s">
        <v>15</v>
      </c>
      <c r="C5" s="71">
        <v>13</v>
      </c>
      <c r="D5" s="77"/>
      <c r="E5" s="78">
        <v>1</v>
      </c>
      <c r="F5" s="127"/>
      <c r="G5" s="78">
        <v>1</v>
      </c>
      <c r="H5" s="78">
        <v>1</v>
      </c>
      <c r="I5" s="78">
        <v>1</v>
      </c>
      <c r="J5" s="78">
        <v>1</v>
      </c>
      <c r="K5" s="78">
        <v>1</v>
      </c>
      <c r="L5" s="78">
        <v>1</v>
      </c>
      <c r="M5" s="78">
        <v>1</v>
      </c>
      <c r="N5" s="78">
        <v>1</v>
      </c>
      <c r="O5" s="78">
        <v>1</v>
      </c>
      <c r="P5" s="78">
        <v>1</v>
      </c>
      <c r="Q5" s="78">
        <v>1</v>
      </c>
      <c r="R5" s="78">
        <v>1</v>
      </c>
      <c r="S5" s="78">
        <v>1</v>
      </c>
      <c r="T5" s="78"/>
      <c r="U5" s="78">
        <v>1</v>
      </c>
      <c r="V5" s="78"/>
      <c r="W5" s="78"/>
      <c r="X5" s="78">
        <v>1</v>
      </c>
      <c r="Y5" s="78">
        <v>1</v>
      </c>
      <c r="Z5" s="79">
        <v>1</v>
      </c>
      <c r="AA5" s="75">
        <v>18</v>
      </c>
      <c r="AB5" s="68">
        <f t="shared" ref="AB5:AB29" si="14">AA5/23</f>
        <v>0.78260869565217395</v>
      </c>
      <c r="AD5" s="76">
        <f>D5*$AB$5</f>
        <v>0</v>
      </c>
      <c r="AE5" s="76">
        <f t="shared" ref="AE5:AZ5" si="15">E5*$AB$5</f>
        <v>0.78260869565217395</v>
      </c>
      <c r="AF5" s="76">
        <f t="shared" si="15"/>
        <v>0</v>
      </c>
      <c r="AG5" s="76">
        <f t="shared" si="15"/>
        <v>0.78260869565217395</v>
      </c>
      <c r="AH5" s="76">
        <f t="shared" si="15"/>
        <v>0.78260869565217395</v>
      </c>
      <c r="AI5" s="76">
        <f t="shared" si="15"/>
        <v>0.78260869565217395</v>
      </c>
      <c r="AJ5" s="76">
        <f t="shared" si="15"/>
        <v>0.78260869565217395</v>
      </c>
      <c r="AK5" s="76">
        <f t="shared" si="15"/>
        <v>0.78260869565217395</v>
      </c>
      <c r="AL5" s="76">
        <f t="shared" si="15"/>
        <v>0.78260869565217395</v>
      </c>
      <c r="AM5" s="76">
        <f t="shared" si="15"/>
        <v>0.78260869565217395</v>
      </c>
      <c r="AN5" s="76">
        <f t="shared" si="15"/>
        <v>0.78260869565217395</v>
      </c>
      <c r="AO5" s="76">
        <f t="shared" si="15"/>
        <v>0.78260869565217395</v>
      </c>
      <c r="AP5" s="76">
        <f t="shared" si="15"/>
        <v>0.78260869565217395</v>
      </c>
      <c r="AQ5" s="76">
        <f t="shared" si="15"/>
        <v>0.78260869565217395</v>
      </c>
      <c r="AR5" s="76">
        <f t="shared" si="15"/>
        <v>0.78260869565217395</v>
      </c>
      <c r="AS5" s="76">
        <f t="shared" si="15"/>
        <v>0.78260869565217395</v>
      </c>
      <c r="AT5" s="76">
        <f t="shared" si="15"/>
        <v>0</v>
      </c>
      <c r="AU5" s="76">
        <f t="shared" si="15"/>
        <v>0.78260869565217395</v>
      </c>
      <c r="AV5" s="76">
        <f t="shared" si="15"/>
        <v>0</v>
      </c>
      <c r="AW5" s="76">
        <f t="shared" si="15"/>
        <v>0</v>
      </c>
      <c r="AX5" s="76">
        <f t="shared" si="15"/>
        <v>0.78260869565217395</v>
      </c>
      <c r="AY5" s="76">
        <f t="shared" si="15"/>
        <v>0.78260869565217395</v>
      </c>
      <c r="AZ5" s="76">
        <f t="shared" si="15"/>
        <v>0.78260869565217395</v>
      </c>
    </row>
    <row r="6" spans="1:52" s="111" customFormat="1" ht="31" thickBot="1" x14ac:dyDescent="0.25">
      <c r="A6" s="173"/>
      <c r="B6" s="11" t="s">
        <v>16</v>
      </c>
      <c r="C6" s="11">
        <v>14</v>
      </c>
      <c r="D6" s="114"/>
      <c r="E6" s="115"/>
      <c r="F6" s="116">
        <v>1</v>
      </c>
      <c r="G6" s="117"/>
      <c r="H6" s="118"/>
      <c r="I6" s="118"/>
      <c r="J6" s="93"/>
      <c r="K6" s="93"/>
      <c r="L6" s="93"/>
      <c r="M6" s="118"/>
      <c r="N6" s="118"/>
      <c r="O6" s="118"/>
      <c r="P6" s="118"/>
      <c r="Q6" s="93"/>
      <c r="R6" s="93"/>
      <c r="S6" s="93"/>
      <c r="T6" s="118"/>
      <c r="U6" s="93"/>
      <c r="V6" s="93"/>
      <c r="W6" s="118"/>
      <c r="X6" s="93"/>
      <c r="Y6" s="93"/>
      <c r="Z6" s="94"/>
      <c r="AA6" s="105">
        <v>1</v>
      </c>
      <c r="AB6" s="65">
        <f t="shared" si="14"/>
        <v>4.3478260869565216E-2</v>
      </c>
      <c r="AD6" s="111">
        <f>D6*$AB$6</f>
        <v>0</v>
      </c>
      <c r="AE6" s="111">
        <f t="shared" ref="AE6:AZ6" si="16">E6*$AB$6</f>
        <v>0</v>
      </c>
      <c r="AF6" s="111">
        <f t="shared" si="16"/>
        <v>4.3478260869565216E-2</v>
      </c>
      <c r="AG6" s="111">
        <f t="shared" si="16"/>
        <v>0</v>
      </c>
      <c r="AH6" s="111">
        <f t="shared" si="16"/>
        <v>0</v>
      </c>
      <c r="AI6" s="111">
        <f t="shared" si="16"/>
        <v>0</v>
      </c>
      <c r="AJ6" s="111">
        <f t="shared" si="16"/>
        <v>0</v>
      </c>
      <c r="AK6" s="111">
        <f t="shared" si="16"/>
        <v>0</v>
      </c>
      <c r="AL6" s="111">
        <f t="shared" si="16"/>
        <v>0</v>
      </c>
      <c r="AM6" s="111">
        <f t="shared" si="16"/>
        <v>0</v>
      </c>
      <c r="AN6" s="111">
        <f t="shared" si="16"/>
        <v>0</v>
      </c>
      <c r="AO6" s="111">
        <f t="shared" si="16"/>
        <v>0</v>
      </c>
      <c r="AP6" s="111">
        <f t="shared" si="16"/>
        <v>0</v>
      </c>
      <c r="AQ6" s="111">
        <f t="shared" si="16"/>
        <v>0</v>
      </c>
      <c r="AR6" s="111">
        <f t="shared" si="16"/>
        <v>0</v>
      </c>
      <c r="AS6" s="111">
        <f t="shared" si="16"/>
        <v>0</v>
      </c>
      <c r="AT6" s="111">
        <f t="shared" si="16"/>
        <v>0</v>
      </c>
      <c r="AU6" s="111">
        <f t="shared" si="16"/>
        <v>0</v>
      </c>
      <c r="AV6" s="111">
        <f t="shared" si="16"/>
        <v>0</v>
      </c>
      <c r="AW6" s="111">
        <f t="shared" si="16"/>
        <v>0</v>
      </c>
      <c r="AX6" s="111">
        <f t="shared" si="16"/>
        <v>0</v>
      </c>
      <c r="AY6" s="111">
        <f t="shared" si="16"/>
        <v>0</v>
      </c>
      <c r="AZ6" s="111">
        <f t="shared" si="16"/>
        <v>0</v>
      </c>
    </row>
    <row r="7" spans="1:52" s="76" customFormat="1" x14ac:dyDescent="0.2">
      <c r="A7" s="172" t="s">
        <v>3</v>
      </c>
      <c r="B7" s="70" t="s">
        <v>17</v>
      </c>
      <c r="C7" s="71">
        <v>21</v>
      </c>
      <c r="D7" s="72">
        <v>1</v>
      </c>
      <c r="E7" s="73">
        <v>1</v>
      </c>
      <c r="F7" s="73"/>
      <c r="G7" s="73">
        <v>1</v>
      </c>
      <c r="H7" s="73"/>
      <c r="I7" s="73"/>
      <c r="J7" s="73">
        <v>1</v>
      </c>
      <c r="K7" s="73">
        <v>1</v>
      </c>
      <c r="L7" s="73">
        <v>1</v>
      </c>
      <c r="M7" s="73"/>
      <c r="N7" s="73">
        <v>1</v>
      </c>
      <c r="O7" s="73">
        <v>1</v>
      </c>
      <c r="P7" s="73">
        <v>1</v>
      </c>
      <c r="Q7" s="73">
        <v>1</v>
      </c>
      <c r="R7" s="73">
        <v>1</v>
      </c>
      <c r="S7" s="73">
        <v>1</v>
      </c>
      <c r="T7" s="73">
        <v>1</v>
      </c>
      <c r="U7" s="73">
        <v>1</v>
      </c>
      <c r="V7" s="73">
        <v>1</v>
      </c>
      <c r="W7" s="73">
        <v>1</v>
      </c>
      <c r="X7" s="73">
        <v>1</v>
      </c>
      <c r="Y7" s="73">
        <v>1</v>
      </c>
      <c r="Z7" s="74">
        <v>1</v>
      </c>
      <c r="AA7" s="75">
        <v>20</v>
      </c>
      <c r="AB7" s="68">
        <f t="shared" si="14"/>
        <v>0.86956521739130432</v>
      </c>
      <c r="AD7" s="76">
        <f>D7*$AB$7</f>
        <v>0.86956521739130432</v>
      </c>
      <c r="AE7" s="76">
        <f t="shared" ref="AE7:AZ7" si="17">E7*$AB$7</f>
        <v>0.86956521739130432</v>
      </c>
      <c r="AF7" s="76">
        <f t="shared" si="17"/>
        <v>0</v>
      </c>
      <c r="AG7" s="76">
        <f t="shared" si="17"/>
        <v>0.86956521739130432</v>
      </c>
      <c r="AH7" s="76">
        <f t="shared" si="17"/>
        <v>0</v>
      </c>
      <c r="AI7" s="76">
        <f t="shared" si="17"/>
        <v>0</v>
      </c>
      <c r="AJ7" s="76">
        <f t="shared" si="17"/>
        <v>0.86956521739130432</v>
      </c>
      <c r="AK7" s="76">
        <f t="shared" si="17"/>
        <v>0.86956521739130432</v>
      </c>
      <c r="AL7" s="76">
        <f t="shared" si="17"/>
        <v>0.86956521739130432</v>
      </c>
      <c r="AM7" s="76">
        <f t="shared" si="17"/>
        <v>0</v>
      </c>
      <c r="AN7" s="76">
        <f t="shared" si="17"/>
        <v>0.86956521739130432</v>
      </c>
      <c r="AO7" s="76">
        <f t="shared" si="17"/>
        <v>0.86956521739130432</v>
      </c>
      <c r="AP7" s="76">
        <f t="shared" si="17"/>
        <v>0.86956521739130432</v>
      </c>
      <c r="AQ7" s="76">
        <f t="shared" si="17"/>
        <v>0.86956521739130432</v>
      </c>
      <c r="AR7" s="76">
        <f t="shared" si="17"/>
        <v>0.86956521739130432</v>
      </c>
      <c r="AS7" s="76">
        <f t="shared" si="17"/>
        <v>0.86956521739130432</v>
      </c>
      <c r="AT7" s="76">
        <f t="shared" si="17"/>
        <v>0.86956521739130432</v>
      </c>
      <c r="AU7" s="76">
        <f t="shared" si="17"/>
        <v>0.86956521739130432</v>
      </c>
      <c r="AV7" s="76">
        <f t="shared" si="17"/>
        <v>0.86956521739130432</v>
      </c>
      <c r="AW7" s="76">
        <f t="shared" si="17"/>
        <v>0.86956521739130432</v>
      </c>
      <c r="AX7" s="76">
        <f t="shared" si="17"/>
        <v>0.86956521739130432</v>
      </c>
      <c r="AY7" s="76">
        <f t="shared" si="17"/>
        <v>0.86956521739130432</v>
      </c>
      <c r="AZ7" s="76">
        <f t="shared" si="17"/>
        <v>0.86956521739130432</v>
      </c>
    </row>
    <row r="8" spans="1:52" s="111" customFormat="1" ht="30" x14ac:dyDescent="0.2">
      <c r="A8" s="172"/>
      <c r="B8" s="11" t="s">
        <v>18</v>
      </c>
      <c r="C8" s="11">
        <v>22</v>
      </c>
      <c r="D8" s="112"/>
      <c r="E8" s="104"/>
      <c r="F8" s="104">
        <v>1</v>
      </c>
      <c r="G8" s="104"/>
      <c r="H8" s="104">
        <v>1</v>
      </c>
      <c r="I8" s="104"/>
      <c r="J8" s="86"/>
      <c r="K8" s="86"/>
      <c r="L8" s="86"/>
      <c r="M8" s="104">
        <v>1</v>
      </c>
      <c r="N8" s="104"/>
      <c r="O8" s="104"/>
      <c r="P8" s="104"/>
      <c r="Q8" s="86"/>
      <c r="R8" s="86"/>
      <c r="S8" s="86"/>
      <c r="T8" s="104"/>
      <c r="U8" s="86"/>
      <c r="V8" s="86"/>
      <c r="W8" s="104"/>
      <c r="X8" s="86"/>
      <c r="Y8" s="86"/>
      <c r="Z8" s="87"/>
      <c r="AA8" s="105">
        <v>2</v>
      </c>
      <c r="AB8" s="65">
        <f t="shared" si="14"/>
        <v>8.6956521739130432E-2</v>
      </c>
      <c r="AD8" s="111">
        <f>D8*$AB$8</f>
        <v>0</v>
      </c>
      <c r="AE8" s="111">
        <f t="shared" ref="AE8:AZ8" si="18">E8*$AB$8</f>
        <v>0</v>
      </c>
      <c r="AF8" s="111">
        <f t="shared" si="18"/>
        <v>8.6956521739130432E-2</v>
      </c>
      <c r="AG8" s="111">
        <f t="shared" si="18"/>
        <v>0</v>
      </c>
      <c r="AH8" s="111">
        <f t="shared" si="18"/>
        <v>8.6956521739130432E-2</v>
      </c>
      <c r="AI8" s="111">
        <f t="shared" si="18"/>
        <v>0</v>
      </c>
      <c r="AJ8" s="111">
        <f t="shared" si="18"/>
        <v>0</v>
      </c>
      <c r="AK8" s="111">
        <f t="shared" si="18"/>
        <v>0</v>
      </c>
      <c r="AL8" s="111">
        <f t="shared" si="18"/>
        <v>0</v>
      </c>
      <c r="AM8" s="111">
        <f t="shared" si="18"/>
        <v>8.6956521739130432E-2</v>
      </c>
      <c r="AN8" s="111">
        <f t="shared" si="18"/>
        <v>0</v>
      </c>
      <c r="AO8" s="111">
        <f t="shared" si="18"/>
        <v>0</v>
      </c>
      <c r="AP8" s="111">
        <f t="shared" si="18"/>
        <v>0</v>
      </c>
      <c r="AQ8" s="111">
        <f t="shared" si="18"/>
        <v>0</v>
      </c>
      <c r="AR8" s="111">
        <f t="shared" si="18"/>
        <v>0</v>
      </c>
      <c r="AS8" s="111">
        <f t="shared" si="18"/>
        <v>0</v>
      </c>
      <c r="AT8" s="111">
        <f t="shared" si="18"/>
        <v>0</v>
      </c>
      <c r="AU8" s="111">
        <f t="shared" si="18"/>
        <v>0</v>
      </c>
      <c r="AV8" s="111">
        <f t="shared" si="18"/>
        <v>0</v>
      </c>
      <c r="AW8" s="111">
        <f t="shared" si="18"/>
        <v>0</v>
      </c>
      <c r="AX8" s="111">
        <f t="shared" si="18"/>
        <v>0</v>
      </c>
      <c r="AY8" s="111">
        <f t="shared" si="18"/>
        <v>0</v>
      </c>
      <c r="AZ8" s="111">
        <f t="shared" si="18"/>
        <v>0</v>
      </c>
    </row>
    <row r="9" spans="1:52" s="111" customFormat="1" ht="31" thickBot="1" x14ac:dyDescent="0.25">
      <c r="A9" s="172"/>
      <c r="B9" s="16" t="s">
        <v>19</v>
      </c>
      <c r="C9" s="11">
        <v>23</v>
      </c>
      <c r="D9" s="121"/>
      <c r="E9" s="113"/>
      <c r="F9" s="113"/>
      <c r="G9" s="113"/>
      <c r="H9" s="113"/>
      <c r="I9" s="113">
        <v>1</v>
      </c>
      <c r="J9" s="98"/>
      <c r="K9" s="98"/>
      <c r="L9" s="98"/>
      <c r="M9" s="113"/>
      <c r="N9" s="113"/>
      <c r="O9" s="113"/>
      <c r="P9" s="113"/>
      <c r="Q9" s="98"/>
      <c r="R9" s="98"/>
      <c r="S9" s="98"/>
      <c r="T9" s="113"/>
      <c r="U9" s="98"/>
      <c r="V9" s="98"/>
      <c r="W9" s="113"/>
      <c r="X9" s="98"/>
      <c r="Y9" s="98"/>
      <c r="Z9" s="129"/>
      <c r="AA9" s="105">
        <v>1</v>
      </c>
      <c r="AB9" s="65">
        <f t="shared" si="14"/>
        <v>4.3478260869565216E-2</v>
      </c>
      <c r="AD9" s="111">
        <f>D9*$AB$9</f>
        <v>0</v>
      </c>
      <c r="AE9" s="111">
        <f t="shared" ref="AE9:AZ9" si="19">E9*$AB$9</f>
        <v>0</v>
      </c>
      <c r="AF9" s="111">
        <f t="shared" si="19"/>
        <v>0</v>
      </c>
      <c r="AG9" s="111">
        <f t="shared" si="19"/>
        <v>0</v>
      </c>
      <c r="AH9" s="111">
        <f t="shared" si="19"/>
        <v>0</v>
      </c>
      <c r="AI9" s="111">
        <f t="shared" si="19"/>
        <v>4.3478260869565216E-2</v>
      </c>
      <c r="AJ9" s="111">
        <f t="shared" si="19"/>
        <v>0</v>
      </c>
      <c r="AK9" s="111">
        <f t="shared" si="19"/>
        <v>0</v>
      </c>
      <c r="AL9" s="111">
        <f t="shared" si="19"/>
        <v>0</v>
      </c>
      <c r="AM9" s="111">
        <f t="shared" si="19"/>
        <v>0</v>
      </c>
      <c r="AN9" s="111">
        <f t="shared" si="19"/>
        <v>0</v>
      </c>
      <c r="AO9" s="111">
        <f t="shared" si="19"/>
        <v>0</v>
      </c>
      <c r="AP9" s="111">
        <f t="shared" si="19"/>
        <v>0</v>
      </c>
      <c r="AQ9" s="111">
        <f t="shared" si="19"/>
        <v>0</v>
      </c>
      <c r="AR9" s="111">
        <f t="shared" si="19"/>
        <v>0</v>
      </c>
      <c r="AS9" s="111">
        <f t="shared" si="19"/>
        <v>0</v>
      </c>
      <c r="AT9" s="111">
        <f t="shared" si="19"/>
        <v>0</v>
      </c>
      <c r="AU9" s="111">
        <f t="shared" si="19"/>
        <v>0</v>
      </c>
      <c r="AV9" s="111">
        <f t="shared" si="19"/>
        <v>0</v>
      </c>
      <c r="AW9" s="111">
        <f t="shared" si="19"/>
        <v>0</v>
      </c>
      <c r="AX9" s="111">
        <f t="shared" si="19"/>
        <v>0</v>
      </c>
      <c r="AY9" s="111">
        <f t="shared" si="19"/>
        <v>0</v>
      </c>
      <c r="AZ9" s="111">
        <f t="shared" si="19"/>
        <v>0</v>
      </c>
    </row>
    <row r="10" spans="1:52" s="76" customFormat="1" x14ac:dyDescent="0.2">
      <c r="A10" s="171" t="s">
        <v>4</v>
      </c>
      <c r="B10" s="70" t="s">
        <v>20</v>
      </c>
      <c r="C10" s="71">
        <v>31</v>
      </c>
      <c r="D10" s="158">
        <v>1</v>
      </c>
      <c r="E10" s="159">
        <v>1</v>
      </c>
      <c r="F10" s="159">
        <v>1</v>
      </c>
      <c r="G10" s="159">
        <v>1</v>
      </c>
      <c r="H10" s="159">
        <v>1</v>
      </c>
      <c r="I10" s="159">
        <v>1</v>
      </c>
      <c r="J10" s="159">
        <v>1</v>
      </c>
      <c r="K10" s="159"/>
      <c r="L10" s="159">
        <v>1</v>
      </c>
      <c r="M10" s="159">
        <v>1</v>
      </c>
      <c r="N10" s="159">
        <v>1</v>
      </c>
      <c r="O10" s="159">
        <v>1</v>
      </c>
      <c r="P10" s="159">
        <v>1</v>
      </c>
      <c r="Q10" s="159">
        <v>1</v>
      </c>
      <c r="R10" s="159">
        <v>1</v>
      </c>
      <c r="S10" s="159">
        <v>1</v>
      </c>
      <c r="T10" s="159">
        <v>1</v>
      </c>
      <c r="U10" s="159">
        <v>1</v>
      </c>
      <c r="V10" s="159">
        <v>1</v>
      </c>
      <c r="W10" s="159">
        <v>1</v>
      </c>
      <c r="X10" s="159">
        <v>1</v>
      </c>
      <c r="Y10" s="159">
        <v>1</v>
      </c>
      <c r="Z10" s="160">
        <v>1</v>
      </c>
      <c r="AA10" s="75">
        <v>22</v>
      </c>
      <c r="AB10" s="68">
        <f t="shared" si="14"/>
        <v>0.95652173913043481</v>
      </c>
      <c r="AD10" s="76">
        <f>D10*$AB$10</f>
        <v>0.95652173913043481</v>
      </c>
      <c r="AE10" s="76">
        <f t="shared" ref="AE10:AO10" si="20">E10*$AB$10</f>
        <v>0.95652173913043481</v>
      </c>
      <c r="AF10" s="76">
        <f t="shared" si="20"/>
        <v>0.95652173913043481</v>
      </c>
      <c r="AG10" s="76">
        <f t="shared" si="20"/>
        <v>0.95652173913043481</v>
      </c>
      <c r="AH10" s="76">
        <f t="shared" si="20"/>
        <v>0.95652173913043481</v>
      </c>
      <c r="AI10" s="76">
        <f t="shared" si="20"/>
        <v>0.95652173913043481</v>
      </c>
      <c r="AJ10" s="76">
        <f t="shared" si="20"/>
        <v>0.95652173913043481</v>
      </c>
      <c r="AK10" s="76">
        <f t="shared" si="20"/>
        <v>0</v>
      </c>
      <c r="AL10" s="76">
        <f t="shared" si="20"/>
        <v>0.95652173913043481</v>
      </c>
      <c r="AM10" s="76">
        <f t="shared" si="20"/>
        <v>0.95652173913043481</v>
      </c>
      <c r="AN10" s="76">
        <f t="shared" si="20"/>
        <v>0.95652173913043481</v>
      </c>
      <c r="AO10" s="76">
        <f t="shared" si="20"/>
        <v>0.95652173913043481</v>
      </c>
      <c r="AP10" s="76">
        <f>P10*$AB$10</f>
        <v>0.95652173913043481</v>
      </c>
      <c r="AQ10" s="76">
        <f t="shared" ref="AQ10" si="21">Q10*$AB$10</f>
        <v>0.95652173913043481</v>
      </c>
      <c r="AR10" s="76">
        <f t="shared" ref="AR10" si="22">R10*$AB$10</f>
        <v>0.95652173913043481</v>
      </c>
      <c r="AS10" s="76">
        <f t="shared" ref="AS10" si="23">S10*$AB$10</f>
        <v>0.95652173913043481</v>
      </c>
      <c r="AT10" s="76">
        <f t="shared" ref="AT10" si="24">T10*$AB$10</f>
        <v>0.95652173913043481</v>
      </c>
      <c r="AU10" s="76">
        <f t="shared" ref="AU10" si="25">U10*$AB$10</f>
        <v>0.95652173913043481</v>
      </c>
      <c r="AV10" s="76">
        <f t="shared" ref="AV10" si="26">V10*$AB$10</f>
        <v>0.95652173913043481</v>
      </c>
      <c r="AW10" s="76">
        <f t="shared" ref="AW10" si="27">W10*$AB$10</f>
        <v>0.95652173913043481</v>
      </c>
      <c r="AX10" s="76">
        <f t="shared" ref="AX10" si="28">X10*$AB$10</f>
        <v>0.95652173913043481</v>
      </c>
      <c r="AY10" s="76">
        <f>Y10*$AB$10</f>
        <v>0.95652173913043481</v>
      </c>
      <c r="AZ10" s="76">
        <f t="shared" ref="AZ10" si="29">Z10*$AB$10</f>
        <v>0.95652173913043481</v>
      </c>
    </row>
    <row r="11" spans="1:52" s="111" customFormat="1" ht="16" thickBot="1" x14ac:dyDescent="0.25">
      <c r="A11" s="173"/>
      <c r="B11" s="16" t="s">
        <v>21</v>
      </c>
      <c r="C11" s="11">
        <v>32</v>
      </c>
      <c r="D11" s="114"/>
      <c r="E11" s="118"/>
      <c r="F11" s="118"/>
      <c r="G11" s="118"/>
      <c r="H11" s="118"/>
      <c r="I11" s="118"/>
      <c r="J11" s="93"/>
      <c r="K11" s="93">
        <v>1</v>
      </c>
      <c r="L11" s="93"/>
      <c r="M11" s="118"/>
      <c r="N11" s="118"/>
      <c r="O11" s="118"/>
      <c r="P11" s="118"/>
      <c r="Q11" s="93"/>
      <c r="R11" s="93"/>
      <c r="S11" s="93"/>
      <c r="T11" s="118"/>
      <c r="U11" s="93"/>
      <c r="V11" s="93"/>
      <c r="W11" s="118"/>
      <c r="X11" s="93"/>
      <c r="Y11" s="93"/>
      <c r="Z11" s="94"/>
      <c r="AA11" s="105">
        <v>1</v>
      </c>
      <c r="AB11" s="65">
        <f t="shared" si="14"/>
        <v>4.3478260869565216E-2</v>
      </c>
      <c r="AD11" s="111">
        <f>D11*$AB$11</f>
        <v>0</v>
      </c>
      <c r="AE11" s="111">
        <f t="shared" ref="AE11:AO11" si="30">E11*$AB$11</f>
        <v>0</v>
      </c>
      <c r="AF11" s="111">
        <f t="shared" si="30"/>
        <v>0</v>
      </c>
      <c r="AG11" s="111">
        <f t="shared" si="30"/>
        <v>0</v>
      </c>
      <c r="AH11" s="111">
        <f t="shared" si="30"/>
        <v>0</v>
      </c>
      <c r="AI11" s="111">
        <f t="shared" si="30"/>
        <v>0</v>
      </c>
      <c r="AJ11" s="111">
        <f t="shared" si="30"/>
        <v>0</v>
      </c>
      <c r="AK11" s="111">
        <f t="shared" si="30"/>
        <v>4.3478260869565216E-2</v>
      </c>
      <c r="AL11" s="111">
        <f t="shared" si="30"/>
        <v>0</v>
      </c>
      <c r="AM11" s="111">
        <f t="shared" si="30"/>
        <v>0</v>
      </c>
      <c r="AN11" s="111">
        <f t="shared" si="30"/>
        <v>0</v>
      </c>
      <c r="AO11" s="111">
        <f t="shared" si="30"/>
        <v>0</v>
      </c>
      <c r="AP11" s="111">
        <f>P11*$AB$11</f>
        <v>0</v>
      </c>
      <c r="AQ11" s="111">
        <f t="shared" ref="AQ11" si="31">Q11*$AB$11</f>
        <v>0</v>
      </c>
      <c r="AR11" s="111">
        <f t="shared" ref="AR11" si="32">R11*$AB$11</f>
        <v>0</v>
      </c>
      <c r="AS11" s="111">
        <f t="shared" ref="AS11" si="33">S11*$AB$11</f>
        <v>0</v>
      </c>
      <c r="AT11" s="111">
        <f t="shared" ref="AT11" si="34">T11*$AB$11</f>
        <v>0</v>
      </c>
      <c r="AU11" s="111">
        <f t="shared" ref="AU11" si="35">U11*$AB$11</f>
        <v>0</v>
      </c>
      <c r="AV11" s="111">
        <f t="shared" ref="AV11" si="36">V11*$AB$11</f>
        <v>0</v>
      </c>
      <c r="AW11" s="111">
        <f t="shared" ref="AW11" si="37">W11*$AB$11</f>
        <v>0</v>
      </c>
      <c r="AX11" s="111">
        <f t="shared" ref="AX11" si="38">X11*$AB$11</f>
        <v>0</v>
      </c>
      <c r="AY11" s="111">
        <f>Y11*$AB$11</f>
        <v>0</v>
      </c>
      <c r="AZ11" s="111">
        <f t="shared" ref="AZ11" si="39">Z11*$AB$11</f>
        <v>0</v>
      </c>
    </row>
    <row r="12" spans="1:52" s="76" customFormat="1" ht="16" thickBot="1" x14ac:dyDescent="0.25">
      <c r="A12" s="161" t="s">
        <v>5</v>
      </c>
      <c r="B12" s="162">
        <v>0.2</v>
      </c>
      <c r="C12" s="162"/>
      <c r="D12" s="163">
        <v>1</v>
      </c>
      <c r="E12" s="164">
        <v>1</v>
      </c>
      <c r="F12" s="164">
        <v>1</v>
      </c>
      <c r="G12" s="164">
        <v>1</v>
      </c>
      <c r="H12" s="164">
        <v>1</v>
      </c>
      <c r="I12" s="164">
        <v>1</v>
      </c>
      <c r="J12" s="164">
        <v>1</v>
      </c>
      <c r="K12" s="164">
        <v>1</v>
      </c>
      <c r="L12" s="164">
        <v>1</v>
      </c>
      <c r="M12" s="164">
        <v>1</v>
      </c>
      <c r="N12" s="164">
        <v>1</v>
      </c>
      <c r="O12" s="164">
        <v>1</v>
      </c>
      <c r="P12" s="164">
        <v>1</v>
      </c>
      <c r="Q12" s="164">
        <v>1</v>
      </c>
      <c r="R12" s="164">
        <v>1</v>
      </c>
      <c r="S12" s="164">
        <v>1</v>
      </c>
      <c r="T12" s="164">
        <v>1</v>
      </c>
      <c r="U12" s="164">
        <v>1</v>
      </c>
      <c r="V12" s="164">
        <v>1</v>
      </c>
      <c r="W12" s="164">
        <v>1</v>
      </c>
      <c r="X12" s="164">
        <v>1</v>
      </c>
      <c r="Y12" s="164">
        <v>1</v>
      </c>
      <c r="Z12" s="165">
        <v>1</v>
      </c>
      <c r="AA12" s="75">
        <v>23</v>
      </c>
      <c r="AB12" s="68">
        <f t="shared" si="14"/>
        <v>1</v>
      </c>
      <c r="AD12" s="76">
        <f>D12*$AB$12</f>
        <v>1</v>
      </c>
      <c r="AE12" s="76">
        <f t="shared" ref="AE12:AO12" si="40">E12*$AB$12</f>
        <v>1</v>
      </c>
      <c r="AF12" s="76">
        <f t="shared" si="40"/>
        <v>1</v>
      </c>
      <c r="AG12" s="76">
        <f t="shared" si="40"/>
        <v>1</v>
      </c>
      <c r="AH12" s="76">
        <f t="shared" si="40"/>
        <v>1</v>
      </c>
      <c r="AI12" s="76">
        <f t="shared" si="40"/>
        <v>1</v>
      </c>
      <c r="AJ12" s="76">
        <f t="shared" si="40"/>
        <v>1</v>
      </c>
      <c r="AK12" s="76">
        <f t="shared" si="40"/>
        <v>1</v>
      </c>
      <c r="AL12" s="76">
        <f t="shared" si="40"/>
        <v>1</v>
      </c>
      <c r="AM12" s="76">
        <f t="shared" si="40"/>
        <v>1</v>
      </c>
      <c r="AN12" s="76">
        <f t="shared" si="40"/>
        <v>1</v>
      </c>
      <c r="AO12" s="76">
        <f t="shared" si="40"/>
        <v>1</v>
      </c>
      <c r="AP12" s="76">
        <f>P12*$AB$12</f>
        <v>1</v>
      </c>
      <c r="AQ12" s="76">
        <f t="shared" ref="AQ12" si="41">Q12*$AB$12</f>
        <v>1</v>
      </c>
      <c r="AR12" s="76">
        <f t="shared" ref="AR12" si="42">R12*$AB$12</f>
        <v>1</v>
      </c>
      <c r="AS12" s="76">
        <f t="shared" ref="AS12" si="43">S12*$AB$12</f>
        <v>1</v>
      </c>
      <c r="AT12" s="76">
        <f t="shared" ref="AT12" si="44">T12*$AB$12</f>
        <v>1</v>
      </c>
      <c r="AU12" s="76">
        <f t="shared" ref="AU12" si="45">U12*$AB$12</f>
        <v>1</v>
      </c>
      <c r="AV12" s="76">
        <f t="shared" ref="AV12" si="46">V12*$AB$12</f>
        <v>1</v>
      </c>
      <c r="AW12" s="76">
        <f t="shared" ref="AW12" si="47">W12*$AB$12</f>
        <v>1</v>
      </c>
      <c r="AX12" s="76">
        <f t="shared" ref="AX12" si="48">X12*$AB$12</f>
        <v>1</v>
      </c>
      <c r="AY12" s="76">
        <f>Y12*$AB$12</f>
        <v>1</v>
      </c>
      <c r="AZ12" s="76">
        <f t="shared" ref="AZ12" si="49">Z12*$AB$12</f>
        <v>1</v>
      </c>
    </row>
    <row r="13" spans="1:52" s="111" customFormat="1" x14ac:dyDescent="0.2">
      <c r="A13" s="171" t="s">
        <v>6</v>
      </c>
      <c r="B13" s="15" t="s">
        <v>22</v>
      </c>
      <c r="C13" s="11">
        <v>51</v>
      </c>
      <c r="D13" s="122"/>
      <c r="E13" s="109"/>
      <c r="F13" s="109">
        <v>1</v>
      </c>
      <c r="G13" s="109">
        <v>1</v>
      </c>
      <c r="H13" s="109">
        <v>1</v>
      </c>
      <c r="I13" s="109">
        <v>1</v>
      </c>
      <c r="J13" s="95"/>
      <c r="K13" s="95"/>
      <c r="L13" s="95"/>
      <c r="M13" s="109">
        <v>1</v>
      </c>
      <c r="N13" s="109"/>
      <c r="O13" s="109">
        <v>1</v>
      </c>
      <c r="P13" s="109"/>
      <c r="Q13" s="95"/>
      <c r="R13" s="95"/>
      <c r="S13" s="95"/>
      <c r="T13" s="109"/>
      <c r="U13" s="95"/>
      <c r="V13" s="95"/>
      <c r="W13" s="109"/>
      <c r="X13" s="95"/>
      <c r="Y13" s="95"/>
      <c r="Z13" s="97"/>
      <c r="AA13" s="105">
        <v>6</v>
      </c>
      <c r="AB13" s="65">
        <f t="shared" si="14"/>
        <v>0.2608695652173913</v>
      </c>
      <c r="AD13" s="111">
        <f>D13*$AB$13</f>
        <v>0</v>
      </c>
      <c r="AE13" s="111">
        <f t="shared" ref="AE13:AO13" si="50">E13*$AB$13</f>
        <v>0</v>
      </c>
      <c r="AF13" s="111">
        <f t="shared" si="50"/>
        <v>0.2608695652173913</v>
      </c>
      <c r="AG13" s="111">
        <f t="shared" si="50"/>
        <v>0.2608695652173913</v>
      </c>
      <c r="AH13" s="111">
        <f t="shared" si="50"/>
        <v>0.2608695652173913</v>
      </c>
      <c r="AI13" s="111">
        <f t="shared" si="50"/>
        <v>0.2608695652173913</v>
      </c>
      <c r="AJ13" s="111">
        <f t="shared" si="50"/>
        <v>0</v>
      </c>
      <c r="AK13" s="111">
        <f t="shared" si="50"/>
        <v>0</v>
      </c>
      <c r="AL13" s="111">
        <f t="shared" si="50"/>
        <v>0</v>
      </c>
      <c r="AM13" s="111">
        <f t="shared" si="50"/>
        <v>0.2608695652173913</v>
      </c>
      <c r="AN13" s="111">
        <f t="shared" si="50"/>
        <v>0</v>
      </c>
      <c r="AO13" s="111">
        <f t="shared" si="50"/>
        <v>0.2608695652173913</v>
      </c>
      <c r="AP13" s="111">
        <f>P13*$AB$13</f>
        <v>0</v>
      </c>
      <c r="AQ13" s="111">
        <f t="shared" ref="AQ13" si="51">Q13*$AB$13</f>
        <v>0</v>
      </c>
      <c r="AR13" s="111">
        <f t="shared" ref="AR13" si="52">R13*$AB$13</f>
        <v>0</v>
      </c>
      <c r="AS13" s="111">
        <f t="shared" ref="AS13" si="53">S13*$AB$13</f>
        <v>0</v>
      </c>
      <c r="AT13" s="111">
        <f t="shared" ref="AT13" si="54">T13*$AB$13</f>
        <v>0</v>
      </c>
      <c r="AU13" s="111">
        <f t="shared" ref="AU13" si="55">U13*$AB$13</f>
        <v>0</v>
      </c>
      <c r="AV13" s="111">
        <f t="shared" ref="AV13" si="56">V13*$AB$13</f>
        <v>0</v>
      </c>
      <c r="AW13" s="111">
        <f t="shared" ref="AW13" si="57">W13*$AB$13</f>
        <v>0</v>
      </c>
      <c r="AX13" s="111">
        <f t="shared" ref="AX13" si="58">X13*$AB$13</f>
        <v>0</v>
      </c>
      <c r="AY13" s="111">
        <f>Y13*$AB$13</f>
        <v>0</v>
      </c>
      <c r="AZ13" s="111">
        <f t="shared" ref="AZ13" si="59">Z13*$AB$13</f>
        <v>0</v>
      </c>
    </row>
    <row r="14" spans="1:52" s="111" customFormat="1" x14ac:dyDescent="0.2">
      <c r="A14" s="172"/>
      <c r="B14" s="11" t="s">
        <v>23</v>
      </c>
      <c r="C14" s="11">
        <v>52</v>
      </c>
      <c r="D14" s="112">
        <v>1</v>
      </c>
      <c r="E14" s="104"/>
      <c r="F14" s="104"/>
      <c r="G14" s="104"/>
      <c r="H14" s="104"/>
      <c r="I14" s="104"/>
      <c r="J14" s="86"/>
      <c r="K14" s="86"/>
      <c r="L14" s="86"/>
      <c r="M14" s="104"/>
      <c r="N14" s="104">
        <v>1</v>
      </c>
      <c r="O14" s="104"/>
      <c r="P14" s="104">
        <v>1</v>
      </c>
      <c r="Q14" s="86">
        <v>1</v>
      </c>
      <c r="R14" s="86">
        <v>1</v>
      </c>
      <c r="S14" s="86">
        <v>1</v>
      </c>
      <c r="T14" s="104">
        <v>1</v>
      </c>
      <c r="U14" s="86"/>
      <c r="V14" s="86"/>
      <c r="W14" s="104"/>
      <c r="X14" s="86"/>
      <c r="Y14" s="86"/>
      <c r="Z14" s="87"/>
      <c r="AA14" s="105">
        <v>7</v>
      </c>
      <c r="AB14" s="65">
        <f t="shared" si="14"/>
        <v>0.30434782608695654</v>
      </c>
      <c r="AD14" s="111">
        <f>D14*$AB$14</f>
        <v>0.30434782608695654</v>
      </c>
      <c r="AE14" s="111">
        <f t="shared" ref="AE14:AO14" si="60">E14*$AB$14</f>
        <v>0</v>
      </c>
      <c r="AF14" s="111">
        <f t="shared" si="60"/>
        <v>0</v>
      </c>
      <c r="AG14" s="111">
        <f t="shared" si="60"/>
        <v>0</v>
      </c>
      <c r="AH14" s="111">
        <f t="shared" si="60"/>
        <v>0</v>
      </c>
      <c r="AI14" s="111">
        <f t="shared" si="60"/>
        <v>0</v>
      </c>
      <c r="AJ14" s="111">
        <f t="shared" si="60"/>
        <v>0</v>
      </c>
      <c r="AK14" s="111">
        <f t="shared" si="60"/>
        <v>0</v>
      </c>
      <c r="AL14" s="111">
        <f t="shared" si="60"/>
        <v>0</v>
      </c>
      <c r="AM14" s="111">
        <f t="shared" si="60"/>
        <v>0</v>
      </c>
      <c r="AN14" s="111">
        <f t="shared" si="60"/>
        <v>0.30434782608695654</v>
      </c>
      <c r="AO14" s="111">
        <f t="shared" si="60"/>
        <v>0</v>
      </c>
      <c r="AP14" s="111">
        <f>P14*$AB$14</f>
        <v>0.30434782608695654</v>
      </c>
      <c r="AQ14" s="111">
        <f t="shared" ref="AQ14" si="61">Q14*$AB$14</f>
        <v>0.30434782608695654</v>
      </c>
      <c r="AR14" s="111">
        <f t="shared" ref="AR14" si="62">R14*$AB$14</f>
        <v>0.30434782608695654</v>
      </c>
      <c r="AS14" s="111">
        <f t="shared" ref="AS14" si="63">S14*$AB$14</f>
        <v>0.30434782608695654</v>
      </c>
      <c r="AT14" s="111">
        <f t="shared" ref="AT14" si="64">T14*$AB$14</f>
        <v>0.30434782608695654</v>
      </c>
      <c r="AU14" s="111">
        <f t="shared" ref="AU14" si="65">U14*$AB$14</f>
        <v>0</v>
      </c>
      <c r="AV14" s="111">
        <f t="shared" ref="AV14" si="66">V14*$AB$14</f>
        <v>0</v>
      </c>
      <c r="AW14" s="111">
        <f t="shared" ref="AW14" si="67">W14*$AB$14</f>
        <v>0</v>
      </c>
      <c r="AX14" s="111">
        <f t="shared" ref="AX14" si="68">X14*$AB$14</f>
        <v>0</v>
      </c>
      <c r="AY14" s="111">
        <f>Y14*$AB$14</f>
        <v>0</v>
      </c>
      <c r="AZ14" s="111">
        <f t="shared" ref="AZ14" si="69">Z14*$AB$14</f>
        <v>0</v>
      </c>
    </row>
    <row r="15" spans="1:52" s="76" customFormat="1" ht="16" thickBot="1" x14ac:dyDescent="0.25">
      <c r="A15" s="173"/>
      <c r="B15" s="80" t="s">
        <v>24</v>
      </c>
      <c r="C15" s="71">
        <v>53</v>
      </c>
      <c r="D15" s="81"/>
      <c r="E15" s="82">
        <v>1</v>
      </c>
      <c r="F15" s="82"/>
      <c r="G15" s="82"/>
      <c r="H15" s="82"/>
      <c r="I15" s="82"/>
      <c r="J15" s="82">
        <v>1</v>
      </c>
      <c r="K15" s="82">
        <v>1</v>
      </c>
      <c r="L15" s="82">
        <v>1</v>
      </c>
      <c r="M15" s="82"/>
      <c r="N15" s="82"/>
      <c r="O15" s="82"/>
      <c r="P15" s="82"/>
      <c r="Q15" s="82"/>
      <c r="R15" s="82"/>
      <c r="S15" s="82"/>
      <c r="T15" s="82"/>
      <c r="U15" s="82">
        <v>1</v>
      </c>
      <c r="V15" s="82">
        <v>1</v>
      </c>
      <c r="W15" s="82">
        <v>1</v>
      </c>
      <c r="X15" s="82">
        <v>1</v>
      </c>
      <c r="Y15" s="82">
        <v>1</v>
      </c>
      <c r="Z15" s="83">
        <v>1</v>
      </c>
      <c r="AA15" s="75">
        <v>10</v>
      </c>
      <c r="AB15" s="68">
        <f t="shared" si="14"/>
        <v>0.43478260869565216</v>
      </c>
      <c r="AD15" s="76">
        <f>D15*$AB$15</f>
        <v>0</v>
      </c>
      <c r="AE15" s="76">
        <f t="shared" ref="AE15:AO15" si="70">E15*$AB$15</f>
        <v>0.43478260869565216</v>
      </c>
      <c r="AF15" s="76">
        <f t="shared" si="70"/>
        <v>0</v>
      </c>
      <c r="AG15" s="76">
        <f t="shared" si="70"/>
        <v>0</v>
      </c>
      <c r="AH15" s="76">
        <f t="shared" si="70"/>
        <v>0</v>
      </c>
      <c r="AI15" s="76">
        <f t="shared" si="70"/>
        <v>0</v>
      </c>
      <c r="AJ15" s="76">
        <f t="shared" si="70"/>
        <v>0.43478260869565216</v>
      </c>
      <c r="AK15" s="76">
        <f t="shared" si="70"/>
        <v>0.43478260869565216</v>
      </c>
      <c r="AL15" s="76">
        <f t="shared" si="70"/>
        <v>0.43478260869565216</v>
      </c>
      <c r="AM15" s="76">
        <f t="shared" si="70"/>
        <v>0</v>
      </c>
      <c r="AN15" s="76">
        <f t="shared" si="70"/>
        <v>0</v>
      </c>
      <c r="AO15" s="76">
        <f t="shared" si="70"/>
        <v>0</v>
      </c>
      <c r="AP15" s="76">
        <f>P15*$AB$15</f>
        <v>0</v>
      </c>
      <c r="AQ15" s="76">
        <f t="shared" ref="AQ15" si="71">Q15*$AB$15</f>
        <v>0</v>
      </c>
      <c r="AR15" s="76">
        <f t="shared" ref="AR15" si="72">R15*$AB$15</f>
        <v>0</v>
      </c>
      <c r="AS15" s="76">
        <f t="shared" ref="AS15" si="73">S15*$AB$15</f>
        <v>0</v>
      </c>
      <c r="AT15" s="76">
        <f t="shared" ref="AT15" si="74">T15*$AB$15</f>
        <v>0</v>
      </c>
      <c r="AU15" s="76">
        <f t="shared" ref="AU15" si="75">U15*$AB$15</f>
        <v>0.43478260869565216</v>
      </c>
      <c r="AV15" s="76">
        <f t="shared" ref="AV15" si="76">V15*$AB$15</f>
        <v>0.43478260869565216</v>
      </c>
      <c r="AW15" s="76">
        <f t="shared" ref="AW15" si="77">W15*$AB$15</f>
        <v>0.43478260869565216</v>
      </c>
      <c r="AX15" s="76">
        <f t="shared" ref="AX15" si="78">X15*$AB$15</f>
        <v>0.43478260869565216</v>
      </c>
      <c r="AY15" s="76">
        <f>Y15*$AB$15</f>
        <v>0.43478260869565216</v>
      </c>
      <c r="AZ15" s="76">
        <f t="shared" ref="AZ15" si="79">Z15*$AB$15</f>
        <v>0.43478260869565216</v>
      </c>
    </row>
    <row r="16" spans="1:52" s="111" customFormat="1" ht="45" x14ac:dyDescent="0.2">
      <c r="A16" s="171" t="s">
        <v>7</v>
      </c>
      <c r="B16" s="11" t="s">
        <v>25</v>
      </c>
      <c r="C16" s="11">
        <v>62</v>
      </c>
      <c r="D16" s="122"/>
      <c r="E16" s="109"/>
      <c r="F16" s="109">
        <v>1</v>
      </c>
      <c r="G16" s="109"/>
      <c r="H16" s="109">
        <v>1</v>
      </c>
      <c r="I16" s="109"/>
      <c r="J16" s="95"/>
      <c r="K16" s="95"/>
      <c r="L16" s="95"/>
      <c r="M16" s="109">
        <v>1</v>
      </c>
      <c r="N16" s="109"/>
      <c r="O16" s="109">
        <v>1</v>
      </c>
      <c r="P16" s="109"/>
      <c r="Q16" s="95">
        <v>1</v>
      </c>
      <c r="R16" s="95"/>
      <c r="S16" s="95"/>
      <c r="T16" s="109"/>
      <c r="U16" s="95"/>
      <c r="V16" s="95"/>
      <c r="W16" s="109"/>
      <c r="X16" s="95"/>
      <c r="Y16" s="95"/>
      <c r="Z16" s="97"/>
      <c r="AA16" s="105">
        <v>5</v>
      </c>
      <c r="AB16" s="65">
        <f t="shared" si="14"/>
        <v>0.21739130434782608</v>
      </c>
      <c r="AD16" s="111">
        <f>D16*$AB$16</f>
        <v>0</v>
      </c>
      <c r="AE16" s="111">
        <f t="shared" ref="AE16:AO16" si="80">E16*$AB$16</f>
        <v>0</v>
      </c>
      <c r="AF16" s="111">
        <f t="shared" si="80"/>
        <v>0.21739130434782608</v>
      </c>
      <c r="AG16" s="111">
        <f t="shared" si="80"/>
        <v>0</v>
      </c>
      <c r="AH16" s="111">
        <f t="shared" si="80"/>
        <v>0.21739130434782608</v>
      </c>
      <c r="AI16" s="111">
        <f t="shared" si="80"/>
        <v>0</v>
      </c>
      <c r="AJ16" s="111">
        <f t="shared" si="80"/>
        <v>0</v>
      </c>
      <c r="AK16" s="111">
        <f t="shared" si="80"/>
        <v>0</v>
      </c>
      <c r="AL16" s="111">
        <f t="shared" si="80"/>
        <v>0</v>
      </c>
      <c r="AM16" s="111">
        <f t="shared" si="80"/>
        <v>0.21739130434782608</v>
      </c>
      <c r="AN16" s="111">
        <f t="shared" si="80"/>
        <v>0</v>
      </c>
      <c r="AO16" s="111">
        <f t="shared" si="80"/>
        <v>0.21739130434782608</v>
      </c>
      <c r="AP16" s="111">
        <f>P16*$AB$16</f>
        <v>0</v>
      </c>
      <c r="AQ16" s="111">
        <f t="shared" ref="AQ16" si="81">Q16*$AB$16</f>
        <v>0.21739130434782608</v>
      </c>
      <c r="AR16" s="111">
        <f t="shared" ref="AR16" si="82">R16*$AB$16</f>
        <v>0</v>
      </c>
      <c r="AS16" s="111">
        <f t="shared" ref="AS16" si="83">S16*$AB$16</f>
        <v>0</v>
      </c>
      <c r="AT16" s="111">
        <f t="shared" ref="AT16" si="84">T16*$AB$16</f>
        <v>0</v>
      </c>
      <c r="AU16" s="111">
        <f t="shared" ref="AU16" si="85">U16*$AB$16</f>
        <v>0</v>
      </c>
      <c r="AV16" s="111">
        <f t="shared" ref="AV16" si="86">V16*$AB$16</f>
        <v>0</v>
      </c>
      <c r="AW16" s="111">
        <f t="shared" ref="AW16" si="87">W16*$AB$16</f>
        <v>0</v>
      </c>
      <c r="AX16" s="111">
        <f t="shared" ref="AX16" si="88">X16*$AB$16</f>
        <v>0</v>
      </c>
      <c r="AY16" s="111">
        <f>Y16*$AB$16</f>
        <v>0</v>
      </c>
      <c r="AZ16" s="111">
        <f t="shared" ref="AZ16" si="89">Z16*$AB$16</f>
        <v>0</v>
      </c>
    </row>
    <row r="17" spans="1:52" s="90" customFormat="1" ht="45" x14ac:dyDescent="0.2">
      <c r="A17" s="172"/>
      <c r="B17" s="84" t="s">
        <v>26</v>
      </c>
      <c r="C17" s="84">
        <v>63</v>
      </c>
      <c r="D17" s="85"/>
      <c r="E17" s="86">
        <v>1</v>
      </c>
      <c r="F17" s="86"/>
      <c r="G17" s="86">
        <v>1</v>
      </c>
      <c r="H17" s="86"/>
      <c r="I17" s="86"/>
      <c r="J17" s="86">
        <v>1</v>
      </c>
      <c r="K17" s="86"/>
      <c r="L17" s="86"/>
      <c r="M17" s="86"/>
      <c r="N17" s="86"/>
      <c r="O17" s="86"/>
      <c r="P17" s="86">
        <v>1</v>
      </c>
      <c r="Q17" s="86"/>
      <c r="R17" s="86">
        <v>1</v>
      </c>
      <c r="S17" s="86"/>
      <c r="T17" s="86"/>
      <c r="U17" s="86">
        <v>1</v>
      </c>
      <c r="V17" s="86">
        <v>1</v>
      </c>
      <c r="W17" s="86"/>
      <c r="X17" s="86"/>
      <c r="Y17" s="86"/>
      <c r="Z17" s="87">
        <v>1</v>
      </c>
      <c r="AA17" s="88">
        <v>8</v>
      </c>
      <c r="AB17" s="89">
        <f t="shared" si="14"/>
        <v>0.34782608695652173</v>
      </c>
      <c r="AD17" s="90">
        <f>D17*$AB$17</f>
        <v>0</v>
      </c>
      <c r="AE17" s="90">
        <f t="shared" ref="AE17:AO17" si="90">E17*$AB$17</f>
        <v>0.34782608695652173</v>
      </c>
      <c r="AF17" s="90">
        <f t="shared" si="90"/>
        <v>0</v>
      </c>
      <c r="AG17" s="90">
        <f t="shared" si="90"/>
        <v>0.34782608695652173</v>
      </c>
      <c r="AH17" s="90">
        <f t="shared" si="90"/>
        <v>0</v>
      </c>
      <c r="AI17" s="90">
        <f t="shared" si="90"/>
        <v>0</v>
      </c>
      <c r="AJ17" s="90">
        <f t="shared" si="90"/>
        <v>0.34782608695652173</v>
      </c>
      <c r="AK17" s="90">
        <f t="shared" si="90"/>
        <v>0</v>
      </c>
      <c r="AL17" s="90">
        <f t="shared" si="90"/>
        <v>0</v>
      </c>
      <c r="AM17" s="90">
        <f t="shared" si="90"/>
        <v>0</v>
      </c>
      <c r="AN17" s="90">
        <f t="shared" si="90"/>
        <v>0</v>
      </c>
      <c r="AO17" s="90">
        <f t="shared" si="90"/>
        <v>0</v>
      </c>
      <c r="AP17" s="90">
        <f>P17*$AB$17</f>
        <v>0.34782608695652173</v>
      </c>
      <c r="AQ17" s="90">
        <f t="shared" ref="AQ17" si="91">Q17*$AB$17</f>
        <v>0</v>
      </c>
      <c r="AR17" s="90">
        <f t="shared" ref="AR17" si="92">R17*$AB$17</f>
        <v>0.34782608695652173</v>
      </c>
      <c r="AS17" s="90">
        <f t="shared" ref="AS17" si="93">S17*$AB$17</f>
        <v>0</v>
      </c>
      <c r="AT17" s="90">
        <f t="shared" ref="AT17" si="94">T17*$AB$17</f>
        <v>0</v>
      </c>
      <c r="AU17" s="90">
        <f t="shared" ref="AU17" si="95">U17*$AB$17</f>
        <v>0.34782608695652173</v>
      </c>
      <c r="AV17" s="90">
        <f t="shared" ref="AV17" si="96">V17*$AB$17</f>
        <v>0.34782608695652173</v>
      </c>
      <c r="AW17" s="90">
        <f t="shared" ref="AW17" si="97">W17*$AB$17</f>
        <v>0</v>
      </c>
      <c r="AX17" s="90">
        <f t="shared" ref="AX17" si="98">X17*$AB$17</f>
        <v>0</v>
      </c>
      <c r="AY17" s="90">
        <f>Y17*$AB$17</f>
        <v>0</v>
      </c>
      <c r="AZ17" s="90">
        <f t="shared" ref="AZ17" si="99">Z17*$AB$17</f>
        <v>0.34782608695652173</v>
      </c>
    </row>
    <row r="18" spans="1:52" s="90" customFormat="1" ht="31" thickBot="1" x14ac:dyDescent="0.25">
      <c r="A18" s="173"/>
      <c r="B18" s="91" t="s">
        <v>27</v>
      </c>
      <c r="C18" s="84">
        <v>64</v>
      </c>
      <c r="D18" s="92">
        <v>1</v>
      </c>
      <c r="E18" s="93"/>
      <c r="F18" s="93"/>
      <c r="G18" s="93"/>
      <c r="H18" s="93"/>
      <c r="I18" s="93">
        <v>1</v>
      </c>
      <c r="J18" s="93"/>
      <c r="K18" s="93">
        <v>1</v>
      </c>
      <c r="L18" s="93">
        <v>1</v>
      </c>
      <c r="M18" s="93"/>
      <c r="N18" s="93">
        <v>1</v>
      </c>
      <c r="O18" s="93"/>
      <c r="P18" s="93"/>
      <c r="Q18" s="93"/>
      <c r="R18" s="93"/>
      <c r="S18" s="93">
        <v>1</v>
      </c>
      <c r="T18" s="93">
        <v>1</v>
      </c>
      <c r="U18" s="93"/>
      <c r="V18" s="93"/>
      <c r="W18" s="93">
        <v>1</v>
      </c>
      <c r="X18" s="93">
        <v>1</v>
      </c>
      <c r="Y18" s="93">
        <v>1</v>
      </c>
      <c r="Z18" s="94"/>
      <c r="AA18" s="88">
        <v>10</v>
      </c>
      <c r="AB18" s="89">
        <f t="shared" si="14"/>
        <v>0.43478260869565216</v>
      </c>
      <c r="AD18" s="90">
        <f>D18*$AB$18</f>
        <v>0.43478260869565216</v>
      </c>
      <c r="AE18" s="90">
        <f t="shared" ref="AE18:AO18" si="100">E18*$AB$18</f>
        <v>0</v>
      </c>
      <c r="AF18" s="90">
        <f t="shared" si="100"/>
        <v>0</v>
      </c>
      <c r="AG18" s="90">
        <f t="shared" si="100"/>
        <v>0</v>
      </c>
      <c r="AH18" s="90">
        <f t="shared" si="100"/>
        <v>0</v>
      </c>
      <c r="AI18" s="90">
        <f t="shared" si="100"/>
        <v>0.43478260869565216</v>
      </c>
      <c r="AJ18" s="90">
        <f t="shared" si="100"/>
        <v>0</v>
      </c>
      <c r="AK18" s="90">
        <f t="shared" si="100"/>
        <v>0.43478260869565216</v>
      </c>
      <c r="AL18" s="90">
        <f t="shared" si="100"/>
        <v>0.43478260869565216</v>
      </c>
      <c r="AM18" s="90">
        <f t="shared" si="100"/>
        <v>0</v>
      </c>
      <c r="AN18" s="90">
        <f t="shared" si="100"/>
        <v>0.43478260869565216</v>
      </c>
      <c r="AO18" s="90">
        <f t="shared" si="100"/>
        <v>0</v>
      </c>
      <c r="AP18" s="90">
        <f>P18*$AB$18</f>
        <v>0</v>
      </c>
      <c r="AQ18" s="90">
        <f t="shared" ref="AQ18" si="101">Q18*$AB$18</f>
        <v>0</v>
      </c>
      <c r="AR18" s="90">
        <f t="shared" ref="AR18" si="102">R18*$AB$18</f>
        <v>0</v>
      </c>
      <c r="AS18" s="90">
        <f t="shared" ref="AS18" si="103">S18*$AB$18</f>
        <v>0.43478260869565216</v>
      </c>
      <c r="AT18" s="90">
        <f t="shared" ref="AT18" si="104">T18*$AB$18</f>
        <v>0.43478260869565216</v>
      </c>
      <c r="AU18" s="90">
        <f t="shared" ref="AU18" si="105">U18*$AB$18</f>
        <v>0</v>
      </c>
      <c r="AV18" s="90">
        <f t="shared" ref="AV18" si="106">V18*$AB$18</f>
        <v>0</v>
      </c>
      <c r="AW18" s="90">
        <f t="shared" ref="AW18" si="107">W18*$AB$18</f>
        <v>0.43478260869565216</v>
      </c>
      <c r="AX18" s="90">
        <f t="shared" ref="AX18" si="108">X18*$AB$18</f>
        <v>0.43478260869565216</v>
      </c>
      <c r="AY18" s="90">
        <f>Y18*$AB$18</f>
        <v>0.43478260869565216</v>
      </c>
      <c r="AZ18" s="90">
        <f t="shared" ref="AZ18" si="109">Z18*$AB$18</f>
        <v>0</v>
      </c>
    </row>
    <row r="19" spans="1:52" s="76" customFormat="1" ht="31" thickBot="1" x14ac:dyDescent="0.25">
      <c r="A19" s="161" t="s">
        <v>8</v>
      </c>
      <c r="B19" s="80" t="s">
        <v>44</v>
      </c>
      <c r="C19" s="71">
        <v>74</v>
      </c>
      <c r="D19" s="163">
        <v>1</v>
      </c>
      <c r="E19" s="164">
        <v>1</v>
      </c>
      <c r="F19" s="164">
        <v>1</v>
      </c>
      <c r="G19" s="164">
        <v>1</v>
      </c>
      <c r="H19" s="164">
        <v>1</v>
      </c>
      <c r="I19" s="164">
        <v>1</v>
      </c>
      <c r="J19" s="164">
        <v>1</v>
      </c>
      <c r="K19" s="164">
        <v>1</v>
      </c>
      <c r="L19" s="164">
        <v>1</v>
      </c>
      <c r="M19" s="164">
        <v>1</v>
      </c>
      <c r="N19" s="164">
        <v>1</v>
      </c>
      <c r="O19" s="164">
        <v>1</v>
      </c>
      <c r="P19" s="164">
        <v>1</v>
      </c>
      <c r="Q19" s="164">
        <v>1</v>
      </c>
      <c r="R19" s="164">
        <v>1</v>
      </c>
      <c r="S19" s="164">
        <v>1</v>
      </c>
      <c r="T19" s="164">
        <v>1</v>
      </c>
      <c r="U19" s="164">
        <v>1</v>
      </c>
      <c r="V19" s="164">
        <v>1</v>
      </c>
      <c r="W19" s="164">
        <v>1</v>
      </c>
      <c r="X19" s="164">
        <v>1</v>
      </c>
      <c r="Y19" s="164">
        <v>1</v>
      </c>
      <c r="Z19" s="165">
        <v>1</v>
      </c>
      <c r="AA19" s="75">
        <v>23</v>
      </c>
      <c r="AB19" s="68">
        <f t="shared" si="14"/>
        <v>1</v>
      </c>
      <c r="AD19" s="76">
        <f>D19*$AB$19</f>
        <v>1</v>
      </c>
      <c r="AE19" s="76">
        <f t="shared" ref="AE19:AO19" si="110">E19*$AB$19</f>
        <v>1</v>
      </c>
      <c r="AF19" s="76">
        <f t="shared" si="110"/>
        <v>1</v>
      </c>
      <c r="AG19" s="76">
        <f t="shared" si="110"/>
        <v>1</v>
      </c>
      <c r="AH19" s="76">
        <f t="shared" si="110"/>
        <v>1</v>
      </c>
      <c r="AI19" s="76">
        <f t="shared" si="110"/>
        <v>1</v>
      </c>
      <c r="AJ19" s="76">
        <f t="shared" si="110"/>
        <v>1</v>
      </c>
      <c r="AK19" s="76">
        <f t="shared" si="110"/>
        <v>1</v>
      </c>
      <c r="AL19" s="76">
        <f t="shared" si="110"/>
        <v>1</v>
      </c>
      <c r="AM19" s="76">
        <f t="shared" si="110"/>
        <v>1</v>
      </c>
      <c r="AN19" s="76">
        <f t="shared" si="110"/>
        <v>1</v>
      </c>
      <c r="AO19" s="76">
        <f t="shared" si="110"/>
        <v>1</v>
      </c>
      <c r="AP19" s="76">
        <f>P19*$AB$19</f>
        <v>1</v>
      </c>
      <c r="AQ19" s="76">
        <f t="shared" ref="AQ19" si="111">Q19*$AB$19</f>
        <v>1</v>
      </c>
      <c r="AR19" s="76">
        <f t="shared" ref="AR19" si="112">R19*$AB$19</f>
        <v>1</v>
      </c>
      <c r="AS19" s="76">
        <f t="shared" ref="AS19" si="113">S19*$AB$19</f>
        <v>1</v>
      </c>
      <c r="AT19" s="76">
        <f t="shared" ref="AT19" si="114">T19*$AB$19</f>
        <v>1</v>
      </c>
      <c r="AU19" s="76">
        <f t="shared" ref="AU19" si="115">U19*$AB$19</f>
        <v>1</v>
      </c>
      <c r="AV19" s="76">
        <f t="shared" ref="AV19" si="116">V19*$AB$19</f>
        <v>1</v>
      </c>
      <c r="AW19" s="76">
        <f t="shared" ref="AW19" si="117">W19*$AB$19</f>
        <v>1</v>
      </c>
      <c r="AX19" s="76">
        <f t="shared" ref="AX19" si="118">X19*$AB$19</f>
        <v>1</v>
      </c>
      <c r="AY19" s="76">
        <f>Y19*$AB$19</f>
        <v>1</v>
      </c>
      <c r="AZ19" s="76">
        <f t="shared" ref="AZ19" si="119">Z19*$AB$19</f>
        <v>1</v>
      </c>
    </row>
    <row r="20" spans="1:52" s="111" customFormat="1" ht="45" x14ac:dyDescent="0.2">
      <c r="A20" s="171" t="s">
        <v>9</v>
      </c>
      <c r="B20" s="15" t="s">
        <v>29</v>
      </c>
      <c r="C20" s="11">
        <v>81</v>
      </c>
      <c r="D20" s="122"/>
      <c r="E20" s="109"/>
      <c r="F20" s="109"/>
      <c r="G20" s="109"/>
      <c r="H20" s="109"/>
      <c r="I20" s="109"/>
      <c r="J20" s="95"/>
      <c r="K20" s="95"/>
      <c r="L20" s="95"/>
      <c r="M20" s="109"/>
      <c r="N20" s="109"/>
      <c r="O20" s="109"/>
      <c r="P20" s="109"/>
      <c r="Q20" s="95"/>
      <c r="R20" s="95"/>
      <c r="S20" s="95"/>
      <c r="T20" s="109">
        <v>1</v>
      </c>
      <c r="U20" s="95"/>
      <c r="V20" s="95"/>
      <c r="W20" s="109"/>
      <c r="X20" s="95"/>
      <c r="Y20" s="95"/>
      <c r="Z20" s="97"/>
      <c r="AA20" s="105">
        <v>1</v>
      </c>
      <c r="AB20" s="65">
        <f t="shared" si="14"/>
        <v>4.3478260869565216E-2</v>
      </c>
      <c r="AD20" s="111">
        <f>D20*$AB$20</f>
        <v>0</v>
      </c>
      <c r="AE20" s="111">
        <f t="shared" ref="AE20:AO20" si="120">E20*$AB$20</f>
        <v>0</v>
      </c>
      <c r="AF20" s="111">
        <f t="shared" si="120"/>
        <v>0</v>
      </c>
      <c r="AG20" s="111">
        <f t="shared" si="120"/>
        <v>0</v>
      </c>
      <c r="AH20" s="111">
        <f t="shared" si="120"/>
        <v>0</v>
      </c>
      <c r="AI20" s="111">
        <f t="shared" si="120"/>
        <v>0</v>
      </c>
      <c r="AJ20" s="111">
        <f t="shared" si="120"/>
        <v>0</v>
      </c>
      <c r="AK20" s="111">
        <f t="shared" si="120"/>
        <v>0</v>
      </c>
      <c r="AL20" s="111">
        <f t="shared" si="120"/>
        <v>0</v>
      </c>
      <c r="AM20" s="111">
        <f t="shared" si="120"/>
        <v>0</v>
      </c>
      <c r="AN20" s="111">
        <f t="shared" si="120"/>
        <v>0</v>
      </c>
      <c r="AO20" s="111">
        <f t="shared" si="120"/>
        <v>0</v>
      </c>
      <c r="AP20" s="111">
        <f>P20*$AB$20</f>
        <v>0</v>
      </c>
      <c r="AQ20" s="111">
        <f t="shared" ref="AQ20" si="121">Q20*$AB$20</f>
        <v>0</v>
      </c>
      <c r="AR20" s="111">
        <f t="shared" ref="AR20" si="122">R20*$AB$20</f>
        <v>0</v>
      </c>
      <c r="AS20" s="111">
        <f t="shared" ref="AS20" si="123">S20*$AB$20</f>
        <v>0</v>
      </c>
      <c r="AT20" s="111">
        <f t="shared" ref="AT20" si="124">T20*$AB$20</f>
        <v>4.3478260869565216E-2</v>
      </c>
      <c r="AU20" s="111">
        <f t="shared" ref="AU20" si="125">U20*$AB$20</f>
        <v>0</v>
      </c>
      <c r="AV20" s="111">
        <f t="shared" ref="AV20" si="126">V20*$AB$20</f>
        <v>0</v>
      </c>
      <c r="AW20" s="111">
        <f t="shared" ref="AW20" si="127">W20*$AB$20</f>
        <v>0</v>
      </c>
      <c r="AX20" s="111">
        <f t="shared" ref="AX20" si="128">X20*$AB$20</f>
        <v>0</v>
      </c>
      <c r="AY20" s="111">
        <f>Y20*$AB$20</f>
        <v>0</v>
      </c>
      <c r="AZ20" s="111">
        <f t="shared" ref="AZ20" si="129">Z20*$AB$20</f>
        <v>0</v>
      </c>
    </row>
    <row r="21" spans="1:52" s="76" customFormat="1" ht="76" thickBot="1" x14ac:dyDescent="0.25">
      <c r="A21" s="172"/>
      <c r="B21" s="71" t="s">
        <v>30</v>
      </c>
      <c r="C21" s="71">
        <v>82</v>
      </c>
      <c r="D21" s="77"/>
      <c r="E21" s="78"/>
      <c r="F21" s="78">
        <v>1</v>
      </c>
      <c r="G21" s="78"/>
      <c r="H21" s="127"/>
      <c r="I21" s="78"/>
      <c r="J21" s="78">
        <v>1</v>
      </c>
      <c r="K21" s="78">
        <v>1</v>
      </c>
      <c r="L21" s="78">
        <v>1</v>
      </c>
      <c r="M21" s="78">
        <v>1</v>
      </c>
      <c r="N21" s="78"/>
      <c r="O21" s="78"/>
      <c r="P21" s="78"/>
      <c r="Q21" s="78"/>
      <c r="R21" s="78">
        <v>1</v>
      </c>
      <c r="S21" s="78">
        <v>1</v>
      </c>
      <c r="T21" s="78"/>
      <c r="U21" s="78">
        <v>1</v>
      </c>
      <c r="V21" s="78"/>
      <c r="W21" s="78"/>
      <c r="X21" s="78">
        <v>1</v>
      </c>
      <c r="Y21" s="78"/>
      <c r="Z21" s="79">
        <v>1</v>
      </c>
      <c r="AA21" s="75">
        <v>10</v>
      </c>
      <c r="AB21" s="68">
        <f t="shared" si="14"/>
        <v>0.43478260869565216</v>
      </c>
      <c r="AD21" s="76">
        <f>D21*$AB$21</f>
        <v>0</v>
      </c>
      <c r="AE21" s="76">
        <f t="shared" ref="AE21:AO21" si="130">E21*$AB$21</f>
        <v>0</v>
      </c>
      <c r="AF21" s="76">
        <f t="shared" si="130"/>
        <v>0.43478260869565216</v>
      </c>
      <c r="AG21" s="76">
        <f t="shared" si="130"/>
        <v>0</v>
      </c>
      <c r="AH21" s="76">
        <f t="shared" si="130"/>
        <v>0</v>
      </c>
      <c r="AI21" s="76">
        <f t="shared" si="130"/>
        <v>0</v>
      </c>
      <c r="AJ21" s="76">
        <f t="shared" si="130"/>
        <v>0.43478260869565216</v>
      </c>
      <c r="AK21" s="76">
        <f t="shared" si="130"/>
        <v>0.43478260869565216</v>
      </c>
      <c r="AL21" s="76">
        <f t="shared" si="130"/>
        <v>0.43478260869565216</v>
      </c>
      <c r="AM21" s="76">
        <f t="shared" si="130"/>
        <v>0.43478260869565216</v>
      </c>
      <c r="AN21" s="76">
        <f t="shared" si="130"/>
        <v>0</v>
      </c>
      <c r="AO21" s="76">
        <f t="shared" si="130"/>
        <v>0</v>
      </c>
      <c r="AP21" s="76">
        <f>P21*$AB$21</f>
        <v>0</v>
      </c>
      <c r="AQ21" s="76">
        <f t="shared" ref="AQ21" si="131">Q21*$AB$21</f>
        <v>0</v>
      </c>
      <c r="AR21" s="76">
        <f t="shared" ref="AR21" si="132">R21*$AB$21</f>
        <v>0.43478260869565216</v>
      </c>
      <c r="AS21" s="76">
        <f t="shared" ref="AS21" si="133">S21*$AB$21</f>
        <v>0.43478260869565216</v>
      </c>
      <c r="AT21" s="76">
        <f t="shared" ref="AT21" si="134">T21*$AB$21</f>
        <v>0</v>
      </c>
      <c r="AU21" s="76">
        <f t="shared" ref="AU21" si="135">U21*$AB$21</f>
        <v>0.43478260869565216</v>
      </c>
      <c r="AV21" s="76">
        <f t="shared" ref="AV21" si="136">V21*$AB$21</f>
        <v>0</v>
      </c>
      <c r="AW21" s="76">
        <f t="shared" ref="AW21" si="137">W21*$AB$21</f>
        <v>0</v>
      </c>
      <c r="AX21" s="76">
        <f t="shared" ref="AX21" si="138">X21*$AB$21</f>
        <v>0.43478260869565216</v>
      </c>
      <c r="AY21" s="76">
        <f>Y21*$AB$21</f>
        <v>0</v>
      </c>
      <c r="AZ21" s="76">
        <f t="shared" ref="AZ21" si="139">Z21*$AB$21</f>
        <v>0.43478260869565216</v>
      </c>
    </row>
    <row r="22" spans="1:52" s="111" customFormat="1" ht="61" thickBot="1" x14ac:dyDescent="0.25">
      <c r="A22" s="172"/>
      <c r="B22" s="11" t="s">
        <v>31</v>
      </c>
      <c r="C22" s="11">
        <v>83</v>
      </c>
      <c r="D22" s="112">
        <v>1</v>
      </c>
      <c r="E22" s="104">
        <v>1</v>
      </c>
      <c r="F22" s="104"/>
      <c r="G22" s="123">
        <v>1</v>
      </c>
      <c r="H22" s="116">
        <v>1</v>
      </c>
      <c r="I22" s="105">
        <v>1</v>
      </c>
      <c r="J22" s="86"/>
      <c r="K22" s="86"/>
      <c r="L22" s="86"/>
      <c r="M22" s="104"/>
      <c r="N22" s="104">
        <v>1</v>
      </c>
      <c r="O22" s="104">
        <v>1</v>
      </c>
      <c r="P22" s="104">
        <v>1</v>
      </c>
      <c r="Q22" s="86">
        <v>1</v>
      </c>
      <c r="R22" s="86"/>
      <c r="S22" s="86"/>
      <c r="T22" s="104"/>
      <c r="U22" s="86"/>
      <c r="V22" s="86">
        <v>1</v>
      </c>
      <c r="W22" s="104">
        <v>1</v>
      </c>
      <c r="X22" s="86"/>
      <c r="Y22" s="86"/>
      <c r="Z22" s="87"/>
      <c r="AA22" s="105">
        <v>11</v>
      </c>
      <c r="AB22" s="65">
        <f t="shared" si="14"/>
        <v>0.47826086956521741</v>
      </c>
      <c r="AD22" s="111">
        <f>D22*$AB$22</f>
        <v>0.47826086956521741</v>
      </c>
      <c r="AE22" s="111">
        <f t="shared" ref="AE22:AO22" si="140">E22*$AB$22</f>
        <v>0.47826086956521741</v>
      </c>
      <c r="AF22" s="111">
        <f t="shared" si="140"/>
        <v>0</v>
      </c>
      <c r="AG22" s="111">
        <f t="shared" si="140"/>
        <v>0.47826086956521741</v>
      </c>
      <c r="AH22" s="111">
        <f t="shared" si="140"/>
        <v>0.47826086956521741</v>
      </c>
      <c r="AI22" s="111">
        <f t="shared" si="140"/>
        <v>0.47826086956521741</v>
      </c>
      <c r="AJ22" s="111">
        <f t="shared" si="140"/>
        <v>0</v>
      </c>
      <c r="AK22" s="111">
        <f t="shared" si="140"/>
        <v>0</v>
      </c>
      <c r="AL22" s="111">
        <f t="shared" si="140"/>
        <v>0</v>
      </c>
      <c r="AM22" s="111">
        <f t="shared" si="140"/>
        <v>0</v>
      </c>
      <c r="AN22" s="111">
        <f t="shared" si="140"/>
        <v>0.47826086956521741</v>
      </c>
      <c r="AO22" s="111">
        <f t="shared" si="140"/>
        <v>0.47826086956521741</v>
      </c>
      <c r="AP22" s="111">
        <f>P22*$AB$22</f>
        <v>0.47826086956521741</v>
      </c>
      <c r="AQ22" s="111">
        <f t="shared" ref="AQ22" si="141">Q22*$AB$22</f>
        <v>0.47826086956521741</v>
      </c>
      <c r="AR22" s="111">
        <f t="shared" ref="AR22" si="142">R22*$AB$22</f>
        <v>0</v>
      </c>
      <c r="AS22" s="111">
        <f t="shared" ref="AS22" si="143">S22*$AB$22</f>
        <v>0</v>
      </c>
      <c r="AT22" s="111">
        <f t="shared" ref="AT22" si="144">T22*$AB$22</f>
        <v>0</v>
      </c>
      <c r="AU22" s="111">
        <f t="shared" ref="AU22" si="145">U22*$AB$22</f>
        <v>0</v>
      </c>
      <c r="AV22" s="111">
        <f t="shared" ref="AV22" si="146">V22*$AB$22</f>
        <v>0.47826086956521741</v>
      </c>
      <c r="AW22" s="111">
        <f t="shared" ref="AW22" si="147">W22*$AB$22</f>
        <v>0.47826086956521741</v>
      </c>
      <c r="AX22" s="111">
        <f t="shared" ref="AX22" si="148">X22*$AB$22</f>
        <v>0</v>
      </c>
      <c r="AY22" s="111">
        <f>Y22*$AB$22</f>
        <v>0</v>
      </c>
      <c r="AZ22" s="111">
        <f t="shared" ref="AZ22" si="149">Z22*$AB$22</f>
        <v>0</v>
      </c>
    </row>
    <row r="23" spans="1:52" s="111" customFormat="1" ht="31" thickBot="1" x14ac:dyDescent="0.25">
      <c r="A23" s="173"/>
      <c r="B23" s="16" t="s">
        <v>32</v>
      </c>
      <c r="C23" s="11">
        <v>84</v>
      </c>
      <c r="D23" s="114"/>
      <c r="E23" s="118"/>
      <c r="F23" s="118"/>
      <c r="G23" s="118"/>
      <c r="H23" s="124"/>
      <c r="I23" s="118"/>
      <c r="J23" s="93"/>
      <c r="K23" s="93"/>
      <c r="L23" s="93"/>
      <c r="M23" s="118"/>
      <c r="N23" s="118"/>
      <c r="O23" s="118"/>
      <c r="P23" s="118"/>
      <c r="Q23" s="93"/>
      <c r="R23" s="93"/>
      <c r="S23" s="93"/>
      <c r="T23" s="118"/>
      <c r="U23" s="93"/>
      <c r="V23" s="93"/>
      <c r="W23" s="118"/>
      <c r="X23" s="93"/>
      <c r="Y23" s="93">
        <v>1</v>
      </c>
      <c r="Z23" s="94"/>
      <c r="AA23" s="105">
        <v>1</v>
      </c>
      <c r="AB23" s="65">
        <f t="shared" si="14"/>
        <v>4.3478260869565216E-2</v>
      </c>
      <c r="AD23" s="111">
        <f>D23*$AB$23</f>
        <v>0</v>
      </c>
      <c r="AE23" s="111">
        <f t="shared" ref="AE23:AO23" si="150">E23*$AB$23</f>
        <v>0</v>
      </c>
      <c r="AF23" s="111">
        <f t="shared" si="150"/>
        <v>0</v>
      </c>
      <c r="AG23" s="111">
        <f t="shared" si="150"/>
        <v>0</v>
      </c>
      <c r="AH23" s="111">
        <f t="shared" si="150"/>
        <v>0</v>
      </c>
      <c r="AI23" s="111">
        <f t="shared" si="150"/>
        <v>0</v>
      </c>
      <c r="AJ23" s="111">
        <f t="shared" si="150"/>
        <v>0</v>
      </c>
      <c r="AK23" s="111">
        <f t="shared" si="150"/>
        <v>0</v>
      </c>
      <c r="AL23" s="111">
        <f t="shared" si="150"/>
        <v>0</v>
      </c>
      <c r="AM23" s="111">
        <f t="shared" si="150"/>
        <v>0</v>
      </c>
      <c r="AN23" s="111">
        <f t="shared" si="150"/>
        <v>0</v>
      </c>
      <c r="AO23" s="111">
        <f t="shared" si="150"/>
        <v>0</v>
      </c>
      <c r="AP23" s="111">
        <f>P23*$AB$23</f>
        <v>0</v>
      </c>
      <c r="AQ23" s="111">
        <f t="shared" ref="AQ23" si="151">Q23*$AB$23</f>
        <v>0</v>
      </c>
      <c r="AR23" s="111">
        <f t="shared" ref="AR23" si="152">R23*$AB$23</f>
        <v>0</v>
      </c>
      <c r="AS23" s="111">
        <f t="shared" ref="AS23" si="153">S23*$AB$23</f>
        <v>0</v>
      </c>
      <c r="AT23" s="111">
        <f t="shared" ref="AT23" si="154">T23*$AB$23</f>
        <v>0</v>
      </c>
      <c r="AU23" s="111">
        <f t="shared" ref="AU23" si="155">U23*$AB$23</f>
        <v>0</v>
      </c>
      <c r="AV23" s="111">
        <f t="shared" ref="AV23" si="156">V23*$AB$23</f>
        <v>0</v>
      </c>
      <c r="AW23" s="111">
        <f t="shared" ref="AW23" si="157">W23*$AB$23</f>
        <v>0</v>
      </c>
      <c r="AX23" s="111">
        <f t="shared" ref="AX23" si="158">X23*$AB$23</f>
        <v>0</v>
      </c>
      <c r="AY23" s="111">
        <f>Y23*$AB$23</f>
        <v>4.3478260869565216E-2</v>
      </c>
      <c r="AZ23" s="111">
        <f t="shared" ref="AZ23" si="159">Z23*$AB$23</f>
        <v>0</v>
      </c>
    </row>
    <row r="24" spans="1:52" s="111" customFormat="1" ht="45" x14ac:dyDescent="0.2">
      <c r="A24" s="172" t="s">
        <v>10</v>
      </c>
      <c r="B24" s="15" t="s">
        <v>33</v>
      </c>
      <c r="C24" s="11">
        <v>91</v>
      </c>
      <c r="D24" s="119">
        <v>1</v>
      </c>
      <c r="E24" s="120">
        <v>1</v>
      </c>
      <c r="F24" s="120">
        <v>1</v>
      </c>
      <c r="G24" s="120">
        <v>1</v>
      </c>
      <c r="H24" s="120">
        <v>1</v>
      </c>
      <c r="I24" s="120">
        <v>1</v>
      </c>
      <c r="J24" s="128"/>
      <c r="K24" s="128"/>
      <c r="L24" s="128"/>
      <c r="M24" s="120">
        <v>1</v>
      </c>
      <c r="N24" s="120">
        <v>1</v>
      </c>
      <c r="O24" s="120">
        <v>1</v>
      </c>
      <c r="P24" s="120">
        <v>1</v>
      </c>
      <c r="Q24" s="128">
        <v>1</v>
      </c>
      <c r="R24" s="128"/>
      <c r="S24" s="128"/>
      <c r="T24" s="120"/>
      <c r="U24" s="128"/>
      <c r="V24" s="128">
        <v>1</v>
      </c>
      <c r="W24" s="120">
        <v>1</v>
      </c>
      <c r="X24" s="128"/>
      <c r="Y24" s="128"/>
      <c r="Z24" s="130"/>
      <c r="AA24" s="105">
        <v>13</v>
      </c>
      <c r="AB24" s="65">
        <f t="shared" si="14"/>
        <v>0.56521739130434778</v>
      </c>
      <c r="AD24" s="111">
        <f>D24*$AB$24</f>
        <v>0.56521739130434778</v>
      </c>
      <c r="AE24" s="111">
        <f t="shared" ref="AE24:AO24" si="160">E24*$AB$24</f>
        <v>0.56521739130434778</v>
      </c>
      <c r="AF24" s="111">
        <f t="shared" si="160"/>
        <v>0.56521739130434778</v>
      </c>
      <c r="AG24" s="111">
        <f t="shared" si="160"/>
        <v>0.56521739130434778</v>
      </c>
      <c r="AH24" s="111">
        <f t="shared" si="160"/>
        <v>0.56521739130434778</v>
      </c>
      <c r="AI24" s="111">
        <f t="shared" si="160"/>
        <v>0.56521739130434778</v>
      </c>
      <c r="AJ24" s="111">
        <f t="shared" si="160"/>
        <v>0</v>
      </c>
      <c r="AK24" s="111">
        <f t="shared" si="160"/>
        <v>0</v>
      </c>
      <c r="AL24" s="111">
        <f t="shared" si="160"/>
        <v>0</v>
      </c>
      <c r="AM24" s="111">
        <f t="shared" si="160"/>
        <v>0.56521739130434778</v>
      </c>
      <c r="AN24" s="111">
        <f t="shared" si="160"/>
        <v>0.56521739130434778</v>
      </c>
      <c r="AO24" s="111">
        <f t="shared" si="160"/>
        <v>0.56521739130434778</v>
      </c>
      <c r="AP24" s="111">
        <f>P24*$AB$24</f>
        <v>0.56521739130434778</v>
      </c>
      <c r="AQ24" s="111">
        <f t="shared" ref="AQ24" si="161">Q24*$AB$24</f>
        <v>0.56521739130434778</v>
      </c>
      <c r="AR24" s="111">
        <f t="shared" ref="AR24" si="162">R24*$AB$24</f>
        <v>0</v>
      </c>
      <c r="AS24" s="111">
        <f t="shared" ref="AS24" si="163">S24*$AB$24</f>
        <v>0</v>
      </c>
      <c r="AT24" s="111">
        <f t="shared" ref="AT24" si="164">T24*$AB$24</f>
        <v>0</v>
      </c>
      <c r="AU24" s="111">
        <f t="shared" ref="AU24" si="165">U24*$AB$24</f>
        <v>0</v>
      </c>
      <c r="AV24" s="111">
        <f t="shared" ref="AV24" si="166">V24*$AB$24</f>
        <v>0.56521739130434778</v>
      </c>
      <c r="AW24" s="111">
        <f t="shared" ref="AW24" si="167">W24*$AB$24</f>
        <v>0.56521739130434778</v>
      </c>
      <c r="AX24" s="111">
        <f t="shared" ref="AX24" si="168">X24*$AB$24</f>
        <v>0</v>
      </c>
      <c r="AY24" s="111">
        <f>Y24*$AB$24</f>
        <v>0</v>
      </c>
      <c r="AZ24" s="111">
        <f t="shared" ref="AZ24" si="169">Z24*$AB$24</f>
        <v>0</v>
      </c>
    </row>
    <row r="25" spans="1:52" s="76" customFormat="1" ht="30" x14ac:dyDescent="0.2">
      <c r="A25" s="172"/>
      <c r="B25" s="71" t="s">
        <v>34</v>
      </c>
      <c r="C25" s="71">
        <v>92</v>
      </c>
      <c r="D25" s="77"/>
      <c r="E25" s="78"/>
      <c r="F25" s="78"/>
      <c r="G25" s="78"/>
      <c r="H25" s="78"/>
      <c r="I25" s="78"/>
      <c r="J25" s="78">
        <v>1</v>
      </c>
      <c r="K25" s="78">
        <v>1</v>
      </c>
      <c r="L25" s="78">
        <v>1</v>
      </c>
      <c r="M25" s="78"/>
      <c r="N25" s="78"/>
      <c r="O25" s="78"/>
      <c r="P25" s="78"/>
      <c r="Q25" s="78"/>
      <c r="R25" s="78">
        <v>1</v>
      </c>
      <c r="S25" s="78">
        <v>1</v>
      </c>
      <c r="T25" s="78">
        <v>1</v>
      </c>
      <c r="U25" s="78">
        <v>1</v>
      </c>
      <c r="V25" s="78"/>
      <c r="W25" s="78"/>
      <c r="X25" s="78">
        <v>1</v>
      </c>
      <c r="Y25" s="78">
        <v>1</v>
      </c>
      <c r="Z25" s="79"/>
      <c r="AA25" s="75">
        <v>9</v>
      </c>
      <c r="AB25" s="68">
        <f t="shared" si="14"/>
        <v>0.39130434782608697</v>
      </c>
      <c r="AD25" s="76">
        <f>D25*$AB$25</f>
        <v>0</v>
      </c>
      <c r="AE25" s="76">
        <f t="shared" ref="AE25:AO25" si="170">E25*$AB$25</f>
        <v>0</v>
      </c>
      <c r="AF25" s="76">
        <f t="shared" si="170"/>
        <v>0</v>
      </c>
      <c r="AG25" s="76">
        <f t="shared" si="170"/>
        <v>0</v>
      </c>
      <c r="AH25" s="76">
        <f t="shared" si="170"/>
        <v>0</v>
      </c>
      <c r="AI25" s="76">
        <f t="shared" si="170"/>
        <v>0</v>
      </c>
      <c r="AJ25" s="76">
        <f t="shared" si="170"/>
        <v>0.39130434782608697</v>
      </c>
      <c r="AK25" s="76">
        <f t="shared" si="170"/>
        <v>0.39130434782608697</v>
      </c>
      <c r="AL25" s="76">
        <f t="shared" si="170"/>
        <v>0.39130434782608697</v>
      </c>
      <c r="AM25" s="76">
        <f t="shared" si="170"/>
        <v>0</v>
      </c>
      <c r="AN25" s="76">
        <f t="shared" si="170"/>
        <v>0</v>
      </c>
      <c r="AO25" s="76">
        <f t="shared" si="170"/>
        <v>0</v>
      </c>
      <c r="AP25" s="76">
        <f>P25*$AB$25</f>
        <v>0</v>
      </c>
      <c r="AQ25" s="76">
        <f t="shared" ref="AQ25" si="171">Q25*$AB$25</f>
        <v>0</v>
      </c>
      <c r="AR25" s="76">
        <f t="shared" ref="AR25" si="172">R25*$AB$25</f>
        <v>0.39130434782608697</v>
      </c>
      <c r="AS25" s="76">
        <f t="shared" ref="AS25" si="173">S25*$AB$25</f>
        <v>0.39130434782608697</v>
      </c>
      <c r="AT25" s="76">
        <f t="shared" ref="AT25" si="174">T25*$AB$25</f>
        <v>0.39130434782608697</v>
      </c>
      <c r="AU25" s="76">
        <f t="shared" ref="AU25" si="175">U25*$AB$25</f>
        <v>0.39130434782608697</v>
      </c>
      <c r="AV25" s="76">
        <f t="shared" ref="AV25" si="176">V25*$AB$25</f>
        <v>0</v>
      </c>
      <c r="AW25" s="76">
        <f t="shared" ref="AW25" si="177">W25*$AB$25</f>
        <v>0</v>
      </c>
      <c r="AX25" s="76">
        <f t="shared" ref="AX25" si="178">X25*$AB$25</f>
        <v>0.39130434782608697</v>
      </c>
      <c r="AY25" s="76">
        <f>Y25*$AB$25</f>
        <v>0.39130434782608697</v>
      </c>
      <c r="AZ25" s="76">
        <f t="shared" ref="AZ25" si="179">Z25*$AB$25</f>
        <v>0</v>
      </c>
    </row>
    <row r="26" spans="1:52" s="111" customFormat="1" ht="31" thickBot="1" x14ac:dyDescent="0.25">
      <c r="A26" s="172"/>
      <c r="B26" s="11" t="s">
        <v>35</v>
      </c>
      <c r="C26" s="11">
        <v>93</v>
      </c>
      <c r="D26" s="121"/>
      <c r="E26" s="113"/>
      <c r="F26" s="113"/>
      <c r="G26" s="113"/>
      <c r="H26" s="113"/>
      <c r="I26" s="113"/>
      <c r="J26" s="98"/>
      <c r="K26" s="98"/>
      <c r="L26" s="98"/>
      <c r="M26" s="113"/>
      <c r="N26" s="113"/>
      <c r="O26" s="113"/>
      <c r="P26" s="113"/>
      <c r="Q26" s="98"/>
      <c r="R26" s="98"/>
      <c r="S26" s="98"/>
      <c r="T26" s="113"/>
      <c r="U26" s="98"/>
      <c r="V26" s="98"/>
      <c r="W26" s="113"/>
      <c r="X26" s="98"/>
      <c r="Y26" s="98"/>
      <c r="Z26" s="129">
        <v>1</v>
      </c>
      <c r="AA26" s="105">
        <v>1</v>
      </c>
      <c r="AB26" s="65">
        <f t="shared" si="14"/>
        <v>4.3478260869565216E-2</v>
      </c>
      <c r="AD26" s="111">
        <f>D26*$AB$26</f>
        <v>0</v>
      </c>
      <c r="AE26" s="111">
        <f t="shared" ref="AE26:AO26" si="180">E26*$AB$26</f>
        <v>0</v>
      </c>
      <c r="AF26" s="111">
        <f t="shared" si="180"/>
        <v>0</v>
      </c>
      <c r="AG26" s="111">
        <f t="shared" si="180"/>
        <v>0</v>
      </c>
      <c r="AH26" s="111">
        <f t="shared" si="180"/>
        <v>0</v>
      </c>
      <c r="AI26" s="111">
        <f t="shared" si="180"/>
        <v>0</v>
      </c>
      <c r="AJ26" s="111">
        <f t="shared" si="180"/>
        <v>0</v>
      </c>
      <c r="AK26" s="111">
        <f t="shared" si="180"/>
        <v>0</v>
      </c>
      <c r="AL26" s="111">
        <f t="shared" si="180"/>
        <v>0</v>
      </c>
      <c r="AM26" s="111">
        <f t="shared" si="180"/>
        <v>0</v>
      </c>
      <c r="AN26" s="111">
        <f t="shared" si="180"/>
        <v>0</v>
      </c>
      <c r="AO26" s="111">
        <f t="shared" si="180"/>
        <v>0</v>
      </c>
      <c r="AP26" s="111">
        <f>P26*$AB$26</f>
        <v>0</v>
      </c>
      <c r="AQ26" s="111">
        <f t="shared" ref="AQ26" si="181">Q26*$AB$26</f>
        <v>0</v>
      </c>
      <c r="AR26" s="111">
        <f t="shared" ref="AR26" si="182">R26*$AB$26</f>
        <v>0</v>
      </c>
      <c r="AS26" s="111">
        <f t="shared" ref="AS26" si="183">S26*$AB$26</f>
        <v>0</v>
      </c>
      <c r="AT26" s="111">
        <f t="shared" ref="AT26" si="184">T26*$AB$26</f>
        <v>0</v>
      </c>
      <c r="AU26" s="111">
        <f t="shared" ref="AU26" si="185">U26*$AB$26</f>
        <v>0</v>
      </c>
      <c r="AV26" s="111">
        <f t="shared" ref="AV26" si="186">V26*$AB$26</f>
        <v>0</v>
      </c>
      <c r="AW26" s="111">
        <f t="shared" ref="AW26" si="187">W26*$AB$26</f>
        <v>0</v>
      </c>
      <c r="AX26" s="111">
        <f t="shared" ref="AX26" si="188">X26*$AB$26</f>
        <v>0</v>
      </c>
      <c r="AY26" s="111">
        <f>Y26*$AB$26</f>
        <v>0</v>
      </c>
      <c r="AZ26" s="111">
        <f t="shared" ref="AZ26" si="189">Z26*$AB$26</f>
        <v>4.3478260869565216E-2</v>
      </c>
    </row>
    <row r="27" spans="1:52" s="76" customFormat="1" ht="74.5" customHeight="1" x14ac:dyDescent="0.2">
      <c r="A27" s="171" t="s">
        <v>11</v>
      </c>
      <c r="B27" s="166" t="s">
        <v>36</v>
      </c>
      <c r="C27" s="166">
        <v>101</v>
      </c>
      <c r="D27" s="158">
        <v>1</v>
      </c>
      <c r="E27" s="159">
        <v>1</v>
      </c>
      <c r="F27" s="159">
        <v>1</v>
      </c>
      <c r="G27" s="159">
        <v>1</v>
      </c>
      <c r="H27" s="159">
        <v>1</v>
      </c>
      <c r="I27" s="159">
        <v>1</v>
      </c>
      <c r="J27" s="159">
        <v>1</v>
      </c>
      <c r="K27" s="159">
        <v>1</v>
      </c>
      <c r="L27" s="159">
        <v>1</v>
      </c>
      <c r="M27" s="159">
        <v>1</v>
      </c>
      <c r="N27" s="159">
        <v>1</v>
      </c>
      <c r="O27" s="159">
        <v>1</v>
      </c>
      <c r="P27" s="159">
        <v>1</v>
      </c>
      <c r="Q27" s="159">
        <v>1</v>
      </c>
      <c r="R27" s="159">
        <v>1</v>
      </c>
      <c r="S27" s="159"/>
      <c r="T27" s="159">
        <v>1</v>
      </c>
      <c r="U27" s="159">
        <v>1</v>
      </c>
      <c r="V27" s="159">
        <v>1</v>
      </c>
      <c r="W27" s="159">
        <v>1</v>
      </c>
      <c r="X27" s="159">
        <v>1</v>
      </c>
      <c r="Y27" s="159">
        <v>1</v>
      </c>
      <c r="Z27" s="160">
        <v>1</v>
      </c>
      <c r="AA27" s="75">
        <v>19</v>
      </c>
      <c r="AB27" s="68">
        <f t="shared" si="14"/>
        <v>0.82608695652173914</v>
      </c>
      <c r="AD27" s="76">
        <f>D27*$AB$27</f>
        <v>0.82608695652173914</v>
      </c>
      <c r="AE27" s="76">
        <f t="shared" ref="AE27:AO27" si="190">E27*$AB$27</f>
        <v>0.82608695652173914</v>
      </c>
      <c r="AF27" s="76">
        <f t="shared" si="190"/>
        <v>0.82608695652173914</v>
      </c>
      <c r="AG27" s="76">
        <f t="shared" si="190"/>
        <v>0.82608695652173914</v>
      </c>
      <c r="AH27" s="76">
        <f t="shared" si="190"/>
        <v>0.82608695652173914</v>
      </c>
      <c r="AI27" s="76">
        <f t="shared" si="190"/>
        <v>0.82608695652173914</v>
      </c>
      <c r="AJ27" s="76">
        <f t="shared" si="190"/>
        <v>0.82608695652173914</v>
      </c>
      <c r="AK27" s="76">
        <f t="shared" si="190"/>
        <v>0.82608695652173914</v>
      </c>
      <c r="AL27" s="76">
        <f t="shared" si="190"/>
        <v>0.82608695652173914</v>
      </c>
      <c r="AM27" s="76">
        <f t="shared" si="190"/>
        <v>0.82608695652173914</v>
      </c>
      <c r="AN27" s="76">
        <f t="shared" si="190"/>
        <v>0.82608695652173914</v>
      </c>
      <c r="AO27" s="76">
        <f t="shared" si="190"/>
        <v>0.82608695652173914</v>
      </c>
      <c r="AP27" s="76">
        <f>P27*$AB$27</f>
        <v>0.82608695652173914</v>
      </c>
      <c r="AQ27" s="76">
        <f t="shared" ref="AQ27" si="191">Q27*$AB$27</f>
        <v>0.82608695652173914</v>
      </c>
      <c r="AR27" s="76">
        <f t="shared" ref="AR27" si="192">R27*$AB$27</f>
        <v>0.82608695652173914</v>
      </c>
      <c r="AS27" s="76">
        <f t="shared" ref="AS27" si="193">S27*$AB$27</f>
        <v>0</v>
      </c>
      <c r="AT27" s="76">
        <f t="shared" ref="AT27" si="194">T27*$AB$27</f>
        <v>0.82608695652173914</v>
      </c>
      <c r="AU27" s="76">
        <f t="shared" ref="AU27" si="195">U27*$AB$27</f>
        <v>0.82608695652173914</v>
      </c>
      <c r="AV27" s="76">
        <f t="shared" ref="AV27" si="196">V27*$AB$27</f>
        <v>0.82608695652173914</v>
      </c>
      <c r="AW27" s="76">
        <f t="shared" ref="AW27" si="197">W27*$AB$27</f>
        <v>0.82608695652173914</v>
      </c>
      <c r="AX27" s="76">
        <f t="shared" ref="AX27" si="198">X27*$AB$27</f>
        <v>0.82608695652173914</v>
      </c>
      <c r="AY27" s="76">
        <f>Y27*$AB$27</f>
        <v>0.82608695652173914</v>
      </c>
      <c r="AZ27" s="76">
        <f t="shared" ref="AZ27" si="199">Z27*$AB$27</f>
        <v>0.82608695652173914</v>
      </c>
    </row>
    <row r="28" spans="1:52" s="111" customFormat="1" ht="60" x14ac:dyDescent="0.2">
      <c r="A28" s="172"/>
      <c r="B28" s="125" t="s">
        <v>37</v>
      </c>
      <c r="C28" s="11">
        <v>103</v>
      </c>
      <c r="D28" s="112"/>
      <c r="E28" s="104"/>
      <c r="F28" s="104"/>
      <c r="G28" s="104"/>
      <c r="H28" s="104"/>
      <c r="I28" s="104"/>
      <c r="J28" s="86"/>
      <c r="K28" s="86"/>
      <c r="L28" s="86"/>
      <c r="M28" s="104"/>
      <c r="N28" s="104"/>
      <c r="O28" s="104"/>
      <c r="P28" s="104"/>
      <c r="Q28" s="86"/>
      <c r="R28" s="86"/>
      <c r="S28" s="86">
        <v>1</v>
      </c>
      <c r="T28" s="104"/>
      <c r="U28" s="86"/>
      <c r="V28" s="86"/>
      <c r="W28" s="104"/>
      <c r="X28" s="86"/>
      <c r="Y28" s="86"/>
      <c r="Z28" s="87"/>
      <c r="AA28" s="105">
        <v>1</v>
      </c>
      <c r="AB28" s="65">
        <f t="shared" si="14"/>
        <v>4.3478260869565216E-2</v>
      </c>
      <c r="AD28" s="111">
        <f>D28*$AB$28</f>
        <v>0</v>
      </c>
      <c r="AE28" s="111">
        <f t="shared" ref="AE28:AO28" si="200">E28*$AB$28</f>
        <v>0</v>
      </c>
      <c r="AF28" s="111">
        <f t="shared" si="200"/>
        <v>0</v>
      </c>
      <c r="AG28" s="111">
        <f t="shared" si="200"/>
        <v>0</v>
      </c>
      <c r="AH28" s="111">
        <f t="shared" si="200"/>
        <v>0</v>
      </c>
      <c r="AI28" s="111">
        <f t="shared" si="200"/>
        <v>0</v>
      </c>
      <c r="AJ28" s="111">
        <f t="shared" si="200"/>
        <v>0</v>
      </c>
      <c r="AK28" s="111">
        <f t="shared" si="200"/>
        <v>0</v>
      </c>
      <c r="AL28" s="111">
        <f t="shared" si="200"/>
        <v>0</v>
      </c>
      <c r="AM28" s="111">
        <f t="shared" si="200"/>
        <v>0</v>
      </c>
      <c r="AN28" s="111">
        <f t="shared" si="200"/>
        <v>0</v>
      </c>
      <c r="AO28" s="111">
        <f t="shared" si="200"/>
        <v>0</v>
      </c>
      <c r="AP28" s="111">
        <f>P28*$AB$28</f>
        <v>0</v>
      </c>
      <c r="AQ28" s="111">
        <f t="shared" ref="AQ28" si="201">Q28*$AB$28</f>
        <v>0</v>
      </c>
      <c r="AR28" s="111">
        <f t="shared" ref="AR28" si="202">R28*$AB$28</f>
        <v>0</v>
      </c>
      <c r="AS28" s="111">
        <f t="shared" ref="AS28" si="203">S28*$AB$28</f>
        <v>4.3478260869565216E-2</v>
      </c>
      <c r="AT28" s="111">
        <f t="shared" ref="AT28" si="204">T28*$AB$28</f>
        <v>0</v>
      </c>
      <c r="AU28" s="111">
        <f t="shared" ref="AU28" si="205">U28*$AB$28</f>
        <v>0</v>
      </c>
      <c r="AV28" s="111">
        <f t="shared" ref="AV28" si="206">V28*$AB$28</f>
        <v>0</v>
      </c>
      <c r="AW28" s="111">
        <f t="shared" ref="AW28" si="207">W28*$AB$28</f>
        <v>0</v>
      </c>
      <c r="AX28" s="111">
        <f t="shared" ref="AX28" si="208">X28*$AB$28</f>
        <v>0</v>
      </c>
      <c r="AY28" s="111">
        <f>Y28*$AB$28</f>
        <v>0</v>
      </c>
      <c r="AZ28" s="111">
        <f t="shared" ref="AZ28" si="209">Z28*$AB$28</f>
        <v>0</v>
      </c>
    </row>
    <row r="29" spans="1:52" s="111" customFormat="1" ht="46" thickBot="1" x14ac:dyDescent="0.25">
      <c r="A29" s="173"/>
      <c r="B29" s="126" t="s">
        <v>38</v>
      </c>
      <c r="C29" s="11">
        <v>104</v>
      </c>
      <c r="D29" s="114"/>
      <c r="E29" s="118"/>
      <c r="F29" s="118"/>
      <c r="G29" s="118"/>
      <c r="H29" s="118"/>
      <c r="I29" s="118"/>
      <c r="J29" s="93"/>
      <c r="K29" s="93"/>
      <c r="L29" s="93">
        <v>1</v>
      </c>
      <c r="M29" s="118"/>
      <c r="N29" s="118"/>
      <c r="O29" s="118">
        <v>1</v>
      </c>
      <c r="P29" s="118"/>
      <c r="Q29" s="93"/>
      <c r="R29" s="93"/>
      <c r="S29" s="93"/>
      <c r="T29" s="118"/>
      <c r="U29" s="93">
        <v>1</v>
      </c>
      <c r="V29" s="93"/>
      <c r="W29" s="118"/>
      <c r="X29" s="93"/>
      <c r="Y29" s="93"/>
      <c r="Z29" s="94"/>
      <c r="AA29" s="105">
        <v>3</v>
      </c>
      <c r="AB29" s="65">
        <f t="shared" si="14"/>
        <v>0.13043478260869565</v>
      </c>
      <c r="AD29" s="111">
        <f>D29*$AB$29</f>
        <v>0</v>
      </c>
      <c r="AE29" s="111">
        <f t="shared" ref="AE29:AO29" si="210">E29*$AB$29</f>
        <v>0</v>
      </c>
      <c r="AF29" s="111">
        <f t="shared" si="210"/>
        <v>0</v>
      </c>
      <c r="AG29" s="111">
        <f t="shared" si="210"/>
        <v>0</v>
      </c>
      <c r="AH29" s="111">
        <f t="shared" si="210"/>
        <v>0</v>
      </c>
      <c r="AI29" s="111">
        <f t="shared" si="210"/>
        <v>0</v>
      </c>
      <c r="AJ29" s="111">
        <f t="shared" si="210"/>
        <v>0</v>
      </c>
      <c r="AK29" s="111">
        <f t="shared" si="210"/>
        <v>0</v>
      </c>
      <c r="AL29" s="111">
        <f t="shared" si="210"/>
        <v>0.13043478260869565</v>
      </c>
      <c r="AM29" s="111">
        <f t="shared" si="210"/>
        <v>0</v>
      </c>
      <c r="AN29" s="111">
        <f t="shared" si="210"/>
        <v>0</v>
      </c>
      <c r="AO29" s="111">
        <f t="shared" si="210"/>
        <v>0.13043478260869565</v>
      </c>
      <c r="AP29" s="111">
        <f>P29*$AB$29</f>
        <v>0</v>
      </c>
      <c r="AQ29" s="111">
        <f t="shared" ref="AQ29" si="211">Q29*$AB$29</f>
        <v>0</v>
      </c>
      <c r="AR29" s="111">
        <f t="shared" ref="AR29" si="212">R29*$AB$29</f>
        <v>0</v>
      </c>
      <c r="AS29" s="111">
        <f t="shared" ref="AS29" si="213">S29*$AB$29</f>
        <v>0</v>
      </c>
      <c r="AT29" s="111">
        <f t="shared" ref="AT29" si="214">T29*$AB$29</f>
        <v>0</v>
      </c>
      <c r="AU29" s="111">
        <f t="shared" ref="AU29" si="215">U29*$AB$29</f>
        <v>0.13043478260869565</v>
      </c>
      <c r="AV29" s="111">
        <f t="shared" ref="AV29" si="216">V29*$AB$29</f>
        <v>0</v>
      </c>
      <c r="AW29" s="111">
        <f t="shared" ref="AW29" si="217">W29*$AB$29</f>
        <v>0</v>
      </c>
      <c r="AX29" s="111">
        <f t="shared" ref="AX29" si="218">X29*$AB$29</f>
        <v>0</v>
      </c>
      <c r="AY29" s="111">
        <f>Y29*$AB$29</f>
        <v>0</v>
      </c>
      <c r="AZ29" s="111">
        <f t="shared" ref="AZ29" si="219">Z29*$AB$29</f>
        <v>0</v>
      </c>
    </row>
    <row r="30" spans="1:52" x14ac:dyDescent="0.2">
      <c r="A30" s="3"/>
      <c r="B30" s="19"/>
      <c r="C30" s="19">
        <f>SUM(($D4*$AB4))</f>
        <v>0.17391304347826086</v>
      </c>
      <c r="D30" s="40"/>
      <c r="E30" s="46"/>
      <c r="F30" s="32"/>
      <c r="G30" s="46"/>
      <c r="H30" s="32"/>
      <c r="I30" s="46"/>
      <c r="J30" s="128"/>
      <c r="K30" s="128"/>
      <c r="L30" s="128"/>
      <c r="M30" s="32"/>
      <c r="N30" s="46"/>
      <c r="O30" s="46"/>
      <c r="P30" s="46"/>
      <c r="Q30" s="128"/>
      <c r="R30" s="128"/>
      <c r="S30" s="128"/>
      <c r="T30" s="46"/>
      <c r="U30" s="128"/>
      <c r="V30" s="128"/>
      <c r="W30" s="46"/>
      <c r="X30" s="128"/>
      <c r="Y30" s="128"/>
      <c r="Z30" s="128"/>
    </row>
    <row r="32" spans="1:52" x14ac:dyDescent="0.2">
      <c r="AD32" s="27">
        <f>SUM(AD4:AD29)/10</f>
        <v>0.66086956521739137</v>
      </c>
      <c r="AE32" s="27">
        <f t="shared" ref="AE32:AZ32" si="220">SUM(AE4:AE29)/10</f>
        <v>0.72608695652173916</v>
      </c>
      <c r="AF32" s="27">
        <f t="shared" si="220"/>
        <v>0.53913043478260869</v>
      </c>
      <c r="AG32" s="27">
        <f t="shared" si="220"/>
        <v>0.70869565217391306</v>
      </c>
      <c r="AH32" s="27">
        <f t="shared" si="220"/>
        <v>0.61739130434782619</v>
      </c>
      <c r="AI32" s="27">
        <f t="shared" si="220"/>
        <v>0.63478260869565217</v>
      </c>
      <c r="AJ32" s="27">
        <f t="shared" si="220"/>
        <v>0.70434782608695656</v>
      </c>
      <c r="AK32" s="27">
        <f t="shared" si="220"/>
        <v>0.62173913043478257</v>
      </c>
      <c r="AL32" s="27">
        <f t="shared" si="220"/>
        <v>0.72608695652173916</v>
      </c>
      <c r="AM32" s="27">
        <f t="shared" si="220"/>
        <v>0.61304347826086958</v>
      </c>
      <c r="AN32" s="27">
        <f t="shared" si="220"/>
        <v>0.72173913043478266</v>
      </c>
      <c r="AO32" s="27">
        <f t="shared" si="220"/>
        <v>0.70869565217391295</v>
      </c>
      <c r="AP32" s="27">
        <f t="shared" si="220"/>
        <v>0.71304347826086967</v>
      </c>
      <c r="AQ32" s="27">
        <f t="shared" si="220"/>
        <v>0.7</v>
      </c>
      <c r="AR32" s="27">
        <f t="shared" si="220"/>
        <v>0.69130434782608696</v>
      </c>
      <c r="AS32" s="27">
        <f t="shared" si="220"/>
        <v>0.62173913043478257</v>
      </c>
      <c r="AT32" s="27">
        <f t="shared" si="220"/>
        <v>0.60000000000000009</v>
      </c>
      <c r="AU32" s="27">
        <f t="shared" si="220"/>
        <v>0.71739130434782605</v>
      </c>
      <c r="AV32" s="27">
        <f t="shared" si="220"/>
        <v>0.66521739130434787</v>
      </c>
      <c r="AW32" s="27">
        <f t="shared" si="220"/>
        <v>0.67391304347826098</v>
      </c>
      <c r="AX32" s="27">
        <f t="shared" si="220"/>
        <v>0.71304347826086967</v>
      </c>
      <c r="AY32" s="27">
        <f t="shared" si="220"/>
        <v>0.67391304347826098</v>
      </c>
      <c r="AZ32" s="27">
        <f t="shared" si="220"/>
        <v>0.66956521739130437</v>
      </c>
    </row>
  </sheetData>
  <mergeCells count="10">
    <mergeCell ref="AB1:AB3"/>
    <mergeCell ref="A27:A29"/>
    <mergeCell ref="A24:A26"/>
    <mergeCell ref="A20:A23"/>
    <mergeCell ref="AA1:AA3"/>
    <mergeCell ref="A4:A6"/>
    <mergeCell ref="A7:A9"/>
    <mergeCell ref="A10:A11"/>
    <mergeCell ref="A13:A15"/>
    <mergeCell ref="A16:A1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P22" sqref="P22"/>
    </sheetView>
  </sheetViews>
  <sheetFormatPr baseColWidth="10" defaultRowHeight="15" x14ac:dyDescent="0.2"/>
  <cols>
    <col min="1" max="1" width="22.6640625" customWidth="1"/>
    <col min="2" max="2" width="41.33203125" customWidth="1"/>
    <col min="3" max="13" width="3.1640625" bestFit="1" customWidth="1"/>
    <col min="14" max="14" width="9.33203125" bestFit="1" customWidth="1"/>
    <col min="15" max="15" width="12.5" bestFit="1" customWidth="1"/>
  </cols>
  <sheetData>
    <row r="1" spans="1:15" ht="21" x14ac:dyDescent="0.2">
      <c r="A1" s="203" t="s">
        <v>49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5"/>
      <c r="O1" s="214" t="s">
        <v>50</v>
      </c>
    </row>
    <row r="2" spans="1:15" ht="16" x14ac:dyDescent="0.2">
      <c r="A2" s="218" t="s">
        <v>12</v>
      </c>
      <c r="B2" s="218"/>
      <c r="C2" s="200">
        <v>7</v>
      </c>
      <c r="D2" s="200">
        <v>8</v>
      </c>
      <c r="E2" s="200">
        <v>9</v>
      </c>
      <c r="F2" s="200">
        <v>14</v>
      </c>
      <c r="G2" s="200">
        <v>15</v>
      </c>
      <c r="H2" s="200">
        <v>16</v>
      </c>
      <c r="I2" s="200">
        <v>18</v>
      </c>
      <c r="J2" s="200">
        <v>19</v>
      </c>
      <c r="K2" s="200">
        <v>21</v>
      </c>
      <c r="L2" s="200">
        <v>22</v>
      </c>
      <c r="M2" s="200">
        <v>23</v>
      </c>
      <c r="N2" s="206" t="s">
        <v>13</v>
      </c>
      <c r="O2" s="213"/>
    </row>
    <row r="3" spans="1:15" ht="16" x14ac:dyDescent="0.2">
      <c r="A3" s="218" t="s">
        <v>0</v>
      </c>
      <c r="B3" s="218"/>
      <c r="C3" s="200">
        <v>2</v>
      </c>
      <c r="D3" s="200">
        <v>2</v>
      </c>
      <c r="E3" s="200">
        <v>1</v>
      </c>
      <c r="F3" s="200">
        <v>1</v>
      </c>
      <c r="G3" s="200">
        <v>1</v>
      </c>
      <c r="H3" s="200">
        <v>2</v>
      </c>
      <c r="I3" s="200">
        <v>1</v>
      </c>
      <c r="J3" s="200">
        <v>1</v>
      </c>
      <c r="K3" s="200">
        <v>2</v>
      </c>
      <c r="L3" s="200">
        <v>1</v>
      </c>
      <c r="M3" s="200">
        <v>1</v>
      </c>
      <c r="N3" s="207"/>
      <c r="O3" s="213"/>
    </row>
    <row r="4" spans="1:15" ht="16" x14ac:dyDescent="0.2">
      <c r="A4" s="218" t="s">
        <v>1</v>
      </c>
      <c r="B4" s="218"/>
      <c r="C4" s="211">
        <v>32</v>
      </c>
      <c r="D4" s="211">
        <v>30</v>
      </c>
      <c r="E4" s="211">
        <v>30</v>
      </c>
      <c r="F4" s="211">
        <v>38</v>
      </c>
      <c r="G4" s="211">
        <v>32</v>
      </c>
      <c r="H4" s="211">
        <v>30</v>
      </c>
      <c r="I4" s="211">
        <v>32</v>
      </c>
      <c r="J4" s="211">
        <v>34</v>
      </c>
      <c r="K4" s="211">
        <v>30</v>
      </c>
      <c r="L4" s="211">
        <v>30</v>
      </c>
      <c r="M4" s="211">
        <v>32</v>
      </c>
      <c r="N4" s="208"/>
      <c r="O4" s="213"/>
    </row>
    <row r="5" spans="1:15" ht="16" x14ac:dyDescent="0.2">
      <c r="A5" s="191" t="s">
        <v>2</v>
      </c>
      <c r="B5" s="185" t="s">
        <v>14</v>
      </c>
      <c r="C5" s="216"/>
      <c r="D5" s="216"/>
      <c r="E5" s="216"/>
      <c r="F5" s="216"/>
      <c r="G5" s="216"/>
      <c r="H5" s="216"/>
      <c r="I5" s="216"/>
      <c r="J5" s="216">
        <v>1</v>
      </c>
      <c r="K5" s="216"/>
      <c r="L5" s="216"/>
      <c r="M5" s="216"/>
      <c r="N5" s="215">
        <f>SUM(C5:M5)</f>
        <v>1</v>
      </c>
      <c r="O5" s="212">
        <f>N5/11</f>
        <v>9.0909090909090912E-2</v>
      </c>
    </row>
    <row r="6" spans="1:15" ht="16" x14ac:dyDescent="0.2">
      <c r="A6" s="191"/>
      <c r="B6" s="185" t="s">
        <v>15</v>
      </c>
      <c r="C6" s="216">
        <v>1</v>
      </c>
      <c r="D6" s="216">
        <v>1</v>
      </c>
      <c r="E6" s="216">
        <v>1</v>
      </c>
      <c r="F6" s="216">
        <v>1</v>
      </c>
      <c r="G6" s="216">
        <v>1</v>
      </c>
      <c r="H6" s="216">
        <v>1</v>
      </c>
      <c r="I6" s="216">
        <v>1</v>
      </c>
      <c r="J6" s="216"/>
      <c r="K6" s="216">
        <v>1</v>
      </c>
      <c r="L6" s="216">
        <v>1</v>
      </c>
      <c r="M6" s="216">
        <v>1</v>
      </c>
      <c r="N6" s="215">
        <f t="shared" ref="N6:N30" si="0">SUM(C6:M6)</f>
        <v>10</v>
      </c>
      <c r="O6" s="212">
        <f t="shared" ref="O6:O30" si="1">N6/11</f>
        <v>0.90909090909090906</v>
      </c>
    </row>
    <row r="7" spans="1:15" ht="16" x14ac:dyDescent="0.2">
      <c r="A7" s="191"/>
      <c r="B7" s="185" t="s">
        <v>16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5">
        <f t="shared" si="0"/>
        <v>0</v>
      </c>
      <c r="O7" s="212">
        <f t="shared" si="1"/>
        <v>0</v>
      </c>
    </row>
    <row r="8" spans="1:15" ht="16" x14ac:dyDescent="0.2">
      <c r="A8" s="191" t="s">
        <v>3</v>
      </c>
      <c r="B8" s="185" t="s">
        <v>17</v>
      </c>
      <c r="C8" s="216">
        <v>1</v>
      </c>
      <c r="D8" s="216">
        <v>1</v>
      </c>
      <c r="E8" s="216">
        <v>1</v>
      </c>
      <c r="F8" s="216">
        <v>1</v>
      </c>
      <c r="G8" s="216">
        <v>1</v>
      </c>
      <c r="H8" s="216">
        <v>1</v>
      </c>
      <c r="I8" s="216">
        <v>1</v>
      </c>
      <c r="J8" s="216">
        <v>1</v>
      </c>
      <c r="K8" s="216">
        <v>1</v>
      </c>
      <c r="L8" s="216">
        <v>1</v>
      </c>
      <c r="M8" s="216">
        <v>1</v>
      </c>
      <c r="N8" s="215">
        <f t="shared" si="0"/>
        <v>11</v>
      </c>
      <c r="O8" s="212">
        <f t="shared" si="1"/>
        <v>1</v>
      </c>
    </row>
    <row r="9" spans="1:15" ht="16" x14ac:dyDescent="0.2">
      <c r="A9" s="191"/>
      <c r="B9" s="185" t="s">
        <v>18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5">
        <f t="shared" si="0"/>
        <v>0</v>
      </c>
      <c r="O9" s="212">
        <f t="shared" si="1"/>
        <v>0</v>
      </c>
    </row>
    <row r="10" spans="1:15" ht="16" x14ac:dyDescent="0.2">
      <c r="A10" s="191"/>
      <c r="B10" s="185" t="s">
        <v>19</v>
      </c>
      <c r="C10" s="216"/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5">
        <f t="shared" si="0"/>
        <v>0</v>
      </c>
      <c r="O10" s="212">
        <f t="shared" si="1"/>
        <v>0</v>
      </c>
    </row>
    <row r="11" spans="1:15" ht="32" customHeight="1" x14ac:dyDescent="0.2">
      <c r="A11" s="192" t="s">
        <v>4</v>
      </c>
      <c r="B11" s="186" t="s">
        <v>20</v>
      </c>
      <c r="C11" s="216">
        <v>1</v>
      </c>
      <c r="D11" s="216"/>
      <c r="E11" s="216">
        <v>1</v>
      </c>
      <c r="F11" s="216">
        <v>1</v>
      </c>
      <c r="G11" s="216">
        <v>1</v>
      </c>
      <c r="H11" s="216">
        <v>1</v>
      </c>
      <c r="I11" s="216">
        <v>1</v>
      </c>
      <c r="J11" s="216">
        <v>1</v>
      </c>
      <c r="K11" s="216">
        <v>1</v>
      </c>
      <c r="L11" s="216">
        <v>1</v>
      </c>
      <c r="M11" s="216">
        <v>1</v>
      </c>
      <c r="N11" s="215">
        <f t="shared" si="0"/>
        <v>10</v>
      </c>
      <c r="O11" s="212">
        <f t="shared" si="1"/>
        <v>0.90909090909090906</v>
      </c>
    </row>
    <row r="12" spans="1:15" ht="16" x14ac:dyDescent="0.2">
      <c r="A12" s="192"/>
      <c r="B12" s="186" t="s">
        <v>21</v>
      </c>
      <c r="C12" s="216"/>
      <c r="D12" s="216">
        <v>1</v>
      </c>
      <c r="E12" s="216"/>
      <c r="F12" s="216"/>
      <c r="G12" s="216"/>
      <c r="H12" s="216"/>
      <c r="I12" s="216"/>
      <c r="J12" s="216"/>
      <c r="K12" s="216"/>
      <c r="L12" s="216"/>
      <c r="M12" s="216"/>
      <c r="N12" s="215">
        <f t="shared" si="0"/>
        <v>1</v>
      </c>
      <c r="O12" s="212">
        <f t="shared" si="1"/>
        <v>9.0909090909090912E-2</v>
      </c>
    </row>
    <row r="13" spans="1:15" ht="16" x14ac:dyDescent="0.2">
      <c r="A13" s="193" t="s">
        <v>5</v>
      </c>
      <c r="B13" s="210">
        <v>0.2</v>
      </c>
      <c r="C13" s="216">
        <v>1</v>
      </c>
      <c r="D13" s="216">
        <v>1</v>
      </c>
      <c r="E13" s="216">
        <v>1</v>
      </c>
      <c r="F13" s="216">
        <v>1</v>
      </c>
      <c r="G13" s="216">
        <v>1</v>
      </c>
      <c r="H13" s="216">
        <v>1</v>
      </c>
      <c r="I13" s="216">
        <v>1</v>
      </c>
      <c r="J13" s="216">
        <v>1</v>
      </c>
      <c r="K13" s="216">
        <v>1</v>
      </c>
      <c r="L13" s="216">
        <v>1</v>
      </c>
      <c r="M13" s="216">
        <v>1</v>
      </c>
      <c r="N13" s="215">
        <f t="shared" si="0"/>
        <v>11</v>
      </c>
      <c r="O13" s="212">
        <f t="shared" si="1"/>
        <v>1</v>
      </c>
    </row>
    <row r="14" spans="1:15" ht="16" x14ac:dyDescent="0.2">
      <c r="A14" s="191" t="s">
        <v>6</v>
      </c>
      <c r="B14" s="186" t="s">
        <v>22</v>
      </c>
      <c r="C14" s="216"/>
      <c r="D14" s="216"/>
      <c r="E14" s="216"/>
      <c r="F14" s="216"/>
      <c r="G14" s="216"/>
      <c r="H14" s="216"/>
      <c r="I14" s="216"/>
      <c r="J14" s="216"/>
      <c r="K14" s="216"/>
      <c r="L14" s="216"/>
      <c r="M14" s="216"/>
      <c r="N14" s="215">
        <f t="shared" si="0"/>
        <v>0</v>
      </c>
      <c r="O14" s="212">
        <f t="shared" si="1"/>
        <v>0</v>
      </c>
    </row>
    <row r="15" spans="1:15" ht="16" x14ac:dyDescent="0.2">
      <c r="A15" s="191"/>
      <c r="B15" s="186" t="s">
        <v>23</v>
      </c>
      <c r="C15" s="216"/>
      <c r="D15" s="216"/>
      <c r="E15" s="216"/>
      <c r="F15" s="216">
        <v>1</v>
      </c>
      <c r="G15" s="216">
        <v>1</v>
      </c>
      <c r="H15" s="216">
        <v>1</v>
      </c>
      <c r="I15" s="216"/>
      <c r="J15" s="216"/>
      <c r="K15" s="216"/>
      <c r="L15" s="216"/>
      <c r="M15" s="216"/>
      <c r="N15" s="215">
        <f t="shared" si="0"/>
        <v>3</v>
      </c>
      <c r="O15" s="212">
        <f t="shared" si="1"/>
        <v>0.27272727272727271</v>
      </c>
    </row>
    <row r="16" spans="1:15" ht="16" x14ac:dyDescent="0.2">
      <c r="A16" s="191"/>
      <c r="B16" s="187" t="s">
        <v>24</v>
      </c>
      <c r="C16" s="216">
        <v>1</v>
      </c>
      <c r="D16" s="216">
        <v>1</v>
      </c>
      <c r="E16" s="216">
        <v>1</v>
      </c>
      <c r="F16" s="216"/>
      <c r="G16" s="216"/>
      <c r="H16" s="216"/>
      <c r="I16" s="216">
        <v>1</v>
      </c>
      <c r="J16" s="216">
        <v>1</v>
      </c>
      <c r="K16" s="216">
        <v>1</v>
      </c>
      <c r="L16" s="216">
        <v>1</v>
      </c>
      <c r="M16" s="216">
        <v>1</v>
      </c>
      <c r="N16" s="215">
        <f t="shared" si="0"/>
        <v>8</v>
      </c>
      <c r="O16" s="212">
        <f t="shared" si="1"/>
        <v>0.72727272727272729</v>
      </c>
    </row>
    <row r="17" spans="1:15" ht="32" x14ac:dyDescent="0.2">
      <c r="A17" s="191" t="s">
        <v>7</v>
      </c>
      <c r="B17" s="187" t="s">
        <v>25</v>
      </c>
      <c r="C17" s="216"/>
      <c r="D17" s="216"/>
      <c r="E17" s="216"/>
      <c r="F17" s="216">
        <v>1</v>
      </c>
      <c r="G17" s="216"/>
      <c r="H17" s="216"/>
      <c r="I17" s="216"/>
      <c r="J17" s="216"/>
      <c r="K17" s="216"/>
      <c r="L17" s="216"/>
      <c r="M17" s="216"/>
      <c r="N17" s="215">
        <f t="shared" si="0"/>
        <v>1</v>
      </c>
      <c r="O17" s="212">
        <f t="shared" si="1"/>
        <v>9.0909090909090912E-2</v>
      </c>
    </row>
    <row r="18" spans="1:15" ht="32" x14ac:dyDescent="0.2">
      <c r="A18" s="191"/>
      <c r="B18" s="187" t="s">
        <v>26</v>
      </c>
      <c r="C18" s="216">
        <v>1</v>
      </c>
      <c r="D18" s="216"/>
      <c r="E18" s="216"/>
      <c r="F18" s="216"/>
      <c r="G18" s="216">
        <v>1</v>
      </c>
      <c r="H18" s="216"/>
      <c r="I18" s="216">
        <v>1</v>
      </c>
      <c r="J18" s="216">
        <v>1</v>
      </c>
      <c r="K18" s="216"/>
      <c r="L18" s="216"/>
      <c r="M18" s="216">
        <v>1</v>
      </c>
      <c r="N18" s="215">
        <f t="shared" si="0"/>
        <v>5</v>
      </c>
      <c r="O18" s="212">
        <f t="shared" si="1"/>
        <v>0.45454545454545453</v>
      </c>
    </row>
    <row r="19" spans="1:15" ht="16" x14ac:dyDescent="0.2">
      <c r="A19" s="191"/>
      <c r="B19" s="187" t="s">
        <v>27</v>
      </c>
      <c r="C19" s="216"/>
      <c r="D19" s="216">
        <v>1</v>
      </c>
      <c r="E19" s="216">
        <v>1</v>
      </c>
      <c r="F19" s="216"/>
      <c r="G19" s="216"/>
      <c r="H19" s="216">
        <v>1</v>
      </c>
      <c r="I19" s="216"/>
      <c r="J19" s="216"/>
      <c r="K19" s="216">
        <v>1</v>
      </c>
      <c r="L19" s="216">
        <v>1</v>
      </c>
      <c r="M19" s="216"/>
      <c r="N19" s="215">
        <f t="shared" si="0"/>
        <v>5</v>
      </c>
      <c r="O19" s="212">
        <f t="shared" si="1"/>
        <v>0.45454545454545453</v>
      </c>
    </row>
    <row r="20" spans="1:15" ht="16" x14ac:dyDescent="0.2">
      <c r="A20" s="193" t="s">
        <v>8</v>
      </c>
      <c r="B20" s="187" t="s">
        <v>28</v>
      </c>
      <c r="C20" s="216">
        <v>1</v>
      </c>
      <c r="D20" s="216">
        <v>1</v>
      </c>
      <c r="E20" s="216">
        <v>1</v>
      </c>
      <c r="F20" s="216">
        <v>1</v>
      </c>
      <c r="G20" s="216">
        <v>1</v>
      </c>
      <c r="H20" s="216">
        <v>1</v>
      </c>
      <c r="I20" s="216">
        <v>1</v>
      </c>
      <c r="J20" s="216">
        <v>1</v>
      </c>
      <c r="K20" s="216">
        <v>1</v>
      </c>
      <c r="L20" s="216">
        <v>1</v>
      </c>
      <c r="M20" s="216">
        <v>1</v>
      </c>
      <c r="N20" s="215">
        <f t="shared" si="0"/>
        <v>11</v>
      </c>
      <c r="O20" s="212">
        <f t="shared" si="1"/>
        <v>1</v>
      </c>
    </row>
    <row r="21" spans="1:15" ht="48" x14ac:dyDescent="0.2">
      <c r="A21" s="191" t="s">
        <v>9</v>
      </c>
      <c r="B21" s="188" t="s">
        <v>29</v>
      </c>
      <c r="C21" s="216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5">
        <f t="shared" si="0"/>
        <v>0</v>
      </c>
      <c r="O21" s="212">
        <f t="shared" si="1"/>
        <v>0</v>
      </c>
    </row>
    <row r="22" spans="1:15" ht="64" x14ac:dyDescent="0.2">
      <c r="A22" s="191"/>
      <c r="B22" s="188" t="s">
        <v>30</v>
      </c>
      <c r="C22" s="216">
        <v>1</v>
      </c>
      <c r="D22" s="216">
        <v>1</v>
      </c>
      <c r="E22" s="216">
        <v>1</v>
      </c>
      <c r="F22" s="216"/>
      <c r="G22" s="216">
        <v>1</v>
      </c>
      <c r="H22" s="216">
        <v>1</v>
      </c>
      <c r="I22" s="216">
        <v>1</v>
      </c>
      <c r="J22" s="216"/>
      <c r="K22" s="216">
        <v>1</v>
      </c>
      <c r="L22" s="216"/>
      <c r="M22" s="216">
        <v>1</v>
      </c>
      <c r="N22" s="215">
        <f t="shared" si="0"/>
        <v>8</v>
      </c>
      <c r="O22" s="212">
        <f t="shared" si="1"/>
        <v>0.72727272727272729</v>
      </c>
    </row>
    <row r="23" spans="1:15" ht="48" x14ac:dyDescent="0.2">
      <c r="A23" s="191"/>
      <c r="B23" s="188" t="s">
        <v>31</v>
      </c>
      <c r="C23" s="216"/>
      <c r="D23" s="216"/>
      <c r="E23" s="216"/>
      <c r="F23" s="216">
        <v>1</v>
      </c>
      <c r="G23" s="216"/>
      <c r="H23" s="216"/>
      <c r="I23" s="216"/>
      <c r="J23" s="216">
        <v>1</v>
      </c>
      <c r="K23" s="216"/>
      <c r="L23" s="216"/>
      <c r="M23" s="216"/>
      <c r="N23" s="215">
        <f t="shared" si="0"/>
        <v>2</v>
      </c>
      <c r="O23" s="212">
        <f t="shared" si="1"/>
        <v>0.18181818181818182</v>
      </c>
    </row>
    <row r="24" spans="1:15" ht="16" x14ac:dyDescent="0.2">
      <c r="A24" s="191"/>
      <c r="B24" s="188" t="s">
        <v>32</v>
      </c>
      <c r="C24" s="216"/>
      <c r="D24" s="216"/>
      <c r="E24" s="216"/>
      <c r="F24" s="216"/>
      <c r="G24" s="216"/>
      <c r="H24" s="216"/>
      <c r="I24" s="216"/>
      <c r="J24" s="216"/>
      <c r="K24" s="216"/>
      <c r="L24" s="216">
        <v>1</v>
      </c>
      <c r="M24" s="216"/>
      <c r="N24" s="215">
        <f t="shared" si="0"/>
        <v>1</v>
      </c>
      <c r="O24" s="212">
        <f t="shared" si="1"/>
        <v>9.0909090909090912E-2</v>
      </c>
    </row>
    <row r="25" spans="1:15" ht="32" x14ac:dyDescent="0.2">
      <c r="A25" s="191" t="s">
        <v>10</v>
      </c>
      <c r="B25" s="188" t="s">
        <v>33</v>
      </c>
      <c r="C25" s="216"/>
      <c r="D25" s="216"/>
      <c r="E25" s="216"/>
      <c r="F25" s="216">
        <v>1</v>
      </c>
      <c r="G25" s="216"/>
      <c r="H25" s="216"/>
      <c r="I25" s="216"/>
      <c r="J25" s="216">
        <v>1</v>
      </c>
      <c r="K25" s="216"/>
      <c r="L25" s="216"/>
      <c r="M25" s="216"/>
      <c r="N25" s="215">
        <f t="shared" si="0"/>
        <v>2</v>
      </c>
      <c r="O25" s="212">
        <f t="shared" si="1"/>
        <v>0.18181818181818182</v>
      </c>
    </row>
    <row r="26" spans="1:15" ht="32" x14ac:dyDescent="0.2">
      <c r="A26" s="191"/>
      <c r="B26" s="189" t="s">
        <v>34</v>
      </c>
      <c r="C26" s="216">
        <v>1</v>
      </c>
      <c r="D26" s="216">
        <v>1</v>
      </c>
      <c r="E26" s="216">
        <v>1</v>
      </c>
      <c r="F26" s="216"/>
      <c r="G26" s="216">
        <v>1</v>
      </c>
      <c r="H26" s="216">
        <v>1</v>
      </c>
      <c r="I26" s="216">
        <v>1</v>
      </c>
      <c r="J26" s="216"/>
      <c r="K26" s="216">
        <v>1</v>
      </c>
      <c r="L26" s="216">
        <v>1</v>
      </c>
      <c r="M26" s="216"/>
      <c r="N26" s="215">
        <f t="shared" si="0"/>
        <v>8</v>
      </c>
      <c r="O26" s="212">
        <f t="shared" si="1"/>
        <v>0.72727272727272729</v>
      </c>
    </row>
    <row r="27" spans="1:15" ht="16" x14ac:dyDescent="0.2">
      <c r="A27" s="191"/>
      <c r="B27" s="189" t="s">
        <v>35</v>
      </c>
      <c r="C27" s="216"/>
      <c r="D27" s="216"/>
      <c r="E27" s="216"/>
      <c r="F27" s="216"/>
      <c r="G27" s="216"/>
      <c r="H27" s="216"/>
      <c r="I27" s="216"/>
      <c r="J27" s="216"/>
      <c r="K27" s="216"/>
      <c r="L27" s="216"/>
      <c r="M27" s="216">
        <v>1</v>
      </c>
      <c r="N27" s="215">
        <f t="shared" si="0"/>
        <v>1</v>
      </c>
      <c r="O27" s="212">
        <f t="shared" si="1"/>
        <v>9.0909090909090912E-2</v>
      </c>
    </row>
    <row r="28" spans="1:15" ht="48" x14ac:dyDescent="0.2">
      <c r="A28" s="191" t="s">
        <v>11</v>
      </c>
      <c r="B28" s="189" t="s">
        <v>36</v>
      </c>
      <c r="C28" s="216">
        <v>1</v>
      </c>
      <c r="D28" s="216">
        <v>1</v>
      </c>
      <c r="E28" s="216">
        <v>1</v>
      </c>
      <c r="F28" s="216">
        <v>1</v>
      </c>
      <c r="G28" s="216">
        <v>1</v>
      </c>
      <c r="H28" s="216"/>
      <c r="I28" s="216">
        <v>1</v>
      </c>
      <c r="J28" s="216">
        <v>1</v>
      </c>
      <c r="K28" s="216">
        <v>1</v>
      </c>
      <c r="L28" s="216">
        <v>1</v>
      </c>
      <c r="M28" s="216">
        <v>1</v>
      </c>
      <c r="N28" s="215">
        <f t="shared" si="0"/>
        <v>10</v>
      </c>
      <c r="O28" s="212">
        <f t="shared" si="1"/>
        <v>0.90909090909090906</v>
      </c>
    </row>
    <row r="29" spans="1:15" ht="48" x14ac:dyDescent="0.2">
      <c r="A29" s="191"/>
      <c r="B29" s="190" t="s">
        <v>37</v>
      </c>
      <c r="C29" s="216"/>
      <c r="D29" s="216"/>
      <c r="E29" s="216"/>
      <c r="F29" s="216"/>
      <c r="G29" s="216"/>
      <c r="H29" s="216">
        <v>1</v>
      </c>
      <c r="I29" s="216"/>
      <c r="J29" s="216"/>
      <c r="K29" s="216"/>
      <c r="L29" s="216"/>
      <c r="M29" s="216"/>
      <c r="N29" s="215">
        <f t="shared" si="0"/>
        <v>1</v>
      </c>
      <c r="O29" s="212">
        <f t="shared" si="1"/>
        <v>9.0909090909090912E-2</v>
      </c>
    </row>
    <row r="30" spans="1:15" ht="32" x14ac:dyDescent="0.2">
      <c r="A30" s="191"/>
      <c r="B30" s="190" t="s">
        <v>38</v>
      </c>
      <c r="C30" s="216"/>
      <c r="D30" s="216"/>
      <c r="E30" s="216">
        <v>1</v>
      </c>
      <c r="F30" s="216"/>
      <c r="G30" s="216"/>
      <c r="H30" s="216"/>
      <c r="I30" s="216">
        <v>1</v>
      </c>
      <c r="J30" s="216"/>
      <c r="K30" s="216"/>
      <c r="L30" s="216"/>
      <c r="M30" s="216"/>
      <c r="N30" s="215">
        <f t="shared" si="0"/>
        <v>2</v>
      </c>
      <c r="O30" s="212">
        <f t="shared" si="1"/>
        <v>0.18181818181818182</v>
      </c>
    </row>
  </sheetData>
  <mergeCells count="14">
    <mergeCell ref="A25:A27"/>
    <mergeCell ref="A28:A30"/>
    <mergeCell ref="A5:A7"/>
    <mergeCell ref="A8:A10"/>
    <mergeCell ref="A11:A12"/>
    <mergeCell ref="A14:A16"/>
    <mergeCell ref="A17:A19"/>
    <mergeCell ref="A21:A24"/>
    <mergeCell ref="A1:N1"/>
    <mergeCell ref="A2:B2"/>
    <mergeCell ref="N2:N4"/>
    <mergeCell ref="O2:O4"/>
    <mergeCell ref="A3:B3"/>
    <mergeCell ref="A4:B4"/>
  </mergeCells>
  <phoneticPr fontId="9" type="noConversion"/>
  <conditionalFormatting sqref="O5:O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{2F67C5CB-7AC4-3841-94EA-8493E7E3A33C}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{92429BF1-0C5D-8041-B6CA-8BAC7595D34A}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{4921939D-EC0A-C549-89A6-AAB75C832A6B}</x14:id>
        </ext>
      </extLst>
    </cfRule>
  </conditionalFormatting>
  <pageMargins left="0.7" right="0.7" top="0.75" bottom="0.75" header="0.3" footer="0.3"/>
  <pageSetup paperSize="9" scale="68" orientation="portrait" horizontalDpi="0" verticalDpi="0"/>
  <rowBreaks count="1" manualBreakCount="1">
    <brk id="30" max="16383" man="1"/>
  </rowBreaks>
  <colBreaks count="1" manualBreakCount="1">
    <brk id="15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67C5CB-7AC4-3841-94EA-8493E7E3A33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2429BF1-0C5D-8041-B6CA-8BAC7595D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921939D-EC0A-C549-89A6-AAB75C832A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O5:O30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sqref="A1:B1048576"/>
    </sheetView>
  </sheetViews>
  <sheetFormatPr baseColWidth="10" defaultRowHeight="15" x14ac:dyDescent="0.2"/>
  <cols>
    <col min="1" max="1" width="22.6640625" customWidth="1"/>
    <col min="2" max="2" width="41.33203125" customWidth="1"/>
    <col min="3" max="5" width="3.1640625" style="224" bestFit="1" customWidth="1"/>
    <col min="6" max="6" width="9.33203125" style="225" bestFit="1" customWidth="1"/>
    <col min="7" max="7" width="12.5" style="221" bestFit="1" customWidth="1"/>
  </cols>
  <sheetData>
    <row r="1" spans="1:7" ht="21" x14ac:dyDescent="0.25">
      <c r="A1" s="201" t="s">
        <v>52</v>
      </c>
      <c r="B1" s="202"/>
      <c r="C1" s="222"/>
      <c r="D1" s="222"/>
      <c r="E1" s="222"/>
      <c r="F1" s="223"/>
      <c r="G1" s="219" t="s">
        <v>51</v>
      </c>
    </row>
    <row r="2" spans="1:7" ht="16" customHeight="1" x14ac:dyDescent="0.2">
      <c r="A2" s="218" t="s">
        <v>12</v>
      </c>
      <c r="B2" s="218"/>
      <c r="C2" s="200">
        <v>3</v>
      </c>
      <c r="D2" s="200">
        <v>5</v>
      </c>
      <c r="E2" s="200">
        <v>10</v>
      </c>
      <c r="F2" s="200" t="s">
        <v>13</v>
      </c>
      <c r="G2" s="220"/>
    </row>
    <row r="3" spans="1:7" ht="16" customHeight="1" x14ac:dyDescent="0.2">
      <c r="A3" s="218" t="s">
        <v>0</v>
      </c>
      <c r="B3" s="218"/>
      <c r="C3" s="200">
        <v>1</v>
      </c>
      <c r="D3" s="200">
        <v>1</v>
      </c>
      <c r="E3" s="200">
        <v>1</v>
      </c>
      <c r="F3" s="211"/>
      <c r="G3" s="220"/>
    </row>
    <row r="4" spans="1:7" ht="16" customHeight="1" x14ac:dyDescent="0.2">
      <c r="A4" s="218" t="s">
        <v>1</v>
      </c>
      <c r="B4" s="218"/>
      <c r="C4" s="211">
        <v>36</v>
      </c>
      <c r="D4" s="211">
        <v>46</v>
      </c>
      <c r="E4" s="211">
        <v>38</v>
      </c>
      <c r="F4" s="200"/>
      <c r="G4" s="220"/>
    </row>
    <row r="5" spans="1:7" ht="16" x14ac:dyDescent="0.2">
      <c r="A5" s="191" t="s">
        <v>2</v>
      </c>
      <c r="B5" s="185" t="s">
        <v>14</v>
      </c>
      <c r="C5" s="198"/>
      <c r="D5" s="198"/>
      <c r="E5" s="198"/>
      <c r="F5" s="211">
        <f>SUM(C5:E5)</f>
        <v>0</v>
      </c>
      <c r="G5" s="133">
        <f>F5/3</f>
        <v>0</v>
      </c>
    </row>
    <row r="6" spans="1:7" ht="16" x14ac:dyDescent="0.2">
      <c r="A6" s="191"/>
      <c r="B6" s="185" t="s">
        <v>15</v>
      </c>
      <c r="C6" s="198"/>
      <c r="D6" s="198">
        <v>1</v>
      </c>
      <c r="E6" s="198">
        <v>1</v>
      </c>
      <c r="F6" s="200">
        <f t="shared" ref="F6:F30" si="0">SUM(C6:E6)</f>
        <v>2</v>
      </c>
      <c r="G6" s="133">
        <f t="shared" ref="G6:G30" si="1">F6/3</f>
        <v>0.66666666666666663</v>
      </c>
    </row>
    <row r="7" spans="1:7" ht="16" x14ac:dyDescent="0.2">
      <c r="A7" s="191"/>
      <c r="B7" s="185" t="s">
        <v>16</v>
      </c>
      <c r="C7" s="198">
        <v>1</v>
      </c>
      <c r="D7" s="198"/>
      <c r="E7" s="198"/>
      <c r="F7" s="211">
        <f t="shared" si="0"/>
        <v>1</v>
      </c>
      <c r="G7" s="133">
        <f t="shared" si="1"/>
        <v>0.33333333333333331</v>
      </c>
    </row>
    <row r="8" spans="1:7" ht="16" x14ac:dyDescent="0.2">
      <c r="A8" s="191" t="s">
        <v>3</v>
      </c>
      <c r="B8" s="185" t="s">
        <v>17</v>
      </c>
      <c r="C8" s="198"/>
      <c r="D8" s="198"/>
      <c r="E8" s="198"/>
      <c r="F8" s="200">
        <f t="shared" si="0"/>
        <v>0</v>
      </c>
      <c r="G8" s="133">
        <f t="shared" si="1"/>
        <v>0</v>
      </c>
    </row>
    <row r="9" spans="1:7" ht="16" x14ac:dyDescent="0.2">
      <c r="A9" s="191"/>
      <c r="B9" s="185" t="s">
        <v>18</v>
      </c>
      <c r="C9" s="198">
        <v>1</v>
      </c>
      <c r="D9" s="198">
        <v>1</v>
      </c>
      <c r="E9" s="198">
        <v>1</v>
      </c>
      <c r="F9" s="211">
        <f t="shared" si="0"/>
        <v>3</v>
      </c>
      <c r="G9" s="133">
        <f t="shared" si="1"/>
        <v>1</v>
      </c>
    </row>
    <row r="10" spans="1:7" ht="16" x14ac:dyDescent="0.2">
      <c r="A10" s="191"/>
      <c r="B10" s="185" t="s">
        <v>19</v>
      </c>
      <c r="C10" s="198"/>
      <c r="D10" s="198"/>
      <c r="E10" s="198"/>
      <c r="F10" s="200">
        <f t="shared" si="0"/>
        <v>0</v>
      </c>
      <c r="G10" s="133">
        <f t="shared" si="1"/>
        <v>0</v>
      </c>
    </row>
    <row r="11" spans="1:7" ht="16" x14ac:dyDescent="0.2">
      <c r="A11" s="192" t="s">
        <v>4</v>
      </c>
      <c r="B11" s="186" t="s">
        <v>20</v>
      </c>
      <c r="C11" s="198">
        <v>1</v>
      </c>
      <c r="D11" s="198">
        <v>1</v>
      </c>
      <c r="E11" s="198">
        <v>1</v>
      </c>
      <c r="F11" s="211">
        <f t="shared" si="0"/>
        <v>3</v>
      </c>
      <c r="G11" s="133">
        <f t="shared" si="1"/>
        <v>1</v>
      </c>
    </row>
    <row r="12" spans="1:7" ht="16" x14ac:dyDescent="0.2">
      <c r="A12" s="192"/>
      <c r="B12" s="186" t="s">
        <v>21</v>
      </c>
      <c r="C12" s="198"/>
      <c r="D12" s="198"/>
      <c r="E12" s="198"/>
      <c r="F12" s="200">
        <f t="shared" si="0"/>
        <v>0</v>
      </c>
      <c r="G12" s="133">
        <f t="shared" si="1"/>
        <v>0</v>
      </c>
    </row>
    <row r="13" spans="1:7" ht="16" x14ac:dyDescent="0.2">
      <c r="A13" s="193" t="s">
        <v>5</v>
      </c>
      <c r="B13" s="210">
        <v>0.2</v>
      </c>
      <c r="C13" s="198">
        <v>1</v>
      </c>
      <c r="D13" s="198">
        <v>1</v>
      </c>
      <c r="E13" s="198">
        <v>1</v>
      </c>
      <c r="F13" s="211">
        <f t="shared" si="0"/>
        <v>3</v>
      </c>
      <c r="G13" s="133">
        <f t="shared" si="1"/>
        <v>1</v>
      </c>
    </row>
    <row r="14" spans="1:7" ht="16" x14ac:dyDescent="0.2">
      <c r="A14" s="191" t="s">
        <v>6</v>
      </c>
      <c r="B14" s="186" t="s">
        <v>22</v>
      </c>
      <c r="C14" s="198">
        <v>1</v>
      </c>
      <c r="D14" s="198">
        <v>1</v>
      </c>
      <c r="E14" s="198">
        <v>1</v>
      </c>
      <c r="F14" s="200">
        <f t="shared" si="0"/>
        <v>3</v>
      </c>
      <c r="G14" s="133">
        <f t="shared" si="1"/>
        <v>1</v>
      </c>
    </row>
    <row r="15" spans="1:7" ht="16" x14ac:dyDescent="0.2">
      <c r="A15" s="191"/>
      <c r="B15" s="186" t="s">
        <v>23</v>
      </c>
      <c r="C15" s="198"/>
      <c r="D15" s="198"/>
      <c r="E15" s="198"/>
      <c r="F15" s="211">
        <f t="shared" si="0"/>
        <v>0</v>
      </c>
      <c r="G15" s="133">
        <f t="shared" si="1"/>
        <v>0</v>
      </c>
    </row>
    <row r="16" spans="1:7" ht="16" x14ac:dyDescent="0.2">
      <c r="A16" s="191"/>
      <c r="B16" s="187" t="s">
        <v>24</v>
      </c>
      <c r="C16" s="198"/>
      <c r="D16" s="198"/>
      <c r="E16" s="198"/>
      <c r="F16" s="200">
        <f t="shared" si="0"/>
        <v>0</v>
      </c>
      <c r="G16" s="133">
        <f t="shared" si="1"/>
        <v>0</v>
      </c>
    </row>
    <row r="17" spans="1:7" ht="32" x14ac:dyDescent="0.2">
      <c r="A17" s="191" t="s">
        <v>7</v>
      </c>
      <c r="B17" s="187" t="s">
        <v>25</v>
      </c>
      <c r="C17" s="198">
        <v>1</v>
      </c>
      <c r="D17" s="198">
        <v>1</v>
      </c>
      <c r="E17" s="198">
        <v>1</v>
      </c>
      <c r="F17" s="211">
        <f t="shared" si="0"/>
        <v>3</v>
      </c>
      <c r="G17" s="133">
        <f t="shared" si="1"/>
        <v>1</v>
      </c>
    </row>
    <row r="18" spans="1:7" ht="32" x14ac:dyDescent="0.2">
      <c r="A18" s="191"/>
      <c r="B18" s="187" t="s">
        <v>26</v>
      </c>
      <c r="C18" s="198"/>
      <c r="D18" s="198"/>
      <c r="E18" s="198"/>
      <c r="F18" s="200">
        <f t="shared" si="0"/>
        <v>0</v>
      </c>
      <c r="G18" s="133">
        <f t="shared" si="1"/>
        <v>0</v>
      </c>
    </row>
    <row r="19" spans="1:7" ht="16" x14ac:dyDescent="0.2">
      <c r="A19" s="191"/>
      <c r="B19" s="187" t="s">
        <v>27</v>
      </c>
      <c r="C19" s="198"/>
      <c r="D19" s="198"/>
      <c r="E19" s="198"/>
      <c r="F19" s="211">
        <f t="shared" si="0"/>
        <v>0</v>
      </c>
      <c r="G19" s="133">
        <f t="shared" si="1"/>
        <v>0</v>
      </c>
    </row>
    <row r="20" spans="1:7" ht="16" x14ac:dyDescent="0.2">
      <c r="A20" s="193" t="s">
        <v>8</v>
      </c>
      <c r="B20" s="187" t="s">
        <v>28</v>
      </c>
      <c r="C20" s="198">
        <v>1</v>
      </c>
      <c r="D20" s="198">
        <v>1</v>
      </c>
      <c r="E20" s="198">
        <v>1</v>
      </c>
      <c r="F20" s="200">
        <f t="shared" si="0"/>
        <v>3</v>
      </c>
      <c r="G20" s="133">
        <f t="shared" si="1"/>
        <v>1</v>
      </c>
    </row>
    <row r="21" spans="1:7" ht="48" x14ac:dyDescent="0.2">
      <c r="A21" s="191" t="s">
        <v>9</v>
      </c>
      <c r="B21" s="188" t="s">
        <v>29</v>
      </c>
      <c r="C21" s="198"/>
      <c r="D21" s="198"/>
      <c r="E21" s="198"/>
      <c r="F21" s="211">
        <f t="shared" si="0"/>
        <v>0</v>
      </c>
      <c r="G21" s="133">
        <f t="shared" si="1"/>
        <v>0</v>
      </c>
    </row>
    <row r="22" spans="1:7" ht="64" x14ac:dyDescent="0.2">
      <c r="A22" s="191"/>
      <c r="B22" s="188" t="s">
        <v>30</v>
      </c>
      <c r="C22" s="198">
        <v>1</v>
      </c>
      <c r="D22" s="198"/>
      <c r="E22" s="198">
        <v>1</v>
      </c>
      <c r="F22" s="200">
        <f t="shared" si="0"/>
        <v>2</v>
      </c>
      <c r="G22" s="133">
        <f t="shared" si="1"/>
        <v>0.66666666666666663</v>
      </c>
    </row>
    <row r="23" spans="1:7" ht="48" x14ac:dyDescent="0.2">
      <c r="A23" s="191"/>
      <c r="B23" s="188" t="s">
        <v>31</v>
      </c>
      <c r="C23" s="198"/>
      <c r="D23" s="198">
        <v>1</v>
      </c>
      <c r="E23" s="198"/>
      <c r="F23" s="211">
        <f t="shared" si="0"/>
        <v>1</v>
      </c>
      <c r="G23" s="133">
        <f t="shared" si="1"/>
        <v>0.33333333333333331</v>
      </c>
    </row>
    <row r="24" spans="1:7" ht="16" x14ac:dyDescent="0.2">
      <c r="A24" s="191"/>
      <c r="B24" s="188" t="s">
        <v>32</v>
      </c>
      <c r="C24" s="198"/>
      <c r="D24" s="198"/>
      <c r="E24" s="198"/>
      <c r="F24" s="200">
        <f t="shared" si="0"/>
        <v>0</v>
      </c>
      <c r="G24" s="133">
        <f t="shared" si="1"/>
        <v>0</v>
      </c>
    </row>
    <row r="25" spans="1:7" ht="32" x14ac:dyDescent="0.2">
      <c r="A25" s="191" t="s">
        <v>10</v>
      </c>
      <c r="B25" s="188" t="s">
        <v>33</v>
      </c>
      <c r="C25" s="198">
        <v>1</v>
      </c>
      <c r="D25" s="198">
        <v>1</v>
      </c>
      <c r="E25" s="198">
        <v>1</v>
      </c>
      <c r="F25" s="211">
        <f t="shared" si="0"/>
        <v>3</v>
      </c>
      <c r="G25" s="133">
        <f t="shared" si="1"/>
        <v>1</v>
      </c>
    </row>
    <row r="26" spans="1:7" ht="32" x14ac:dyDescent="0.2">
      <c r="A26" s="191"/>
      <c r="B26" s="189" t="s">
        <v>34</v>
      </c>
      <c r="C26" s="198"/>
      <c r="D26" s="198"/>
      <c r="E26" s="198"/>
      <c r="F26" s="200">
        <f t="shared" si="0"/>
        <v>0</v>
      </c>
      <c r="G26" s="133">
        <f t="shared" si="1"/>
        <v>0</v>
      </c>
    </row>
    <row r="27" spans="1:7" ht="16" x14ac:dyDescent="0.2">
      <c r="A27" s="191"/>
      <c r="B27" s="189" t="s">
        <v>35</v>
      </c>
      <c r="C27" s="198"/>
      <c r="D27" s="198"/>
      <c r="E27" s="198"/>
      <c r="F27" s="211">
        <f t="shared" si="0"/>
        <v>0</v>
      </c>
      <c r="G27" s="133">
        <f t="shared" si="1"/>
        <v>0</v>
      </c>
    </row>
    <row r="28" spans="1:7" ht="48" x14ac:dyDescent="0.2">
      <c r="A28" s="191" t="s">
        <v>11</v>
      </c>
      <c r="B28" s="189" t="s">
        <v>36</v>
      </c>
      <c r="C28" s="198">
        <v>1</v>
      </c>
      <c r="D28" s="198">
        <v>1</v>
      </c>
      <c r="E28" s="198">
        <v>1</v>
      </c>
      <c r="F28" s="200">
        <f t="shared" si="0"/>
        <v>3</v>
      </c>
      <c r="G28" s="133">
        <f t="shared" si="1"/>
        <v>1</v>
      </c>
    </row>
    <row r="29" spans="1:7" ht="48" x14ac:dyDescent="0.2">
      <c r="A29" s="191"/>
      <c r="B29" s="190" t="s">
        <v>37</v>
      </c>
      <c r="C29" s="198"/>
      <c r="D29" s="198"/>
      <c r="E29" s="198"/>
      <c r="F29" s="211">
        <f t="shared" si="0"/>
        <v>0</v>
      </c>
      <c r="G29" s="133">
        <f t="shared" si="1"/>
        <v>0</v>
      </c>
    </row>
    <row r="30" spans="1:7" ht="32" x14ac:dyDescent="0.2">
      <c r="A30" s="191"/>
      <c r="B30" s="190" t="s">
        <v>38</v>
      </c>
      <c r="C30" s="198"/>
      <c r="D30" s="198"/>
      <c r="E30" s="198"/>
      <c r="F30" s="200">
        <f t="shared" si="0"/>
        <v>0</v>
      </c>
      <c r="G30" s="133">
        <f t="shared" si="1"/>
        <v>0</v>
      </c>
    </row>
  </sheetData>
  <mergeCells count="11">
    <mergeCell ref="A17:A19"/>
    <mergeCell ref="A21:A24"/>
    <mergeCell ref="A25:A27"/>
    <mergeCell ref="A28:A30"/>
    <mergeCell ref="A2:B2"/>
    <mergeCell ref="A3:B3"/>
    <mergeCell ref="A4:B4"/>
    <mergeCell ref="A5:A7"/>
    <mergeCell ref="A8:A10"/>
    <mergeCell ref="A11:A12"/>
    <mergeCell ref="A14:A16"/>
  </mergeCells>
  <phoneticPr fontId="9" type="noConversion"/>
  <conditionalFormatting sqref="G5:G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{3F994006-B2E6-FA43-98D8-01EDEB619F56}</x14:id>
        </ext>
      </extLst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{2D88C250-1BB8-734A-B03A-2289BE0C8D54}</x14:id>
        </ext>
      </extLst>
    </cfRule>
  </conditionalFormatting>
  <pageMargins left="0.7" right="0.7" top="0.75" bottom="0.75" header="0.3" footer="0.3"/>
  <pageSetup paperSize="9" scale="86" orientation="portrait" horizontalDpi="0" verticalDpi="0"/>
  <rowBreaks count="1" manualBreakCount="1">
    <brk id="30" max="16383" man="1"/>
  </rowBreaks>
  <colBreaks count="1" manualBreakCount="1">
    <brk id="7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994006-B2E6-FA43-98D8-01EDEB619F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D88C250-1BB8-734A-B03A-2289BE0C8D5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G5:G30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J16" sqref="J16"/>
    </sheetView>
  </sheetViews>
  <sheetFormatPr baseColWidth="10" defaultRowHeight="15" x14ac:dyDescent="0.2"/>
  <cols>
    <col min="1" max="1" width="21.6640625" customWidth="1"/>
    <col min="2" max="2" width="41.33203125" customWidth="1"/>
    <col min="3" max="11" width="4.6640625" style="184" bestFit="1" customWidth="1"/>
    <col min="12" max="12" width="9" style="199" customWidth="1"/>
    <col min="13" max="13" width="22" style="131" customWidth="1"/>
    <col min="14" max="14" width="11.5" customWidth="1"/>
  </cols>
  <sheetData>
    <row r="1" spans="1:13" ht="21" x14ac:dyDescent="0.2">
      <c r="A1" s="203" t="s">
        <v>48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5"/>
      <c r="M1" s="209" t="s">
        <v>40</v>
      </c>
    </row>
    <row r="2" spans="1:13" ht="16" x14ac:dyDescent="0.2">
      <c r="A2" s="226" t="s">
        <v>12</v>
      </c>
      <c r="B2" s="227"/>
      <c r="C2" s="215">
        <v>1</v>
      </c>
      <c r="D2" s="215">
        <v>2</v>
      </c>
      <c r="E2" s="215">
        <v>4</v>
      </c>
      <c r="F2" s="215">
        <v>6</v>
      </c>
      <c r="G2" s="215">
        <v>11</v>
      </c>
      <c r="H2" s="215">
        <v>12</v>
      </c>
      <c r="I2" s="215">
        <v>13</v>
      </c>
      <c r="J2" s="215">
        <v>17</v>
      </c>
      <c r="K2" s="215">
        <v>20</v>
      </c>
      <c r="L2" s="228" t="s">
        <v>13</v>
      </c>
      <c r="M2" s="229"/>
    </row>
    <row r="3" spans="1:13" ht="16" x14ac:dyDescent="0.2">
      <c r="A3" s="230" t="s">
        <v>0</v>
      </c>
      <c r="B3" s="231"/>
      <c r="C3" s="215">
        <v>1</v>
      </c>
      <c r="D3" s="215">
        <v>11</v>
      </c>
      <c r="E3" s="215">
        <v>1</v>
      </c>
      <c r="F3" s="215">
        <v>1</v>
      </c>
      <c r="G3" s="215">
        <v>4</v>
      </c>
      <c r="H3" s="215">
        <v>1</v>
      </c>
      <c r="I3" s="215">
        <v>1</v>
      </c>
      <c r="J3" s="215">
        <v>1</v>
      </c>
      <c r="K3" s="215">
        <v>1</v>
      </c>
      <c r="L3" s="232"/>
      <c r="M3" s="229"/>
    </row>
    <row r="4" spans="1:13" ht="16" x14ac:dyDescent="0.2">
      <c r="A4" s="233" t="s">
        <v>1</v>
      </c>
      <c r="B4" s="234"/>
      <c r="C4" s="215">
        <v>34</v>
      </c>
      <c r="D4" s="215">
        <v>30</v>
      </c>
      <c r="E4" s="215">
        <v>30</v>
      </c>
      <c r="F4" s="215">
        <v>32</v>
      </c>
      <c r="G4" s="215">
        <v>30</v>
      </c>
      <c r="H4" s="215">
        <v>42</v>
      </c>
      <c r="I4" s="215">
        <v>32</v>
      </c>
      <c r="J4" s="215">
        <v>30</v>
      </c>
      <c r="K4" s="215">
        <v>32</v>
      </c>
      <c r="L4" s="235"/>
      <c r="M4" s="229"/>
    </row>
    <row r="5" spans="1:13" ht="16" x14ac:dyDescent="0.2">
      <c r="A5" s="194" t="s">
        <v>2</v>
      </c>
      <c r="B5" s="236" t="s">
        <v>14</v>
      </c>
      <c r="C5" s="197">
        <v>1</v>
      </c>
      <c r="D5" s="198"/>
      <c r="E5" s="198"/>
      <c r="F5" s="198"/>
      <c r="G5" s="198"/>
      <c r="H5" s="198"/>
      <c r="I5" s="198"/>
      <c r="J5" s="197">
        <v>1</v>
      </c>
      <c r="K5" s="237">
        <v>1</v>
      </c>
      <c r="L5" s="215">
        <f>SUM(C5:K5)</f>
        <v>3</v>
      </c>
      <c r="M5" s="217">
        <f>L5/9</f>
        <v>0.33333333333333331</v>
      </c>
    </row>
    <row r="6" spans="1:13" ht="16" x14ac:dyDescent="0.2">
      <c r="A6" s="194"/>
      <c r="B6" s="236" t="s">
        <v>15</v>
      </c>
      <c r="C6" s="198"/>
      <c r="D6" s="198">
        <v>1</v>
      </c>
      <c r="E6" s="198">
        <v>1</v>
      </c>
      <c r="F6" s="198">
        <v>1</v>
      </c>
      <c r="G6" s="198">
        <v>1</v>
      </c>
      <c r="H6" s="198">
        <v>1</v>
      </c>
      <c r="I6" s="198">
        <v>1</v>
      </c>
      <c r="J6" s="198"/>
      <c r="K6" s="198"/>
      <c r="L6" s="215">
        <f>SUM(C6:K6)</f>
        <v>6</v>
      </c>
      <c r="M6" s="217">
        <f>L6/9</f>
        <v>0.66666666666666663</v>
      </c>
    </row>
    <row r="7" spans="1:13" ht="16" x14ac:dyDescent="0.2">
      <c r="A7" s="194"/>
      <c r="B7" s="236" t="s">
        <v>16</v>
      </c>
      <c r="C7" s="198"/>
      <c r="D7" s="198"/>
      <c r="E7" s="198"/>
      <c r="F7" s="198"/>
      <c r="G7" s="198"/>
      <c r="H7" s="198"/>
      <c r="I7" s="198"/>
      <c r="J7" s="198"/>
      <c r="K7" s="198"/>
      <c r="L7" s="215">
        <f>SUM(C7:K7)</f>
        <v>0</v>
      </c>
      <c r="M7" s="217">
        <f>L7/9</f>
        <v>0</v>
      </c>
    </row>
    <row r="8" spans="1:13" ht="16" x14ac:dyDescent="0.2">
      <c r="A8" s="194" t="s">
        <v>3</v>
      </c>
      <c r="B8" s="236" t="s">
        <v>17</v>
      </c>
      <c r="C8" s="198">
        <v>1</v>
      </c>
      <c r="D8" s="198">
        <v>1</v>
      </c>
      <c r="E8" s="198">
        <v>1</v>
      </c>
      <c r="F8" s="198"/>
      <c r="G8" s="198">
        <v>1</v>
      </c>
      <c r="H8" s="198">
        <v>1</v>
      </c>
      <c r="I8" s="198">
        <v>1</v>
      </c>
      <c r="J8" s="198">
        <v>1</v>
      </c>
      <c r="K8" s="198">
        <v>1</v>
      </c>
      <c r="L8" s="215">
        <f>SUM(C8:K8)</f>
        <v>8</v>
      </c>
      <c r="M8" s="217">
        <f>L8/9</f>
        <v>0.88888888888888884</v>
      </c>
    </row>
    <row r="9" spans="1:13" ht="16" x14ac:dyDescent="0.2">
      <c r="A9" s="194"/>
      <c r="B9" s="236" t="s">
        <v>18</v>
      </c>
      <c r="C9" s="198"/>
      <c r="D9" s="198"/>
      <c r="E9" s="198"/>
      <c r="F9" s="198"/>
      <c r="G9" s="198"/>
      <c r="H9" s="198"/>
      <c r="I9" s="198"/>
      <c r="J9" s="198"/>
      <c r="K9" s="198"/>
      <c r="L9" s="215">
        <f>SUM(C9:K9)</f>
        <v>0</v>
      </c>
      <c r="M9" s="217">
        <f>L9/9</f>
        <v>0</v>
      </c>
    </row>
    <row r="10" spans="1:13" ht="16" x14ac:dyDescent="0.2">
      <c r="A10" s="194"/>
      <c r="B10" s="236" t="s">
        <v>19</v>
      </c>
      <c r="C10" s="198"/>
      <c r="D10" s="198"/>
      <c r="E10" s="198"/>
      <c r="F10" s="198">
        <v>1</v>
      </c>
      <c r="G10" s="198"/>
      <c r="H10" s="198"/>
      <c r="I10" s="198"/>
      <c r="J10" s="198"/>
      <c r="K10" s="198"/>
      <c r="L10" s="215">
        <f>SUM(C10:K10)</f>
        <v>1</v>
      </c>
      <c r="M10" s="217">
        <f>L10/9</f>
        <v>0.1111111111111111</v>
      </c>
    </row>
    <row r="11" spans="1:13" ht="16" x14ac:dyDescent="0.2">
      <c r="A11" s="195" t="s">
        <v>4</v>
      </c>
      <c r="B11" s="238" t="s">
        <v>20</v>
      </c>
      <c r="C11" s="198">
        <v>1</v>
      </c>
      <c r="D11" s="198">
        <v>1</v>
      </c>
      <c r="E11" s="198">
        <v>1</v>
      </c>
      <c r="F11" s="198">
        <v>1</v>
      </c>
      <c r="G11" s="198">
        <v>1</v>
      </c>
      <c r="H11" s="198">
        <v>1</v>
      </c>
      <c r="I11" s="198">
        <v>1</v>
      </c>
      <c r="J11" s="198">
        <v>1</v>
      </c>
      <c r="K11" s="198">
        <v>1</v>
      </c>
      <c r="L11" s="215">
        <f>SUM(C11:K11)</f>
        <v>9</v>
      </c>
      <c r="M11" s="217">
        <f>L11/9</f>
        <v>1</v>
      </c>
    </row>
    <row r="12" spans="1:13" ht="16" x14ac:dyDescent="0.2">
      <c r="A12" s="195"/>
      <c r="B12" s="238" t="s">
        <v>21</v>
      </c>
      <c r="C12" s="198"/>
      <c r="D12" s="198"/>
      <c r="E12" s="198"/>
      <c r="F12" s="198"/>
      <c r="G12" s="198"/>
      <c r="H12" s="198"/>
      <c r="I12" s="198"/>
      <c r="J12" s="198"/>
      <c r="K12" s="198"/>
      <c r="L12" s="215">
        <f>SUM(C12:K12)</f>
        <v>0</v>
      </c>
      <c r="M12" s="217">
        <f>L12/9</f>
        <v>0</v>
      </c>
    </row>
    <row r="13" spans="1:13" ht="16" x14ac:dyDescent="0.2">
      <c r="A13" s="196" t="s">
        <v>5</v>
      </c>
      <c r="B13" s="239">
        <v>0.2</v>
      </c>
      <c r="C13" s="198">
        <v>1</v>
      </c>
      <c r="D13" s="198">
        <v>1</v>
      </c>
      <c r="E13" s="198">
        <v>1</v>
      </c>
      <c r="F13" s="198">
        <v>1</v>
      </c>
      <c r="G13" s="198">
        <v>1</v>
      </c>
      <c r="H13" s="198">
        <v>1</v>
      </c>
      <c r="I13" s="198">
        <v>1</v>
      </c>
      <c r="J13" s="198">
        <v>1</v>
      </c>
      <c r="K13" s="198">
        <v>1</v>
      </c>
      <c r="L13" s="215">
        <f>SUM(C13:K13)</f>
        <v>9</v>
      </c>
      <c r="M13" s="217">
        <f>L13/9</f>
        <v>1</v>
      </c>
    </row>
    <row r="14" spans="1:13" ht="16" x14ac:dyDescent="0.2">
      <c r="A14" s="194" t="s">
        <v>6</v>
      </c>
      <c r="B14" s="238" t="s">
        <v>22</v>
      </c>
      <c r="C14" s="198"/>
      <c r="D14" s="198"/>
      <c r="E14" s="198">
        <v>1</v>
      </c>
      <c r="F14" s="198">
        <v>1</v>
      </c>
      <c r="G14" s="198"/>
      <c r="H14" s="198">
        <v>1</v>
      </c>
      <c r="I14" s="198"/>
      <c r="J14" s="198"/>
      <c r="K14" s="198"/>
      <c r="L14" s="215">
        <f>SUM(C14:K14)</f>
        <v>3</v>
      </c>
      <c r="M14" s="217">
        <f>L14/9</f>
        <v>0.33333333333333331</v>
      </c>
    </row>
    <row r="15" spans="1:13" ht="16" x14ac:dyDescent="0.2">
      <c r="A15" s="194"/>
      <c r="B15" s="238" t="s">
        <v>23</v>
      </c>
      <c r="C15" s="198">
        <v>1</v>
      </c>
      <c r="D15" s="198"/>
      <c r="E15" s="198"/>
      <c r="F15" s="198"/>
      <c r="G15" s="198">
        <v>1</v>
      </c>
      <c r="H15" s="198"/>
      <c r="I15" s="198">
        <v>1</v>
      </c>
      <c r="J15" s="198">
        <v>1</v>
      </c>
      <c r="K15" s="198"/>
      <c r="L15" s="215">
        <f>SUM(C15:K15)</f>
        <v>4</v>
      </c>
      <c r="M15" s="217">
        <f>L15/9</f>
        <v>0.44444444444444442</v>
      </c>
    </row>
    <row r="16" spans="1:13" ht="16" x14ac:dyDescent="0.2">
      <c r="A16" s="194"/>
      <c r="B16" s="240" t="s">
        <v>24</v>
      </c>
      <c r="C16" s="198"/>
      <c r="D16" s="198">
        <v>1</v>
      </c>
      <c r="E16" s="198"/>
      <c r="F16" s="198"/>
      <c r="G16" s="198"/>
      <c r="H16" s="198"/>
      <c r="I16" s="198"/>
      <c r="J16" s="198"/>
      <c r="K16" s="198">
        <v>1</v>
      </c>
      <c r="L16" s="215">
        <f>SUM(C16:K16)</f>
        <v>2</v>
      </c>
      <c r="M16" s="217">
        <f>L16/9</f>
        <v>0.22222222222222221</v>
      </c>
    </row>
    <row r="17" spans="1:13" ht="32" x14ac:dyDescent="0.2">
      <c r="A17" s="194" t="s">
        <v>7</v>
      </c>
      <c r="B17" s="240" t="s">
        <v>25</v>
      </c>
      <c r="C17" s="198"/>
      <c r="D17" s="198"/>
      <c r="E17" s="198"/>
      <c r="F17" s="198"/>
      <c r="G17" s="198"/>
      <c r="H17" s="198">
        <v>1</v>
      </c>
      <c r="I17" s="198"/>
      <c r="J17" s="198"/>
      <c r="K17" s="198"/>
      <c r="L17" s="215">
        <f>SUM(C17:K17)</f>
        <v>1</v>
      </c>
      <c r="M17" s="217">
        <f>L17/9</f>
        <v>0.1111111111111111</v>
      </c>
    </row>
    <row r="18" spans="1:13" ht="32" x14ac:dyDescent="0.2">
      <c r="A18" s="194"/>
      <c r="B18" s="240" t="s">
        <v>26</v>
      </c>
      <c r="C18" s="198"/>
      <c r="D18" s="198">
        <v>1</v>
      </c>
      <c r="E18" s="198">
        <v>1</v>
      </c>
      <c r="F18" s="198"/>
      <c r="G18" s="198"/>
      <c r="H18" s="198"/>
      <c r="I18" s="198">
        <v>1</v>
      </c>
      <c r="J18" s="198"/>
      <c r="K18" s="198"/>
      <c r="L18" s="215">
        <f>SUM(C18:K18)</f>
        <v>3</v>
      </c>
      <c r="M18" s="217">
        <f>L18/9</f>
        <v>0.33333333333333331</v>
      </c>
    </row>
    <row r="19" spans="1:13" ht="16" x14ac:dyDescent="0.2">
      <c r="A19" s="194"/>
      <c r="B19" s="240" t="s">
        <v>27</v>
      </c>
      <c r="C19" s="198">
        <v>1</v>
      </c>
      <c r="D19" s="198"/>
      <c r="E19" s="198"/>
      <c r="F19" s="198">
        <v>1</v>
      </c>
      <c r="G19" s="198">
        <v>1</v>
      </c>
      <c r="H19" s="198"/>
      <c r="I19" s="198"/>
      <c r="J19" s="198">
        <v>1</v>
      </c>
      <c r="K19" s="198">
        <v>1</v>
      </c>
      <c r="L19" s="215">
        <f>SUM(C19:K19)</f>
        <v>5</v>
      </c>
      <c r="M19" s="217">
        <f>L19/9</f>
        <v>0.55555555555555558</v>
      </c>
    </row>
    <row r="20" spans="1:13" ht="16" x14ac:dyDescent="0.2">
      <c r="A20" s="196" t="s">
        <v>8</v>
      </c>
      <c r="B20" s="240" t="s">
        <v>28</v>
      </c>
      <c r="C20" s="198">
        <v>1</v>
      </c>
      <c r="D20" s="198">
        <v>1</v>
      </c>
      <c r="E20" s="198">
        <v>1</v>
      </c>
      <c r="F20" s="198">
        <v>1</v>
      </c>
      <c r="G20" s="198">
        <v>1</v>
      </c>
      <c r="H20" s="198">
        <v>1</v>
      </c>
      <c r="I20" s="198">
        <v>1</v>
      </c>
      <c r="J20" s="198">
        <v>1</v>
      </c>
      <c r="K20" s="198">
        <v>1</v>
      </c>
      <c r="L20" s="215">
        <f>SUM(C20:K20)</f>
        <v>9</v>
      </c>
      <c r="M20" s="217">
        <f>L20/9</f>
        <v>1</v>
      </c>
    </row>
    <row r="21" spans="1:13" ht="48" x14ac:dyDescent="0.2">
      <c r="A21" s="194" t="s">
        <v>9</v>
      </c>
      <c r="B21" s="241" t="s">
        <v>29</v>
      </c>
      <c r="C21" s="198"/>
      <c r="D21" s="198"/>
      <c r="E21" s="198"/>
      <c r="F21" s="198"/>
      <c r="G21" s="198"/>
      <c r="H21" s="198"/>
      <c r="I21" s="198"/>
      <c r="J21" s="198">
        <v>1</v>
      </c>
      <c r="K21" s="198"/>
      <c r="L21" s="215">
        <f>SUM(C21:K21)</f>
        <v>1</v>
      </c>
      <c r="M21" s="217">
        <f>L21/9</f>
        <v>0.1111111111111111</v>
      </c>
    </row>
    <row r="22" spans="1:13" ht="64" x14ac:dyDescent="0.2">
      <c r="A22" s="194"/>
      <c r="B22" s="241" t="s">
        <v>30</v>
      </c>
      <c r="C22" s="198"/>
      <c r="D22" s="198"/>
      <c r="E22" s="198"/>
      <c r="F22" s="198"/>
      <c r="G22" s="198"/>
      <c r="H22" s="198"/>
      <c r="I22" s="198"/>
      <c r="J22" s="198"/>
      <c r="K22" s="198"/>
      <c r="L22" s="215">
        <f>SUM(C22:K22)</f>
        <v>0</v>
      </c>
      <c r="M22" s="217">
        <f>L22/9</f>
        <v>0</v>
      </c>
    </row>
    <row r="23" spans="1:13" ht="48" x14ac:dyDescent="0.2">
      <c r="A23" s="194"/>
      <c r="B23" s="241" t="s">
        <v>31</v>
      </c>
      <c r="C23" s="198">
        <v>1</v>
      </c>
      <c r="D23" s="198">
        <v>1</v>
      </c>
      <c r="E23" s="198">
        <v>1</v>
      </c>
      <c r="F23" s="198">
        <v>1</v>
      </c>
      <c r="G23" s="198">
        <v>1</v>
      </c>
      <c r="H23" s="198">
        <v>1</v>
      </c>
      <c r="I23" s="198">
        <v>1</v>
      </c>
      <c r="J23" s="198"/>
      <c r="K23" s="198">
        <v>1</v>
      </c>
      <c r="L23" s="215">
        <f>SUM(C23:K23)</f>
        <v>8</v>
      </c>
      <c r="M23" s="217">
        <f>L23/9</f>
        <v>0.88888888888888884</v>
      </c>
    </row>
    <row r="24" spans="1:13" ht="16" x14ac:dyDescent="0.2">
      <c r="A24" s="194"/>
      <c r="B24" s="241" t="s">
        <v>32</v>
      </c>
      <c r="C24" s="198"/>
      <c r="D24" s="198"/>
      <c r="E24" s="198"/>
      <c r="F24" s="198"/>
      <c r="G24" s="198"/>
      <c r="H24" s="198"/>
      <c r="I24" s="198"/>
      <c r="J24" s="198"/>
      <c r="K24" s="198"/>
      <c r="L24" s="215">
        <f>SUM(C24:K24)</f>
        <v>0</v>
      </c>
      <c r="M24" s="217">
        <f>L24/9</f>
        <v>0</v>
      </c>
    </row>
    <row r="25" spans="1:13" ht="32" x14ac:dyDescent="0.2">
      <c r="A25" s="194" t="s">
        <v>10</v>
      </c>
      <c r="B25" s="241" t="s">
        <v>33</v>
      </c>
      <c r="C25" s="198">
        <v>1</v>
      </c>
      <c r="D25" s="198">
        <v>1</v>
      </c>
      <c r="E25" s="198">
        <v>1</v>
      </c>
      <c r="F25" s="198">
        <v>1</v>
      </c>
      <c r="G25" s="198">
        <v>1</v>
      </c>
      <c r="H25" s="198">
        <v>1</v>
      </c>
      <c r="I25" s="198">
        <v>1</v>
      </c>
      <c r="J25" s="198"/>
      <c r="K25" s="198">
        <v>1</v>
      </c>
      <c r="L25" s="215">
        <f>SUM(C25:K25)</f>
        <v>8</v>
      </c>
      <c r="M25" s="217">
        <f>L25/9</f>
        <v>0.88888888888888884</v>
      </c>
    </row>
    <row r="26" spans="1:13" ht="32" x14ac:dyDescent="0.2">
      <c r="A26" s="194"/>
      <c r="B26" s="242" t="s">
        <v>34</v>
      </c>
      <c r="C26" s="198"/>
      <c r="D26" s="198"/>
      <c r="E26" s="198"/>
      <c r="F26" s="198"/>
      <c r="G26" s="198"/>
      <c r="H26" s="198"/>
      <c r="I26" s="198"/>
      <c r="J26" s="198">
        <v>1</v>
      </c>
      <c r="K26" s="198"/>
      <c r="L26" s="215">
        <f>SUM(C26:K26)</f>
        <v>1</v>
      </c>
      <c r="M26" s="217">
        <f>L26/9</f>
        <v>0.1111111111111111</v>
      </c>
    </row>
    <row r="27" spans="1:13" ht="16" x14ac:dyDescent="0.2">
      <c r="A27" s="194"/>
      <c r="B27" s="242" t="s">
        <v>35</v>
      </c>
      <c r="C27" s="198"/>
      <c r="D27" s="198"/>
      <c r="E27" s="198"/>
      <c r="F27" s="198"/>
      <c r="G27" s="198"/>
      <c r="H27" s="198"/>
      <c r="I27" s="198"/>
      <c r="J27" s="198"/>
      <c r="K27" s="198"/>
      <c r="L27" s="215">
        <f>SUM(C27:K27)</f>
        <v>0</v>
      </c>
      <c r="M27" s="217">
        <f>L27/9</f>
        <v>0</v>
      </c>
    </row>
    <row r="28" spans="1:13" ht="48" x14ac:dyDescent="0.2">
      <c r="A28" s="194" t="s">
        <v>11</v>
      </c>
      <c r="B28" s="242" t="s">
        <v>36</v>
      </c>
      <c r="C28" s="198">
        <v>1</v>
      </c>
      <c r="D28" s="198">
        <v>1</v>
      </c>
      <c r="E28" s="198">
        <v>1</v>
      </c>
      <c r="F28" s="198">
        <v>1</v>
      </c>
      <c r="G28" s="198">
        <v>1</v>
      </c>
      <c r="H28" s="198">
        <v>1</v>
      </c>
      <c r="I28" s="198">
        <v>1</v>
      </c>
      <c r="J28" s="198">
        <v>1</v>
      </c>
      <c r="K28" s="198">
        <v>1</v>
      </c>
      <c r="L28" s="215">
        <f>SUM(C28:K28)</f>
        <v>9</v>
      </c>
      <c r="M28" s="217">
        <f>L28/9</f>
        <v>1</v>
      </c>
    </row>
    <row r="29" spans="1:13" ht="48" x14ac:dyDescent="0.2">
      <c r="A29" s="194"/>
      <c r="B29" s="243" t="s">
        <v>37</v>
      </c>
      <c r="C29" s="198"/>
      <c r="D29" s="198"/>
      <c r="E29" s="198"/>
      <c r="F29" s="198"/>
      <c r="G29" s="198"/>
      <c r="H29" s="198"/>
      <c r="I29" s="198"/>
      <c r="J29" s="198"/>
      <c r="K29" s="198"/>
      <c r="L29" s="215">
        <f>SUM(C29:K29)</f>
        <v>0</v>
      </c>
      <c r="M29" s="217">
        <f>L29/9</f>
        <v>0</v>
      </c>
    </row>
    <row r="30" spans="1:13" ht="32" x14ac:dyDescent="0.2">
      <c r="A30" s="194"/>
      <c r="B30" s="243" t="s">
        <v>38</v>
      </c>
      <c r="C30" s="198"/>
      <c r="D30" s="198"/>
      <c r="E30" s="198"/>
      <c r="F30" s="198"/>
      <c r="G30" s="198"/>
      <c r="H30" s="198">
        <v>1</v>
      </c>
      <c r="I30" s="198"/>
      <c r="J30" s="198"/>
      <c r="K30" s="198"/>
      <c r="L30" s="215">
        <f>SUM(C30:K30)</f>
        <v>1</v>
      </c>
      <c r="M30" s="217">
        <f>L30/9</f>
        <v>0.1111111111111111</v>
      </c>
    </row>
  </sheetData>
  <mergeCells count="14">
    <mergeCell ref="A14:A16"/>
    <mergeCell ref="A17:A19"/>
    <mergeCell ref="A21:A24"/>
    <mergeCell ref="A25:A27"/>
    <mergeCell ref="A28:A30"/>
    <mergeCell ref="A1:L1"/>
    <mergeCell ref="A2:B2"/>
    <mergeCell ref="A3:B3"/>
    <mergeCell ref="A4:B4"/>
    <mergeCell ref="L2:L4"/>
    <mergeCell ref="A5:A7"/>
    <mergeCell ref="A8:A10"/>
    <mergeCell ref="A11:A12"/>
    <mergeCell ref="M2:M4"/>
  </mergeCells>
  <phoneticPr fontId="9" type="noConversion"/>
  <conditionalFormatting sqref="M5:M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{CE2ABD80-F1D3-9449-831A-FB8118554500}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{06511478-D061-A44A-8A4A-2611499F3916}</x14:id>
        </ext>
      </extLst>
    </cfRule>
  </conditionalFormatting>
  <pageMargins left="0.7" right="0.7" top="0.75" bottom="0.75" header="0.3" footer="0.3"/>
  <pageSetup paperSize="9" scale="49" orientation="portrait" horizontalDpi="0" verticalDpi="0"/>
  <rowBreaks count="1" manualBreakCount="1">
    <brk id="30" max="16383" man="1"/>
  </rowBreaks>
  <colBreaks count="1" manualBreakCount="1">
    <brk id="13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2ABD80-F1D3-9449-831A-FB8118554500}">
            <x14:dataBar minLength="0" maxLength="100">
              <x14:cfvo type="autoMin"/>
              <x14:cfvo type="autoMax"/>
              <x14:negativeFillColor rgb="FFFF0000"/>
              <x14:axisColor theme="0"/>
            </x14:dataBar>
          </x14:cfRule>
          <x14:cfRule type="dataBar" id="{06511478-D061-A44A-8A4A-2611499F39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M5:M30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B24" sqref="A1:P29"/>
    </sheetView>
  </sheetViews>
  <sheetFormatPr baseColWidth="10" defaultRowHeight="15" x14ac:dyDescent="0.2"/>
  <cols>
    <col min="1" max="1" width="30.83203125" bestFit="1" customWidth="1"/>
    <col min="2" max="2" width="47.1640625" customWidth="1"/>
    <col min="3" max="3" width="4" bestFit="1" customWidth="1"/>
    <col min="4" max="14" width="3" bestFit="1" customWidth="1"/>
    <col min="15" max="15" width="6.1640625" style="134" customWidth="1"/>
    <col min="16" max="16" width="10.83203125" style="135"/>
  </cols>
  <sheetData>
    <row r="1" spans="1:16" x14ac:dyDescent="0.2">
      <c r="A1" t="s">
        <v>12</v>
      </c>
      <c r="D1">
        <v>7</v>
      </c>
      <c r="E1">
        <v>8</v>
      </c>
      <c r="F1">
        <v>9</v>
      </c>
      <c r="G1">
        <v>14</v>
      </c>
      <c r="H1">
        <v>15</v>
      </c>
      <c r="I1">
        <v>16</v>
      </c>
      <c r="J1">
        <v>18</v>
      </c>
      <c r="K1">
        <v>19</v>
      </c>
      <c r="L1">
        <v>21</v>
      </c>
      <c r="M1">
        <v>22</v>
      </c>
      <c r="N1">
        <v>23</v>
      </c>
      <c r="O1" s="177" t="s">
        <v>13</v>
      </c>
      <c r="P1" s="178" t="s">
        <v>39</v>
      </c>
    </row>
    <row r="2" spans="1:16" x14ac:dyDescent="0.2">
      <c r="A2" t="s">
        <v>0</v>
      </c>
      <c r="D2">
        <v>2</v>
      </c>
      <c r="E2">
        <v>2</v>
      </c>
      <c r="F2">
        <v>1</v>
      </c>
      <c r="G2">
        <v>1</v>
      </c>
      <c r="H2">
        <v>1</v>
      </c>
      <c r="I2">
        <v>2</v>
      </c>
      <c r="J2">
        <v>1</v>
      </c>
      <c r="K2">
        <v>1</v>
      </c>
      <c r="L2">
        <v>2</v>
      </c>
      <c r="M2">
        <v>1</v>
      </c>
      <c r="N2">
        <v>1</v>
      </c>
      <c r="O2" s="177"/>
      <c r="P2" s="178"/>
    </row>
    <row r="3" spans="1:16" ht="16" thickBot="1" x14ac:dyDescent="0.25">
      <c r="A3" t="s">
        <v>1</v>
      </c>
      <c r="D3">
        <v>32</v>
      </c>
      <c r="E3">
        <v>30</v>
      </c>
      <c r="F3">
        <v>30</v>
      </c>
      <c r="G3">
        <v>38</v>
      </c>
      <c r="H3">
        <v>32</v>
      </c>
      <c r="I3">
        <v>30</v>
      </c>
      <c r="J3">
        <v>32</v>
      </c>
      <c r="K3">
        <v>34</v>
      </c>
      <c r="L3">
        <v>30</v>
      </c>
      <c r="M3">
        <v>30</v>
      </c>
      <c r="N3">
        <v>32</v>
      </c>
      <c r="O3" s="177"/>
      <c r="P3" s="178"/>
    </row>
    <row r="4" spans="1:16" x14ac:dyDescent="0.2">
      <c r="A4" s="136" t="s">
        <v>2</v>
      </c>
      <c r="B4" s="137" t="s">
        <v>14</v>
      </c>
      <c r="C4" s="137">
        <v>11</v>
      </c>
      <c r="D4" s="137"/>
      <c r="E4" s="137"/>
      <c r="F4" s="137"/>
      <c r="G4" s="137"/>
      <c r="H4" s="137"/>
      <c r="I4" s="137"/>
      <c r="J4" s="137"/>
      <c r="K4" s="137">
        <v>1</v>
      </c>
      <c r="L4" s="137"/>
      <c r="M4" s="137"/>
      <c r="N4" s="137"/>
      <c r="O4" s="138">
        <f>SUM(D4:N4)</f>
        <v>1</v>
      </c>
      <c r="P4" s="139">
        <f>O4/11</f>
        <v>9.0909090909090912E-2</v>
      </c>
    </row>
    <row r="5" spans="1:16" x14ac:dyDescent="0.2">
      <c r="A5" s="140"/>
      <c r="B5" s="135" t="s">
        <v>15</v>
      </c>
      <c r="C5" s="135">
        <v>13</v>
      </c>
      <c r="D5" s="135">
        <v>1</v>
      </c>
      <c r="E5" s="135">
        <v>1</v>
      </c>
      <c r="F5" s="135">
        <v>1</v>
      </c>
      <c r="G5" s="135">
        <v>1</v>
      </c>
      <c r="H5" s="135">
        <v>1</v>
      </c>
      <c r="I5" s="135">
        <v>1</v>
      </c>
      <c r="J5" s="135">
        <v>1</v>
      </c>
      <c r="K5" s="135"/>
      <c r="L5" s="135">
        <v>1</v>
      </c>
      <c r="M5" s="135">
        <v>1</v>
      </c>
      <c r="N5" s="135">
        <v>1</v>
      </c>
      <c r="O5" s="132">
        <f t="shared" ref="O5:O29" si="0">SUM(D5:N5)</f>
        <v>10</v>
      </c>
      <c r="P5" s="149">
        <f t="shared" ref="P5:P29" si="1">O5/11</f>
        <v>0.90909090909090906</v>
      </c>
    </row>
    <row r="6" spans="1:16" ht="16" thickBot="1" x14ac:dyDescent="0.25">
      <c r="A6" s="142"/>
      <c r="B6" s="143" t="s">
        <v>16</v>
      </c>
      <c r="C6" s="143">
        <v>14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>
        <f t="shared" si="0"/>
        <v>0</v>
      </c>
      <c r="P6" s="145">
        <f t="shared" si="1"/>
        <v>0</v>
      </c>
    </row>
    <row r="7" spans="1:16" x14ac:dyDescent="0.2">
      <c r="A7" s="136" t="s">
        <v>3</v>
      </c>
      <c r="B7" s="137" t="s">
        <v>17</v>
      </c>
      <c r="C7" s="137">
        <v>21</v>
      </c>
      <c r="D7" s="137">
        <v>1</v>
      </c>
      <c r="E7" s="137">
        <v>1</v>
      </c>
      <c r="F7" s="137">
        <v>1</v>
      </c>
      <c r="G7" s="137">
        <v>1</v>
      </c>
      <c r="H7" s="137">
        <v>1</v>
      </c>
      <c r="I7" s="137">
        <v>1</v>
      </c>
      <c r="J7" s="137">
        <v>1</v>
      </c>
      <c r="K7" s="137">
        <v>1</v>
      </c>
      <c r="L7" s="137">
        <v>1</v>
      </c>
      <c r="M7" s="137">
        <v>1</v>
      </c>
      <c r="N7" s="137">
        <v>1</v>
      </c>
      <c r="O7" s="138">
        <f t="shared" si="0"/>
        <v>11</v>
      </c>
      <c r="P7" s="150">
        <f t="shared" si="1"/>
        <v>1</v>
      </c>
    </row>
    <row r="8" spans="1:16" x14ac:dyDescent="0.2">
      <c r="A8" s="140"/>
      <c r="B8" s="135" t="s">
        <v>18</v>
      </c>
      <c r="C8" s="135">
        <v>22</v>
      </c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2">
        <f t="shared" si="0"/>
        <v>0</v>
      </c>
      <c r="P8" s="141">
        <f t="shared" si="1"/>
        <v>0</v>
      </c>
    </row>
    <row r="9" spans="1:16" ht="16" thickBot="1" x14ac:dyDescent="0.25">
      <c r="A9" s="142"/>
      <c r="B9" s="143" t="s">
        <v>19</v>
      </c>
      <c r="C9" s="143">
        <v>23</v>
      </c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4">
        <f t="shared" si="0"/>
        <v>0</v>
      </c>
      <c r="P9" s="145">
        <f t="shared" si="1"/>
        <v>0</v>
      </c>
    </row>
    <row r="10" spans="1:16" x14ac:dyDescent="0.2">
      <c r="A10" s="136" t="s">
        <v>4</v>
      </c>
      <c r="B10" s="137" t="s">
        <v>20</v>
      </c>
      <c r="C10" s="137">
        <v>31</v>
      </c>
      <c r="D10" s="137">
        <v>1</v>
      </c>
      <c r="E10" s="137"/>
      <c r="F10" s="137">
        <v>1</v>
      </c>
      <c r="G10" s="137">
        <v>1</v>
      </c>
      <c r="H10" s="137">
        <v>1</v>
      </c>
      <c r="I10" s="137">
        <v>1</v>
      </c>
      <c r="J10" s="137">
        <v>1</v>
      </c>
      <c r="K10" s="137">
        <v>1</v>
      </c>
      <c r="L10" s="137">
        <v>1</v>
      </c>
      <c r="M10" s="137">
        <v>1</v>
      </c>
      <c r="N10" s="137">
        <v>1</v>
      </c>
      <c r="O10" s="138">
        <f t="shared" si="0"/>
        <v>10</v>
      </c>
      <c r="P10" s="150">
        <f t="shared" si="1"/>
        <v>0.90909090909090906</v>
      </c>
    </row>
    <row r="11" spans="1:16" ht="16" thickBot="1" x14ac:dyDescent="0.25">
      <c r="A11" s="142"/>
      <c r="B11" s="143" t="s">
        <v>21</v>
      </c>
      <c r="C11" s="143">
        <v>32</v>
      </c>
      <c r="D11" s="143"/>
      <c r="E11" s="143">
        <v>1</v>
      </c>
      <c r="F11" s="143"/>
      <c r="G11" s="143"/>
      <c r="H11" s="143"/>
      <c r="I11" s="143"/>
      <c r="J11" s="143"/>
      <c r="K11" s="143"/>
      <c r="L11" s="143"/>
      <c r="M11" s="143"/>
      <c r="N11" s="143"/>
      <c r="O11" s="144">
        <f t="shared" si="0"/>
        <v>1</v>
      </c>
      <c r="P11" s="145">
        <f t="shared" si="1"/>
        <v>9.0909090909090912E-2</v>
      </c>
    </row>
    <row r="12" spans="1:16" ht="16" thickBot="1" x14ac:dyDescent="0.25">
      <c r="A12" s="146" t="s">
        <v>5</v>
      </c>
      <c r="B12" s="147">
        <v>0.2</v>
      </c>
      <c r="C12" s="147"/>
      <c r="D12" s="147">
        <v>1</v>
      </c>
      <c r="E12" s="147">
        <v>1</v>
      </c>
      <c r="F12" s="147">
        <v>1</v>
      </c>
      <c r="G12" s="147">
        <v>1</v>
      </c>
      <c r="H12" s="147">
        <v>1</v>
      </c>
      <c r="I12" s="147">
        <v>1</v>
      </c>
      <c r="J12" s="147">
        <v>1</v>
      </c>
      <c r="K12" s="147">
        <v>1</v>
      </c>
      <c r="L12" s="147">
        <v>1</v>
      </c>
      <c r="M12" s="147">
        <v>1</v>
      </c>
      <c r="N12" s="147">
        <v>1</v>
      </c>
      <c r="O12" s="148">
        <f t="shared" si="0"/>
        <v>11</v>
      </c>
      <c r="P12" s="151">
        <f t="shared" si="1"/>
        <v>1</v>
      </c>
    </row>
    <row r="13" spans="1:16" x14ac:dyDescent="0.2">
      <c r="A13" s="136" t="s">
        <v>6</v>
      </c>
      <c r="B13" s="137" t="s">
        <v>22</v>
      </c>
      <c r="C13" s="137">
        <v>51</v>
      </c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8">
        <f t="shared" si="0"/>
        <v>0</v>
      </c>
      <c r="P13" s="139">
        <f t="shared" si="1"/>
        <v>0</v>
      </c>
    </row>
    <row r="14" spans="1:16" x14ac:dyDescent="0.2">
      <c r="A14" s="140"/>
      <c r="B14" s="135" t="s">
        <v>23</v>
      </c>
      <c r="C14" s="135">
        <v>52</v>
      </c>
      <c r="D14" s="135"/>
      <c r="E14" s="135"/>
      <c r="F14" s="135"/>
      <c r="G14" s="135">
        <v>1</v>
      </c>
      <c r="H14" s="135">
        <v>1</v>
      </c>
      <c r="I14" s="135">
        <v>1</v>
      </c>
      <c r="J14" s="135"/>
      <c r="K14" s="135"/>
      <c r="L14" s="135"/>
      <c r="M14" s="135"/>
      <c r="N14" s="135"/>
      <c r="O14" s="132">
        <f t="shared" si="0"/>
        <v>3</v>
      </c>
      <c r="P14" s="141">
        <f t="shared" si="1"/>
        <v>0.27272727272727271</v>
      </c>
    </row>
    <row r="15" spans="1:16" ht="16" thickBot="1" x14ac:dyDescent="0.25">
      <c r="A15" s="142"/>
      <c r="B15" s="143" t="s">
        <v>24</v>
      </c>
      <c r="C15" s="143">
        <v>53</v>
      </c>
      <c r="D15" s="143">
        <v>1</v>
      </c>
      <c r="E15" s="143">
        <v>1</v>
      </c>
      <c r="F15" s="143">
        <v>1</v>
      </c>
      <c r="G15" s="143"/>
      <c r="H15" s="143"/>
      <c r="I15" s="143"/>
      <c r="J15" s="143">
        <v>1</v>
      </c>
      <c r="K15" s="143">
        <v>1</v>
      </c>
      <c r="L15" s="143">
        <v>1</v>
      </c>
      <c r="M15" s="143">
        <v>1</v>
      </c>
      <c r="N15" s="143">
        <v>1</v>
      </c>
      <c r="O15" s="144">
        <f t="shared" si="0"/>
        <v>8</v>
      </c>
      <c r="P15" s="145">
        <f t="shared" si="1"/>
        <v>0.72727272727272729</v>
      </c>
    </row>
    <row r="16" spans="1:16" x14ac:dyDescent="0.2">
      <c r="A16" s="136" t="s">
        <v>7</v>
      </c>
      <c r="B16" s="137" t="s">
        <v>25</v>
      </c>
      <c r="C16" s="137">
        <v>62</v>
      </c>
      <c r="D16" s="137"/>
      <c r="E16" s="137"/>
      <c r="F16" s="137"/>
      <c r="G16" s="137">
        <v>1</v>
      </c>
      <c r="H16" s="137"/>
      <c r="I16" s="137"/>
      <c r="J16" s="137"/>
      <c r="K16" s="137"/>
      <c r="L16" s="137"/>
      <c r="M16" s="137"/>
      <c r="N16" s="137"/>
      <c r="O16" s="138">
        <f t="shared" si="0"/>
        <v>1</v>
      </c>
      <c r="P16" s="139">
        <f t="shared" si="1"/>
        <v>9.0909090909090912E-2</v>
      </c>
    </row>
    <row r="17" spans="1:16" x14ac:dyDescent="0.2">
      <c r="A17" s="140"/>
      <c r="B17" s="135" t="s">
        <v>26</v>
      </c>
      <c r="C17" s="135">
        <v>63</v>
      </c>
      <c r="D17" s="135">
        <v>1</v>
      </c>
      <c r="E17" s="135"/>
      <c r="F17" s="135"/>
      <c r="G17" s="135"/>
      <c r="H17" s="135">
        <v>1</v>
      </c>
      <c r="I17" s="135"/>
      <c r="J17" s="135">
        <v>1</v>
      </c>
      <c r="K17" s="135">
        <v>1</v>
      </c>
      <c r="L17" s="135"/>
      <c r="M17" s="135"/>
      <c r="N17" s="135">
        <v>1</v>
      </c>
      <c r="O17" s="132">
        <f t="shared" si="0"/>
        <v>5</v>
      </c>
      <c r="P17" s="141">
        <f t="shared" si="1"/>
        <v>0.45454545454545453</v>
      </c>
    </row>
    <row r="18" spans="1:16" ht="16" thickBot="1" x14ac:dyDescent="0.25">
      <c r="A18" s="142"/>
      <c r="B18" s="143" t="s">
        <v>27</v>
      </c>
      <c r="C18" s="143">
        <v>64</v>
      </c>
      <c r="D18" s="143"/>
      <c r="E18" s="143">
        <v>1</v>
      </c>
      <c r="F18" s="143">
        <v>1</v>
      </c>
      <c r="G18" s="143"/>
      <c r="H18" s="143"/>
      <c r="I18" s="143">
        <v>1</v>
      </c>
      <c r="J18" s="143"/>
      <c r="K18" s="143"/>
      <c r="L18" s="143">
        <v>1</v>
      </c>
      <c r="M18" s="143">
        <v>1</v>
      </c>
      <c r="N18" s="143"/>
      <c r="O18" s="144">
        <f t="shared" si="0"/>
        <v>5</v>
      </c>
      <c r="P18" s="145">
        <f t="shared" si="1"/>
        <v>0.45454545454545453</v>
      </c>
    </row>
    <row r="19" spans="1:16" ht="16" thickBot="1" x14ac:dyDescent="0.25">
      <c r="A19" t="s">
        <v>8</v>
      </c>
      <c r="B19" t="s">
        <v>44</v>
      </c>
      <c r="C19">
        <v>74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32">
        <f t="shared" si="0"/>
        <v>11</v>
      </c>
      <c r="P19" s="152">
        <f t="shared" si="1"/>
        <v>1</v>
      </c>
    </row>
    <row r="20" spans="1:16" x14ac:dyDescent="0.2">
      <c r="A20" s="136" t="s">
        <v>9</v>
      </c>
      <c r="B20" s="137" t="s">
        <v>29</v>
      </c>
      <c r="C20" s="137">
        <v>81</v>
      </c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8">
        <f t="shared" si="0"/>
        <v>0</v>
      </c>
      <c r="P20" s="139">
        <f t="shared" si="1"/>
        <v>0</v>
      </c>
    </row>
    <row r="21" spans="1:16" x14ac:dyDescent="0.2">
      <c r="A21" s="140"/>
      <c r="B21" s="135" t="s">
        <v>30</v>
      </c>
      <c r="C21" s="135">
        <v>82</v>
      </c>
      <c r="D21" s="135">
        <v>1</v>
      </c>
      <c r="E21" s="135">
        <v>1</v>
      </c>
      <c r="F21" s="135">
        <v>1</v>
      </c>
      <c r="G21" s="135"/>
      <c r="H21" s="135">
        <v>1</v>
      </c>
      <c r="I21" s="135">
        <v>1</v>
      </c>
      <c r="J21" s="135">
        <v>1</v>
      </c>
      <c r="K21" s="135"/>
      <c r="L21" s="135">
        <v>1</v>
      </c>
      <c r="M21" s="135"/>
      <c r="N21" s="135">
        <v>1</v>
      </c>
      <c r="O21" s="132">
        <f t="shared" si="0"/>
        <v>8</v>
      </c>
      <c r="P21" s="141">
        <f t="shared" si="1"/>
        <v>0.72727272727272729</v>
      </c>
    </row>
    <row r="22" spans="1:16" x14ac:dyDescent="0.2">
      <c r="A22" s="140"/>
      <c r="B22" s="135" t="s">
        <v>31</v>
      </c>
      <c r="C22" s="135">
        <v>83</v>
      </c>
      <c r="D22" s="135"/>
      <c r="E22" s="135"/>
      <c r="F22" s="135"/>
      <c r="G22" s="135">
        <v>1</v>
      </c>
      <c r="H22" s="135"/>
      <c r="I22" s="135"/>
      <c r="J22" s="135"/>
      <c r="K22" s="135">
        <v>1</v>
      </c>
      <c r="L22" s="135"/>
      <c r="M22" s="135"/>
      <c r="N22" s="135"/>
      <c r="O22" s="132">
        <f t="shared" si="0"/>
        <v>2</v>
      </c>
      <c r="P22" s="141">
        <f t="shared" si="1"/>
        <v>0.18181818181818182</v>
      </c>
    </row>
    <row r="23" spans="1:16" ht="16" thickBot="1" x14ac:dyDescent="0.25">
      <c r="A23" s="142"/>
      <c r="B23" s="143" t="s">
        <v>32</v>
      </c>
      <c r="C23" s="143">
        <v>84</v>
      </c>
      <c r="D23" s="143"/>
      <c r="E23" s="143"/>
      <c r="F23" s="143"/>
      <c r="G23" s="143"/>
      <c r="H23" s="143"/>
      <c r="I23" s="143"/>
      <c r="J23" s="143"/>
      <c r="K23" s="143"/>
      <c r="L23" s="143"/>
      <c r="M23" s="143">
        <v>1</v>
      </c>
      <c r="N23" s="143"/>
      <c r="O23" s="144">
        <f t="shared" si="0"/>
        <v>1</v>
      </c>
      <c r="P23" s="145">
        <f t="shared" si="1"/>
        <v>9.0909090909090912E-2</v>
      </c>
    </row>
    <row r="24" spans="1:16" x14ac:dyDescent="0.2">
      <c r="A24" s="136" t="s">
        <v>10</v>
      </c>
      <c r="B24" s="137" t="s">
        <v>33</v>
      </c>
      <c r="C24" s="137">
        <v>91</v>
      </c>
      <c r="D24" s="137"/>
      <c r="E24" s="137"/>
      <c r="F24" s="137"/>
      <c r="G24" s="137">
        <v>1</v>
      </c>
      <c r="H24" s="137"/>
      <c r="I24" s="137"/>
      <c r="J24" s="137"/>
      <c r="K24" s="137">
        <v>1</v>
      </c>
      <c r="L24" s="137"/>
      <c r="M24" s="137"/>
      <c r="N24" s="137"/>
      <c r="O24" s="138">
        <f t="shared" si="0"/>
        <v>2</v>
      </c>
      <c r="P24" s="139">
        <f t="shared" si="1"/>
        <v>0.18181818181818182</v>
      </c>
    </row>
    <row r="25" spans="1:16" x14ac:dyDescent="0.2">
      <c r="A25" s="140"/>
      <c r="B25" s="135" t="s">
        <v>34</v>
      </c>
      <c r="C25" s="135">
        <v>92</v>
      </c>
      <c r="D25" s="135">
        <v>1</v>
      </c>
      <c r="E25" s="135">
        <v>1</v>
      </c>
      <c r="F25" s="135">
        <v>1</v>
      </c>
      <c r="G25" s="135"/>
      <c r="H25" s="135">
        <v>1</v>
      </c>
      <c r="I25" s="135">
        <v>1</v>
      </c>
      <c r="J25" s="135">
        <v>1</v>
      </c>
      <c r="K25" s="135"/>
      <c r="L25" s="135">
        <v>1</v>
      </c>
      <c r="M25" s="135">
        <v>1</v>
      </c>
      <c r="N25" s="135"/>
      <c r="O25" s="132">
        <f t="shared" si="0"/>
        <v>8</v>
      </c>
      <c r="P25" s="141">
        <f t="shared" si="1"/>
        <v>0.72727272727272729</v>
      </c>
    </row>
    <row r="26" spans="1:16" ht="16" thickBot="1" x14ac:dyDescent="0.25">
      <c r="A26" s="142"/>
      <c r="B26" s="143" t="s">
        <v>35</v>
      </c>
      <c r="C26" s="143">
        <v>93</v>
      </c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>
        <v>1</v>
      </c>
      <c r="O26" s="144">
        <f t="shared" si="0"/>
        <v>1</v>
      </c>
      <c r="P26" s="145">
        <f t="shared" si="1"/>
        <v>9.0909090909090912E-2</v>
      </c>
    </row>
    <row r="27" spans="1:16" x14ac:dyDescent="0.2">
      <c r="A27" s="136" t="s">
        <v>11</v>
      </c>
      <c r="B27" s="137" t="s">
        <v>36</v>
      </c>
      <c r="C27" s="137">
        <v>101</v>
      </c>
      <c r="D27" s="137">
        <v>1</v>
      </c>
      <c r="E27" s="137">
        <v>1</v>
      </c>
      <c r="F27" s="137">
        <v>1</v>
      </c>
      <c r="G27" s="137">
        <v>1</v>
      </c>
      <c r="H27" s="137">
        <v>1</v>
      </c>
      <c r="I27" s="137"/>
      <c r="J27" s="137">
        <v>1</v>
      </c>
      <c r="K27" s="137">
        <v>1</v>
      </c>
      <c r="L27" s="137">
        <v>1</v>
      </c>
      <c r="M27" s="137">
        <v>1</v>
      </c>
      <c r="N27" s="137">
        <v>1</v>
      </c>
      <c r="O27" s="138">
        <f t="shared" si="0"/>
        <v>10</v>
      </c>
      <c r="P27" s="150">
        <f t="shared" si="1"/>
        <v>0.90909090909090906</v>
      </c>
    </row>
    <row r="28" spans="1:16" x14ac:dyDescent="0.2">
      <c r="A28" s="140"/>
      <c r="B28" s="135" t="s">
        <v>37</v>
      </c>
      <c r="C28" s="135">
        <v>103</v>
      </c>
      <c r="D28" s="135"/>
      <c r="E28" s="135"/>
      <c r="F28" s="135"/>
      <c r="G28" s="135"/>
      <c r="H28" s="135"/>
      <c r="I28" s="135">
        <v>1</v>
      </c>
      <c r="J28" s="135"/>
      <c r="K28" s="135"/>
      <c r="L28" s="135"/>
      <c r="M28" s="135"/>
      <c r="N28" s="135"/>
      <c r="O28" s="132">
        <f t="shared" si="0"/>
        <v>1</v>
      </c>
      <c r="P28" s="141">
        <f t="shared" si="1"/>
        <v>9.0909090909090912E-2</v>
      </c>
    </row>
    <row r="29" spans="1:16" ht="16" thickBot="1" x14ac:dyDescent="0.25">
      <c r="A29" s="142"/>
      <c r="B29" s="143" t="s">
        <v>38</v>
      </c>
      <c r="C29" s="143">
        <v>104</v>
      </c>
      <c r="D29" s="143"/>
      <c r="E29" s="143"/>
      <c r="F29" s="143">
        <v>1</v>
      </c>
      <c r="G29" s="143"/>
      <c r="H29" s="143"/>
      <c r="I29" s="143"/>
      <c r="J29" s="143">
        <v>1</v>
      </c>
      <c r="K29" s="143"/>
      <c r="L29" s="143"/>
      <c r="M29" s="143"/>
      <c r="N29" s="143"/>
      <c r="O29" s="144">
        <f t="shared" si="0"/>
        <v>2</v>
      </c>
      <c r="P29" s="145">
        <f t="shared" si="1"/>
        <v>0.18181818181818182</v>
      </c>
    </row>
  </sheetData>
  <mergeCells count="2">
    <mergeCell ref="O1:O3"/>
    <mergeCell ref="P1:P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D1" sqref="D1:L3"/>
    </sheetView>
  </sheetViews>
  <sheetFormatPr baseColWidth="10" defaultRowHeight="15" x14ac:dyDescent="0.2"/>
  <cols>
    <col min="1" max="1" width="30.83203125" bestFit="1" customWidth="1"/>
    <col min="2" max="2" width="23.1640625" customWidth="1"/>
    <col min="3" max="3" width="4" bestFit="1" customWidth="1"/>
    <col min="4" max="12" width="3" bestFit="1" customWidth="1"/>
    <col min="13" max="13" width="9.1640625" bestFit="1" customWidth="1"/>
    <col min="14" max="14" width="11.1640625" bestFit="1" customWidth="1"/>
  </cols>
  <sheetData>
    <row r="1" spans="1:14" x14ac:dyDescent="0.2">
      <c r="A1" s="4" t="s">
        <v>12</v>
      </c>
      <c r="B1" s="12"/>
      <c r="C1" s="12"/>
      <c r="D1" s="35">
        <v>1</v>
      </c>
      <c r="E1" s="42">
        <v>2</v>
      </c>
      <c r="F1" s="42">
        <v>4</v>
      </c>
      <c r="G1" s="42">
        <v>6</v>
      </c>
      <c r="H1" s="42">
        <v>11</v>
      </c>
      <c r="I1" s="42">
        <v>12</v>
      </c>
      <c r="J1" s="42">
        <v>13</v>
      </c>
      <c r="K1" s="42">
        <v>17</v>
      </c>
      <c r="L1" s="42">
        <v>20</v>
      </c>
      <c r="M1" s="174" t="s">
        <v>13</v>
      </c>
      <c r="N1" t="s">
        <v>40</v>
      </c>
    </row>
    <row r="2" spans="1:14" x14ac:dyDescent="0.2">
      <c r="A2" s="5" t="s">
        <v>0</v>
      </c>
      <c r="B2" s="13"/>
      <c r="C2" s="13"/>
      <c r="D2" s="36">
        <v>1</v>
      </c>
      <c r="E2" s="43">
        <v>11</v>
      </c>
      <c r="F2" s="43">
        <v>1</v>
      </c>
      <c r="G2" s="43">
        <v>1</v>
      </c>
      <c r="H2" s="43">
        <v>4</v>
      </c>
      <c r="I2" s="43">
        <v>1</v>
      </c>
      <c r="J2" s="43">
        <v>1</v>
      </c>
      <c r="K2" s="43">
        <v>1</v>
      </c>
      <c r="L2" s="43">
        <v>1</v>
      </c>
      <c r="M2" s="175"/>
      <c r="N2" s="101"/>
    </row>
    <row r="3" spans="1:14" ht="31" thickBot="1" x14ac:dyDescent="0.25">
      <c r="A3" s="6" t="s">
        <v>1</v>
      </c>
      <c r="B3" s="14"/>
      <c r="C3" s="14"/>
      <c r="D3" s="37">
        <v>34</v>
      </c>
      <c r="E3" s="44">
        <v>30</v>
      </c>
      <c r="F3" s="44">
        <v>30</v>
      </c>
      <c r="G3" s="44">
        <v>32</v>
      </c>
      <c r="H3" s="44">
        <v>30</v>
      </c>
      <c r="I3" s="49">
        <v>42</v>
      </c>
      <c r="J3" s="44">
        <v>32</v>
      </c>
      <c r="K3" s="44">
        <v>30</v>
      </c>
      <c r="L3" s="44">
        <v>32</v>
      </c>
      <c r="M3" s="176"/>
      <c r="N3" s="100" t="s">
        <v>39</v>
      </c>
    </row>
    <row r="4" spans="1:14" ht="30" x14ac:dyDescent="0.2">
      <c r="A4" s="179" t="s">
        <v>2</v>
      </c>
      <c r="B4" s="8" t="s">
        <v>14</v>
      </c>
      <c r="C4" s="9">
        <v>11</v>
      </c>
      <c r="D4" s="38">
        <v>1</v>
      </c>
      <c r="E4" s="42"/>
      <c r="F4" s="42"/>
      <c r="G4" s="42"/>
      <c r="H4" s="42"/>
      <c r="I4" s="42"/>
      <c r="J4" s="42"/>
      <c r="K4" s="38">
        <v>1</v>
      </c>
      <c r="L4" s="48">
        <v>1</v>
      </c>
      <c r="M4" s="56">
        <f>SUM(D4:L4)</f>
        <v>3</v>
      </c>
      <c r="N4" s="67">
        <f>M4/9</f>
        <v>0.33333333333333331</v>
      </c>
    </row>
    <row r="5" spans="1:14" ht="30" x14ac:dyDescent="0.2">
      <c r="A5" s="180"/>
      <c r="B5" s="11" t="s">
        <v>15</v>
      </c>
      <c r="C5" s="9">
        <v>13</v>
      </c>
      <c r="D5" s="36"/>
      <c r="E5" s="43">
        <v>1</v>
      </c>
      <c r="F5" s="43">
        <v>1</v>
      </c>
      <c r="G5" s="43">
        <v>1</v>
      </c>
      <c r="H5" s="43">
        <v>1</v>
      </c>
      <c r="I5" s="43">
        <v>1</v>
      </c>
      <c r="J5" s="43">
        <v>1</v>
      </c>
      <c r="K5" s="43"/>
      <c r="L5" s="43"/>
      <c r="M5" s="56">
        <f t="shared" ref="M5:M29" si="0">SUM(D5:L5)</f>
        <v>6</v>
      </c>
      <c r="N5" s="99">
        <f t="shared" ref="N5:N29" si="1">M5/9</f>
        <v>0.66666666666666663</v>
      </c>
    </row>
    <row r="6" spans="1:14" ht="31" thickBot="1" x14ac:dyDescent="0.25">
      <c r="A6" s="181"/>
      <c r="B6" s="9" t="s">
        <v>16</v>
      </c>
      <c r="C6" s="9">
        <v>14</v>
      </c>
      <c r="D6" s="39"/>
      <c r="E6" s="50"/>
      <c r="F6" s="51"/>
      <c r="G6" s="45"/>
      <c r="H6" s="45"/>
      <c r="I6" s="45"/>
      <c r="J6" s="45"/>
      <c r="K6" s="45"/>
      <c r="L6" s="45"/>
      <c r="M6" s="56">
        <f t="shared" si="0"/>
        <v>0</v>
      </c>
      <c r="N6" s="25">
        <f t="shared" si="1"/>
        <v>0</v>
      </c>
    </row>
    <row r="7" spans="1:14" ht="30" x14ac:dyDescent="0.2">
      <c r="A7" s="180" t="s">
        <v>3</v>
      </c>
      <c r="B7" s="60" t="s">
        <v>17</v>
      </c>
      <c r="C7" s="11">
        <v>21</v>
      </c>
      <c r="D7" s="40">
        <v>1</v>
      </c>
      <c r="E7" s="46">
        <v>1</v>
      </c>
      <c r="F7" s="46">
        <v>1</v>
      </c>
      <c r="G7" s="46"/>
      <c r="H7" s="46">
        <v>1</v>
      </c>
      <c r="I7" s="46">
        <v>1</v>
      </c>
      <c r="J7" s="46">
        <v>1</v>
      </c>
      <c r="K7" s="46">
        <v>1</v>
      </c>
      <c r="L7" s="46">
        <v>1</v>
      </c>
      <c r="M7" s="56">
        <f t="shared" si="0"/>
        <v>8</v>
      </c>
      <c r="N7" s="57">
        <f t="shared" si="1"/>
        <v>0.88888888888888884</v>
      </c>
    </row>
    <row r="8" spans="1:14" ht="30" x14ac:dyDescent="0.2">
      <c r="A8" s="180"/>
      <c r="B8" s="11" t="s">
        <v>18</v>
      </c>
      <c r="C8" s="11">
        <v>22</v>
      </c>
      <c r="D8" s="36"/>
      <c r="E8" s="43"/>
      <c r="F8" s="43"/>
      <c r="G8" s="43"/>
      <c r="H8" s="43"/>
      <c r="I8" s="43"/>
      <c r="J8" s="43"/>
      <c r="K8" s="43"/>
      <c r="L8" s="43"/>
      <c r="M8" s="56">
        <f t="shared" si="0"/>
        <v>0</v>
      </c>
      <c r="N8" s="25">
        <f t="shared" si="1"/>
        <v>0</v>
      </c>
    </row>
    <row r="9" spans="1:14" ht="31" thickBot="1" x14ac:dyDescent="0.25">
      <c r="A9" s="180"/>
      <c r="B9" s="16" t="s">
        <v>19</v>
      </c>
      <c r="C9" s="11">
        <v>23</v>
      </c>
      <c r="D9" s="37"/>
      <c r="E9" s="44"/>
      <c r="F9" s="44"/>
      <c r="G9" s="44">
        <v>1</v>
      </c>
      <c r="H9" s="44"/>
      <c r="I9" s="44"/>
      <c r="J9" s="44"/>
      <c r="K9" s="44"/>
      <c r="L9" s="44"/>
      <c r="M9" s="56">
        <f t="shared" si="0"/>
        <v>1</v>
      </c>
      <c r="N9" s="25">
        <f t="shared" si="1"/>
        <v>0.1111111111111111</v>
      </c>
    </row>
    <row r="10" spans="1:14" x14ac:dyDescent="0.2">
      <c r="A10" s="179" t="s">
        <v>4</v>
      </c>
      <c r="B10" s="60" t="s">
        <v>20</v>
      </c>
      <c r="C10" s="11">
        <v>31</v>
      </c>
      <c r="D10" s="35">
        <v>1</v>
      </c>
      <c r="E10" s="42">
        <v>1</v>
      </c>
      <c r="F10" s="42">
        <v>1</v>
      </c>
      <c r="G10" s="42">
        <v>1</v>
      </c>
      <c r="H10" s="42">
        <v>1</v>
      </c>
      <c r="I10" s="42">
        <v>1</v>
      </c>
      <c r="J10" s="42">
        <v>1</v>
      </c>
      <c r="K10" s="42">
        <v>1</v>
      </c>
      <c r="L10" s="42">
        <v>1</v>
      </c>
      <c r="M10" s="56">
        <f t="shared" si="0"/>
        <v>9</v>
      </c>
      <c r="N10" s="57">
        <f t="shared" si="1"/>
        <v>1</v>
      </c>
    </row>
    <row r="11" spans="1:14" ht="16" thickBot="1" x14ac:dyDescent="0.25">
      <c r="A11" s="181"/>
      <c r="B11" s="16" t="s">
        <v>21</v>
      </c>
      <c r="C11" s="11">
        <v>32</v>
      </c>
      <c r="D11" s="39"/>
      <c r="E11" s="45"/>
      <c r="F11" s="45"/>
      <c r="G11" s="45"/>
      <c r="H11" s="45"/>
      <c r="I11" s="45"/>
      <c r="J11" s="45"/>
      <c r="K11" s="45"/>
      <c r="L11" s="45"/>
      <c r="M11" s="56">
        <f t="shared" si="0"/>
        <v>0</v>
      </c>
      <c r="N11" s="25">
        <f t="shared" si="1"/>
        <v>0</v>
      </c>
    </row>
    <row r="12" spans="1:14" ht="16" thickBot="1" x14ac:dyDescent="0.25">
      <c r="A12" s="22" t="s">
        <v>5</v>
      </c>
      <c r="B12" s="61">
        <v>0.2</v>
      </c>
      <c r="C12" s="17"/>
      <c r="D12" s="41">
        <v>1</v>
      </c>
      <c r="E12" s="47">
        <v>1</v>
      </c>
      <c r="F12" s="47">
        <v>1</v>
      </c>
      <c r="G12" s="47">
        <v>1</v>
      </c>
      <c r="H12" s="47">
        <v>1</v>
      </c>
      <c r="I12" s="47">
        <v>1</v>
      </c>
      <c r="J12" s="47">
        <v>1</v>
      </c>
      <c r="K12" s="47">
        <v>1</v>
      </c>
      <c r="L12" s="47">
        <v>1</v>
      </c>
      <c r="M12" s="56">
        <f t="shared" si="0"/>
        <v>9</v>
      </c>
      <c r="N12" s="57">
        <f t="shared" si="1"/>
        <v>1</v>
      </c>
    </row>
    <row r="13" spans="1:14" ht="30" x14ac:dyDescent="0.2">
      <c r="A13" s="179" t="s">
        <v>6</v>
      </c>
      <c r="B13" s="8" t="s">
        <v>22</v>
      </c>
      <c r="C13" s="9">
        <v>51</v>
      </c>
      <c r="D13" s="35"/>
      <c r="E13" s="42"/>
      <c r="F13" s="42">
        <v>1</v>
      </c>
      <c r="G13" s="42">
        <v>1</v>
      </c>
      <c r="H13" s="42"/>
      <c r="I13" s="42">
        <v>1</v>
      </c>
      <c r="J13" s="42"/>
      <c r="K13" s="42"/>
      <c r="L13" s="42"/>
      <c r="M13" s="56">
        <f t="shared" si="0"/>
        <v>3</v>
      </c>
      <c r="N13" s="25">
        <f t="shared" si="1"/>
        <v>0.33333333333333331</v>
      </c>
    </row>
    <row r="14" spans="1:14" ht="30" x14ac:dyDescent="0.2">
      <c r="A14" s="180"/>
      <c r="B14" s="9" t="s">
        <v>23</v>
      </c>
      <c r="C14" s="9">
        <v>52</v>
      </c>
      <c r="D14" s="36">
        <v>1</v>
      </c>
      <c r="E14" s="43"/>
      <c r="F14" s="43"/>
      <c r="G14" s="43"/>
      <c r="H14" s="43">
        <v>1</v>
      </c>
      <c r="I14" s="43"/>
      <c r="J14" s="43">
        <v>1</v>
      </c>
      <c r="K14" s="43">
        <v>1</v>
      </c>
      <c r="L14" s="43"/>
      <c r="M14" s="56">
        <f t="shared" si="0"/>
        <v>4</v>
      </c>
      <c r="N14" s="58">
        <f t="shared" si="1"/>
        <v>0.44444444444444442</v>
      </c>
    </row>
    <row r="15" spans="1:14" ht="31" thickBot="1" x14ac:dyDescent="0.25">
      <c r="A15" s="181"/>
      <c r="B15" s="10" t="s">
        <v>24</v>
      </c>
      <c r="C15" s="9">
        <v>53</v>
      </c>
      <c r="D15" s="39"/>
      <c r="E15" s="45">
        <v>1</v>
      </c>
      <c r="F15" s="45"/>
      <c r="G15" s="45"/>
      <c r="H15" s="45"/>
      <c r="I15" s="45"/>
      <c r="J15" s="45"/>
      <c r="K15" s="45"/>
      <c r="L15" s="45">
        <v>1</v>
      </c>
      <c r="M15" s="56">
        <f t="shared" si="0"/>
        <v>2</v>
      </c>
      <c r="N15" s="25">
        <f t="shared" si="1"/>
        <v>0.22222222222222221</v>
      </c>
    </row>
    <row r="16" spans="1:14" ht="45" x14ac:dyDescent="0.2">
      <c r="A16" s="179" t="s">
        <v>7</v>
      </c>
      <c r="B16" s="9" t="s">
        <v>25</v>
      </c>
      <c r="C16" s="9">
        <v>62</v>
      </c>
      <c r="D16" s="35"/>
      <c r="E16" s="42"/>
      <c r="F16" s="42"/>
      <c r="G16" s="42"/>
      <c r="H16" s="42"/>
      <c r="I16" s="42">
        <v>1</v>
      </c>
      <c r="J16" s="42"/>
      <c r="K16" s="42"/>
      <c r="L16" s="42"/>
      <c r="M16" s="56">
        <f t="shared" si="0"/>
        <v>1</v>
      </c>
      <c r="N16" s="25">
        <f t="shared" si="1"/>
        <v>0.1111111111111111</v>
      </c>
    </row>
    <row r="17" spans="1:14" ht="45" x14ac:dyDescent="0.2">
      <c r="A17" s="180"/>
      <c r="B17" s="9" t="s">
        <v>26</v>
      </c>
      <c r="C17" s="9">
        <v>63</v>
      </c>
      <c r="D17" s="36"/>
      <c r="E17" s="43">
        <v>1</v>
      </c>
      <c r="F17" s="43">
        <v>1</v>
      </c>
      <c r="G17" s="43"/>
      <c r="H17" s="43"/>
      <c r="I17" s="43"/>
      <c r="J17" s="43">
        <v>1</v>
      </c>
      <c r="K17" s="43"/>
      <c r="L17" s="43"/>
      <c r="M17" s="56">
        <f t="shared" si="0"/>
        <v>3</v>
      </c>
      <c r="N17" s="67">
        <f t="shared" si="1"/>
        <v>0.33333333333333331</v>
      </c>
    </row>
    <row r="18" spans="1:14" ht="31" thickBot="1" x14ac:dyDescent="0.25">
      <c r="A18" s="181"/>
      <c r="B18" s="10" t="s">
        <v>27</v>
      </c>
      <c r="C18" s="9">
        <v>64</v>
      </c>
      <c r="D18" s="39">
        <v>1</v>
      </c>
      <c r="E18" s="45"/>
      <c r="F18" s="45"/>
      <c r="G18" s="45">
        <v>1</v>
      </c>
      <c r="H18" s="45">
        <v>1</v>
      </c>
      <c r="I18" s="45"/>
      <c r="J18" s="45"/>
      <c r="K18" s="45">
        <v>1</v>
      </c>
      <c r="L18" s="45">
        <v>1</v>
      </c>
      <c r="M18" s="56">
        <f t="shared" si="0"/>
        <v>5</v>
      </c>
      <c r="N18" s="99">
        <f t="shared" si="1"/>
        <v>0.55555555555555558</v>
      </c>
    </row>
    <row r="19" spans="1:14" ht="31" thickBot="1" x14ac:dyDescent="0.25">
      <c r="A19" s="22" t="s">
        <v>8</v>
      </c>
      <c r="B19" s="64" t="s">
        <v>45</v>
      </c>
      <c r="C19" s="9">
        <v>74</v>
      </c>
      <c r="D19" s="41">
        <v>1</v>
      </c>
      <c r="E19" s="47">
        <v>1</v>
      </c>
      <c r="F19" s="47">
        <v>1</v>
      </c>
      <c r="G19" s="47">
        <v>1</v>
      </c>
      <c r="H19" s="47">
        <v>1</v>
      </c>
      <c r="I19" s="47">
        <v>1</v>
      </c>
      <c r="J19" s="47">
        <v>1</v>
      </c>
      <c r="K19" s="47">
        <v>1</v>
      </c>
      <c r="L19" s="47">
        <v>1</v>
      </c>
      <c r="M19" s="56">
        <f t="shared" si="0"/>
        <v>9</v>
      </c>
      <c r="N19" s="57">
        <f t="shared" si="1"/>
        <v>1</v>
      </c>
    </row>
    <row r="20" spans="1:14" ht="60" x14ac:dyDescent="0.2">
      <c r="A20" s="179" t="s">
        <v>9</v>
      </c>
      <c r="B20" s="8" t="s">
        <v>29</v>
      </c>
      <c r="C20" s="9">
        <v>81</v>
      </c>
      <c r="D20" s="35"/>
      <c r="E20" s="42"/>
      <c r="F20" s="42"/>
      <c r="G20" s="42"/>
      <c r="H20" s="42"/>
      <c r="I20" s="42"/>
      <c r="J20" s="42"/>
      <c r="K20" s="42">
        <v>1</v>
      </c>
      <c r="L20" s="42"/>
      <c r="M20" s="56">
        <f t="shared" si="0"/>
        <v>1</v>
      </c>
      <c r="N20" s="25">
        <f t="shared" si="1"/>
        <v>0.1111111111111111</v>
      </c>
    </row>
    <row r="21" spans="1:14" ht="90" x14ac:dyDescent="0.2">
      <c r="A21" s="180"/>
      <c r="B21" s="9" t="s">
        <v>30</v>
      </c>
      <c r="C21" s="9">
        <v>82</v>
      </c>
      <c r="D21" s="36"/>
      <c r="E21" s="43"/>
      <c r="F21" s="43"/>
      <c r="G21" s="43"/>
      <c r="H21" s="43"/>
      <c r="I21" s="43"/>
      <c r="J21" s="43"/>
      <c r="K21" s="43"/>
      <c r="L21" s="43"/>
      <c r="M21" s="56">
        <f t="shared" si="0"/>
        <v>0</v>
      </c>
      <c r="N21" s="25">
        <f t="shared" si="1"/>
        <v>0</v>
      </c>
    </row>
    <row r="22" spans="1:14" ht="75" x14ac:dyDescent="0.2">
      <c r="A22" s="180"/>
      <c r="B22" s="63" t="s">
        <v>31</v>
      </c>
      <c r="C22" s="9">
        <v>83</v>
      </c>
      <c r="D22" s="36">
        <v>1</v>
      </c>
      <c r="E22" s="43">
        <v>1</v>
      </c>
      <c r="F22" s="53">
        <v>1</v>
      </c>
      <c r="G22" s="54">
        <v>1</v>
      </c>
      <c r="H22" s="43">
        <v>1</v>
      </c>
      <c r="I22" s="43">
        <v>1</v>
      </c>
      <c r="J22" s="43">
        <v>1</v>
      </c>
      <c r="K22" s="43"/>
      <c r="L22" s="43">
        <v>1</v>
      </c>
      <c r="M22" s="56">
        <f t="shared" si="0"/>
        <v>8</v>
      </c>
      <c r="N22" s="57">
        <f t="shared" si="1"/>
        <v>0.88888888888888884</v>
      </c>
    </row>
    <row r="23" spans="1:14" ht="31" thickBot="1" x14ac:dyDescent="0.25">
      <c r="A23" s="181"/>
      <c r="B23" s="10" t="s">
        <v>32</v>
      </c>
      <c r="C23" s="9">
        <v>84</v>
      </c>
      <c r="D23" s="39"/>
      <c r="E23" s="45"/>
      <c r="F23" s="45"/>
      <c r="G23" s="45"/>
      <c r="H23" s="45"/>
      <c r="I23" s="45"/>
      <c r="J23" s="45"/>
      <c r="K23" s="45"/>
      <c r="L23" s="45"/>
      <c r="M23" s="56">
        <f t="shared" si="0"/>
        <v>0</v>
      </c>
      <c r="N23" s="25">
        <f t="shared" si="1"/>
        <v>0</v>
      </c>
    </row>
    <row r="24" spans="1:14" ht="45" x14ac:dyDescent="0.2">
      <c r="A24" s="180" t="s">
        <v>10</v>
      </c>
      <c r="B24" s="8" t="s">
        <v>33</v>
      </c>
      <c r="C24" s="9">
        <v>91</v>
      </c>
      <c r="D24" s="40">
        <v>1</v>
      </c>
      <c r="E24" s="46">
        <v>1</v>
      </c>
      <c r="F24" s="46">
        <v>1</v>
      </c>
      <c r="G24" s="46">
        <v>1</v>
      </c>
      <c r="H24" s="46">
        <v>1</v>
      </c>
      <c r="I24" s="46">
        <v>1</v>
      </c>
      <c r="J24" s="46">
        <v>1</v>
      </c>
      <c r="K24" s="46"/>
      <c r="L24" s="46">
        <v>1</v>
      </c>
      <c r="M24" s="56">
        <f t="shared" si="0"/>
        <v>8</v>
      </c>
      <c r="N24" s="57">
        <f t="shared" si="1"/>
        <v>0.88888888888888884</v>
      </c>
    </row>
    <row r="25" spans="1:14" ht="30" x14ac:dyDescent="0.2">
      <c r="A25" s="180"/>
      <c r="B25" s="9" t="s">
        <v>34</v>
      </c>
      <c r="C25" s="9">
        <v>92</v>
      </c>
      <c r="D25" s="36"/>
      <c r="E25" s="43"/>
      <c r="F25" s="43"/>
      <c r="G25" s="43"/>
      <c r="H25" s="43"/>
      <c r="I25" s="43"/>
      <c r="J25" s="43"/>
      <c r="K25" s="43">
        <v>1</v>
      </c>
      <c r="L25" s="43"/>
      <c r="M25" s="56">
        <f t="shared" si="0"/>
        <v>1</v>
      </c>
      <c r="N25" s="25">
        <f t="shared" si="1"/>
        <v>0.1111111111111111</v>
      </c>
    </row>
    <row r="26" spans="1:14" ht="31" thickBot="1" x14ac:dyDescent="0.25">
      <c r="A26" s="180"/>
      <c r="B26" s="9" t="s">
        <v>35</v>
      </c>
      <c r="C26" s="9">
        <v>93</v>
      </c>
      <c r="D26" s="37"/>
      <c r="E26" s="44"/>
      <c r="F26" s="44"/>
      <c r="G26" s="44"/>
      <c r="H26" s="44"/>
      <c r="I26" s="44"/>
      <c r="J26" s="44"/>
      <c r="K26" s="44"/>
      <c r="L26" s="44"/>
      <c r="M26" s="56">
        <f t="shared" si="0"/>
        <v>0</v>
      </c>
      <c r="N26" s="25">
        <f t="shared" si="1"/>
        <v>0</v>
      </c>
    </row>
    <row r="27" spans="1:14" ht="56" x14ac:dyDescent="0.2">
      <c r="A27" s="179" t="s">
        <v>11</v>
      </c>
      <c r="B27" s="62" t="s">
        <v>36</v>
      </c>
      <c r="C27" s="18">
        <v>101</v>
      </c>
      <c r="D27" s="35">
        <v>1</v>
      </c>
      <c r="E27" s="42">
        <v>1</v>
      </c>
      <c r="F27" s="42">
        <v>1</v>
      </c>
      <c r="G27" s="42">
        <v>1</v>
      </c>
      <c r="H27" s="42">
        <v>1</v>
      </c>
      <c r="I27" s="42">
        <v>1</v>
      </c>
      <c r="J27" s="42">
        <v>1</v>
      </c>
      <c r="K27" s="42">
        <v>1</v>
      </c>
      <c r="L27" s="42">
        <v>1</v>
      </c>
      <c r="M27" s="56">
        <f t="shared" si="0"/>
        <v>9</v>
      </c>
      <c r="N27" s="57">
        <f t="shared" si="1"/>
        <v>1</v>
      </c>
    </row>
    <row r="28" spans="1:14" ht="75" x14ac:dyDescent="0.2">
      <c r="A28" s="180"/>
      <c r="B28" s="23" t="s">
        <v>37</v>
      </c>
      <c r="C28" s="11">
        <v>103</v>
      </c>
      <c r="D28" s="36"/>
      <c r="E28" s="43"/>
      <c r="F28" s="43"/>
      <c r="G28" s="43"/>
      <c r="H28" s="43"/>
      <c r="I28" s="43"/>
      <c r="J28" s="43"/>
      <c r="K28" s="43"/>
      <c r="L28" s="43"/>
      <c r="M28" s="56">
        <f t="shared" si="0"/>
        <v>0</v>
      </c>
      <c r="N28" s="25">
        <f t="shared" si="1"/>
        <v>0</v>
      </c>
    </row>
    <row r="29" spans="1:14" ht="61" thickBot="1" x14ac:dyDescent="0.25">
      <c r="A29" s="181"/>
      <c r="B29" s="24" t="s">
        <v>38</v>
      </c>
      <c r="C29" s="11">
        <v>104</v>
      </c>
      <c r="D29" s="39"/>
      <c r="E29" s="45"/>
      <c r="F29" s="45"/>
      <c r="G29" s="45"/>
      <c r="H29" s="45"/>
      <c r="I29" s="45">
        <v>1</v>
      </c>
      <c r="J29" s="45"/>
      <c r="K29" s="45"/>
      <c r="L29" s="45"/>
      <c r="M29" s="56">
        <f t="shared" si="0"/>
        <v>1</v>
      </c>
      <c r="N29" s="25">
        <f t="shared" si="1"/>
        <v>0.1111111111111111</v>
      </c>
    </row>
  </sheetData>
  <mergeCells count="9">
    <mergeCell ref="A20:A23"/>
    <mergeCell ref="A24:A26"/>
    <mergeCell ref="A27:A29"/>
    <mergeCell ref="M1:M3"/>
    <mergeCell ref="A4:A6"/>
    <mergeCell ref="A7:A9"/>
    <mergeCell ref="A10:A11"/>
    <mergeCell ref="A13:A15"/>
    <mergeCell ref="A16:A18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22" workbookViewId="0">
      <selection activeCell="J26" sqref="J26"/>
    </sheetView>
  </sheetViews>
  <sheetFormatPr baseColWidth="10" defaultRowHeight="15" x14ac:dyDescent="0.2"/>
  <cols>
    <col min="1" max="1" width="30.83203125" bestFit="1" customWidth="1"/>
    <col min="2" max="2" width="24.83203125" customWidth="1"/>
    <col min="3" max="3" width="4" bestFit="1" customWidth="1"/>
    <col min="4" max="6" width="3" bestFit="1" customWidth="1"/>
    <col min="7" max="7" width="9.1640625" bestFit="1" customWidth="1"/>
    <col min="8" max="8" width="17.1640625" bestFit="1" customWidth="1"/>
    <col min="10" max="10" width="10.83203125" style="66"/>
  </cols>
  <sheetData>
    <row r="1" spans="1:10" x14ac:dyDescent="0.2">
      <c r="A1" s="4" t="s">
        <v>12</v>
      </c>
      <c r="B1" s="12"/>
      <c r="C1" s="12"/>
      <c r="D1" s="28">
        <v>3</v>
      </c>
      <c r="E1" s="28">
        <v>5</v>
      </c>
      <c r="F1" s="28">
        <v>10</v>
      </c>
      <c r="G1" s="174" t="s">
        <v>13</v>
      </c>
      <c r="H1" s="168" t="s">
        <v>39</v>
      </c>
      <c r="J1" s="182"/>
    </row>
    <row r="2" spans="1:10" x14ac:dyDescent="0.2">
      <c r="A2" s="5" t="s">
        <v>0</v>
      </c>
      <c r="B2" s="13"/>
      <c r="C2" s="13"/>
      <c r="D2" s="29">
        <v>1</v>
      </c>
      <c r="E2" s="29">
        <v>1</v>
      </c>
      <c r="F2" s="29">
        <v>1</v>
      </c>
      <c r="G2" s="175"/>
      <c r="H2" s="169"/>
      <c r="J2" s="182"/>
    </row>
    <row r="3" spans="1:10" ht="16" thickBot="1" x14ac:dyDescent="0.25">
      <c r="A3" s="6" t="s">
        <v>1</v>
      </c>
      <c r="B3" s="14"/>
      <c r="C3" s="14"/>
      <c r="D3" s="33">
        <v>36</v>
      </c>
      <c r="E3" s="30">
        <v>46</v>
      </c>
      <c r="F3" s="30">
        <v>38</v>
      </c>
      <c r="G3" s="176"/>
      <c r="H3" s="170"/>
      <c r="J3" s="182"/>
    </row>
    <row r="4" spans="1:10" ht="30" x14ac:dyDescent="0.2">
      <c r="A4" s="179" t="s">
        <v>2</v>
      </c>
      <c r="B4" s="8" t="s">
        <v>14</v>
      </c>
      <c r="C4" s="9">
        <v>11</v>
      </c>
      <c r="D4" s="28"/>
      <c r="E4" s="28"/>
      <c r="F4" s="28"/>
      <c r="G4" s="21">
        <f>SUM(D4:F4)</f>
        <v>0</v>
      </c>
      <c r="H4" s="25">
        <f>G4/3</f>
        <v>0</v>
      </c>
    </row>
    <row r="5" spans="1:10" ht="31" thickBot="1" x14ac:dyDescent="0.25">
      <c r="A5" s="180"/>
      <c r="B5" s="9" t="s">
        <v>15</v>
      </c>
      <c r="C5" s="9">
        <v>13</v>
      </c>
      <c r="D5" s="33"/>
      <c r="E5" s="29">
        <v>1</v>
      </c>
      <c r="F5" s="29">
        <v>1</v>
      </c>
      <c r="G5" s="21">
        <f t="shared" ref="G5:G29" si="0">SUM(D5:F5)</f>
        <v>2</v>
      </c>
      <c r="H5" s="68">
        <f t="shared" ref="H5:H29" si="1">G5/3</f>
        <v>0.66666666666666663</v>
      </c>
    </row>
    <row r="6" spans="1:10" ht="31" thickBot="1" x14ac:dyDescent="0.25">
      <c r="A6" s="181"/>
      <c r="B6" s="9" t="s">
        <v>16</v>
      </c>
      <c r="C6" s="9">
        <v>14</v>
      </c>
      <c r="D6" s="52">
        <v>1</v>
      </c>
      <c r="E6" s="31"/>
      <c r="F6" s="31"/>
      <c r="G6" s="21">
        <f t="shared" si="0"/>
        <v>1</v>
      </c>
      <c r="H6" s="68">
        <f t="shared" si="1"/>
        <v>0.33333333333333331</v>
      </c>
    </row>
    <row r="7" spans="1:10" ht="30" x14ac:dyDescent="0.2">
      <c r="A7" s="180" t="s">
        <v>3</v>
      </c>
      <c r="B7" s="15" t="s">
        <v>17</v>
      </c>
      <c r="C7" s="11">
        <v>21</v>
      </c>
      <c r="D7" s="32"/>
      <c r="E7" s="32"/>
      <c r="F7" s="32"/>
      <c r="G7" s="21">
        <f t="shared" si="0"/>
        <v>0</v>
      </c>
      <c r="H7" s="25">
        <f t="shared" si="1"/>
        <v>0</v>
      </c>
    </row>
    <row r="8" spans="1:10" ht="30" x14ac:dyDescent="0.2">
      <c r="A8" s="180"/>
      <c r="B8" s="11" t="s">
        <v>18</v>
      </c>
      <c r="C8" s="11">
        <v>22</v>
      </c>
      <c r="D8" s="29">
        <v>1</v>
      </c>
      <c r="E8" s="29">
        <v>1</v>
      </c>
      <c r="F8" s="29">
        <v>1</v>
      </c>
      <c r="G8" s="21">
        <f t="shared" si="0"/>
        <v>3</v>
      </c>
      <c r="H8" s="57">
        <f t="shared" si="1"/>
        <v>1</v>
      </c>
    </row>
    <row r="9" spans="1:10" ht="31" thickBot="1" x14ac:dyDescent="0.25">
      <c r="A9" s="180"/>
      <c r="B9" s="16" t="s">
        <v>19</v>
      </c>
      <c r="C9" s="11">
        <v>23</v>
      </c>
      <c r="D9" s="33"/>
      <c r="E9" s="33"/>
      <c r="F9" s="33"/>
      <c r="G9" s="21">
        <f t="shared" si="0"/>
        <v>0</v>
      </c>
      <c r="H9" s="25">
        <f t="shared" si="1"/>
        <v>0</v>
      </c>
    </row>
    <row r="10" spans="1:10" x14ac:dyDescent="0.2">
      <c r="A10" s="179" t="s">
        <v>4</v>
      </c>
      <c r="B10" s="15" t="s">
        <v>20</v>
      </c>
      <c r="C10" s="11">
        <v>31</v>
      </c>
      <c r="D10" s="28">
        <v>1</v>
      </c>
      <c r="E10" s="28">
        <v>1</v>
      </c>
      <c r="F10" s="28">
        <v>1</v>
      </c>
      <c r="G10" s="21">
        <f t="shared" si="0"/>
        <v>3</v>
      </c>
      <c r="H10" s="57">
        <f t="shared" si="1"/>
        <v>1</v>
      </c>
    </row>
    <row r="11" spans="1:10" ht="16" thickBot="1" x14ac:dyDescent="0.25">
      <c r="A11" s="181"/>
      <c r="B11" s="16" t="s">
        <v>21</v>
      </c>
      <c r="C11" s="11">
        <v>32</v>
      </c>
      <c r="D11" s="31"/>
      <c r="E11" s="31"/>
      <c r="F11" s="31"/>
      <c r="G11" s="21">
        <f t="shared" si="0"/>
        <v>0</v>
      </c>
      <c r="H11" s="25">
        <f t="shared" si="1"/>
        <v>0</v>
      </c>
    </row>
    <row r="12" spans="1:10" ht="16" thickBot="1" x14ac:dyDescent="0.25">
      <c r="A12" s="7" t="s">
        <v>5</v>
      </c>
      <c r="B12" s="17">
        <v>0.2</v>
      </c>
      <c r="C12" s="17"/>
      <c r="D12" s="34">
        <v>1</v>
      </c>
      <c r="E12" s="34">
        <v>1</v>
      </c>
      <c r="F12" s="34">
        <v>1</v>
      </c>
      <c r="G12" s="21">
        <f t="shared" si="0"/>
        <v>3</v>
      </c>
      <c r="H12" s="57">
        <f t="shared" si="1"/>
        <v>1</v>
      </c>
    </row>
    <row r="13" spans="1:10" ht="30" x14ac:dyDescent="0.2">
      <c r="A13" s="179" t="s">
        <v>6</v>
      </c>
      <c r="B13" s="8" t="s">
        <v>22</v>
      </c>
      <c r="C13" s="9">
        <v>51</v>
      </c>
      <c r="D13" s="28">
        <v>1</v>
      </c>
      <c r="E13" s="28">
        <v>1</v>
      </c>
      <c r="F13" s="28">
        <v>1</v>
      </c>
      <c r="G13" s="21">
        <f t="shared" si="0"/>
        <v>3</v>
      </c>
      <c r="H13" s="57">
        <f t="shared" si="1"/>
        <v>1</v>
      </c>
    </row>
    <row r="14" spans="1:10" ht="30" x14ac:dyDescent="0.2">
      <c r="A14" s="180"/>
      <c r="B14" s="9" t="s">
        <v>23</v>
      </c>
      <c r="C14" s="9">
        <v>52</v>
      </c>
      <c r="D14" s="29"/>
      <c r="E14" s="29"/>
      <c r="F14" s="29"/>
      <c r="G14" s="21">
        <f t="shared" si="0"/>
        <v>0</v>
      </c>
      <c r="H14" s="25">
        <f t="shared" si="1"/>
        <v>0</v>
      </c>
    </row>
    <row r="15" spans="1:10" ht="31" thickBot="1" x14ac:dyDescent="0.25">
      <c r="A15" s="181"/>
      <c r="B15" s="10" t="s">
        <v>24</v>
      </c>
      <c r="C15" s="9">
        <v>53</v>
      </c>
      <c r="D15" s="31"/>
      <c r="E15" s="31"/>
      <c r="F15" s="31"/>
      <c r="G15" s="21">
        <f t="shared" si="0"/>
        <v>0</v>
      </c>
      <c r="H15" s="25">
        <f t="shared" si="1"/>
        <v>0</v>
      </c>
    </row>
    <row r="16" spans="1:10" ht="45" x14ac:dyDescent="0.2">
      <c r="A16" s="179" t="s">
        <v>7</v>
      </c>
      <c r="B16" s="9" t="s">
        <v>25</v>
      </c>
      <c r="C16" s="9">
        <v>62</v>
      </c>
      <c r="D16" s="28">
        <v>1</v>
      </c>
      <c r="E16" s="28">
        <v>1</v>
      </c>
      <c r="F16" s="28">
        <v>1</v>
      </c>
      <c r="G16" s="21">
        <f t="shared" si="0"/>
        <v>3</v>
      </c>
      <c r="H16" s="57">
        <f t="shared" si="1"/>
        <v>1</v>
      </c>
    </row>
    <row r="17" spans="1:8" ht="45" x14ac:dyDescent="0.2">
      <c r="A17" s="180"/>
      <c r="B17" s="9" t="s">
        <v>26</v>
      </c>
      <c r="C17" s="9">
        <v>63</v>
      </c>
      <c r="D17" s="29"/>
      <c r="E17" s="29"/>
      <c r="F17" s="29"/>
      <c r="G17" s="21">
        <f t="shared" si="0"/>
        <v>0</v>
      </c>
      <c r="H17" s="25">
        <f t="shared" si="1"/>
        <v>0</v>
      </c>
    </row>
    <row r="18" spans="1:8" ht="31" thickBot="1" x14ac:dyDescent="0.25">
      <c r="A18" s="181"/>
      <c r="B18" s="10" t="s">
        <v>27</v>
      </c>
      <c r="C18" s="9">
        <v>64</v>
      </c>
      <c r="D18" s="31"/>
      <c r="E18" s="31"/>
      <c r="F18" s="31"/>
      <c r="G18" s="21">
        <f t="shared" si="0"/>
        <v>0</v>
      </c>
      <c r="H18" s="25">
        <f t="shared" si="1"/>
        <v>0</v>
      </c>
    </row>
    <row r="19" spans="1:8" ht="31" thickBot="1" x14ac:dyDescent="0.25">
      <c r="A19" s="7" t="s">
        <v>8</v>
      </c>
      <c r="B19" s="10" t="s">
        <v>28</v>
      </c>
      <c r="C19" s="9">
        <v>74</v>
      </c>
      <c r="D19" s="34">
        <v>1</v>
      </c>
      <c r="E19" s="34">
        <v>1</v>
      </c>
      <c r="F19" s="34">
        <v>1</v>
      </c>
      <c r="G19" s="21">
        <f t="shared" si="0"/>
        <v>3</v>
      </c>
      <c r="H19" s="57">
        <f t="shared" si="1"/>
        <v>1</v>
      </c>
    </row>
    <row r="20" spans="1:8" ht="60" x14ac:dyDescent="0.2">
      <c r="A20" s="179" t="s">
        <v>9</v>
      </c>
      <c r="B20" s="8" t="s">
        <v>29</v>
      </c>
      <c r="C20" s="9">
        <v>81</v>
      </c>
      <c r="D20" s="28"/>
      <c r="E20" s="28"/>
      <c r="F20" s="28"/>
      <c r="G20" s="21">
        <f t="shared" si="0"/>
        <v>0</v>
      </c>
      <c r="H20" s="25">
        <f t="shared" si="1"/>
        <v>0</v>
      </c>
    </row>
    <row r="21" spans="1:8" ht="91" thickBot="1" x14ac:dyDescent="0.25">
      <c r="A21" s="180"/>
      <c r="B21" s="9" t="s">
        <v>30</v>
      </c>
      <c r="C21" s="9">
        <v>82</v>
      </c>
      <c r="D21" s="29">
        <v>1</v>
      </c>
      <c r="E21" s="33"/>
      <c r="F21" s="29">
        <v>1</v>
      </c>
      <c r="G21" s="21">
        <f t="shared" si="0"/>
        <v>2</v>
      </c>
      <c r="H21" s="107">
        <f t="shared" si="1"/>
        <v>0.66666666666666663</v>
      </c>
    </row>
    <row r="22" spans="1:8" ht="76" thickBot="1" x14ac:dyDescent="0.25">
      <c r="A22" s="180"/>
      <c r="B22" s="9" t="s">
        <v>31</v>
      </c>
      <c r="C22" s="9">
        <v>83</v>
      </c>
      <c r="D22" s="29"/>
      <c r="E22" s="52">
        <v>1</v>
      </c>
      <c r="F22" s="29"/>
      <c r="G22" s="21">
        <f t="shared" si="0"/>
        <v>1</v>
      </c>
      <c r="H22" s="25">
        <f t="shared" si="1"/>
        <v>0.33333333333333331</v>
      </c>
    </row>
    <row r="23" spans="1:8" ht="31" thickBot="1" x14ac:dyDescent="0.25">
      <c r="A23" s="181"/>
      <c r="B23" s="10" t="s">
        <v>32</v>
      </c>
      <c r="C23" s="9">
        <v>84</v>
      </c>
      <c r="D23" s="31"/>
      <c r="E23" s="55"/>
      <c r="F23" s="31"/>
      <c r="G23" s="21">
        <f t="shared" si="0"/>
        <v>0</v>
      </c>
      <c r="H23" s="25">
        <f t="shared" si="1"/>
        <v>0</v>
      </c>
    </row>
    <row r="24" spans="1:8" ht="45" x14ac:dyDescent="0.2">
      <c r="A24" s="180" t="s">
        <v>10</v>
      </c>
      <c r="B24" s="8" t="s">
        <v>33</v>
      </c>
      <c r="C24" s="9">
        <v>91</v>
      </c>
      <c r="D24" s="32">
        <v>1</v>
      </c>
      <c r="E24" s="32">
        <v>1</v>
      </c>
      <c r="F24" s="32">
        <v>1</v>
      </c>
      <c r="G24" s="21">
        <f t="shared" si="0"/>
        <v>3</v>
      </c>
      <c r="H24" s="57">
        <f t="shared" si="1"/>
        <v>1</v>
      </c>
    </row>
    <row r="25" spans="1:8" ht="30" x14ac:dyDescent="0.2">
      <c r="A25" s="180"/>
      <c r="B25" s="9" t="s">
        <v>34</v>
      </c>
      <c r="C25" s="9">
        <v>92</v>
      </c>
      <c r="D25" s="29"/>
      <c r="E25" s="29"/>
      <c r="F25" s="29"/>
      <c r="G25" s="21">
        <f t="shared" si="0"/>
        <v>0</v>
      </c>
      <c r="H25" s="25">
        <f t="shared" si="1"/>
        <v>0</v>
      </c>
    </row>
    <row r="26" spans="1:8" ht="31" thickBot="1" x14ac:dyDescent="0.25">
      <c r="A26" s="180"/>
      <c r="B26" s="9" t="s">
        <v>35</v>
      </c>
      <c r="C26" s="9">
        <v>93</v>
      </c>
      <c r="D26" s="33"/>
      <c r="E26" s="33"/>
      <c r="F26" s="33"/>
      <c r="G26" s="21">
        <f t="shared" si="0"/>
        <v>0</v>
      </c>
      <c r="H26" s="25">
        <f t="shared" si="1"/>
        <v>0</v>
      </c>
    </row>
    <row r="27" spans="1:8" ht="56" x14ac:dyDescent="0.2">
      <c r="A27" s="179" t="s">
        <v>11</v>
      </c>
      <c r="B27" s="18" t="s">
        <v>36</v>
      </c>
      <c r="C27" s="18">
        <v>101</v>
      </c>
      <c r="D27" s="28">
        <v>1</v>
      </c>
      <c r="E27" s="28">
        <v>1</v>
      </c>
      <c r="F27" s="28">
        <v>1</v>
      </c>
      <c r="G27" s="21">
        <f t="shared" si="0"/>
        <v>3</v>
      </c>
      <c r="H27" s="57">
        <f t="shared" si="1"/>
        <v>1</v>
      </c>
    </row>
    <row r="28" spans="1:8" ht="60" x14ac:dyDescent="0.2">
      <c r="A28" s="180"/>
      <c r="B28" s="23" t="s">
        <v>37</v>
      </c>
      <c r="C28" s="11">
        <v>103</v>
      </c>
      <c r="D28" s="29"/>
      <c r="E28" s="29"/>
      <c r="F28" s="29"/>
      <c r="G28" s="21">
        <f t="shared" si="0"/>
        <v>0</v>
      </c>
      <c r="H28" s="25">
        <f t="shared" si="1"/>
        <v>0</v>
      </c>
    </row>
    <row r="29" spans="1:8" ht="61" thickBot="1" x14ac:dyDescent="0.25">
      <c r="A29" s="181"/>
      <c r="B29" s="24" t="s">
        <v>38</v>
      </c>
      <c r="C29" s="11">
        <v>104</v>
      </c>
      <c r="D29" s="31"/>
      <c r="E29" s="31"/>
      <c r="F29" s="31"/>
      <c r="G29" s="21">
        <f t="shared" si="0"/>
        <v>0</v>
      </c>
      <c r="H29" s="25">
        <f t="shared" si="1"/>
        <v>0</v>
      </c>
    </row>
  </sheetData>
  <mergeCells count="11">
    <mergeCell ref="A13:A15"/>
    <mergeCell ref="A16:A18"/>
    <mergeCell ref="A20:A23"/>
    <mergeCell ref="A24:A26"/>
    <mergeCell ref="A27:A29"/>
    <mergeCell ref="J1:J3"/>
    <mergeCell ref="H1:H3"/>
    <mergeCell ref="A4:A6"/>
    <mergeCell ref="A7:A9"/>
    <mergeCell ref="A10:A11"/>
    <mergeCell ref="G1:G3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zoomScale="61" zoomScaleNormal="85" zoomScalePageLayoutView="85" workbookViewId="0">
      <selection sqref="A1:R29"/>
    </sheetView>
  </sheetViews>
  <sheetFormatPr baseColWidth="10" defaultRowHeight="15" x14ac:dyDescent="0.2"/>
  <cols>
    <col min="2" max="2" width="34.1640625" customWidth="1"/>
    <col min="4" max="12" width="3" bestFit="1" customWidth="1"/>
    <col min="13" max="13" width="9.1640625" bestFit="1" customWidth="1"/>
    <col min="14" max="14" width="17.1640625" bestFit="1" customWidth="1"/>
  </cols>
  <sheetData>
    <row r="1" spans="1:33" ht="14.5" customHeight="1" x14ac:dyDescent="0.2">
      <c r="A1" s="4" t="s">
        <v>12</v>
      </c>
      <c r="B1" s="12"/>
      <c r="C1" s="12"/>
      <c r="D1" s="35">
        <v>1</v>
      </c>
      <c r="E1" s="42">
        <v>2</v>
      </c>
      <c r="F1" s="42">
        <v>4</v>
      </c>
      <c r="G1" s="42">
        <v>6</v>
      </c>
      <c r="H1" s="42">
        <v>11</v>
      </c>
      <c r="I1" s="42">
        <v>12</v>
      </c>
      <c r="J1" s="42">
        <v>13</v>
      </c>
      <c r="K1" s="42">
        <v>17</v>
      </c>
      <c r="L1" s="42">
        <v>20</v>
      </c>
      <c r="M1" s="174" t="s">
        <v>13</v>
      </c>
      <c r="N1" t="s">
        <v>40</v>
      </c>
      <c r="P1" s="183" t="str">
        <f>Tabelle1!H1</f>
        <v>Wahrschein-lichkeit</v>
      </c>
      <c r="R1" s="178" t="s">
        <v>39</v>
      </c>
      <c r="S1" s="153"/>
      <c r="T1" t="s">
        <v>42</v>
      </c>
      <c r="U1">
        <v>1</v>
      </c>
      <c r="V1">
        <v>11</v>
      </c>
      <c r="W1">
        <v>13</v>
      </c>
      <c r="Y1" t="s">
        <v>43</v>
      </c>
      <c r="Z1">
        <v>3</v>
      </c>
      <c r="AA1">
        <v>10</v>
      </c>
      <c r="AC1" t="s">
        <v>47</v>
      </c>
      <c r="AD1" t="s">
        <v>46</v>
      </c>
      <c r="AE1">
        <v>9</v>
      </c>
      <c r="AF1">
        <v>18</v>
      </c>
      <c r="AG1">
        <v>21</v>
      </c>
    </row>
    <row r="2" spans="1:33" ht="14.5" customHeight="1" x14ac:dyDescent="0.2">
      <c r="A2" s="5" t="s">
        <v>0</v>
      </c>
      <c r="B2" s="13"/>
      <c r="C2" s="13"/>
      <c r="D2" s="36">
        <v>1</v>
      </c>
      <c r="E2" s="43">
        <v>11</v>
      </c>
      <c r="F2" s="43">
        <v>1</v>
      </c>
      <c r="G2" s="43">
        <v>1</v>
      </c>
      <c r="H2" s="43">
        <v>4</v>
      </c>
      <c r="I2" s="43">
        <v>1</v>
      </c>
      <c r="J2" s="43">
        <v>1</v>
      </c>
      <c r="K2" s="43">
        <v>1</v>
      </c>
      <c r="L2" s="43">
        <v>1</v>
      </c>
      <c r="M2" s="175"/>
      <c r="N2" s="101"/>
      <c r="P2" s="183"/>
      <c r="R2" s="178"/>
      <c r="S2" s="153"/>
    </row>
    <row r="3" spans="1:33" ht="15" customHeight="1" thickBot="1" x14ac:dyDescent="0.25">
      <c r="A3" s="6" t="s">
        <v>1</v>
      </c>
      <c r="B3" s="14"/>
      <c r="C3" s="14"/>
      <c r="D3" s="37">
        <v>34</v>
      </c>
      <c r="E3" s="44">
        <v>30</v>
      </c>
      <c r="F3" s="44">
        <v>30</v>
      </c>
      <c r="G3" s="44">
        <v>32</v>
      </c>
      <c r="H3" s="44">
        <v>30</v>
      </c>
      <c r="I3" s="49">
        <v>42</v>
      </c>
      <c r="J3" s="44">
        <v>32</v>
      </c>
      <c r="K3" s="44">
        <v>30</v>
      </c>
      <c r="L3" s="44">
        <v>32</v>
      </c>
      <c r="M3" s="176"/>
      <c r="N3" s="100" t="s">
        <v>39</v>
      </c>
      <c r="P3" s="183"/>
      <c r="R3" s="178"/>
      <c r="S3" s="153"/>
    </row>
    <row r="4" spans="1:33" ht="30" x14ac:dyDescent="0.2">
      <c r="A4" s="179" t="s">
        <v>2</v>
      </c>
      <c r="B4" s="8" t="s">
        <v>14</v>
      </c>
      <c r="C4" s="9">
        <v>11</v>
      </c>
      <c r="D4" s="38">
        <v>1</v>
      </c>
      <c r="E4" s="42"/>
      <c r="F4" s="42"/>
      <c r="G4" s="42"/>
      <c r="H4" s="42"/>
      <c r="I4" s="42"/>
      <c r="J4" s="42"/>
      <c r="K4" s="38">
        <v>1</v>
      </c>
      <c r="L4" s="48">
        <v>1</v>
      </c>
      <c r="M4" s="56">
        <f>SUM(D4:L4)</f>
        <v>3</v>
      </c>
      <c r="N4" s="67">
        <f>M4/9</f>
        <v>0.33333333333333331</v>
      </c>
      <c r="P4" s="66">
        <f>Tabelle1!H4</f>
        <v>0</v>
      </c>
      <c r="R4" s="139">
        <v>9.0909090909090912E-2</v>
      </c>
      <c r="S4" s="133"/>
      <c r="U4">
        <v>0.17391304347826086</v>
      </c>
      <c r="V4">
        <v>0</v>
      </c>
      <c r="W4">
        <v>0</v>
      </c>
      <c r="Z4">
        <v>0</v>
      </c>
      <c r="AA4">
        <v>0</v>
      </c>
      <c r="AD4">
        <v>0</v>
      </c>
      <c r="AE4">
        <v>0</v>
      </c>
      <c r="AF4">
        <v>0</v>
      </c>
      <c r="AG4">
        <v>0</v>
      </c>
    </row>
    <row r="5" spans="1:33" ht="30" x14ac:dyDescent="0.2">
      <c r="A5" s="180"/>
      <c r="B5" s="11" t="s">
        <v>15</v>
      </c>
      <c r="C5" s="9">
        <v>13</v>
      </c>
      <c r="D5" s="36"/>
      <c r="E5" s="43">
        <v>1</v>
      </c>
      <c r="F5" s="43">
        <v>1</v>
      </c>
      <c r="G5" s="43">
        <v>1</v>
      </c>
      <c r="H5" s="43">
        <v>1</v>
      </c>
      <c r="I5" s="43">
        <v>1</v>
      </c>
      <c r="J5" s="43">
        <v>1</v>
      </c>
      <c r="K5" s="43"/>
      <c r="L5" s="43"/>
      <c r="M5" s="56">
        <f t="shared" ref="M5:M29" si="0">SUM(D5:L5)</f>
        <v>6</v>
      </c>
      <c r="N5" s="99">
        <f t="shared" ref="N5:N29" si="1">M5/9</f>
        <v>0.66666666666666663</v>
      </c>
      <c r="P5" s="103">
        <f>Tabelle1!H5</f>
        <v>0.66666666666666663</v>
      </c>
      <c r="R5" s="149">
        <v>0.90909090909090906</v>
      </c>
      <c r="S5" s="133"/>
      <c r="U5">
        <v>0</v>
      </c>
      <c r="V5">
        <v>0.78260869565217395</v>
      </c>
      <c r="W5">
        <v>0.78260869565217395</v>
      </c>
      <c r="Z5">
        <v>0</v>
      </c>
      <c r="AA5">
        <v>0.78260869565217395</v>
      </c>
      <c r="AD5">
        <v>0.78260869565217395</v>
      </c>
      <c r="AE5">
        <v>0.78260869565217395</v>
      </c>
      <c r="AF5">
        <v>0.78260869565217395</v>
      </c>
      <c r="AG5">
        <v>0.78260869565217395</v>
      </c>
    </row>
    <row r="6" spans="1:33" ht="16" thickBot="1" x14ac:dyDescent="0.25">
      <c r="A6" s="181"/>
      <c r="B6" s="9" t="s">
        <v>16</v>
      </c>
      <c r="C6" s="9">
        <v>14</v>
      </c>
      <c r="D6" s="39"/>
      <c r="E6" s="50"/>
      <c r="F6" s="51"/>
      <c r="G6" s="45"/>
      <c r="H6" s="45"/>
      <c r="I6" s="45"/>
      <c r="J6" s="45"/>
      <c r="K6" s="45"/>
      <c r="L6" s="45"/>
      <c r="M6" s="56">
        <f t="shared" si="0"/>
        <v>0</v>
      </c>
      <c r="N6" s="25">
        <f t="shared" si="1"/>
        <v>0</v>
      </c>
      <c r="P6" s="69">
        <f>Tabelle1!H6</f>
        <v>0.33333333333333331</v>
      </c>
      <c r="R6" s="145">
        <v>0</v>
      </c>
      <c r="S6" s="133"/>
      <c r="U6">
        <v>0</v>
      </c>
      <c r="V6">
        <v>0</v>
      </c>
      <c r="W6">
        <v>0</v>
      </c>
      <c r="Z6">
        <v>4.3478260869565216E-2</v>
      </c>
      <c r="AA6">
        <v>0</v>
      </c>
      <c r="AD6">
        <v>0</v>
      </c>
      <c r="AE6">
        <v>0</v>
      </c>
      <c r="AF6">
        <v>0</v>
      </c>
      <c r="AG6">
        <v>0</v>
      </c>
    </row>
    <row r="7" spans="1:33" ht="14.5" customHeight="1" x14ac:dyDescent="0.2">
      <c r="A7" s="180" t="s">
        <v>3</v>
      </c>
      <c r="B7" s="60" t="s">
        <v>17</v>
      </c>
      <c r="C7" s="11">
        <v>21</v>
      </c>
      <c r="D7" s="40">
        <v>1</v>
      </c>
      <c r="E7" s="46">
        <v>1</v>
      </c>
      <c r="F7" s="46">
        <v>1</v>
      </c>
      <c r="G7" s="46"/>
      <c r="H7" s="46">
        <v>1</v>
      </c>
      <c r="I7" s="46">
        <v>1</v>
      </c>
      <c r="J7" s="46">
        <v>1</v>
      </c>
      <c r="K7" s="46">
        <v>1</v>
      </c>
      <c r="L7" s="46">
        <v>1</v>
      </c>
      <c r="M7" s="56">
        <f t="shared" si="0"/>
        <v>8</v>
      </c>
      <c r="N7" s="57">
        <f t="shared" si="1"/>
        <v>0.88888888888888884</v>
      </c>
      <c r="P7">
        <f>Tabelle1!H7</f>
        <v>0</v>
      </c>
      <c r="R7" s="150">
        <v>1</v>
      </c>
      <c r="S7" s="133"/>
      <c r="U7">
        <v>0.86956521739130432</v>
      </c>
      <c r="V7">
        <v>0.86956521739130432</v>
      </c>
      <c r="W7">
        <v>0.86956521739130432</v>
      </c>
      <c r="Z7">
        <v>0</v>
      </c>
      <c r="AA7">
        <v>0</v>
      </c>
      <c r="AD7">
        <v>0.86956521739130432</v>
      </c>
      <c r="AE7">
        <v>0.86956521739130432</v>
      </c>
      <c r="AF7">
        <v>0.86956521739130432</v>
      </c>
      <c r="AG7">
        <v>0.86956521739130432</v>
      </c>
    </row>
    <row r="8" spans="1:33" ht="14.5" customHeight="1" x14ac:dyDescent="0.2">
      <c r="A8" s="180"/>
      <c r="B8" s="11" t="s">
        <v>18</v>
      </c>
      <c r="C8" s="11">
        <v>22</v>
      </c>
      <c r="D8" s="36"/>
      <c r="E8" s="43"/>
      <c r="F8" s="43"/>
      <c r="G8" s="43"/>
      <c r="H8" s="43"/>
      <c r="I8" s="43"/>
      <c r="J8" s="43"/>
      <c r="K8" s="43"/>
      <c r="L8" s="43"/>
      <c r="M8" s="56">
        <f t="shared" si="0"/>
        <v>0</v>
      </c>
      <c r="N8" s="25">
        <f t="shared" si="1"/>
        <v>0</v>
      </c>
      <c r="P8" s="59">
        <f>Tabelle1!H8</f>
        <v>1</v>
      </c>
      <c r="R8" s="141">
        <v>0</v>
      </c>
      <c r="S8" s="133"/>
      <c r="U8">
        <v>0</v>
      </c>
      <c r="V8">
        <v>0</v>
      </c>
      <c r="W8">
        <v>0</v>
      </c>
      <c r="Z8">
        <v>8.6956521739130432E-2</v>
      </c>
      <c r="AA8">
        <v>8.6956521739130432E-2</v>
      </c>
      <c r="AD8">
        <v>0</v>
      </c>
      <c r="AE8">
        <v>0</v>
      </c>
      <c r="AF8">
        <v>0</v>
      </c>
      <c r="AG8">
        <v>0</v>
      </c>
    </row>
    <row r="9" spans="1:33" ht="31" thickBot="1" x14ac:dyDescent="0.25">
      <c r="A9" s="180"/>
      <c r="B9" s="16" t="s">
        <v>19</v>
      </c>
      <c r="C9" s="11">
        <v>23</v>
      </c>
      <c r="D9" s="37"/>
      <c r="E9" s="44"/>
      <c r="F9" s="44"/>
      <c r="G9" s="44">
        <v>1</v>
      </c>
      <c r="H9" s="44"/>
      <c r="I9" s="44"/>
      <c r="J9" s="44"/>
      <c r="K9" s="44"/>
      <c r="L9" s="44"/>
      <c r="M9" s="56">
        <f t="shared" si="0"/>
        <v>1</v>
      </c>
      <c r="N9" s="25">
        <f t="shared" si="1"/>
        <v>0.1111111111111111</v>
      </c>
      <c r="P9">
        <f>Tabelle1!H9</f>
        <v>0</v>
      </c>
      <c r="R9" s="145">
        <v>0</v>
      </c>
      <c r="S9" s="133"/>
      <c r="U9">
        <v>0</v>
      </c>
      <c r="V9">
        <v>0</v>
      </c>
      <c r="W9">
        <v>0</v>
      </c>
      <c r="Z9">
        <v>0</v>
      </c>
      <c r="AA9">
        <v>0</v>
      </c>
      <c r="AD9">
        <v>0</v>
      </c>
      <c r="AE9">
        <v>0</v>
      </c>
      <c r="AF9">
        <v>0</v>
      </c>
      <c r="AG9">
        <v>0</v>
      </c>
    </row>
    <row r="10" spans="1:33" ht="14.5" customHeight="1" x14ac:dyDescent="0.2">
      <c r="A10" s="179" t="s">
        <v>4</v>
      </c>
      <c r="B10" s="60" t="s">
        <v>20</v>
      </c>
      <c r="C10" s="11">
        <v>31</v>
      </c>
      <c r="D10" s="35">
        <v>1</v>
      </c>
      <c r="E10" s="42">
        <v>1</v>
      </c>
      <c r="F10" s="42">
        <v>1</v>
      </c>
      <c r="G10" s="42">
        <v>1</v>
      </c>
      <c r="H10" s="42">
        <v>1</v>
      </c>
      <c r="I10" s="42">
        <v>1</v>
      </c>
      <c r="J10" s="42">
        <v>1</v>
      </c>
      <c r="K10" s="42">
        <v>1</v>
      </c>
      <c r="L10" s="42">
        <v>1</v>
      </c>
      <c r="M10" s="56">
        <f t="shared" si="0"/>
        <v>9</v>
      </c>
      <c r="N10" s="57">
        <f t="shared" si="1"/>
        <v>1</v>
      </c>
      <c r="P10" s="59">
        <f>Tabelle1!H10</f>
        <v>1</v>
      </c>
      <c r="R10" s="150">
        <v>0.90909090909090906</v>
      </c>
      <c r="S10" s="133"/>
      <c r="U10">
        <v>0.95652173913043481</v>
      </c>
      <c r="V10">
        <v>0.95652173913043481</v>
      </c>
      <c r="W10">
        <v>0.95652173913043481</v>
      </c>
      <c r="Z10">
        <v>0.95652173913043481</v>
      </c>
      <c r="AA10">
        <v>0.95652173913043481</v>
      </c>
      <c r="AD10">
        <v>0.95652173913043481</v>
      </c>
      <c r="AE10">
        <v>0.95652173913043481</v>
      </c>
      <c r="AF10">
        <v>0.95652173913043481</v>
      </c>
      <c r="AG10">
        <v>0.95652173913043481</v>
      </c>
    </row>
    <row r="11" spans="1:33" ht="15" customHeight="1" thickBot="1" x14ac:dyDescent="0.25">
      <c r="A11" s="181"/>
      <c r="B11" s="16" t="s">
        <v>21</v>
      </c>
      <c r="C11" s="11">
        <v>32</v>
      </c>
      <c r="D11" s="39"/>
      <c r="E11" s="45"/>
      <c r="F11" s="45"/>
      <c r="G11" s="45"/>
      <c r="H11" s="45"/>
      <c r="I11" s="45"/>
      <c r="J11" s="45"/>
      <c r="K11" s="45"/>
      <c r="L11" s="45"/>
      <c r="M11" s="56">
        <f t="shared" si="0"/>
        <v>0</v>
      </c>
      <c r="N11" s="25">
        <f t="shared" si="1"/>
        <v>0</v>
      </c>
      <c r="P11">
        <f>Tabelle1!H11</f>
        <v>0</v>
      </c>
      <c r="R11" s="145">
        <v>9.0909090909090912E-2</v>
      </c>
      <c r="S11" s="133"/>
      <c r="U11">
        <v>0</v>
      </c>
      <c r="V11">
        <v>0</v>
      </c>
      <c r="W11">
        <v>0</v>
      </c>
      <c r="Z11">
        <v>0</v>
      </c>
      <c r="AA11">
        <v>0</v>
      </c>
      <c r="AD11">
        <v>0</v>
      </c>
      <c r="AE11">
        <v>0</v>
      </c>
      <c r="AF11">
        <v>0</v>
      </c>
      <c r="AG11">
        <v>0</v>
      </c>
    </row>
    <row r="12" spans="1:33" ht="15" customHeight="1" thickBot="1" x14ac:dyDescent="0.25">
      <c r="A12" s="7" t="s">
        <v>5</v>
      </c>
      <c r="B12" s="61">
        <v>0.2</v>
      </c>
      <c r="C12" s="17"/>
      <c r="D12" s="41">
        <v>1</v>
      </c>
      <c r="E12" s="47">
        <v>1</v>
      </c>
      <c r="F12" s="47">
        <v>1</v>
      </c>
      <c r="G12" s="47">
        <v>1</v>
      </c>
      <c r="H12" s="47">
        <v>1</v>
      </c>
      <c r="I12" s="47">
        <v>1</v>
      </c>
      <c r="J12" s="47">
        <v>1</v>
      </c>
      <c r="K12" s="47">
        <v>1</v>
      </c>
      <c r="L12" s="47">
        <v>1</v>
      </c>
      <c r="M12" s="56">
        <f t="shared" si="0"/>
        <v>9</v>
      </c>
      <c r="N12" s="57">
        <f t="shared" si="1"/>
        <v>1</v>
      </c>
      <c r="P12" s="59">
        <f>Tabelle1!H12</f>
        <v>1</v>
      </c>
      <c r="R12" s="151">
        <v>1</v>
      </c>
      <c r="S12" s="133"/>
      <c r="U12">
        <v>1</v>
      </c>
      <c r="V12">
        <v>1</v>
      </c>
      <c r="W12">
        <v>1</v>
      </c>
      <c r="Z12">
        <v>1</v>
      </c>
      <c r="AA12">
        <v>1</v>
      </c>
      <c r="AD12">
        <v>1</v>
      </c>
      <c r="AE12">
        <v>1</v>
      </c>
      <c r="AF12">
        <v>1</v>
      </c>
      <c r="AG12">
        <v>1</v>
      </c>
    </row>
    <row r="13" spans="1:33" ht="43.25" customHeight="1" x14ac:dyDescent="0.2">
      <c r="A13" s="179" t="s">
        <v>6</v>
      </c>
      <c r="B13" s="8" t="s">
        <v>22</v>
      </c>
      <c r="C13" s="9">
        <v>51</v>
      </c>
      <c r="D13" s="35"/>
      <c r="E13" s="42"/>
      <c r="F13" s="42">
        <v>1</v>
      </c>
      <c r="G13" s="42">
        <v>1</v>
      </c>
      <c r="H13" s="42"/>
      <c r="I13" s="42">
        <v>1</v>
      </c>
      <c r="J13" s="42"/>
      <c r="K13" s="42"/>
      <c r="L13" s="42"/>
      <c r="M13" s="56">
        <f t="shared" si="0"/>
        <v>3</v>
      </c>
      <c r="N13" s="25">
        <f t="shared" si="1"/>
        <v>0.33333333333333331</v>
      </c>
      <c r="P13" s="59">
        <f>Tabelle1!H13</f>
        <v>1</v>
      </c>
      <c r="R13" s="139">
        <v>0</v>
      </c>
      <c r="S13" s="133"/>
      <c r="U13">
        <v>0</v>
      </c>
      <c r="V13">
        <v>0</v>
      </c>
      <c r="W13">
        <v>0</v>
      </c>
      <c r="Z13">
        <v>0.2608695652173913</v>
      </c>
      <c r="AA13">
        <v>0.2608695652173913</v>
      </c>
      <c r="AD13">
        <v>0</v>
      </c>
      <c r="AE13">
        <v>0</v>
      </c>
      <c r="AF13">
        <v>0</v>
      </c>
      <c r="AG13">
        <v>0</v>
      </c>
    </row>
    <row r="14" spans="1:33" ht="43.25" customHeight="1" x14ac:dyDescent="0.2">
      <c r="A14" s="180"/>
      <c r="B14" s="9" t="s">
        <v>23</v>
      </c>
      <c r="C14" s="9">
        <v>52</v>
      </c>
      <c r="D14" s="36">
        <v>1</v>
      </c>
      <c r="E14" s="43"/>
      <c r="F14" s="43"/>
      <c r="G14" s="43"/>
      <c r="H14" s="43">
        <v>1</v>
      </c>
      <c r="I14" s="43"/>
      <c r="J14" s="43">
        <v>1</v>
      </c>
      <c r="K14" s="43">
        <v>1</v>
      </c>
      <c r="L14" s="43"/>
      <c r="M14" s="56">
        <f t="shared" si="0"/>
        <v>4</v>
      </c>
      <c r="N14" s="68">
        <f t="shared" si="1"/>
        <v>0.44444444444444442</v>
      </c>
      <c r="P14">
        <f>Tabelle1!H14</f>
        <v>0</v>
      </c>
      <c r="R14" s="141">
        <v>0.27272727272727271</v>
      </c>
      <c r="S14" s="133"/>
      <c r="U14">
        <v>0.30434782608695654</v>
      </c>
      <c r="V14">
        <v>0.30434782608695654</v>
      </c>
      <c r="W14">
        <v>0.30434782608695654</v>
      </c>
      <c r="Z14">
        <v>0</v>
      </c>
      <c r="AA14">
        <v>0</v>
      </c>
      <c r="AD14">
        <v>0</v>
      </c>
      <c r="AE14">
        <v>0</v>
      </c>
      <c r="AF14">
        <v>0</v>
      </c>
      <c r="AG14">
        <v>0</v>
      </c>
    </row>
    <row r="15" spans="1:33" ht="15" customHeight="1" thickBot="1" x14ac:dyDescent="0.25">
      <c r="A15" s="181"/>
      <c r="B15" s="10" t="s">
        <v>24</v>
      </c>
      <c r="C15" s="9">
        <v>53</v>
      </c>
      <c r="D15" s="39"/>
      <c r="E15" s="45">
        <v>1</v>
      </c>
      <c r="F15" s="45"/>
      <c r="G15" s="45"/>
      <c r="H15" s="45"/>
      <c r="I15" s="45"/>
      <c r="J15" s="45"/>
      <c r="K15" s="45"/>
      <c r="L15" s="45">
        <v>1</v>
      </c>
      <c r="M15" s="56">
        <f t="shared" si="0"/>
        <v>2</v>
      </c>
      <c r="N15" s="25">
        <f t="shared" si="1"/>
        <v>0.22222222222222221</v>
      </c>
      <c r="P15">
        <f>Tabelle1!H15</f>
        <v>0</v>
      </c>
      <c r="R15" s="154">
        <v>0.72727272727272729</v>
      </c>
      <c r="S15" s="133"/>
      <c r="U15">
        <v>0</v>
      </c>
      <c r="V15">
        <v>0</v>
      </c>
      <c r="W15">
        <v>0</v>
      </c>
      <c r="Z15">
        <v>0</v>
      </c>
      <c r="AA15">
        <v>0</v>
      </c>
      <c r="AD15">
        <v>0.43478260869565216</v>
      </c>
      <c r="AE15">
        <v>0.43478260869565216</v>
      </c>
      <c r="AF15">
        <v>0.43478260869565216</v>
      </c>
      <c r="AG15">
        <v>0.43478260869565216</v>
      </c>
    </row>
    <row r="16" spans="1:33" ht="30" x14ac:dyDescent="0.2">
      <c r="A16" s="179" t="s">
        <v>7</v>
      </c>
      <c r="B16" s="9" t="s">
        <v>25</v>
      </c>
      <c r="C16" s="9">
        <v>62</v>
      </c>
      <c r="D16" s="35"/>
      <c r="E16" s="42"/>
      <c r="F16" s="42"/>
      <c r="G16" s="42"/>
      <c r="H16" s="42"/>
      <c r="I16" s="42">
        <v>1</v>
      </c>
      <c r="J16" s="42"/>
      <c r="K16" s="42"/>
      <c r="L16" s="42"/>
      <c r="M16" s="56">
        <f t="shared" si="0"/>
        <v>1</v>
      </c>
      <c r="N16" s="25">
        <f t="shared" si="1"/>
        <v>0.1111111111111111</v>
      </c>
      <c r="P16" s="59">
        <f>Tabelle1!H16</f>
        <v>1</v>
      </c>
      <c r="R16" s="139">
        <v>9.0909090909090912E-2</v>
      </c>
      <c r="S16" s="133"/>
      <c r="U16">
        <v>0</v>
      </c>
      <c r="V16">
        <v>0</v>
      </c>
      <c r="W16">
        <v>0</v>
      </c>
      <c r="Z16">
        <v>0.21739130434782608</v>
      </c>
      <c r="AA16">
        <v>0.21739130434782608</v>
      </c>
      <c r="AD16">
        <v>0</v>
      </c>
      <c r="AE16">
        <v>0</v>
      </c>
      <c r="AF16">
        <v>0</v>
      </c>
      <c r="AG16">
        <v>0</v>
      </c>
    </row>
    <row r="17" spans="1:33" ht="30" x14ac:dyDescent="0.2">
      <c r="A17" s="180"/>
      <c r="B17" s="9" t="s">
        <v>26</v>
      </c>
      <c r="C17" s="9">
        <v>63</v>
      </c>
      <c r="D17" s="36"/>
      <c r="E17" s="43">
        <v>1</v>
      </c>
      <c r="F17" s="43">
        <v>1</v>
      </c>
      <c r="G17" s="43"/>
      <c r="H17" s="43"/>
      <c r="I17" s="43"/>
      <c r="J17" s="43">
        <v>1</v>
      </c>
      <c r="K17" s="43"/>
      <c r="L17" s="43"/>
      <c r="M17" s="56">
        <f t="shared" si="0"/>
        <v>3</v>
      </c>
      <c r="N17" s="67">
        <f t="shared" si="1"/>
        <v>0.33333333333333331</v>
      </c>
      <c r="P17">
        <f>Tabelle1!H17</f>
        <v>0</v>
      </c>
      <c r="R17" s="155">
        <v>0.45454545454545453</v>
      </c>
      <c r="S17" s="133"/>
      <c r="U17">
        <v>0</v>
      </c>
      <c r="V17">
        <v>0</v>
      </c>
      <c r="W17">
        <v>0.34782608695652173</v>
      </c>
      <c r="Z17">
        <v>0</v>
      </c>
      <c r="AA17">
        <v>0</v>
      </c>
      <c r="AD17">
        <v>0.34782608695652173</v>
      </c>
      <c r="AE17">
        <v>0</v>
      </c>
      <c r="AF17">
        <v>0.34782608695652173</v>
      </c>
      <c r="AG17">
        <v>0</v>
      </c>
    </row>
    <row r="18" spans="1:33" ht="31" thickBot="1" x14ac:dyDescent="0.25">
      <c r="A18" s="181"/>
      <c r="B18" s="10" t="s">
        <v>27</v>
      </c>
      <c r="C18" s="9">
        <v>64</v>
      </c>
      <c r="D18" s="39">
        <v>1</v>
      </c>
      <c r="E18" s="45"/>
      <c r="F18" s="45"/>
      <c r="G18" s="45">
        <v>1</v>
      </c>
      <c r="H18" s="45">
        <v>1</v>
      </c>
      <c r="I18" s="45"/>
      <c r="J18" s="45"/>
      <c r="K18" s="45">
        <v>1</v>
      </c>
      <c r="L18" s="45">
        <v>1</v>
      </c>
      <c r="M18" s="56">
        <f t="shared" si="0"/>
        <v>5</v>
      </c>
      <c r="N18" s="99">
        <f t="shared" si="1"/>
        <v>0.55555555555555558</v>
      </c>
      <c r="P18">
        <f>Tabelle1!H18</f>
        <v>0</v>
      </c>
      <c r="R18" s="156">
        <v>0.45454545454545453</v>
      </c>
      <c r="S18" s="133"/>
      <c r="U18">
        <v>0.43478260869565216</v>
      </c>
      <c r="V18">
        <v>0.43478260869565216</v>
      </c>
      <c r="W18">
        <v>0</v>
      </c>
      <c r="Z18">
        <v>0</v>
      </c>
      <c r="AA18">
        <v>0</v>
      </c>
      <c r="AD18">
        <v>0</v>
      </c>
      <c r="AE18">
        <v>0.43478260869565216</v>
      </c>
      <c r="AF18">
        <v>0</v>
      </c>
      <c r="AG18">
        <v>0.43478260869565216</v>
      </c>
    </row>
    <row r="19" spans="1:33" ht="31" thickBot="1" x14ac:dyDescent="0.25">
      <c r="A19" s="7" t="s">
        <v>8</v>
      </c>
      <c r="B19" s="64" t="s">
        <v>28</v>
      </c>
      <c r="C19" s="9">
        <v>74</v>
      </c>
      <c r="D19" s="41">
        <v>1</v>
      </c>
      <c r="E19" s="47">
        <v>1</v>
      </c>
      <c r="F19" s="47">
        <v>1</v>
      </c>
      <c r="G19" s="47">
        <v>1</v>
      </c>
      <c r="H19" s="47">
        <v>1</v>
      </c>
      <c r="I19" s="47">
        <v>1</v>
      </c>
      <c r="J19" s="47">
        <v>1</v>
      </c>
      <c r="K19" s="47">
        <v>1</v>
      </c>
      <c r="L19" s="47">
        <v>1</v>
      </c>
      <c r="M19" s="56">
        <f t="shared" si="0"/>
        <v>9</v>
      </c>
      <c r="N19" s="57">
        <f t="shared" si="1"/>
        <v>1</v>
      </c>
      <c r="P19" s="59">
        <f>Tabelle1!H19</f>
        <v>1</v>
      </c>
      <c r="R19" s="152">
        <v>1</v>
      </c>
      <c r="S19" s="133"/>
      <c r="U19">
        <v>1</v>
      </c>
      <c r="V19">
        <v>1</v>
      </c>
      <c r="W19">
        <v>1</v>
      </c>
      <c r="Z19">
        <v>1</v>
      </c>
      <c r="AA19">
        <v>1</v>
      </c>
      <c r="AD19">
        <v>1</v>
      </c>
      <c r="AE19">
        <v>1</v>
      </c>
      <c r="AF19">
        <v>1</v>
      </c>
      <c r="AG19">
        <v>1</v>
      </c>
    </row>
    <row r="20" spans="1:33" ht="45" x14ac:dyDescent="0.2">
      <c r="A20" s="179" t="s">
        <v>9</v>
      </c>
      <c r="B20" s="8" t="s">
        <v>29</v>
      </c>
      <c r="C20" s="9">
        <v>81</v>
      </c>
      <c r="D20" s="35"/>
      <c r="E20" s="42"/>
      <c r="F20" s="42"/>
      <c r="G20" s="42"/>
      <c r="H20" s="42"/>
      <c r="I20" s="42"/>
      <c r="J20" s="42"/>
      <c r="K20" s="42">
        <v>1</v>
      </c>
      <c r="L20" s="42"/>
      <c r="M20" s="56">
        <f t="shared" si="0"/>
        <v>1</v>
      </c>
      <c r="N20" s="25">
        <f t="shared" si="1"/>
        <v>0.1111111111111111</v>
      </c>
      <c r="P20">
        <f>Tabelle1!H20</f>
        <v>0</v>
      </c>
      <c r="R20" s="139">
        <v>0</v>
      </c>
      <c r="S20" s="133"/>
      <c r="U20">
        <v>0</v>
      </c>
      <c r="V20">
        <v>0</v>
      </c>
      <c r="W20">
        <v>0</v>
      </c>
      <c r="Z20">
        <v>0</v>
      </c>
      <c r="AA20">
        <v>0</v>
      </c>
      <c r="AD20">
        <v>0</v>
      </c>
      <c r="AE20">
        <v>0</v>
      </c>
      <c r="AF20">
        <v>0</v>
      </c>
      <c r="AG20">
        <v>0</v>
      </c>
    </row>
    <row r="21" spans="1:33" ht="60" x14ac:dyDescent="0.2">
      <c r="A21" s="180"/>
      <c r="B21" s="9" t="s">
        <v>30</v>
      </c>
      <c r="C21" s="9">
        <v>82</v>
      </c>
      <c r="D21" s="36"/>
      <c r="E21" s="43"/>
      <c r="F21" s="43"/>
      <c r="G21" s="43"/>
      <c r="H21" s="43"/>
      <c r="I21" s="43"/>
      <c r="J21" s="43"/>
      <c r="K21" s="43"/>
      <c r="L21" s="43"/>
      <c r="M21" s="56">
        <f t="shared" si="0"/>
        <v>0</v>
      </c>
      <c r="N21" s="25">
        <f t="shared" si="1"/>
        <v>0</v>
      </c>
      <c r="P21" s="106">
        <f>Tabelle1!H21</f>
        <v>0.66666666666666663</v>
      </c>
      <c r="R21" s="155">
        <v>0.72727272727272729</v>
      </c>
      <c r="S21" s="133"/>
      <c r="U21">
        <v>0</v>
      </c>
      <c r="V21">
        <v>0</v>
      </c>
      <c r="W21">
        <v>0</v>
      </c>
      <c r="Z21">
        <v>0.43478260869565216</v>
      </c>
      <c r="AA21">
        <v>0.43478260869565216</v>
      </c>
      <c r="AD21">
        <v>0.43478260869565216</v>
      </c>
      <c r="AE21">
        <v>0.43478260869565216</v>
      </c>
      <c r="AF21">
        <v>0.43478260869565216</v>
      </c>
      <c r="AG21">
        <v>0.43478260869565216</v>
      </c>
    </row>
    <row r="22" spans="1:33" ht="45" x14ac:dyDescent="0.2">
      <c r="A22" s="180"/>
      <c r="B22" s="63" t="s">
        <v>31</v>
      </c>
      <c r="C22" s="9">
        <v>83</v>
      </c>
      <c r="D22" s="36">
        <v>1</v>
      </c>
      <c r="E22" s="43">
        <v>1</v>
      </c>
      <c r="F22" s="53">
        <v>1</v>
      </c>
      <c r="G22" s="54">
        <v>1</v>
      </c>
      <c r="H22" s="43">
        <v>1</v>
      </c>
      <c r="I22" s="43">
        <v>1</v>
      </c>
      <c r="J22" s="43">
        <v>1</v>
      </c>
      <c r="K22" s="43"/>
      <c r="L22" s="43">
        <v>1</v>
      </c>
      <c r="M22" s="56">
        <f t="shared" si="0"/>
        <v>8</v>
      </c>
      <c r="N22" s="57">
        <f t="shared" si="1"/>
        <v>0.88888888888888884</v>
      </c>
      <c r="P22" s="106">
        <f>Tabelle1!H22</f>
        <v>0.33333333333333331</v>
      </c>
      <c r="R22" s="141">
        <v>0.18181818181818182</v>
      </c>
      <c r="S22" s="133"/>
      <c r="U22">
        <v>0.47826086956521741</v>
      </c>
      <c r="V22">
        <v>0.47826086956521741</v>
      </c>
      <c r="W22">
        <v>0.47826086956521741</v>
      </c>
      <c r="Z22">
        <v>0</v>
      </c>
      <c r="AA22">
        <v>0</v>
      </c>
      <c r="AD22">
        <v>0</v>
      </c>
      <c r="AE22">
        <v>0</v>
      </c>
      <c r="AF22">
        <v>0</v>
      </c>
      <c r="AG22">
        <v>0</v>
      </c>
    </row>
    <row r="23" spans="1:33" ht="29.5" customHeight="1" thickBot="1" x14ac:dyDescent="0.25">
      <c r="A23" s="181"/>
      <c r="B23" s="10" t="s">
        <v>32</v>
      </c>
      <c r="C23" s="9">
        <v>84</v>
      </c>
      <c r="D23" s="39"/>
      <c r="E23" s="45"/>
      <c r="F23" s="45"/>
      <c r="G23" s="45"/>
      <c r="H23" s="45"/>
      <c r="I23" s="45"/>
      <c r="J23" s="45"/>
      <c r="K23" s="45"/>
      <c r="L23" s="45"/>
      <c r="M23" s="56">
        <f t="shared" si="0"/>
        <v>0</v>
      </c>
      <c r="N23" s="25">
        <f t="shared" si="1"/>
        <v>0</v>
      </c>
      <c r="P23">
        <f>Tabelle1!H23</f>
        <v>0</v>
      </c>
      <c r="R23" s="145">
        <v>9.0909090909090912E-2</v>
      </c>
      <c r="S23" s="133"/>
      <c r="U23">
        <v>0</v>
      </c>
      <c r="V23">
        <v>0</v>
      </c>
      <c r="W23">
        <v>0</v>
      </c>
      <c r="Z23">
        <v>0</v>
      </c>
      <c r="AA23">
        <v>0</v>
      </c>
      <c r="AD23">
        <v>0</v>
      </c>
      <c r="AE23">
        <v>0</v>
      </c>
      <c r="AF23">
        <v>0</v>
      </c>
      <c r="AG23">
        <v>0</v>
      </c>
    </row>
    <row r="24" spans="1:33" ht="30" x14ac:dyDescent="0.2">
      <c r="A24" s="180" t="s">
        <v>10</v>
      </c>
      <c r="B24" s="8" t="s">
        <v>33</v>
      </c>
      <c r="C24" s="9">
        <v>91</v>
      </c>
      <c r="D24" s="40">
        <v>1</v>
      </c>
      <c r="E24" s="46">
        <v>1</v>
      </c>
      <c r="F24" s="46">
        <v>1</v>
      </c>
      <c r="G24" s="46">
        <v>1</v>
      </c>
      <c r="H24" s="46">
        <v>1</v>
      </c>
      <c r="I24" s="46">
        <v>1</v>
      </c>
      <c r="J24" s="46">
        <v>1</v>
      </c>
      <c r="K24" s="46"/>
      <c r="L24" s="46">
        <v>1</v>
      </c>
      <c r="M24" s="56">
        <f t="shared" si="0"/>
        <v>8</v>
      </c>
      <c r="N24" s="57">
        <f t="shared" si="1"/>
        <v>0.88888888888888884</v>
      </c>
      <c r="P24" s="59">
        <f>Tabelle1!H24</f>
        <v>1</v>
      </c>
      <c r="R24" s="139">
        <v>0.18181818181818182</v>
      </c>
      <c r="S24" s="133"/>
      <c r="U24">
        <v>0.56521739130434778</v>
      </c>
      <c r="V24">
        <v>0.56521739130434778</v>
      </c>
      <c r="W24">
        <v>0.56521739130434778</v>
      </c>
      <c r="Z24">
        <v>0.56521739130434778</v>
      </c>
      <c r="AA24">
        <v>0.56521739130434778</v>
      </c>
      <c r="AD24">
        <v>0</v>
      </c>
      <c r="AE24">
        <v>0</v>
      </c>
      <c r="AF24">
        <v>0</v>
      </c>
      <c r="AG24">
        <v>0</v>
      </c>
    </row>
    <row r="25" spans="1:33" ht="30" x14ac:dyDescent="0.2">
      <c r="A25" s="180"/>
      <c r="B25" s="9" t="s">
        <v>34</v>
      </c>
      <c r="C25" s="9">
        <v>92</v>
      </c>
      <c r="D25" s="36"/>
      <c r="E25" s="43"/>
      <c r="F25" s="43"/>
      <c r="G25" s="43"/>
      <c r="H25" s="43"/>
      <c r="I25" s="43"/>
      <c r="J25" s="43"/>
      <c r="K25" s="43">
        <v>1</v>
      </c>
      <c r="L25" s="43"/>
      <c r="M25" s="56">
        <f t="shared" si="0"/>
        <v>1</v>
      </c>
      <c r="N25" s="25">
        <f t="shared" si="1"/>
        <v>0.1111111111111111</v>
      </c>
      <c r="P25">
        <f>Tabelle1!H25</f>
        <v>0</v>
      </c>
      <c r="R25" s="157">
        <v>0.72727272727272729</v>
      </c>
      <c r="S25" s="133"/>
      <c r="U25">
        <v>0</v>
      </c>
      <c r="V25">
        <v>0</v>
      </c>
      <c r="W25">
        <v>0</v>
      </c>
      <c r="Z25">
        <v>0</v>
      </c>
      <c r="AA25">
        <v>0</v>
      </c>
      <c r="AD25">
        <v>0.39130434782608697</v>
      </c>
      <c r="AE25">
        <v>0.39130434782608697</v>
      </c>
      <c r="AF25">
        <v>0.39130434782608697</v>
      </c>
      <c r="AG25">
        <v>0.39130434782608697</v>
      </c>
    </row>
    <row r="26" spans="1:33" ht="31" thickBot="1" x14ac:dyDescent="0.25">
      <c r="A26" s="180"/>
      <c r="B26" s="9" t="s">
        <v>35</v>
      </c>
      <c r="C26" s="9">
        <v>93</v>
      </c>
      <c r="D26" s="37"/>
      <c r="E26" s="44"/>
      <c r="F26" s="44"/>
      <c r="G26" s="44"/>
      <c r="H26" s="44"/>
      <c r="I26" s="44"/>
      <c r="J26" s="44"/>
      <c r="K26" s="44"/>
      <c r="L26" s="44"/>
      <c r="M26" s="56">
        <f t="shared" si="0"/>
        <v>0</v>
      </c>
      <c r="N26" s="25">
        <f t="shared" si="1"/>
        <v>0</v>
      </c>
      <c r="P26">
        <f>Tabelle1!H26</f>
        <v>0</v>
      </c>
      <c r="R26" s="145">
        <v>9.0909090909090912E-2</v>
      </c>
      <c r="S26" s="133"/>
      <c r="U26">
        <v>0</v>
      </c>
      <c r="V26">
        <v>0</v>
      </c>
      <c r="W26">
        <v>0</v>
      </c>
      <c r="Z26">
        <v>0</v>
      </c>
      <c r="AA26">
        <v>0</v>
      </c>
      <c r="AD26">
        <v>0</v>
      </c>
      <c r="AE26">
        <v>0</v>
      </c>
      <c r="AF26">
        <v>0</v>
      </c>
      <c r="AG26">
        <v>0</v>
      </c>
    </row>
    <row r="27" spans="1:33" ht="42" x14ac:dyDescent="0.2">
      <c r="A27" s="179" t="s">
        <v>11</v>
      </c>
      <c r="B27" s="62" t="s">
        <v>36</v>
      </c>
      <c r="C27" s="18">
        <v>101</v>
      </c>
      <c r="D27" s="35">
        <v>1</v>
      </c>
      <c r="E27" s="42">
        <v>1</v>
      </c>
      <c r="F27" s="42">
        <v>1</v>
      </c>
      <c r="G27" s="42">
        <v>1</v>
      </c>
      <c r="H27" s="42">
        <v>1</v>
      </c>
      <c r="I27" s="42">
        <v>1</v>
      </c>
      <c r="J27" s="42">
        <v>1</v>
      </c>
      <c r="K27" s="42">
        <v>1</v>
      </c>
      <c r="L27" s="42">
        <v>1</v>
      </c>
      <c r="M27" s="56">
        <f t="shared" si="0"/>
        <v>9</v>
      </c>
      <c r="N27" s="57">
        <f t="shared" si="1"/>
        <v>1</v>
      </c>
      <c r="P27" s="59">
        <f>Tabelle1!H27</f>
        <v>1</v>
      </c>
      <c r="R27" s="150">
        <v>0.90909090909090906</v>
      </c>
      <c r="S27" s="133"/>
      <c r="U27">
        <v>0.82608695652173914</v>
      </c>
      <c r="V27">
        <v>0.82608695652173914</v>
      </c>
      <c r="W27">
        <v>0.82608695652173914</v>
      </c>
      <c r="Z27">
        <v>0.82608695652173914</v>
      </c>
      <c r="AA27">
        <v>0.82608695652173914</v>
      </c>
      <c r="AD27">
        <v>0.82608695652173914</v>
      </c>
      <c r="AE27">
        <v>0.82608695652173914</v>
      </c>
      <c r="AF27">
        <v>0.82608695652173914</v>
      </c>
      <c r="AG27">
        <v>0.82608695652173914</v>
      </c>
    </row>
    <row r="28" spans="1:33" ht="45" x14ac:dyDescent="0.2">
      <c r="A28" s="180"/>
      <c r="B28" s="23" t="s">
        <v>37</v>
      </c>
      <c r="C28" s="11">
        <v>103</v>
      </c>
      <c r="D28" s="36"/>
      <c r="E28" s="43"/>
      <c r="F28" s="43"/>
      <c r="G28" s="43"/>
      <c r="H28" s="43"/>
      <c r="I28" s="43"/>
      <c r="J28" s="43"/>
      <c r="K28" s="43"/>
      <c r="L28" s="43"/>
      <c r="M28" s="56">
        <f t="shared" si="0"/>
        <v>0</v>
      </c>
      <c r="N28" s="25">
        <f t="shared" si="1"/>
        <v>0</v>
      </c>
      <c r="P28">
        <f>Tabelle1!H28</f>
        <v>0</v>
      </c>
      <c r="R28" s="141">
        <v>9.0909090909090912E-2</v>
      </c>
      <c r="S28" s="133"/>
      <c r="U28">
        <v>0</v>
      </c>
      <c r="V28">
        <v>0</v>
      </c>
      <c r="W28">
        <v>0</v>
      </c>
      <c r="Z28">
        <v>0</v>
      </c>
      <c r="AA28">
        <v>0</v>
      </c>
      <c r="AD28">
        <v>0</v>
      </c>
      <c r="AE28">
        <v>0</v>
      </c>
      <c r="AF28">
        <v>0</v>
      </c>
      <c r="AG28">
        <v>0</v>
      </c>
    </row>
    <row r="29" spans="1:33" ht="46" thickBot="1" x14ac:dyDescent="0.25">
      <c r="A29" s="181"/>
      <c r="B29" s="24" t="s">
        <v>38</v>
      </c>
      <c r="C29" s="11">
        <v>104</v>
      </c>
      <c r="D29" s="39"/>
      <c r="E29" s="45"/>
      <c r="F29" s="45"/>
      <c r="G29" s="45"/>
      <c r="H29" s="45"/>
      <c r="I29" s="45">
        <v>1</v>
      </c>
      <c r="J29" s="45"/>
      <c r="K29" s="45"/>
      <c r="L29" s="45"/>
      <c r="M29" s="56">
        <f t="shared" si="0"/>
        <v>1</v>
      </c>
      <c r="N29" s="25">
        <f t="shared" si="1"/>
        <v>0.1111111111111111</v>
      </c>
      <c r="P29">
        <f>Tabelle1!H29</f>
        <v>0</v>
      </c>
      <c r="R29" s="145">
        <v>0.18181818181818182</v>
      </c>
      <c r="S29" s="133"/>
      <c r="U29">
        <v>0</v>
      </c>
      <c r="V29">
        <v>0</v>
      </c>
      <c r="W29">
        <v>0</v>
      </c>
      <c r="Z29">
        <v>0</v>
      </c>
      <c r="AA29">
        <v>0</v>
      </c>
      <c r="AD29">
        <v>0</v>
      </c>
      <c r="AE29">
        <v>0.13043478260869565</v>
      </c>
      <c r="AF29">
        <v>0.13043478260869565</v>
      </c>
      <c r="AG29">
        <v>0</v>
      </c>
    </row>
    <row r="31" spans="1:33" ht="105" x14ac:dyDescent="0.2">
      <c r="N31" s="102" t="s">
        <v>41</v>
      </c>
    </row>
    <row r="32" spans="1:33" x14ac:dyDescent="0.2">
      <c r="U32">
        <v>0.66086956521739137</v>
      </c>
      <c r="V32" s="103">
        <v>0.72173913043478266</v>
      </c>
      <c r="W32">
        <v>0.71304347826086967</v>
      </c>
      <c r="Z32">
        <v>0.53913043478260869</v>
      </c>
      <c r="AA32" s="103">
        <v>0.61304347826086958</v>
      </c>
      <c r="AD32">
        <v>0.70434782608695656</v>
      </c>
      <c r="AE32">
        <v>0.72608695652173916</v>
      </c>
      <c r="AF32" s="167">
        <v>0.71739130434782605</v>
      </c>
      <c r="AG32">
        <v>0.71304347826086967</v>
      </c>
    </row>
  </sheetData>
  <mergeCells count="11">
    <mergeCell ref="R1:R3"/>
    <mergeCell ref="A16:A18"/>
    <mergeCell ref="A20:A23"/>
    <mergeCell ref="A24:A26"/>
    <mergeCell ref="A27:A29"/>
    <mergeCell ref="P1:P3"/>
    <mergeCell ref="M1:M3"/>
    <mergeCell ref="A4:A6"/>
    <mergeCell ref="A7:A9"/>
    <mergeCell ref="A10:A11"/>
    <mergeCell ref="A13:A1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Alle Bündlungen</vt:lpstr>
      <vt:lpstr>Szenario 1</vt:lpstr>
      <vt:lpstr>Szenario 2</vt:lpstr>
      <vt:lpstr>Szenario 3</vt:lpstr>
      <vt:lpstr>Tabelle4</vt:lpstr>
      <vt:lpstr>Tabelle3</vt:lpstr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Zinßer</dc:creator>
  <cp:lastModifiedBy>Microsoft Office User</cp:lastModifiedBy>
  <cp:lastPrinted>2017-03-12T08:45:47Z</cp:lastPrinted>
  <dcterms:created xsi:type="dcterms:W3CDTF">2017-01-14T14:21:50Z</dcterms:created>
  <dcterms:modified xsi:type="dcterms:W3CDTF">2017-03-12T17:28:21Z</dcterms:modified>
</cp:coreProperties>
</file>