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1EC55050-A5AC-4D21-96D2-476D849D405A}" xr6:coauthVersionLast="45" xr6:coauthVersionMax="45" xr10:uidLastSave="{00000000-0000-0000-0000-000000000000}"/>
  <bookViews>
    <workbookView xWindow="-110" yWindow="-110" windowWidth="19420" windowHeight="10420" tabRatio="91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8" l="1"/>
  <c r="D6" i="8" l="1"/>
  <c r="E6" i="8"/>
  <c r="F6" i="8"/>
  <c r="G6" i="8"/>
  <c r="H6" i="8"/>
  <c r="I6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3" i="8"/>
  <c r="E43" i="8"/>
  <c r="F43" i="8"/>
  <c r="G43" i="8"/>
  <c r="H43" i="8"/>
  <c r="I43" i="8"/>
  <c r="D44" i="8"/>
  <c r="E44" i="8"/>
  <c r="F44" i="8"/>
  <c r="G44" i="8"/>
  <c r="H44" i="8"/>
  <c r="I44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0" i="8"/>
  <c r="E50" i="8"/>
  <c r="F50" i="8"/>
  <c r="G50" i="8"/>
  <c r="H50" i="8"/>
  <c r="I50" i="8"/>
  <c r="D51" i="8"/>
  <c r="E51" i="8"/>
  <c r="G51" i="8"/>
  <c r="H51" i="8"/>
  <c r="I51" i="8"/>
  <c r="E5" i="8"/>
  <c r="F5" i="8"/>
  <c r="G5" i="8"/>
  <c r="H5" i="8"/>
  <c r="I5" i="8"/>
  <c r="D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1" i="8" l="1"/>
  <c r="B43" i="8"/>
  <c r="B35" i="8"/>
  <c r="B27" i="8"/>
  <c r="B19" i="8"/>
  <c r="B11" i="8"/>
  <c r="B50" i="8"/>
  <c r="B42" i="8"/>
  <c r="B34" i="8"/>
  <c r="B26" i="8"/>
  <c r="B18" i="8"/>
  <c r="B10" i="8"/>
  <c r="B49" i="8"/>
  <c r="B41" i="8"/>
  <c r="B33" i="8"/>
  <c r="B25" i="8"/>
  <c r="B17" i="8"/>
  <c r="B9" i="8"/>
  <c r="B28" i="8"/>
  <c r="B48" i="8"/>
  <c r="B40" i="8"/>
  <c r="B32" i="8"/>
  <c r="B24" i="8"/>
  <c r="B16" i="8"/>
  <c r="B8" i="8"/>
  <c r="B47" i="8"/>
  <c r="B39" i="8"/>
  <c r="B31" i="8"/>
  <c r="B23" i="8"/>
  <c r="B15" i="8"/>
  <c r="B7" i="8"/>
  <c r="B46" i="8"/>
  <c r="B38" i="8"/>
  <c r="B30" i="8"/>
  <c r="B22" i="8"/>
  <c r="B14" i="8"/>
  <c r="B6" i="8"/>
  <c r="B36" i="8"/>
  <c r="B45" i="8"/>
  <c r="B37" i="8"/>
  <c r="B29" i="8"/>
  <c r="B21" i="8"/>
  <c r="B13" i="8"/>
  <c r="B5" i="8"/>
  <c r="B44" i="8"/>
  <c r="B20" i="8"/>
  <c r="B12" i="8"/>
  <c r="M16" i="13"/>
</calcChain>
</file>

<file path=xl/sharedStrings.xml><?xml version="1.0" encoding="utf-8"?>
<sst xmlns="http://schemas.openxmlformats.org/spreadsheetml/2006/main" count="9754" uniqueCount="345">
  <si>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</si>
  <si>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</si>
  <si>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</si>
  <si>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</si>
  <si>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</si>
  <si>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</si>
  <si>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</si>
  <si>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</si>
  <si>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</si>
  <si>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</si>
  <si>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</si>
  <si>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</si>
  <si>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</si>
  <si>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</si>
  <si>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</si>
  <si>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</si>
  <si>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</si>
  <si>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</si>
  <si>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</si>
  <si>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</si>
  <si>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</si>
  <si>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</si>
  <si>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</si>
  <si>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</si>
  <si>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</si>
  <si>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</si>
  <si>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</si>
  <si>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</si>
  <si>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</si>
  <si>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</si>
  <si>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</si>
  <si>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</si>
  <si>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</si>
  <si>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</si>
  <si>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</si>
  <si>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</si>
  <si>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</si>
  <si>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</si>
  <si>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</si>
  <si>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</si>
  <si>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</si>
  <si>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</si>
  <si>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</si>
  <si>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</si>
  <si>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</si>
  <si>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</si>
  <si>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</si>
  <si>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</si>
  <si>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</si>
  <si>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</si>
  <si>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</si>
  <si>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</si>
  <si>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</si>
  <si>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</si>
  <si>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</si>
  <si>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</si>
  <si>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</si>
  <si>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</si>
  <si>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</si>
  <si>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</si>
  <si>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</si>
  <si>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</si>
  <si>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</si>
  <si>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</si>
  <si>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</si>
  <si>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</si>
  <si>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</si>
  <si>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</si>
  <si>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</si>
  <si>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</si>
  <si>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</si>
  <si>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</si>
  <si>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</si>
  <si>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</si>
  <si>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</si>
  <si>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</si>
  <si>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</si>
  <si>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</si>
  <si>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</si>
  <si>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</si>
  <si>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</si>
  <si>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</si>
  <si>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</si>
  <si>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</si>
  <si>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</si>
  <si>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</si>
  <si>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</si>
  <si>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</si>
  <si>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</si>
  <si>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</si>
  <si>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</si>
  <si>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</si>
  <si>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</si>
  <si>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</si>
  <si>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</si>
  <si>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</si>
  <si>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</si>
  <si>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</si>
  <si>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</si>
  <si>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</si>
  <si>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</si>
  <si>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</si>
  <si>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</si>
  <si>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</si>
  <si>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</si>
  <si>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</si>
  <si>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</si>
  <si>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</si>
  <si>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</si>
  <si>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</si>
  <si>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</si>
  <si>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</si>
  <si>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</si>
  <si>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</si>
  <si>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</si>
  <si>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</si>
  <si>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</si>
  <si>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</si>
  <si>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</si>
  <si>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</si>
  <si>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</si>
  <si>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</si>
  <si>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</si>
  <si>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</si>
  <si>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</si>
  <si>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</si>
  <si>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</si>
  <si>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</si>
  <si>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</si>
  <si>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</si>
  <si>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</si>
  <si>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</si>
  <si>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</si>
  <si>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</si>
  <si>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</si>
  <si>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</si>
  <si>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</si>
  <si>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</si>
  <si>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</si>
  <si>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</si>
  <si>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</si>
  <si>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</si>
  <si>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</si>
  <si>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</si>
  <si>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</si>
  <si>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</si>
  <si>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</si>
  <si>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</si>
  <si>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</si>
  <si>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</si>
  <si>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</si>
  <si>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</si>
  <si>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</si>
  <si>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</si>
  <si>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</si>
  <si>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</si>
  <si>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</si>
  <si>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</si>
  <si>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</si>
  <si>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</si>
  <si>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</si>
  <si>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</si>
  <si>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</si>
  <si>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</si>
  <si>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</si>
  <si>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</si>
  <si>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</si>
  <si>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</si>
  <si>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</si>
  <si>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</si>
  <si>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</si>
  <si>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</si>
  <si>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</si>
  <si>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</si>
  <si>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</si>
  <si>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</si>
  <si>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</si>
  <si>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</si>
  <si>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</si>
  <si>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</si>
  <si>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</si>
  <si>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</si>
  <si>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</si>
  <si>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</si>
  <si>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</si>
  <si>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</si>
  <si>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</si>
  <si>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</si>
  <si>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</si>
  <si>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</si>
  <si>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</si>
  <si>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</si>
  <si>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</si>
  <si>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</si>
  <si>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</si>
  <si>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</si>
  <si>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</si>
  <si>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</si>
  <si>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</si>
  <si>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</si>
  <si>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</si>
  <si>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</si>
  <si>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</si>
  <si>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</si>
  <si>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</si>
  <si>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</si>
  <si>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</si>
  <si>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</si>
  <si>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</si>
  <si>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</si>
  <si>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</si>
  <si>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</si>
  <si>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</si>
  <si>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</si>
  <si>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</si>
  <si>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</si>
  <si>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</si>
  <si>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</si>
  <si>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</si>
  <si>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</si>
  <si>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</si>
  <si>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</si>
  <si>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</si>
  <si>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</si>
  <si>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</si>
  <si>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</si>
  <si>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</si>
  <si>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</si>
  <si>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</si>
  <si>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</si>
  <si>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https://www.mhlw.go.jp/stf/seisakunitsuite/bunya/0000164708_00001.html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</si>
  <si>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</si>
  <si>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</si>
  <si>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</si>
  <si>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</si>
  <si>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</si>
  <si>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</si>
  <si>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</si>
  <si>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</si>
  <si>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</si>
  <si>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</si>
  <si>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</si>
  <si>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</si>
  <si>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</si>
  <si>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</si>
  <si>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</si>
  <si>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</si>
  <si>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</si>
  <si>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</si>
  <si>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</si>
  <si>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</si>
  <si>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</si>
  <si>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</si>
  <si>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</si>
  <si>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</si>
  <si>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</si>
  <si>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</si>
  <si>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</si>
  <si>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</si>
  <si>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</si>
  <si>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</si>
  <si>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</si>
  <si>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</si>
  <si>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</si>
  <si>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</si>
  <si>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</si>
  <si>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</si>
  <si>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</si>
  <si>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</si>
  <si>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</si>
  <si>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</si>
  <si>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</si>
  <si>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</si>
  <si>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</si>
  <si>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</si>
  <si>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</si>
  <si>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</si>
  <si>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</si>
  <si>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</si>
  <si>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</si>
  <si>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sz val="11"/>
        <rFont val="Meiryo UI"/>
        <family val="3"/>
      </rPr>
      <t>24時時点</t>
    </r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</si>
  <si>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</si>
  <si>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</si>
  <si>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</si>
  <si>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</si>
  <si>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</si>
  <si>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</si>
  <si>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</si>
  <si>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</si>
  <si>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</si>
  <si>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</si>
  <si>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</si>
  <si>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</si>
  <si>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</si>
  <si>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</si>
  <si>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</si>
  <si>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</si>
  <si>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</si>
  <si>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</si>
  <si>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</si>
  <si>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</si>
  <si>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</si>
  <si>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</si>
  <si>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</si>
  <si>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</si>
  <si>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</si>
  <si>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</si>
  <si>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</si>
  <si>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</si>
  <si>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</si>
  <si>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</si>
  <si>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</si>
  <si>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</si>
  <si>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</si>
  <si>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</si>
  <si>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</si>
  <si>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</si>
  <si>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</si>
  <si>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</si>
  <si>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</si>
  <si>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</si>
  <si>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</si>
  <si>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</si>
  <si>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</si>
  <si>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</si>
  <si>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</si>
  <si>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</si>
  <si>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</si>
  <si>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</si>
  <si>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</si>
  <si>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</si>
  <si>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</si>
  <si>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 xml:space="preserve">確認中※2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</si>
  <si>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北 海 道</t>
    </r>
  </si>
  <si>
    <r>
      <rPr>
        <sz val="11"/>
        <rFont val="Meiryo UI"/>
        <family val="3"/>
      </rPr>
      <t>令和2年5月13日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</si>
  <si>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</si>
  <si>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</si>
  <si>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11"/>
        <rFont val="Meiryo UI"/>
        <family val="3"/>
      </rPr>
      <t>PCR検査陽性者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</si>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</sst>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sz val="11"/>
      <name val="Meiryo UI"/>
      <family val="3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0"/>
      <color rgb="FFFF000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 wrapText="1" indent="5"/>
    </xf>
    <xf numFmtId="1" fontId="14" fillId="0" borderId="1" xfId="0" applyNumberFormat="1" applyFont="1" applyBorder="1" applyAlignment="1">
      <alignment horizontal="right" vertical="top" shrinkToFi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2" fillId="0" borderId="7" xfId="0" applyFont="1" applyBorder="1" applyAlignment="1">
      <alignment horizontal="left" vertical="top" wrapText="1" indent="3"/>
    </xf>
    <xf numFmtId="0" fontId="12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2" fillId="0" borderId="6" xfId="0" applyFont="1" applyBorder="1" applyAlignment="1">
      <alignment horizontal="left" vertical="center" wrapText="1" indent="4"/>
    </xf>
    <xf numFmtId="0" fontId="12" fillId="0" borderId="7" xfId="0" applyFont="1" applyBorder="1" applyAlignment="1">
      <alignment horizontal="left" vertical="center" wrapText="1" indent="4"/>
    </xf>
    <xf numFmtId="0" fontId="12" fillId="0" borderId="6" xfId="0" applyFont="1" applyBorder="1" applyAlignment="1">
      <alignment horizontal="left" vertical="top" wrapText="1" indent="1"/>
    </xf>
    <xf numFmtId="0" fontId="12" fillId="0" borderId="7" xfId="0" applyFont="1" applyBorder="1" applyAlignment="1">
      <alignment horizontal="left" vertical="top" wrapText="1" indent="1"/>
    </xf>
    <xf numFmtId="0" fontId="12" fillId="0" borderId="8" xfId="0" applyFont="1" applyBorder="1" applyAlignment="1">
      <alignment horizontal="left" vertical="top" wrapText="1" indent="1"/>
    </xf>
    <xf numFmtId="0" fontId="12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199067</xdr:colOff>
      <xdr:row>54</xdr:row>
      <xdr:rowOff>144256</xdr:rowOff>
    </xdr:from>
    <xdr:to>
      <xdr:col>4</xdr:col>
      <xdr:colOff>476562</xdr:colOff>
      <xdr:row>55</xdr:row>
      <xdr:rowOff>42861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1A263BCF-3C84-483A-B65C-E2DF908E8228}"/>
            </a:ext>
          </a:extLst>
        </xdr:cNvPr>
        <xdr:cNvSpPr/>
      </xdr:nvSpPr>
      <xdr:spPr>
        <a:xfrm>
          <a:off x="2514375" y="8599525"/>
          <a:ext cx="277495" cy="128182"/>
        </a:xfrm>
        <a:custGeom>
          <a:avLst/>
          <a:gdLst/>
          <a:ahLst/>
          <a:cxnLst/>
          <a:rect l="0" t="0" r="0" b="0"/>
          <a:pathLst>
            <a:path w="277495" h="132715">
              <a:moveTo>
                <a:pt x="275843" y="132588"/>
              </a:moveTo>
              <a:lnTo>
                <a:pt x="0" y="132588"/>
              </a:lnTo>
              <a:lnTo>
                <a:pt x="0" y="0"/>
              </a:lnTo>
              <a:lnTo>
                <a:pt x="275843" y="0"/>
              </a:lnTo>
              <a:lnTo>
                <a:pt x="277368" y="1524"/>
              </a:lnTo>
              <a:lnTo>
                <a:pt x="277368" y="3048"/>
              </a:lnTo>
              <a:lnTo>
                <a:pt x="4572" y="3048"/>
              </a:lnTo>
              <a:lnTo>
                <a:pt x="1524" y="6096"/>
              </a:lnTo>
              <a:lnTo>
                <a:pt x="4572" y="6096"/>
              </a:lnTo>
              <a:lnTo>
                <a:pt x="4572" y="126492"/>
              </a:lnTo>
              <a:lnTo>
                <a:pt x="1524" y="126492"/>
              </a:lnTo>
              <a:lnTo>
                <a:pt x="4572" y="129540"/>
              </a:lnTo>
              <a:lnTo>
                <a:pt x="277368" y="129540"/>
              </a:lnTo>
              <a:lnTo>
                <a:pt x="277368" y="131064"/>
              </a:lnTo>
              <a:lnTo>
                <a:pt x="275843" y="132588"/>
              </a:lnTo>
              <a:close/>
            </a:path>
            <a:path w="277495" h="132715">
              <a:moveTo>
                <a:pt x="4572" y="6096"/>
              </a:moveTo>
              <a:lnTo>
                <a:pt x="1524" y="6096"/>
              </a:lnTo>
              <a:lnTo>
                <a:pt x="4572" y="3048"/>
              </a:lnTo>
              <a:lnTo>
                <a:pt x="4572" y="6096"/>
              </a:lnTo>
              <a:close/>
            </a:path>
            <a:path w="277495" h="132715">
              <a:moveTo>
                <a:pt x="271272" y="6096"/>
              </a:moveTo>
              <a:lnTo>
                <a:pt x="4572" y="6096"/>
              </a:lnTo>
              <a:lnTo>
                <a:pt x="4572" y="3048"/>
              </a:lnTo>
              <a:lnTo>
                <a:pt x="271272" y="3048"/>
              </a:lnTo>
              <a:lnTo>
                <a:pt x="271272" y="6096"/>
              </a:lnTo>
              <a:close/>
            </a:path>
            <a:path w="277495" h="132715">
              <a:moveTo>
                <a:pt x="271272" y="129540"/>
              </a:moveTo>
              <a:lnTo>
                <a:pt x="271272" y="3048"/>
              </a:lnTo>
              <a:lnTo>
                <a:pt x="274319" y="6096"/>
              </a:lnTo>
              <a:lnTo>
                <a:pt x="277368" y="6096"/>
              </a:lnTo>
              <a:lnTo>
                <a:pt x="277368" y="126492"/>
              </a:lnTo>
              <a:lnTo>
                <a:pt x="274319" y="126492"/>
              </a:lnTo>
              <a:lnTo>
                <a:pt x="271272" y="129540"/>
              </a:lnTo>
              <a:close/>
            </a:path>
            <a:path w="277495" h="132715">
              <a:moveTo>
                <a:pt x="277368" y="6096"/>
              </a:moveTo>
              <a:lnTo>
                <a:pt x="274319" y="6096"/>
              </a:lnTo>
              <a:lnTo>
                <a:pt x="271272" y="3048"/>
              </a:lnTo>
              <a:lnTo>
                <a:pt x="277368" y="3048"/>
              </a:lnTo>
              <a:lnTo>
                <a:pt x="277368" y="6096"/>
              </a:lnTo>
              <a:close/>
            </a:path>
            <a:path w="277495" h="132715">
              <a:moveTo>
                <a:pt x="4572" y="129540"/>
              </a:moveTo>
              <a:lnTo>
                <a:pt x="1524" y="126492"/>
              </a:lnTo>
              <a:lnTo>
                <a:pt x="4572" y="126492"/>
              </a:lnTo>
              <a:lnTo>
                <a:pt x="4572" y="129540"/>
              </a:lnTo>
              <a:close/>
            </a:path>
            <a:path w="277495" h="132715">
              <a:moveTo>
                <a:pt x="271272" y="129540"/>
              </a:moveTo>
              <a:lnTo>
                <a:pt x="4572" y="129540"/>
              </a:lnTo>
              <a:lnTo>
                <a:pt x="4572" y="126492"/>
              </a:lnTo>
              <a:lnTo>
                <a:pt x="271272" y="126492"/>
              </a:lnTo>
              <a:lnTo>
                <a:pt x="271272" y="129540"/>
              </a:lnTo>
              <a:close/>
            </a:path>
            <a:path w="277495" h="132715">
              <a:moveTo>
                <a:pt x="277368" y="129540"/>
              </a:moveTo>
              <a:lnTo>
                <a:pt x="271272" y="129540"/>
              </a:lnTo>
              <a:lnTo>
                <a:pt x="274319" y="126492"/>
              </a:lnTo>
              <a:lnTo>
                <a:pt x="277368" y="126492"/>
              </a:lnTo>
              <a:lnTo>
                <a:pt x="277368" y="129540"/>
              </a:lnTo>
              <a:close/>
            </a:path>
          </a:pathLst>
        </a:custGeom>
        <a:solidFill>
          <a:srgbClr val="BCBCBC"/>
        </a:solidFill>
      </xdr:spPr>
    </xdr:sp>
    <xdr:clientData/>
  </xdr:twoCellAnchor>
  <xdr:twoCellAnchor editAs="oneCell">
    <xdr:from>
      <xdr:col>5</xdr:col>
      <xdr:colOff>471551</xdr:colOff>
      <xdr:row>54</xdr:row>
      <xdr:rowOff>54498</xdr:rowOff>
    </xdr:from>
    <xdr:to>
      <xdr:col>6</xdr:col>
      <xdr:colOff>89623</xdr:colOff>
      <xdr:row>54</xdr:row>
      <xdr:rowOff>182680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F8A5CAD-50C4-42DD-BD11-47DB648CB58C}"/>
            </a:ext>
          </a:extLst>
        </xdr:cNvPr>
        <xdr:cNvSpPr/>
      </xdr:nvSpPr>
      <xdr:spPr>
        <a:xfrm>
          <a:off x="3446282" y="8343690"/>
          <a:ext cx="277495" cy="128182"/>
        </a:xfrm>
        <a:custGeom>
          <a:avLst/>
          <a:gdLst/>
          <a:ahLst/>
          <a:cxnLst/>
          <a:rect l="0" t="0" r="0" b="0"/>
          <a:pathLst>
            <a:path w="277495" h="132715">
              <a:moveTo>
                <a:pt x="275843" y="132588"/>
              </a:moveTo>
              <a:lnTo>
                <a:pt x="1524" y="132588"/>
              </a:lnTo>
              <a:lnTo>
                <a:pt x="0" y="131064"/>
              </a:lnTo>
              <a:lnTo>
                <a:pt x="0" y="1524"/>
              </a:lnTo>
              <a:lnTo>
                <a:pt x="1524" y="0"/>
              </a:lnTo>
              <a:lnTo>
                <a:pt x="275843" y="0"/>
              </a:lnTo>
              <a:lnTo>
                <a:pt x="277368" y="1524"/>
              </a:lnTo>
              <a:lnTo>
                <a:pt x="277368" y="3048"/>
              </a:lnTo>
              <a:lnTo>
                <a:pt x="6096" y="3048"/>
              </a:lnTo>
              <a:lnTo>
                <a:pt x="3048" y="6096"/>
              </a:lnTo>
              <a:lnTo>
                <a:pt x="6096" y="6096"/>
              </a:lnTo>
              <a:lnTo>
                <a:pt x="6096" y="126492"/>
              </a:lnTo>
              <a:lnTo>
                <a:pt x="3048" y="126492"/>
              </a:lnTo>
              <a:lnTo>
                <a:pt x="6096" y="129540"/>
              </a:lnTo>
              <a:lnTo>
                <a:pt x="277368" y="129540"/>
              </a:lnTo>
              <a:lnTo>
                <a:pt x="277368" y="131064"/>
              </a:lnTo>
              <a:lnTo>
                <a:pt x="275843" y="132588"/>
              </a:lnTo>
              <a:close/>
            </a:path>
            <a:path w="277495" h="132715">
              <a:moveTo>
                <a:pt x="6096" y="6096"/>
              </a:moveTo>
              <a:lnTo>
                <a:pt x="3048" y="6096"/>
              </a:lnTo>
              <a:lnTo>
                <a:pt x="6096" y="3048"/>
              </a:lnTo>
              <a:lnTo>
                <a:pt x="6096" y="6096"/>
              </a:lnTo>
              <a:close/>
            </a:path>
            <a:path w="277495" h="132715">
              <a:moveTo>
                <a:pt x="272795" y="6096"/>
              </a:moveTo>
              <a:lnTo>
                <a:pt x="6096" y="6096"/>
              </a:lnTo>
              <a:lnTo>
                <a:pt x="6096" y="3048"/>
              </a:lnTo>
              <a:lnTo>
                <a:pt x="272795" y="3048"/>
              </a:lnTo>
              <a:lnTo>
                <a:pt x="272795" y="6096"/>
              </a:lnTo>
              <a:close/>
            </a:path>
            <a:path w="277495" h="132715">
              <a:moveTo>
                <a:pt x="272795" y="129540"/>
              </a:moveTo>
              <a:lnTo>
                <a:pt x="272795" y="3048"/>
              </a:lnTo>
              <a:lnTo>
                <a:pt x="274319" y="6096"/>
              </a:lnTo>
              <a:lnTo>
                <a:pt x="277368" y="6096"/>
              </a:lnTo>
              <a:lnTo>
                <a:pt x="277368" y="126492"/>
              </a:lnTo>
              <a:lnTo>
                <a:pt x="274319" y="126492"/>
              </a:lnTo>
              <a:lnTo>
                <a:pt x="272795" y="129540"/>
              </a:lnTo>
              <a:close/>
            </a:path>
            <a:path w="277495" h="132715">
              <a:moveTo>
                <a:pt x="277368" y="6096"/>
              </a:moveTo>
              <a:lnTo>
                <a:pt x="274319" y="6096"/>
              </a:lnTo>
              <a:lnTo>
                <a:pt x="272795" y="3048"/>
              </a:lnTo>
              <a:lnTo>
                <a:pt x="277368" y="3048"/>
              </a:lnTo>
              <a:lnTo>
                <a:pt x="277368" y="6096"/>
              </a:lnTo>
              <a:close/>
            </a:path>
            <a:path w="277495" h="132715">
              <a:moveTo>
                <a:pt x="6096" y="129540"/>
              </a:moveTo>
              <a:lnTo>
                <a:pt x="3048" y="126492"/>
              </a:lnTo>
              <a:lnTo>
                <a:pt x="6096" y="126492"/>
              </a:lnTo>
              <a:lnTo>
                <a:pt x="6096" y="129540"/>
              </a:lnTo>
              <a:close/>
            </a:path>
            <a:path w="277495" h="132715">
              <a:moveTo>
                <a:pt x="272795" y="129540"/>
              </a:moveTo>
              <a:lnTo>
                <a:pt x="6096" y="129540"/>
              </a:lnTo>
              <a:lnTo>
                <a:pt x="6096" y="126492"/>
              </a:lnTo>
              <a:lnTo>
                <a:pt x="272795" y="126492"/>
              </a:lnTo>
              <a:lnTo>
                <a:pt x="272795" y="129540"/>
              </a:lnTo>
              <a:close/>
            </a:path>
            <a:path w="277495" h="132715">
              <a:moveTo>
                <a:pt x="277368" y="129540"/>
              </a:moveTo>
              <a:lnTo>
                <a:pt x="272795" y="129540"/>
              </a:lnTo>
              <a:lnTo>
                <a:pt x="274319" y="126492"/>
              </a:lnTo>
              <a:lnTo>
                <a:pt x="277368" y="126492"/>
              </a:lnTo>
              <a:lnTo>
                <a:pt x="277368" y="129540"/>
              </a:lnTo>
              <a:close/>
            </a:path>
          </a:pathLst>
        </a:custGeom>
        <a:solidFill>
          <a:srgbClr val="BCBCBC"/>
        </a:solidFill>
      </xdr:spPr>
    </xdr:sp>
    <xdr:clientData/>
  </xdr:twoCellAnchor>
  <xdr:twoCellAnchor editAs="oneCell">
    <xdr:from>
      <xdr:col>4</xdr:col>
      <xdr:colOff>477478</xdr:colOff>
      <xdr:row>54</xdr:row>
      <xdr:rowOff>222411</xdr:rowOff>
    </xdr:from>
    <xdr:to>
      <xdr:col>5</xdr:col>
      <xdr:colOff>95550</xdr:colOff>
      <xdr:row>55</xdr:row>
      <xdr:rowOff>121016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570BDD76-83EF-41B7-9722-0CB66DE76208}"/>
            </a:ext>
          </a:extLst>
        </xdr:cNvPr>
        <xdr:cNvSpPr/>
      </xdr:nvSpPr>
      <xdr:spPr>
        <a:xfrm>
          <a:off x="2792786" y="8677680"/>
          <a:ext cx="277495" cy="128182"/>
        </a:xfrm>
        <a:custGeom>
          <a:avLst/>
          <a:gdLst/>
          <a:ahLst/>
          <a:cxnLst/>
          <a:rect l="0" t="0" r="0" b="0"/>
          <a:pathLst>
            <a:path w="277495" h="132715">
              <a:moveTo>
                <a:pt x="277368" y="1524"/>
              </a:moveTo>
              <a:lnTo>
                <a:pt x="275844" y="0"/>
              </a:lnTo>
              <a:lnTo>
                <a:pt x="271272" y="0"/>
              </a:lnTo>
              <a:lnTo>
                <a:pt x="271272" y="6096"/>
              </a:lnTo>
              <a:lnTo>
                <a:pt x="271272" y="126492"/>
              </a:lnTo>
              <a:lnTo>
                <a:pt x="4572" y="126492"/>
              </a:lnTo>
              <a:lnTo>
                <a:pt x="4572" y="6096"/>
              </a:lnTo>
              <a:lnTo>
                <a:pt x="271272" y="6096"/>
              </a:lnTo>
              <a:lnTo>
                <a:pt x="271272" y="0"/>
              </a:lnTo>
              <a:lnTo>
                <a:pt x="0" y="0"/>
              </a:lnTo>
              <a:lnTo>
                <a:pt x="0" y="132588"/>
              </a:lnTo>
              <a:lnTo>
                <a:pt x="275844" y="132588"/>
              </a:lnTo>
              <a:lnTo>
                <a:pt x="277368" y="131064"/>
              </a:lnTo>
              <a:lnTo>
                <a:pt x="277368" y="129540"/>
              </a:lnTo>
              <a:lnTo>
                <a:pt x="277368" y="126492"/>
              </a:lnTo>
              <a:lnTo>
                <a:pt x="277368" y="6096"/>
              </a:lnTo>
              <a:lnTo>
                <a:pt x="277368" y="3048"/>
              </a:lnTo>
              <a:lnTo>
                <a:pt x="277368" y="1524"/>
              </a:lnTo>
            </a:path>
          </a:pathLst>
        </a:custGeom>
        <a:solidFill>
          <a:srgbClr val="BCBCBC"/>
        </a:solidFill>
      </xdr:spPr>
    </xdr:sp>
    <xdr:clientData/>
  </xdr:twoCellAnchor>
  <xdr:twoCellAnchor editAs="oneCell">
    <xdr:from>
      <xdr:col>6</xdr:col>
      <xdr:colOff>149166</xdr:colOff>
      <xdr:row>54</xdr:row>
      <xdr:rowOff>215690</xdr:rowOff>
    </xdr:from>
    <xdr:to>
      <xdr:col>6</xdr:col>
      <xdr:colOff>426661</xdr:colOff>
      <xdr:row>55</xdr:row>
      <xdr:rowOff>114295</xdr:rowOff>
    </xdr:to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9A7BE09-2D84-4FB4-8DC9-9F69607A4F42}"/>
            </a:ext>
          </a:extLst>
        </xdr:cNvPr>
        <xdr:cNvSpPr/>
      </xdr:nvSpPr>
      <xdr:spPr>
        <a:xfrm>
          <a:off x="3783320" y="8670959"/>
          <a:ext cx="277495" cy="128182"/>
        </a:xfrm>
        <a:custGeom>
          <a:avLst/>
          <a:gdLst/>
          <a:ahLst/>
          <a:cxnLst/>
          <a:rect l="0" t="0" r="0" b="0"/>
          <a:pathLst>
            <a:path w="277495" h="132715">
              <a:moveTo>
                <a:pt x="277368" y="1524"/>
              </a:moveTo>
              <a:lnTo>
                <a:pt x="275844" y="0"/>
              </a:lnTo>
              <a:lnTo>
                <a:pt x="272796" y="0"/>
              </a:lnTo>
              <a:lnTo>
                <a:pt x="272796" y="6096"/>
              </a:lnTo>
              <a:lnTo>
                <a:pt x="272796" y="126492"/>
              </a:lnTo>
              <a:lnTo>
                <a:pt x="6096" y="126492"/>
              </a:lnTo>
              <a:lnTo>
                <a:pt x="6096" y="6096"/>
              </a:lnTo>
              <a:lnTo>
                <a:pt x="272796" y="6096"/>
              </a:lnTo>
              <a:lnTo>
                <a:pt x="272796" y="0"/>
              </a:lnTo>
              <a:lnTo>
                <a:pt x="1524" y="0"/>
              </a:lnTo>
              <a:lnTo>
                <a:pt x="0" y="1524"/>
              </a:lnTo>
              <a:lnTo>
                <a:pt x="0" y="131064"/>
              </a:lnTo>
              <a:lnTo>
                <a:pt x="1524" y="132588"/>
              </a:lnTo>
              <a:lnTo>
                <a:pt x="275844" y="132588"/>
              </a:lnTo>
              <a:lnTo>
                <a:pt x="277368" y="131064"/>
              </a:lnTo>
              <a:lnTo>
                <a:pt x="277368" y="129540"/>
              </a:lnTo>
              <a:lnTo>
                <a:pt x="277368" y="126492"/>
              </a:lnTo>
              <a:lnTo>
                <a:pt x="277368" y="6096"/>
              </a:lnTo>
              <a:lnTo>
                <a:pt x="277368" y="3048"/>
              </a:lnTo>
              <a:lnTo>
                <a:pt x="277368" y="1524"/>
              </a:lnTo>
            </a:path>
          </a:pathLst>
        </a:custGeom>
        <a:solidFill>
          <a:srgbClr val="BCBCBC"/>
        </a:solidFill>
      </xdr:spPr>
    </xdr:sp>
    <xdr:clientData/>
  </xdr:twoCellAnchor>
  <xdr:twoCellAnchor editAs="oneCell">
    <xdr:from>
      <xdr:col>4</xdr:col>
      <xdr:colOff>102068</xdr:colOff>
      <xdr:row>54</xdr:row>
      <xdr:rowOff>140955</xdr:rowOff>
    </xdr:from>
    <xdr:to>
      <xdr:col>4</xdr:col>
      <xdr:colOff>367498</xdr:colOff>
      <xdr:row>55</xdr:row>
      <xdr:rowOff>33210</xdr:rowOff>
    </xdr:to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82F995F5-A939-4ADA-B661-02ED40263410}"/>
            </a:ext>
          </a:extLst>
        </xdr:cNvPr>
        <xdr:cNvSpPr/>
      </xdr:nvSpPr>
      <xdr:spPr>
        <a:xfrm>
          <a:off x="2417376" y="8596224"/>
          <a:ext cx="265430" cy="121832"/>
        </a:xfrm>
        <a:custGeom>
          <a:avLst/>
          <a:gdLst/>
          <a:ahLst/>
          <a:cxnLst/>
          <a:rect l="0" t="0" r="0" b="0"/>
          <a:pathLst>
            <a:path w="265430" h="125095">
              <a:moveTo>
                <a:pt x="263652" y="124968"/>
              </a:moveTo>
              <a:lnTo>
                <a:pt x="1524" y="124968"/>
              </a:lnTo>
              <a:lnTo>
                <a:pt x="0" y="123444"/>
              </a:lnTo>
              <a:lnTo>
                <a:pt x="0" y="0"/>
              </a:lnTo>
              <a:lnTo>
                <a:pt x="265176" y="0"/>
              </a:lnTo>
              <a:lnTo>
                <a:pt x="265176" y="1524"/>
              </a:lnTo>
              <a:lnTo>
                <a:pt x="6096" y="1524"/>
              </a:lnTo>
              <a:lnTo>
                <a:pt x="3048" y="4572"/>
              </a:lnTo>
              <a:lnTo>
                <a:pt x="6096" y="4572"/>
              </a:lnTo>
              <a:lnTo>
                <a:pt x="6096" y="118872"/>
              </a:lnTo>
              <a:lnTo>
                <a:pt x="3048" y="118872"/>
              </a:lnTo>
              <a:lnTo>
                <a:pt x="6096" y="121920"/>
              </a:lnTo>
              <a:lnTo>
                <a:pt x="265176" y="121920"/>
              </a:lnTo>
              <a:lnTo>
                <a:pt x="265176" y="123444"/>
              </a:lnTo>
              <a:lnTo>
                <a:pt x="263652" y="124968"/>
              </a:lnTo>
              <a:close/>
            </a:path>
            <a:path w="265430" h="125095">
              <a:moveTo>
                <a:pt x="6096" y="4572"/>
              </a:moveTo>
              <a:lnTo>
                <a:pt x="3048" y="4572"/>
              </a:lnTo>
              <a:lnTo>
                <a:pt x="6096" y="1524"/>
              </a:lnTo>
              <a:lnTo>
                <a:pt x="6096" y="4572"/>
              </a:lnTo>
              <a:close/>
            </a:path>
            <a:path w="265430" h="125095">
              <a:moveTo>
                <a:pt x="259080" y="4572"/>
              </a:moveTo>
              <a:lnTo>
                <a:pt x="6096" y="4572"/>
              </a:lnTo>
              <a:lnTo>
                <a:pt x="6096" y="1524"/>
              </a:lnTo>
              <a:lnTo>
                <a:pt x="259080" y="1524"/>
              </a:lnTo>
              <a:lnTo>
                <a:pt x="259080" y="4572"/>
              </a:lnTo>
              <a:close/>
            </a:path>
            <a:path w="265430" h="125095">
              <a:moveTo>
                <a:pt x="259080" y="121920"/>
              </a:moveTo>
              <a:lnTo>
                <a:pt x="259080" y="1524"/>
              </a:lnTo>
              <a:lnTo>
                <a:pt x="262128" y="4572"/>
              </a:lnTo>
              <a:lnTo>
                <a:pt x="265176" y="4572"/>
              </a:lnTo>
              <a:lnTo>
                <a:pt x="265176" y="118872"/>
              </a:lnTo>
              <a:lnTo>
                <a:pt x="262128" y="118872"/>
              </a:lnTo>
              <a:lnTo>
                <a:pt x="259080" y="121920"/>
              </a:lnTo>
              <a:close/>
            </a:path>
            <a:path w="265430" h="125095">
              <a:moveTo>
                <a:pt x="265176" y="4572"/>
              </a:moveTo>
              <a:lnTo>
                <a:pt x="262128" y="4572"/>
              </a:lnTo>
              <a:lnTo>
                <a:pt x="259080" y="1524"/>
              </a:lnTo>
              <a:lnTo>
                <a:pt x="265176" y="1524"/>
              </a:lnTo>
              <a:lnTo>
                <a:pt x="265176" y="4572"/>
              </a:lnTo>
              <a:close/>
            </a:path>
            <a:path w="265430" h="125095">
              <a:moveTo>
                <a:pt x="6096" y="121920"/>
              </a:moveTo>
              <a:lnTo>
                <a:pt x="3048" y="118872"/>
              </a:lnTo>
              <a:lnTo>
                <a:pt x="6096" y="118872"/>
              </a:lnTo>
              <a:lnTo>
                <a:pt x="6096" y="121920"/>
              </a:lnTo>
              <a:close/>
            </a:path>
            <a:path w="265430" h="125095">
              <a:moveTo>
                <a:pt x="259080" y="121920"/>
              </a:moveTo>
              <a:lnTo>
                <a:pt x="6096" y="121920"/>
              </a:lnTo>
              <a:lnTo>
                <a:pt x="6096" y="118872"/>
              </a:lnTo>
              <a:lnTo>
                <a:pt x="259080" y="118872"/>
              </a:lnTo>
              <a:lnTo>
                <a:pt x="259080" y="121920"/>
              </a:lnTo>
              <a:close/>
            </a:path>
            <a:path w="265430" h="125095">
              <a:moveTo>
                <a:pt x="265176" y="121920"/>
              </a:moveTo>
              <a:lnTo>
                <a:pt x="259080" y="121920"/>
              </a:lnTo>
              <a:lnTo>
                <a:pt x="262128" y="118872"/>
              </a:lnTo>
              <a:lnTo>
                <a:pt x="265176" y="118872"/>
              </a:lnTo>
              <a:lnTo>
                <a:pt x="265176" y="121920"/>
              </a:lnTo>
              <a:close/>
            </a:path>
          </a:pathLst>
        </a:custGeom>
        <a:solidFill>
          <a:srgbClr val="BCBCBC"/>
        </a:solidFill>
      </xdr:spPr>
    </xdr:sp>
    <xdr:clientData/>
  </xdr:twoCellAnchor>
  <xdr:twoCellAnchor editAs="oneCell">
    <xdr:from>
      <xdr:col>6</xdr:col>
      <xdr:colOff>169272</xdr:colOff>
      <xdr:row>54</xdr:row>
      <xdr:rowOff>153771</xdr:rowOff>
    </xdr:from>
    <xdr:to>
      <xdr:col>6</xdr:col>
      <xdr:colOff>433432</xdr:colOff>
      <xdr:row>55</xdr:row>
      <xdr:rowOff>46027</xdr:rowOff>
    </xdr:to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42C39E67-86C4-47B3-8747-3C35FE60A695}"/>
            </a:ext>
          </a:extLst>
        </xdr:cNvPr>
        <xdr:cNvSpPr/>
      </xdr:nvSpPr>
      <xdr:spPr>
        <a:xfrm>
          <a:off x="3803426" y="8609040"/>
          <a:ext cx="264160" cy="121833"/>
        </a:xfrm>
        <a:custGeom>
          <a:avLst/>
          <a:gdLst/>
          <a:ahLst/>
          <a:cxnLst/>
          <a:rect l="0" t="0" r="0" b="0"/>
          <a:pathLst>
            <a:path w="264160" h="125095">
              <a:moveTo>
                <a:pt x="263652" y="124968"/>
              </a:moveTo>
              <a:lnTo>
                <a:pt x="0" y="124968"/>
              </a:lnTo>
              <a:lnTo>
                <a:pt x="0" y="1524"/>
              </a:lnTo>
              <a:lnTo>
                <a:pt x="1524" y="0"/>
              </a:lnTo>
              <a:lnTo>
                <a:pt x="263652" y="0"/>
              </a:lnTo>
              <a:lnTo>
                <a:pt x="263652" y="3048"/>
              </a:lnTo>
              <a:lnTo>
                <a:pt x="4572" y="3048"/>
              </a:lnTo>
              <a:lnTo>
                <a:pt x="3048" y="6096"/>
              </a:lnTo>
              <a:lnTo>
                <a:pt x="4572" y="6096"/>
              </a:lnTo>
              <a:lnTo>
                <a:pt x="4572" y="120396"/>
              </a:lnTo>
              <a:lnTo>
                <a:pt x="3048" y="120396"/>
              </a:lnTo>
              <a:lnTo>
                <a:pt x="4572" y="123444"/>
              </a:lnTo>
              <a:lnTo>
                <a:pt x="263652" y="123444"/>
              </a:lnTo>
              <a:lnTo>
                <a:pt x="263652" y="124968"/>
              </a:lnTo>
              <a:close/>
            </a:path>
            <a:path w="264160" h="125095">
              <a:moveTo>
                <a:pt x="4572" y="6096"/>
              </a:moveTo>
              <a:lnTo>
                <a:pt x="3048" y="6096"/>
              </a:lnTo>
              <a:lnTo>
                <a:pt x="4572" y="3048"/>
              </a:lnTo>
              <a:lnTo>
                <a:pt x="4572" y="6096"/>
              </a:lnTo>
              <a:close/>
            </a:path>
            <a:path w="264160" h="125095">
              <a:moveTo>
                <a:pt x="259080" y="6096"/>
              </a:moveTo>
              <a:lnTo>
                <a:pt x="4572" y="6096"/>
              </a:lnTo>
              <a:lnTo>
                <a:pt x="4572" y="3048"/>
              </a:lnTo>
              <a:lnTo>
                <a:pt x="259080" y="3048"/>
              </a:lnTo>
              <a:lnTo>
                <a:pt x="259080" y="6096"/>
              </a:lnTo>
              <a:close/>
            </a:path>
            <a:path w="264160" h="125095">
              <a:moveTo>
                <a:pt x="259080" y="123444"/>
              </a:moveTo>
              <a:lnTo>
                <a:pt x="259080" y="3048"/>
              </a:lnTo>
              <a:lnTo>
                <a:pt x="262128" y="6096"/>
              </a:lnTo>
              <a:lnTo>
                <a:pt x="263652" y="6096"/>
              </a:lnTo>
              <a:lnTo>
                <a:pt x="263652" y="120396"/>
              </a:lnTo>
              <a:lnTo>
                <a:pt x="262128" y="120396"/>
              </a:lnTo>
              <a:lnTo>
                <a:pt x="259080" y="123444"/>
              </a:lnTo>
              <a:close/>
            </a:path>
            <a:path w="264160" h="125095">
              <a:moveTo>
                <a:pt x="263652" y="6096"/>
              </a:moveTo>
              <a:lnTo>
                <a:pt x="262128" y="6096"/>
              </a:lnTo>
              <a:lnTo>
                <a:pt x="259080" y="3048"/>
              </a:lnTo>
              <a:lnTo>
                <a:pt x="263652" y="3048"/>
              </a:lnTo>
              <a:lnTo>
                <a:pt x="263652" y="6096"/>
              </a:lnTo>
              <a:close/>
            </a:path>
            <a:path w="264160" h="125095">
              <a:moveTo>
                <a:pt x="4572" y="123444"/>
              </a:moveTo>
              <a:lnTo>
                <a:pt x="3048" y="120396"/>
              </a:lnTo>
              <a:lnTo>
                <a:pt x="4572" y="120396"/>
              </a:lnTo>
              <a:lnTo>
                <a:pt x="4572" y="123444"/>
              </a:lnTo>
              <a:close/>
            </a:path>
            <a:path w="264160" h="125095">
              <a:moveTo>
                <a:pt x="259080" y="123444"/>
              </a:moveTo>
              <a:lnTo>
                <a:pt x="4572" y="123444"/>
              </a:lnTo>
              <a:lnTo>
                <a:pt x="4572" y="120396"/>
              </a:lnTo>
              <a:lnTo>
                <a:pt x="259080" y="120396"/>
              </a:lnTo>
              <a:lnTo>
                <a:pt x="259080" y="123444"/>
              </a:lnTo>
              <a:close/>
            </a:path>
            <a:path w="264160" h="125095">
              <a:moveTo>
                <a:pt x="263652" y="123444"/>
              </a:moveTo>
              <a:lnTo>
                <a:pt x="259080" y="123444"/>
              </a:lnTo>
              <a:lnTo>
                <a:pt x="262128" y="120396"/>
              </a:lnTo>
              <a:lnTo>
                <a:pt x="263652" y="120396"/>
              </a:lnTo>
              <a:lnTo>
                <a:pt x="263652" y="123444"/>
              </a:lnTo>
              <a:close/>
            </a:path>
          </a:pathLst>
        </a:custGeom>
        <a:solidFill>
          <a:srgbClr val="BCBCBC"/>
        </a:solidFill>
      </xdr:spPr>
    </xdr:sp>
    <xdr:clientData/>
  </xdr:twoCellAnchor>
  <xdr:twoCellAnchor editAs="oneCell">
    <xdr:from>
      <xdr:col>4</xdr:col>
      <xdr:colOff>68960</xdr:colOff>
      <xdr:row>51</xdr:row>
      <xdr:rowOff>68580</xdr:rowOff>
    </xdr:from>
    <xdr:to>
      <xdr:col>4</xdr:col>
      <xdr:colOff>333120</xdr:colOff>
      <xdr:row>52</xdr:row>
      <xdr:rowOff>39243</xdr:rowOff>
    </xdr:to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EEA65AEF-9D71-4999-9E78-2F8794572586}"/>
            </a:ext>
          </a:extLst>
        </xdr:cNvPr>
        <xdr:cNvSpPr/>
      </xdr:nvSpPr>
      <xdr:spPr>
        <a:xfrm>
          <a:off x="2348610" y="7009130"/>
          <a:ext cx="264160" cy="123063"/>
        </a:xfrm>
        <a:custGeom>
          <a:avLst/>
          <a:gdLst/>
          <a:ahLst/>
          <a:cxnLst/>
          <a:rect l="0" t="0" r="0" b="0"/>
          <a:pathLst>
            <a:path w="264160" h="123825">
              <a:moveTo>
                <a:pt x="0" y="123443"/>
              </a:moveTo>
              <a:lnTo>
                <a:pt x="263651" y="123443"/>
              </a:lnTo>
              <a:lnTo>
                <a:pt x="263651" y="0"/>
              </a:lnTo>
              <a:lnTo>
                <a:pt x="0" y="0"/>
              </a:lnTo>
              <a:lnTo>
                <a:pt x="0" y="123443"/>
              </a:lnTo>
              <a:close/>
            </a:path>
          </a:pathLst>
        </a:custGeom>
        <a:solidFill>
          <a:srgbClr val="FFFFFF"/>
        </a:solidFill>
      </xdr:spPr>
    </xdr:sp>
    <xdr:clientData/>
  </xdr:twoCellAnchor>
  <xdr:twoCellAnchor editAs="oneCell">
    <xdr:from>
      <xdr:col>6</xdr:col>
      <xdr:colOff>91948</xdr:colOff>
      <xdr:row>51</xdr:row>
      <xdr:rowOff>73152</xdr:rowOff>
    </xdr:from>
    <xdr:to>
      <xdr:col>6</xdr:col>
      <xdr:colOff>356108</xdr:colOff>
      <xdr:row>52</xdr:row>
      <xdr:rowOff>39370</xdr:rowOff>
    </xdr:to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BC780F92-E768-476D-A508-74F5BE549A70}"/>
            </a:ext>
          </a:extLst>
        </xdr:cNvPr>
        <xdr:cNvSpPr/>
      </xdr:nvSpPr>
      <xdr:spPr>
        <a:xfrm>
          <a:off x="3692398" y="7013702"/>
          <a:ext cx="264160" cy="118618"/>
        </a:xfrm>
        <a:custGeom>
          <a:avLst/>
          <a:gdLst/>
          <a:ahLst/>
          <a:cxnLst/>
          <a:rect l="0" t="0" r="0" b="0"/>
          <a:pathLst>
            <a:path w="264160" h="119380">
              <a:moveTo>
                <a:pt x="0" y="118871"/>
              </a:moveTo>
              <a:lnTo>
                <a:pt x="263651" y="118871"/>
              </a:lnTo>
              <a:lnTo>
                <a:pt x="263651" y="0"/>
              </a:lnTo>
              <a:lnTo>
                <a:pt x="0" y="0"/>
              </a:lnTo>
              <a:lnTo>
                <a:pt x="0" y="118871"/>
              </a:lnTo>
              <a:close/>
            </a:path>
          </a:pathLst>
        </a:custGeom>
        <a:solidFill>
          <a:srgbClr val="FFFFFF"/>
        </a:solidFill>
      </xdr:spPr>
    </xdr:sp>
    <xdr:clientData/>
  </xdr:twoCellAnchor>
  <xdr:twoCellAnchor editAs="oneCell">
    <xdr:from>
      <xdr:col>7</xdr:col>
      <xdr:colOff>121030</xdr:colOff>
      <xdr:row>51</xdr:row>
      <xdr:rowOff>64007</xdr:rowOff>
    </xdr:from>
    <xdr:to>
      <xdr:col>7</xdr:col>
      <xdr:colOff>385190</xdr:colOff>
      <xdr:row>52</xdr:row>
      <xdr:rowOff>34670</xdr:rowOff>
    </xdr:to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D013D282-AB2C-423D-A59A-C0855CFE1CD5}"/>
            </a:ext>
          </a:extLst>
        </xdr:cNvPr>
        <xdr:cNvSpPr/>
      </xdr:nvSpPr>
      <xdr:spPr>
        <a:xfrm>
          <a:off x="4527930" y="7004557"/>
          <a:ext cx="264160" cy="123063"/>
        </a:xfrm>
        <a:custGeom>
          <a:avLst/>
          <a:gdLst/>
          <a:ahLst/>
          <a:cxnLst/>
          <a:rect l="0" t="0" r="0" b="0"/>
          <a:pathLst>
            <a:path w="264160" h="123825">
              <a:moveTo>
                <a:pt x="0" y="123444"/>
              </a:moveTo>
              <a:lnTo>
                <a:pt x="263651" y="123444"/>
              </a:lnTo>
              <a:lnTo>
                <a:pt x="263651" y="0"/>
              </a:lnTo>
              <a:lnTo>
                <a:pt x="0" y="0"/>
              </a:lnTo>
              <a:lnTo>
                <a:pt x="0" y="123444"/>
              </a:lnTo>
              <a:close/>
            </a:path>
          </a:pathLst>
        </a:custGeom>
        <a:solidFill>
          <a:srgbClr val="FFFFFF"/>
        </a:solidFill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64708_0000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tabSelected="1"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371"/>
  <sheetViews>
    <sheetView tabSelected="1" zoomScaleNormal="100" workbookViewId="0">
      <pane xSplit="1" ySplit="1" topLeftCell="B360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335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277</v>
      </c>
      <c r="G243" t="s">
        <v>277</v>
      </c>
      <c r="H243">
        <v>6302</v>
      </c>
      <c r="I243" t="s">
        <v>277</v>
      </c>
      <c r="J243">
        <v>266</v>
      </c>
      <c r="K243" t="s">
        <v>277</v>
      </c>
      <c r="L243" t="s">
        <v>277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277</v>
      </c>
      <c r="G244" t="s">
        <v>277</v>
      </c>
      <c r="H244">
        <v>149</v>
      </c>
      <c r="I244" t="s">
        <v>277</v>
      </c>
      <c r="J244">
        <v>0</v>
      </c>
      <c r="K244" t="s">
        <v>277</v>
      </c>
      <c r="L244" t="s">
        <v>277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277</v>
      </c>
      <c r="G245" t="s">
        <v>277</v>
      </c>
      <c r="H245">
        <v>0</v>
      </c>
      <c r="I245" t="s">
        <v>277</v>
      </c>
      <c r="J245">
        <v>0</v>
      </c>
      <c r="K245" t="s">
        <v>277</v>
      </c>
      <c r="L245" t="s">
        <v>277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277</v>
      </c>
      <c r="G246" t="s">
        <v>277</v>
      </c>
      <c r="H246">
        <v>6250</v>
      </c>
      <c r="I246" t="s">
        <v>277</v>
      </c>
      <c r="J246">
        <v>267</v>
      </c>
      <c r="K246" t="s">
        <v>277</v>
      </c>
      <c r="L246" t="s">
        <v>277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277</v>
      </c>
      <c r="G247" t="s">
        <v>277</v>
      </c>
      <c r="H247">
        <v>149</v>
      </c>
      <c r="I247" t="s">
        <v>277</v>
      </c>
      <c r="J247">
        <v>0</v>
      </c>
      <c r="K247" t="s">
        <v>277</v>
      </c>
      <c r="L247" t="s">
        <v>277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277</v>
      </c>
      <c r="G248" t="s">
        <v>277</v>
      </c>
      <c r="H248">
        <v>0</v>
      </c>
      <c r="I248" t="s">
        <v>277</v>
      </c>
      <c r="J248">
        <v>0</v>
      </c>
      <c r="K248" t="s">
        <v>277</v>
      </c>
      <c r="L248" t="s">
        <v>277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277</v>
      </c>
      <c r="G249" t="s">
        <v>277</v>
      </c>
      <c r="H249">
        <v>6074</v>
      </c>
      <c r="I249" t="s">
        <v>277</v>
      </c>
      <c r="J249">
        <v>249</v>
      </c>
      <c r="K249" t="s">
        <v>277</v>
      </c>
      <c r="L249" t="s">
        <v>277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277</v>
      </c>
      <c r="G250" t="s">
        <v>277</v>
      </c>
      <c r="H250">
        <v>151</v>
      </c>
      <c r="I250" t="s">
        <v>277</v>
      </c>
      <c r="J250">
        <v>0</v>
      </c>
      <c r="K250" t="s">
        <v>277</v>
      </c>
      <c r="L250" t="s">
        <v>277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277</v>
      </c>
      <c r="G251" t="s">
        <v>277</v>
      </c>
      <c r="H251">
        <v>0</v>
      </c>
      <c r="I251" t="s">
        <v>277</v>
      </c>
      <c r="J251">
        <v>0</v>
      </c>
      <c r="K251" t="s">
        <v>277</v>
      </c>
      <c r="L251" t="s">
        <v>277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277</v>
      </c>
      <c r="G252" t="s">
        <v>277</v>
      </c>
      <c r="H252">
        <v>5914</v>
      </c>
      <c r="I252" t="s">
        <v>277</v>
      </c>
      <c r="J252">
        <v>243</v>
      </c>
      <c r="K252" t="s">
        <v>277</v>
      </c>
      <c r="L252" t="s">
        <v>277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277</v>
      </c>
      <c r="G253" t="s">
        <v>277</v>
      </c>
      <c r="H253">
        <v>151</v>
      </c>
      <c r="I253" t="s">
        <v>277</v>
      </c>
      <c r="J253">
        <v>0</v>
      </c>
      <c r="K253" t="s">
        <v>277</v>
      </c>
      <c r="L253" t="s">
        <v>277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277</v>
      </c>
      <c r="G254" t="s">
        <v>277</v>
      </c>
      <c r="H254">
        <v>0</v>
      </c>
      <c r="I254" t="s">
        <v>277</v>
      </c>
      <c r="J254">
        <v>0</v>
      </c>
      <c r="K254" t="s">
        <v>277</v>
      </c>
      <c r="L254" t="s">
        <v>277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277</v>
      </c>
      <c r="G255" t="s">
        <v>277</v>
      </c>
      <c r="H255">
        <v>5162</v>
      </c>
      <c r="I255" t="s">
        <v>277</v>
      </c>
      <c r="J255">
        <v>259</v>
      </c>
      <c r="K255" t="s">
        <v>277</v>
      </c>
      <c r="L255" t="s">
        <v>277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277</v>
      </c>
      <c r="G256" t="s">
        <v>277</v>
      </c>
      <c r="H256">
        <v>153</v>
      </c>
      <c r="I256" t="s">
        <v>277</v>
      </c>
      <c r="J256">
        <v>0</v>
      </c>
      <c r="K256" t="s">
        <v>277</v>
      </c>
      <c r="L256" t="s">
        <v>277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277</v>
      </c>
      <c r="G257" t="s">
        <v>277</v>
      </c>
      <c r="H257">
        <v>0</v>
      </c>
      <c r="I257" t="s">
        <v>277</v>
      </c>
      <c r="J257">
        <v>0</v>
      </c>
      <c r="K257" t="s">
        <v>277</v>
      </c>
      <c r="L257" t="s">
        <v>277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277</v>
      </c>
      <c r="G258" t="s">
        <v>277</v>
      </c>
      <c r="H258">
        <v>4732</v>
      </c>
      <c r="I258" t="s">
        <v>277</v>
      </c>
      <c r="J258">
        <v>245</v>
      </c>
      <c r="K258" t="s">
        <v>277</v>
      </c>
      <c r="L258" t="s">
        <v>277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277</v>
      </c>
      <c r="F259" t="s">
        <v>277</v>
      </c>
      <c r="G259" t="s">
        <v>277</v>
      </c>
      <c r="H259">
        <v>154</v>
      </c>
      <c r="I259" t="s">
        <v>277</v>
      </c>
      <c r="J259">
        <v>0</v>
      </c>
      <c r="K259" t="s">
        <v>277</v>
      </c>
      <c r="L259" t="s">
        <v>277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277</v>
      </c>
      <c r="F260" t="s">
        <v>277</v>
      </c>
      <c r="G260" t="s">
        <v>277</v>
      </c>
      <c r="H260">
        <v>0</v>
      </c>
      <c r="I260" t="s">
        <v>277</v>
      </c>
      <c r="J260">
        <v>0</v>
      </c>
      <c r="K260" t="s">
        <v>277</v>
      </c>
      <c r="L260" t="s">
        <v>277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277</v>
      </c>
      <c r="G261" t="s">
        <v>277</v>
      </c>
      <c r="H261">
        <v>4339</v>
      </c>
      <c r="I261" t="s">
        <v>277</v>
      </c>
      <c r="J261">
        <v>237</v>
      </c>
      <c r="K261" t="s">
        <v>277</v>
      </c>
      <c r="L261" t="s">
        <v>277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277</v>
      </c>
      <c r="F262" t="s">
        <v>277</v>
      </c>
      <c r="G262" t="s">
        <v>277</v>
      </c>
      <c r="H262">
        <v>154</v>
      </c>
      <c r="I262" t="s">
        <v>277</v>
      </c>
      <c r="J262">
        <v>0</v>
      </c>
      <c r="K262" t="s">
        <v>277</v>
      </c>
      <c r="L262" t="s">
        <v>277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277</v>
      </c>
      <c r="F263" t="s">
        <v>277</v>
      </c>
      <c r="G263" t="s">
        <v>277</v>
      </c>
      <c r="H263">
        <v>0</v>
      </c>
      <c r="I263" t="s">
        <v>277</v>
      </c>
      <c r="J263">
        <v>0</v>
      </c>
      <c r="K263" t="s">
        <v>277</v>
      </c>
      <c r="L263" t="s">
        <v>277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277</v>
      </c>
      <c r="G264" t="s">
        <v>277</v>
      </c>
      <c r="H264">
        <v>4025</v>
      </c>
      <c r="I264" t="s">
        <v>277</v>
      </c>
      <c r="J264">
        <v>232</v>
      </c>
      <c r="K264" t="s">
        <v>277</v>
      </c>
      <c r="L264" t="s">
        <v>277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277</v>
      </c>
      <c r="F265" t="s">
        <v>277</v>
      </c>
      <c r="G265" t="s">
        <v>277</v>
      </c>
      <c r="H265">
        <v>154</v>
      </c>
      <c r="I265" t="s">
        <v>277</v>
      </c>
      <c r="J265">
        <v>0</v>
      </c>
      <c r="K265" t="s">
        <v>277</v>
      </c>
      <c r="L265" t="s">
        <v>277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277</v>
      </c>
      <c r="F266" t="s">
        <v>277</v>
      </c>
      <c r="G266" t="s">
        <v>277</v>
      </c>
      <c r="H266">
        <v>0</v>
      </c>
      <c r="I266" t="s">
        <v>277</v>
      </c>
      <c r="J266">
        <v>0</v>
      </c>
      <c r="K266" t="s">
        <v>277</v>
      </c>
      <c r="L266" t="s">
        <v>277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277</v>
      </c>
      <c r="G267" t="s">
        <v>277</v>
      </c>
      <c r="H267">
        <v>3787</v>
      </c>
      <c r="I267" t="s">
        <v>277</v>
      </c>
      <c r="J267">
        <v>230</v>
      </c>
      <c r="K267" t="s">
        <v>277</v>
      </c>
      <c r="L267" t="s">
        <v>277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277</v>
      </c>
      <c r="F268" t="s">
        <v>277</v>
      </c>
      <c r="G268" t="s">
        <v>277</v>
      </c>
      <c r="H268">
        <v>156</v>
      </c>
      <c r="I268" t="s">
        <v>277</v>
      </c>
      <c r="J268">
        <v>0</v>
      </c>
      <c r="K268" t="s">
        <v>277</v>
      </c>
      <c r="L268" t="s">
        <v>277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277</v>
      </c>
      <c r="F269" t="s">
        <v>277</v>
      </c>
      <c r="G269" t="s">
        <v>277</v>
      </c>
      <c r="H269">
        <v>0</v>
      </c>
      <c r="I269" t="s">
        <v>277</v>
      </c>
      <c r="J269">
        <v>0</v>
      </c>
      <c r="K269" t="s">
        <v>277</v>
      </c>
      <c r="L269" t="s">
        <v>277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277</v>
      </c>
      <c r="G270" t="s">
        <v>277</v>
      </c>
      <c r="H270">
        <v>3667</v>
      </c>
      <c r="I270" t="s">
        <v>277</v>
      </c>
      <c r="J270">
        <v>228</v>
      </c>
      <c r="K270" t="s">
        <v>277</v>
      </c>
      <c r="L270" t="s">
        <v>277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277</v>
      </c>
      <c r="F271" t="s">
        <v>277</v>
      </c>
      <c r="G271" t="s">
        <v>277</v>
      </c>
      <c r="H271">
        <v>156</v>
      </c>
      <c r="I271" t="s">
        <v>277</v>
      </c>
      <c r="J271">
        <v>0</v>
      </c>
      <c r="K271" t="s">
        <v>277</v>
      </c>
      <c r="L271" t="s">
        <v>277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277</v>
      </c>
      <c r="F272" t="s">
        <v>277</v>
      </c>
      <c r="G272" t="s">
        <v>277</v>
      </c>
      <c r="H272">
        <v>0</v>
      </c>
      <c r="I272" t="s">
        <v>277</v>
      </c>
      <c r="J272">
        <v>0</v>
      </c>
      <c r="K272" t="s">
        <v>277</v>
      </c>
      <c r="L272" t="s">
        <v>277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277</v>
      </c>
      <c r="G273" t="s">
        <v>277</v>
      </c>
      <c r="H273">
        <v>3400</v>
      </c>
      <c r="I273" t="s">
        <v>277</v>
      </c>
      <c r="J273">
        <v>213</v>
      </c>
      <c r="K273" t="s">
        <v>277</v>
      </c>
      <c r="L273" t="s">
        <v>277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277</v>
      </c>
      <c r="F274" t="s">
        <v>277</v>
      </c>
      <c r="G274" t="s">
        <v>277</v>
      </c>
      <c r="H274">
        <v>156</v>
      </c>
      <c r="I274" t="s">
        <v>277</v>
      </c>
      <c r="J274">
        <v>0</v>
      </c>
      <c r="K274" t="s">
        <v>277</v>
      </c>
      <c r="L274" t="s">
        <v>277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277</v>
      </c>
      <c r="F275" t="s">
        <v>277</v>
      </c>
      <c r="G275" t="s">
        <v>277</v>
      </c>
      <c r="H275">
        <v>0</v>
      </c>
      <c r="I275" t="s">
        <v>277</v>
      </c>
      <c r="J275">
        <v>0</v>
      </c>
      <c r="K275" t="s">
        <v>277</v>
      </c>
      <c r="L275" t="s">
        <v>277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277</v>
      </c>
      <c r="G276" t="s">
        <v>277</v>
      </c>
      <c r="H276">
        <v>3009</v>
      </c>
      <c r="I276" t="s">
        <v>277</v>
      </c>
      <c r="J276">
        <v>210</v>
      </c>
      <c r="K276" t="s">
        <v>277</v>
      </c>
      <c r="L276" t="s">
        <v>277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277</v>
      </c>
      <c r="F277" t="s">
        <v>277</v>
      </c>
      <c r="G277" t="s">
        <v>277</v>
      </c>
      <c r="H277">
        <v>156</v>
      </c>
      <c r="I277" t="s">
        <v>277</v>
      </c>
      <c r="J277">
        <v>0</v>
      </c>
      <c r="K277" t="s">
        <v>277</v>
      </c>
      <c r="L277" t="s">
        <v>277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277</v>
      </c>
      <c r="F278" t="s">
        <v>277</v>
      </c>
      <c r="G278" t="s">
        <v>277</v>
      </c>
      <c r="H278">
        <v>0</v>
      </c>
      <c r="I278" t="s">
        <v>277</v>
      </c>
      <c r="J278">
        <v>0</v>
      </c>
      <c r="K278" t="s">
        <v>277</v>
      </c>
      <c r="L278" t="s">
        <v>277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277</v>
      </c>
      <c r="G279" t="s">
        <v>277</v>
      </c>
      <c r="H279">
        <v>2761</v>
      </c>
      <c r="I279" t="s">
        <v>277</v>
      </c>
      <c r="J279">
        <v>195</v>
      </c>
      <c r="K279" t="s">
        <v>277</v>
      </c>
      <c r="L279" t="s">
        <v>277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277</v>
      </c>
      <c r="F280" t="s">
        <v>277</v>
      </c>
      <c r="G280" t="s">
        <v>277</v>
      </c>
      <c r="H280">
        <v>156</v>
      </c>
      <c r="I280" t="s">
        <v>277</v>
      </c>
      <c r="J280">
        <v>0</v>
      </c>
      <c r="K280" t="s">
        <v>277</v>
      </c>
      <c r="L280" t="s">
        <v>277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277</v>
      </c>
      <c r="F281" t="s">
        <v>277</v>
      </c>
      <c r="G281" t="s">
        <v>277</v>
      </c>
      <c r="H281">
        <v>0</v>
      </c>
      <c r="I281" t="s">
        <v>277</v>
      </c>
      <c r="J281">
        <v>0</v>
      </c>
      <c r="K281" t="s">
        <v>277</v>
      </c>
      <c r="L281" t="s">
        <v>277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277</v>
      </c>
      <c r="G282" t="s">
        <v>277</v>
      </c>
      <c r="H282">
        <v>2495</v>
      </c>
      <c r="I282" t="s">
        <v>277</v>
      </c>
      <c r="J282">
        <v>176</v>
      </c>
      <c r="K282" t="s">
        <v>277</v>
      </c>
      <c r="L282" t="s">
        <v>277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277</v>
      </c>
      <c r="F283" t="s">
        <v>277</v>
      </c>
      <c r="G283" t="s">
        <v>277</v>
      </c>
      <c r="H283">
        <v>157</v>
      </c>
      <c r="I283" t="s">
        <v>277</v>
      </c>
      <c r="J283">
        <v>0</v>
      </c>
      <c r="K283" t="s">
        <v>277</v>
      </c>
      <c r="L283" t="s">
        <v>277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277</v>
      </c>
      <c r="F284" t="s">
        <v>277</v>
      </c>
      <c r="G284" t="s">
        <v>277</v>
      </c>
      <c r="H284">
        <v>0</v>
      </c>
      <c r="I284" t="s">
        <v>277</v>
      </c>
      <c r="J284">
        <v>0</v>
      </c>
      <c r="K284" t="s">
        <v>277</v>
      </c>
      <c r="L284" t="s">
        <v>277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277</v>
      </c>
      <c r="G285" t="s">
        <v>277</v>
      </c>
      <c r="H285">
        <v>2293</v>
      </c>
      <c r="I285" t="s">
        <v>277</v>
      </c>
      <c r="J285">
        <v>174</v>
      </c>
      <c r="K285" t="s">
        <v>277</v>
      </c>
      <c r="L285" t="s">
        <v>277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277</v>
      </c>
      <c r="F286" t="s">
        <v>277</v>
      </c>
      <c r="G286" t="s">
        <v>277</v>
      </c>
      <c r="H286">
        <v>157</v>
      </c>
      <c r="I286" t="s">
        <v>277</v>
      </c>
      <c r="J286">
        <v>0</v>
      </c>
      <c r="K286" t="s">
        <v>277</v>
      </c>
      <c r="L286" t="s">
        <v>277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277</v>
      </c>
      <c r="F287" t="s">
        <v>277</v>
      </c>
      <c r="G287" t="s">
        <v>277</v>
      </c>
      <c r="H287">
        <v>0</v>
      </c>
      <c r="I287" t="s">
        <v>277</v>
      </c>
      <c r="J287">
        <v>0</v>
      </c>
      <c r="K287" t="s">
        <v>277</v>
      </c>
      <c r="L287" t="s">
        <v>277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277</v>
      </c>
      <c r="G288" t="s">
        <v>277</v>
      </c>
      <c r="H288">
        <v>2130</v>
      </c>
      <c r="I288" t="s">
        <v>277</v>
      </c>
      <c r="J288">
        <v>168</v>
      </c>
      <c r="K288" t="s">
        <v>277</v>
      </c>
      <c r="L288" t="s">
        <v>277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277</v>
      </c>
      <c r="F289" t="s">
        <v>277</v>
      </c>
      <c r="G289" t="s">
        <v>277</v>
      </c>
      <c r="H289">
        <v>157</v>
      </c>
      <c r="I289" t="s">
        <v>277</v>
      </c>
      <c r="J289">
        <v>0</v>
      </c>
      <c r="K289" t="s">
        <v>277</v>
      </c>
      <c r="L289" t="s">
        <v>277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277</v>
      </c>
      <c r="F290" t="s">
        <v>277</v>
      </c>
      <c r="G290" t="s">
        <v>277</v>
      </c>
      <c r="H290">
        <v>0</v>
      </c>
      <c r="I290" t="s">
        <v>277</v>
      </c>
      <c r="J290">
        <v>0</v>
      </c>
      <c r="K290" t="s">
        <v>277</v>
      </c>
      <c r="L290" t="s">
        <v>277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277</v>
      </c>
      <c r="G291" t="s">
        <v>277</v>
      </c>
      <c r="H291">
        <v>2111</v>
      </c>
      <c r="I291" t="s">
        <v>277</v>
      </c>
      <c r="J291">
        <v>165</v>
      </c>
      <c r="K291" t="s">
        <v>277</v>
      </c>
      <c r="L291" t="s">
        <v>277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277</v>
      </c>
      <c r="F292" t="s">
        <v>277</v>
      </c>
      <c r="G292" t="s">
        <v>277</v>
      </c>
      <c r="H292">
        <v>10</v>
      </c>
      <c r="I292" t="s">
        <v>277</v>
      </c>
      <c r="J292">
        <v>0</v>
      </c>
      <c r="K292" t="s">
        <v>277</v>
      </c>
      <c r="L292" t="s">
        <v>277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277</v>
      </c>
      <c r="F293" t="s">
        <v>277</v>
      </c>
      <c r="G293" t="s">
        <v>277</v>
      </c>
      <c r="H293">
        <v>0</v>
      </c>
      <c r="I293" t="s">
        <v>277</v>
      </c>
      <c r="J293">
        <v>0</v>
      </c>
      <c r="K293" t="s">
        <v>277</v>
      </c>
      <c r="L293" t="s">
        <v>277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277</v>
      </c>
      <c r="G294" t="s">
        <v>277</v>
      </c>
      <c r="H294">
        <v>1939</v>
      </c>
      <c r="I294" t="s">
        <v>277</v>
      </c>
      <c r="J294">
        <v>155</v>
      </c>
      <c r="K294" t="s">
        <v>277</v>
      </c>
      <c r="L294" t="s">
        <v>277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277</v>
      </c>
      <c r="F295" t="s">
        <v>277</v>
      </c>
      <c r="G295" t="s">
        <v>277</v>
      </c>
      <c r="H295">
        <v>11</v>
      </c>
      <c r="I295" t="s">
        <v>277</v>
      </c>
      <c r="J295">
        <v>0</v>
      </c>
      <c r="K295" t="s">
        <v>277</v>
      </c>
      <c r="L295" t="s">
        <v>277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277</v>
      </c>
      <c r="F296" t="s">
        <v>277</v>
      </c>
      <c r="G296" t="s">
        <v>277</v>
      </c>
      <c r="H296">
        <v>0</v>
      </c>
      <c r="I296" t="s">
        <v>277</v>
      </c>
      <c r="J296">
        <v>0</v>
      </c>
      <c r="K296" t="s">
        <v>277</v>
      </c>
      <c r="L296" t="s">
        <v>277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277</v>
      </c>
      <c r="G297" t="s">
        <v>277</v>
      </c>
      <c r="H297">
        <v>1788</v>
      </c>
      <c r="I297" t="s">
        <v>277</v>
      </c>
      <c r="J297">
        <v>147</v>
      </c>
      <c r="K297" t="s">
        <v>277</v>
      </c>
      <c r="L297" t="s">
        <v>277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277</v>
      </c>
      <c r="F298" t="s">
        <v>277</v>
      </c>
      <c r="G298" t="s">
        <v>277</v>
      </c>
      <c r="H298">
        <v>15</v>
      </c>
      <c r="I298" t="s">
        <v>277</v>
      </c>
      <c r="J298">
        <v>0</v>
      </c>
      <c r="K298" t="s">
        <v>277</v>
      </c>
      <c r="L298" t="s">
        <v>277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277</v>
      </c>
      <c r="F299" t="s">
        <v>277</v>
      </c>
      <c r="G299" t="s">
        <v>277</v>
      </c>
      <c r="H299">
        <v>0</v>
      </c>
      <c r="I299" t="s">
        <v>277</v>
      </c>
      <c r="J299">
        <v>0</v>
      </c>
      <c r="K299" t="s">
        <v>277</v>
      </c>
      <c r="L299" t="s">
        <v>277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277</v>
      </c>
      <c r="G300" t="s">
        <v>277</v>
      </c>
      <c r="H300">
        <v>1637</v>
      </c>
      <c r="I300" t="s">
        <v>277</v>
      </c>
      <c r="J300">
        <v>136</v>
      </c>
      <c r="K300" t="s">
        <v>277</v>
      </c>
      <c r="L300" t="s">
        <v>277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277</v>
      </c>
      <c r="F301" t="s">
        <v>277</v>
      </c>
      <c r="G301" t="s">
        <v>277</v>
      </c>
      <c r="H301">
        <v>17</v>
      </c>
      <c r="I301" t="s">
        <v>277</v>
      </c>
      <c r="J301">
        <v>0</v>
      </c>
      <c r="K301" t="s">
        <v>277</v>
      </c>
      <c r="L301" t="s">
        <v>277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277</v>
      </c>
      <c r="F302" t="s">
        <v>277</v>
      </c>
      <c r="G302" t="s">
        <v>277</v>
      </c>
      <c r="H302">
        <v>0</v>
      </c>
      <c r="I302" t="s">
        <v>277</v>
      </c>
      <c r="J302">
        <v>0</v>
      </c>
      <c r="K302" t="s">
        <v>277</v>
      </c>
      <c r="L302" t="s">
        <v>277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277</v>
      </c>
      <c r="G303" t="s">
        <v>277</v>
      </c>
      <c r="H303">
        <v>1556</v>
      </c>
      <c r="I303" t="s">
        <v>277</v>
      </c>
      <c r="J303">
        <v>131</v>
      </c>
      <c r="K303" t="s">
        <v>277</v>
      </c>
      <c r="L303" t="s">
        <v>277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277</v>
      </c>
      <c r="F304" t="s">
        <v>277</v>
      </c>
      <c r="G304" t="s">
        <v>277</v>
      </c>
      <c r="H304">
        <v>18</v>
      </c>
      <c r="I304" t="s">
        <v>277</v>
      </c>
      <c r="J304">
        <v>0</v>
      </c>
      <c r="K304" t="s">
        <v>277</v>
      </c>
      <c r="L304" t="s">
        <v>277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277</v>
      </c>
      <c r="F305" t="s">
        <v>277</v>
      </c>
      <c r="G305" t="s">
        <v>277</v>
      </c>
      <c r="H305">
        <v>0</v>
      </c>
      <c r="I305" t="s">
        <v>277</v>
      </c>
      <c r="J305">
        <v>0</v>
      </c>
      <c r="K305" t="s">
        <v>277</v>
      </c>
      <c r="L305" t="s">
        <v>277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277</v>
      </c>
      <c r="G306" t="s">
        <v>277</v>
      </c>
      <c r="H306">
        <v>1466</v>
      </c>
      <c r="I306" t="s">
        <v>277</v>
      </c>
      <c r="J306">
        <v>123</v>
      </c>
      <c r="K306" t="s">
        <v>277</v>
      </c>
      <c r="L306" t="s">
        <v>277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277</v>
      </c>
      <c r="F307" t="s">
        <v>277</v>
      </c>
      <c r="G307" t="s">
        <v>277</v>
      </c>
      <c r="H307">
        <v>28</v>
      </c>
      <c r="I307" t="s">
        <v>277</v>
      </c>
      <c r="J307">
        <v>0</v>
      </c>
      <c r="K307" t="s">
        <v>277</v>
      </c>
      <c r="L307" t="s">
        <v>277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277</v>
      </c>
      <c r="F308" t="s">
        <v>277</v>
      </c>
      <c r="G308" t="s">
        <v>277</v>
      </c>
      <c r="H308">
        <v>0</v>
      </c>
      <c r="I308" t="s">
        <v>277</v>
      </c>
      <c r="J308">
        <v>0</v>
      </c>
      <c r="K308" t="s">
        <v>277</v>
      </c>
      <c r="L308" t="s">
        <v>277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277</v>
      </c>
      <c r="G309" t="s">
        <v>277</v>
      </c>
      <c r="H309">
        <v>1452</v>
      </c>
      <c r="I309" t="s">
        <v>277</v>
      </c>
      <c r="J309">
        <v>119</v>
      </c>
      <c r="K309" t="s">
        <v>277</v>
      </c>
      <c r="L309" t="s">
        <v>277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277</v>
      </c>
      <c r="F310" t="s">
        <v>277</v>
      </c>
      <c r="G310" t="s">
        <v>277</v>
      </c>
      <c r="H310">
        <v>32</v>
      </c>
      <c r="I310" t="s">
        <v>277</v>
      </c>
      <c r="J310">
        <v>0</v>
      </c>
      <c r="K310" t="s">
        <v>277</v>
      </c>
      <c r="L310" t="s">
        <v>277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277</v>
      </c>
      <c r="F311" t="s">
        <v>277</v>
      </c>
      <c r="G311" t="s">
        <v>277</v>
      </c>
      <c r="H311">
        <v>0</v>
      </c>
      <c r="I311" t="s">
        <v>277</v>
      </c>
      <c r="J311">
        <v>0</v>
      </c>
      <c r="K311" t="s">
        <v>277</v>
      </c>
      <c r="L311" t="s">
        <v>277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277</v>
      </c>
      <c r="G312" t="s">
        <v>277</v>
      </c>
      <c r="H312">
        <v>1436</v>
      </c>
      <c r="I312" t="s">
        <v>277</v>
      </c>
      <c r="J312">
        <v>115</v>
      </c>
      <c r="K312" t="s">
        <v>277</v>
      </c>
      <c r="L312" t="s">
        <v>277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277</v>
      </c>
      <c r="F313" t="s">
        <v>277</v>
      </c>
      <c r="G313" t="s">
        <v>277</v>
      </c>
      <c r="H313">
        <v>36</v>
      </c>
      <c r="I313" t="s">
        <v>277</v>
      </c>
      <c r="J313">
        <v>0</v>
      </c>
      <c r="K313" t="s">
        <v>277</v>
      </c>
      <c r="L313" t="s">
        <v>277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277</v>
      </c>
      <c r="F314" t="s">
        <v>277</v>
      </c>
      <c r="G314" t="s">
        <v>277</v>
      </c>
      <c r="H314">
        <v>0</v>
      </c>
      <c r="I314" t="s">
        <v>277</v>
      </c>
      <c r="J314">
        <v>0</v>
      </c>
      <c r="K314" t="s">
        <v>277</v>
      </c>
      <c r="L314" t="s">
        <v>277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277</v>
      </c>
      <c r="G315" t="s">
        <v>277</v>
      </c>
      <c r="H315">
        <v>1341</v>
      </c>
      <c r="I315" t="s">
        <v>277</v>
      </c>
      <c r="J315">
        <v>113</v>
      </c>
      <c r="K315" t="s">
        <v>277</v>
      </c>
      <c r="L315" t="s">
        <v>277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277</v>
      </c>
      <c r="F316" t="s">
        <v>277</v>
      </c>
      <c r="G316" t="s">
        <v>277</v>
      </c>
      <c r="H316">
        <v>37</v>
      </c>
      <c r="I316" t="s">
        <v>277</v>
      </c>
      <c r="J316">
        <v>0</v>
      </c>
      <c r="K316" t="s">
        <v>277</v>
      </c>
      <c r="L316" t="s">
        <v>277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277</v>
      </c>
      <c r="F317" t="s">
        <v>277</v>
      </c>
      <c r="G317" t="s">
        <v>277</v>
      </c>
      <c r="H317">
        <v>0</v>
      </c>
      <c r="I317" t="s">
        <v>277</v>
      </c>
      <c r="J317">
        <v>0</v>
      </c>
      <c r="K317" t="s">
        <v>277</v>
      </c>
      <c r="L317" t="s">
        <v>277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277</v>
      </c>
      <c r="G318" t="s">
        <v>277</v>
      </c>
      <c r="H318">
        <v>1270</v>
      </c>
      <c r="I318" t="s">
        <v>277</v>
      </c>
      <c r="J318">
        <v>101</v>
      </c>
      <c r="K318" t="s">
        <v>277</v>
      </c>
      <c r="L318" t="s">
        <v>277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277</v>
      </c>
      <c r="F319" t="s">
        <v>277</v>
      </c>
      <c r="G319" t="s">
        <v>277</v>
      </c>
      <c r="H319">
        <v>38</v>
      </c>
      <c r="I319" t="s">
        <v>277</v>
      </c>
      <c r="J319">
        <v>0</v>
      </c>
      <c r="K319" t="s">
        <v>277</v>
      </c>
      <c r="L319" t="s">
        <v>277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277</v>
      </c>
      <c r="F320" t="s">
        <v>277</v>
      </c>
      <c r="G320" t="s">
        <v>277</v>
      </c>
      <c r="H320">
        <v>0</v>
      </c>
      <c r="I320" t="s">
        <v>277</v>
      </c>
      <c r="J320">
        <v>0</v>
      </c>
      <c r="K320" t="s">
        <v>277</v>
      </c>
      <c r="L320" t="s">
        <v>277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277</v>
      </c>
      <c r="G321" t="s">
        <v>277</v>
      </c>
      <c r="H321">
        <v>1207</v>
      </c>
      <c r="I321" t="s">
        <v>277</v>
      </c>
      <c r="J321">
        <v>102</v>
      </c>
      <c r="K321" t="s">
        <v>277</v>
      </c>
      <c r="L321" t="s">
        <v>277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277</v>
      </c>
      <c r="F322" t="s">
        <v>277</v>
      </c>
      <c r="G322" t="s">
        <v>277</v>
      </c>
      <c r="H322">
        <v>34</v>
      </c>
      <c r="I322" t="s">
        <v>277</v>
      </c>
      <c r="J322">
        <v>0</v>
      </c>
      <c r="K322" t="s">
        <v>277</v>
      </c>
      <c r="L322" t="s">
        <v>277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277</v>
      </c>
      <c r="F323" t="s">
        <v>277</v>
      </c>
      <c r="G323" t="s">
        <v>277</v>
      </c>
      <c r="H323">
        <v>0</v>
      </c>
      <c r="I323" t="s">
        <v>277</v>
      </c>
      <c r="J323">
        <v>0</v>
      </c>
      <c r="K323" t="s">
        <v>277</v>
      </c>
      <c r="L323" t="s">
        <v>277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277</v>
      </c>
      <c r="G324" t="s">
        <v>277</v>
      </c>
      <c r="H324">
        <v>1141</v>
      </c>
      <c r="I324" t="s">
        <v>277</v>
      </c>
      <c r="J324">
        <v>98</v>
      </c>
      <c r="K324" t="s">
        <v>277</v>
      </c>
      <c r="L324" t="s">
        <v>277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277</v>
      </c>
      <c r="F325" t="s">
        <v>277</v>
      </c>
      <c r="G325" t="s">
        <v>277</v>
      </c>
      <c r="H325">
        <v>37</v>
      </c>
      <c r="I325" t="s">
        <v>277</v>
      </c>
      <c r="J325">
        <v>0</v>
      </c>
      <c r="K325" t="s">
        <v>277</v>
      </c>
      <c r="L325" t="s">
        <v>277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277</v>
      </c>
      <c r="F326" t="s">
        <v>277</v>
      </c>
      <c r="G326" t="s">
        <v>277</v>
      </c>
      <c r="H326">
        <v>0</v>
      </c>
      <c r="I326" t="s">
        <v>277</v>
      </c>
      <c r="J326">
        <v>0</v>
      </c>
      <c r="K326" t="s">
        <v>277</v>
      </c>
      <c r="L326" t="s">
        <v>277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277</v>
      </c>
      <c r="G327" t="s">
        <v>277</v>
      </c>
      <c r="H327">
        <v>1064</v>
      </c>
      <c r="I327" t="s">
        <v>277</v>
      </c>
      <c r="J327">
        <v>99</v>
      </c>
      <c r="K327" t="s">
        <v>277</v>
      </c>
      <c r="L327" t="s">
        <v>277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277</v>
      </c>
      <c r="F328" t="s">
        <v>277</v>
      </c>
      <c r="G328" t="s">
        <v>277</v>
      </c>
      <c r="H328">
        <v>39</v>
      </c>
      <c r="I328" t="s">
        <v>277</v>
      </c>
      <c r="J328">
        <v>0</v>
      </c>
      <c r="K328" t="s">
        <v>277</v>
      </c>
      <c r="L328" t="s">
        <v>277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277</v>
      </c>
      <c r="F329" t="s">
        <v>277</v>
      </c>
      <c r="G329" t="s">
        <v>277</v>
      </c>
      <c r="H329">
        <v>0</v>
      </c>
      <c r="I329" t="s">
        <v>277</v>
      </c>
      <c r="J329">
        <v>0</v>
      </c>
      <c r="K329" t="s">
        <v>277</v>
      </c>
      <c r="L329" t="s">
        <v>277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277</v>
      </c>
      <c r="G330" t="s">
        <v>277</v>
      </c>
      <c r="H330">
        <v>1042</v>
      </c>
      <c r="I330" t="s">
        <v>277</v>
      </c>
      <c r="J330">
        <v>98</v>
      </c>
      <c r="K330" t="s">
        <v>277</v>
      </c>
      <c r="L330" t="s">
        <v>277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277</v>
      </c>
      <c r="F331" t="s">
        <v>277</v>
      </c>
      <c r="G331" t="s">
        <v>277</v>
      </c>
      <c r="H331">
        <v>40</v>
      </c>
      <c r="I331" t="s">
        <v>277</v>
      </c>
      <c r="J331">
        <v>0</v>
      </c>
      <c r="K331" t="s">
        <v>277</v>
      </c>
      <c r="L331" t="s">
        <v>277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277</v>
      </c>
      <c r="F332" t="s">
        <v>277</v>
      </c>
      <c r="G332" t="s">
        <v>277</v>
      </c>
      <c r="H332">
        <v>0</v>
      </c>
      <c r="I332" t="s">
        <v>277</v>
      </c>
      <c r="J332">
        <v>0</v>
      </c>
      <c r="K332" t="s">
        <v>277</v>
      </c>
      <c r="L332" t="s">
        <v>277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277</v>
      </c>
      <c r="G333" t="s">
        <v>277</v>
      </c>
      <c r="H333">
        <v>1060</v>
      </c>
      <c r="I333" t="s">
        <v>277</v>
      </c>
      <c r="J333">
        <v>99</v>
      </c>
      <c r="K333" t="s">
        <v>277</v>
      </c>
      <c r="L333" t="s">
        <v>277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277</v>
      </c>
      <c r="F334" t="s">
        <v>277</v>
      </c>
      <c r="G334" t="s">
        <v>277</v>
      </c>
      <c r="H334">
        <v>46</v>
      </c>
      <c r="I334" t="s">
        <v>277</v>
      </c>
      <c r="J334">
        <v>0</v>
      </c>
      <c r="K334" t="s">
        <v>277</v>
      </c>
      <c r="L334" t="s">
        <v>277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277</v>
      </c>
      <c r="F335" t="s">
        <v>277</v>
      </c>
      <c r="G335" t="s">
        <v>277</v>
      </c>
      <c r="H335">
        <v>0</v>
      </c>
      <c r="I335" t="s">
        <v>277</v>
      </c>
      <c r="J335">
        <v>0</v>
      </c>
      <c r="K335" t="s">
        <v>277</v>
      </c>
      <c r="L335" t="s">
        <v>277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277</v>
      </c>
      <c r="G336" t="s">
        <v>277</v>
      </c>
      <c r="H336">
        <v>1028</v>
      </c>
      <c r="I336" t="s">
        <v>277</v>
      </c>
      <c r="J336">
        <v>92</v>
      </c>
      <c r="K336" t="s">
        <v>277</v>
      </c>
      <c r="L336" t="s">
        <v>277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277</v>
      </c>
      <c r="F337" t="s">
        <v>277</v>
      </c>
      <c r="G337" t="s">
        <v>277</v>
      </c>
      <c r="H337">
        <v>46</v>
      </c>
      <c r="I337" t="s">
        <v>277</v>
      </c>
      <c r="J337">
        <v>0</v>
      </c>
      <c r="K337" t="s">
        <v>277</v>
      </c>
      <c r="L337" t="s">
        <v>277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277</v>
      </c>
      <c r="F338" t="s">
        <v>277</v>
      </c>
      <c r="G338" t="s">
        <v>277</v>
      </c>
      <c r="H338">
        <v>0</v>
      </c>
      <c r="I338" t="s">
        <v>277</v>
      </c>
      <c r="J338">
        <v>0</v>
      </c>
      <c r="K338" t="s">
        <v>277</v>
      </c>
      <c r="L338" t="s">
        <v>277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277</v>
      </c>
      <c r="G339" t="s">
        <v>277</v>
      </c>
      <c r="H339">
        <v>965</v>
      </c>
      <c r="I339" t="s">
        <v>277</v>
      </c>
      <c r="J339">
        <v>91</v>
      </c>
      <c r="K339" t="s">
        <v>277</v>
      </c>
      <c r="L339" t="s">
        <v>277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277</v>
      </c>
      <c r="F340" t="s">
        <v>277</v>
      </c>
      <c r="G340" t="s">
        <v>277</v>
      </c>
      <c r="H340">
        <v>61</v>
      </c>
      <c r="I340" t="s">
        <v>277</v>
      </c>
      <c r="J340">
        <v>0</v>
      </c>
      <c r="K340" t="s">
        <v>277</v>
      </c>
      <c r="L340" t="s">
        <v>277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277</v>
      </c>
      <c r="F341" t="s">
        <v>277</v>
      </c>
      <c r="G341" t="s">
        <v>277</v>
      </c>
      <c r="H341">
        <v>0</v>
      </c>
      <c r="I341" t="s">
        <v>277</v>
      </c>
      <c r="J341">
        <v>0</v>
      </c>
      <c r="K341" t="s">
        <v>277</v>
      </c>
      <c r="L341" t="s">
        <v>277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277</v>
      </c>
      <c r="G342" t="s">
        <v>277</v>
      </c>
      <c r="H342">
        <v>923</v>
      </c>
      <c r="I342" t="s">
        <v>277</v>
      </c>
      <c r="J342">
        <v>91</v>
      </c>
      <c r="K342" t="s">
        <v>277</v>
      </c>
      <c r="L342" t="s">
        <v>277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277</v>
      </c>
      <c r="F343" t="s">
        <v>277</v>
      </c>
      <c r="G343" t="s">
        <v>277</v>
      </c>
      <c r="H343">
        <v>58</v>
      </c>
      <c r="I343" t="s">
        <v>277</v>
      </c>
      <c r="J343">
        <v>0</v>
      </c>
      <c r="K343" t="s">
        <v>277</v>
      </c>
      <c r="L343" t="s">
        <v>277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277</v>
      </c>
      <c r="F344" t="s">
        <v>277</v>
      </c>
      <c r="G344" t="s">
        <v>277</v>
      </c>
      <c r="H344">
        <v>0</v>
      </c>
      <c r="I344" t="s">
        <v>277</v>
      </c>
      <c r="J344">
        <v>0</v>
      </c>
      <c r="K344" t="s">
        <v>277</v>
      </c>
      <c r="L344" t="s">
        <v>277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277</v>
      </c>
      <c r="G345" t="s">
        <v>277</v>
      </c>
      <c r="H345">
        <v>854</v>
      </c>
      <c r="I345" t="s">
        <v>277</v>
      </c>
      <c r="J345">
        <v>82</v>
      </c>
      <c r="K345" t="s">
        <v>277</v>
      </c>
      <c r="L345" t="s">
        <v>277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277</v>
      </c>
      <c r="F346" t="s">
        <v>277</v>
      </c>
      <c r="G346" t="s">
        <v>277</v>
      </c>
      <c r="H346">
        <v>57</v>
      </c>
      <c r="I346" t="s">
        <v>277</v>
      </c>
      <c r="J346">
        <v>0</v>
      </c>
      <c r="K346" t="s">
        <v>277</v>
      </c>
      <c r="L346" t="s">
        <v>277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277</v>
      </c>
      <c r="F347" t="s">
        <v>277</v>
      </c>
      <c r="G347" t="s">
        <v>277</v>
      </c>
      <c r="H347">
        <v>0</v>
      </c>
      <c r="I347" t="s">
        <v>277</v>
      </c>
      <c r="J347">
        <v>0</v>
      </c>
      <c r="K347" t="s">
        <v>277</v>
      </c>
      <c r="L347" t="s">
        <v>277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277</v>
      </c>
      <c r="G348" t="s">
        <v>277</v>
      </c>
      <c r="H348">
        <v>810</v>
      </c>
      <c r="I348" t="s">
        <v>277</v>
      </c>
      <c r="J348">
        <v>76</v>
      </c>
      <c r="K348" t="s">
        <v>277</v>
      </c>
      <c r="L348" t="s">
        <v>277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277</v>
      </c>
      <c r="F349" t="s">
        <v>277</v>
      </c>
      <c r="G349" t="s">
        <v>277</v>
      </c>
      <c r="H349">
        <v>62</v>
      </c>
      <c r="I349" t="s">
        <v>277</v>
      </c>
      <c r="J349">
        <v>0</v>
      </c>
      <c r="K349" t="s">
        <v>277</v>
      </c>
      <c r="L349" t="s">
        <v>277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277</v>
      </c>
      <c r="F350" t="s">
        <v>277</v>
      </c>
      <c r="G350" t="s">
        <v>277</v>
      </c>
      <c r="H350">
        <v>0</v>
      </c>
      <c r="I350" t="s">
        <v>277</v>
      </c>
      <c r="J350">
        <v>0</v>
      </c>
      <c r="K350" t="s">
        <v>277</v>
      </c>
      <c r="L350" t="s">
        <v>277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277</v>
      </c>
      <c r="G351" t="s">
        <v>277</v>
      </c>
      <c r="H351">
        <v>801</v>
      </c>
      <c r="I351" t="s">
        <v>277</v>
      </c>
      <c r="J351">
        <v>73</v>
      </c>
      <c r="K351" t="s">
        <v>277</v>
      </c>
      <c r="L351" t="s">
        <v>277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277</v>
      </c>
      <c r="F352" t="s">
        <v>277</v>
      </c>
      <c r="G352" t="s">
        <v>277</v>
      </c>
      <c r="H352">
        <v>58</v>
      </c>
      <c r="I352" t="s">
        <v>277</v>
      </c>
      <c r="J352">
        <v>0</v>
      </c>
      <c r="K352" t="s">
        <v>277</v>
      </c>
      <c r="L352" t="s">
        <v>277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277</v>
      </c>
      <c r="F353" t="s">
        <v>277</v>
      </c>
      <c r="G353" t="s">
        <v>277</v>
      </c>
      <c r="H353">
        <v>0</v>
      </c>
      <c r="I353" t="s">
        <v>277</v>
      </c>
      <c r="J353">
        <v>0</v>
      </c>
      <c r="K353" t="s">
        <v>277</v>
      </c>
      <c r="L353" t="s">
        <v>277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277</v>
      </c>
      <c r="G354" t="s">
        <v>277</v>
      </c>
      <c r="H354">
        <v>819</v>
      </c>
      <c r="I354" t="s">
        <v>277</v>
      </c>
      <c r="J354">
        <v>71</v>
      </c>
      <c r="K354" t="s">
        <v>277</v>
      </c>
      <c r="L354" t="s">
        <v>277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277</v>
      </c>
      <c r="F355" t="s">
        <v>277</v>
      </c>
      <c r="G355" t="s">
        <v>277</v>
      </c>
      <c r="H355">
        <v>71</v>
      </c>
      <c r="I355" t="s">
        <v>277</v>
      </c>
      <c r="J355">
        <v>0</v>
      </c>
      <c r="K355" t="s">
        <v>277</v>
      </c>
      <c r="L355" t="s">
        <v>277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277</v>
      </c>
      <c r="F356" t="s">
        <v>277</v>
      </c>
      <c r="G356" t="s">
        <v>277</v>
      </c>
      <c r="H356">
        <v>0</v>
      </c>
      <c r="I356" t="s">
        <v>277</v>
      </c>
      <c r="J356">
        <v>0</v>
      </c>
      <c r="K356" t="s">
        <v>277</v>
      </c>
      <c r="L356" t="s">
        <v>277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277</v>
      </c>
      <c r="G357" t="s">
        <v>277</v>
      </c>
      <c r="H357">
        <v>871</v>
      </c>
      <c r="I357" t="s">
        <v>277</v>
      </c>
      <c r="J357">
        <v>80</v>
      </c>
      <c r="K357" t="s">
        <v>277</v>
      </c>
      <c r="L357" t="s">
        <v>277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277</v>
      </c>
      <c r="F358" t="s">
        <v>277</v>
      </c>
      <c r="G358" t="s">
        <v>277</v>
      </c>
      <c r="H358">
        <v>83</v>
      </c>
      <c r="I358" t="s">
        <v>277</v>
      </c>
      <c r="J358">
        <v>0</v>
      </c>
      <c r="K358" t="s">
        <v>277</v>
      </c>
      <c r="L358" t="s">
        <v>277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277</v>
      </c>
      <c r="F359" t="s">
        <v>277</v>
      </c>
      <c r="G359" t="s">
        <v>277</v>
      </c>
      <c r="H359">
        <v>0</v>
      </c>
      <c r="I359" t="s">
        <v>277</v>
      </c>
      <c r="J359">
        <v>0</v>
      </c>
      <c r="K359" t="s">
        <v>277</v>
      </c>
      <c r="L359" t="s">
        <v>277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277</v>
      </c>
      <c r="G360" t="s">
        <v>277</v>
      </c>
      <c r="H360">
        <v>760</v>
      </c>
      <c r="I360" t="s">
        <v>277</v>
      </c>
      <c r="J360">
        <v>70</v>
      </c>
      <c r="K360" t="s">
        <v>277</v>
      </c>
      <c r="L360" t="s">
        <v>277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277</v>
      </c>
      <c r="F361" t="s">
        <v>277</v>
      </c>
      <c r="G361" t="s">
        <v>277</v>
      </c>
      <c r="H361">
        <v>85</v>
      </c>
      <c r="I361" t="s">
        <v>277</v>
      </c>
      <c r="J361">
        <v>0</v>
      </c>
      <c r="K361" t="s">
        <v>277</v>
      </c>
      <c r="L361" t="s">
        <v>277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277</v>
      </c>
      <c r="F362" t="s">
        <v>277</v>
      </c>
      <c r="G362" t="s">
        <v>277</v>
      </c>
      <c r="H362">
        <v>0</v>
      </c>
      <c r="I362" t="s">
        <v>277</v>
      </c>
      <c r="J362">
        <v>0</v>
      </c>
      <c r="K362" t="s">
        <v>277</v>
      </c>
      <c r="L362" t="s">
        <v>277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277</v>
      </c>
      <c r="G363" t="s">
        <v>277</v>
      </c>
      <c r="H363">
        <v>712</v>
      </c>
      <c r="I363" t="s">
        <v>277</v>
      </c>
      <c r="J363">
        <v>62</v>
      </c>
      <c r="K363" t="s">
        <v>277</v>
      </c>
      <c r="L363" t="s">
        <v>277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277</v>
      </c>
      <c r="F364" t="s">
        <v>277</v>
      </c>
      <c r="G364" t="s">
        <v>277</v>
      </c>
      <c r="H364">
        <v>88</v>
      </c>
      <c r="I364" t="s">
        <v>277</v>
      </c>
      <c r="J364">
        <v>0</v>
      </c>
      <c r="K364" t="s">
        <v>277</v>
      </c>
      <c r="L364" t="s">
        <v>277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277</v>
      </c>
      <c r="F365" t="s">
        <v>277</v>
      </c>
      <c r="G365" t="s">
        <v>277</v>
      </c>
      <c r="H365">
        <v>0</v>
      </c>
      <c r="I365" t="s">
        <v>277</v>
      </c>
      <c r="J365">
        <v>0</v>
      </c>
      <c r="K365" t="s">
        <v>277</v>
      </c>
      <c r="L365" t="s">
        <v>277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277</v>
      </c>
      <c r="G366" t="s">
        <v>277</v>
      </c>
      <c r="H366">
        <v>707</v>
      </c>
      <c r="I366" t="s">
        <v>277</v>
      </c>
      <c r="J366">
        <v>62</v>
      </c>
      <c r="K366" t="s">
        <v>277</v>
      </c>
      <c r="L366" t="s">
        <v>277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277</v>
      </c>
      <c r="F367" t="s">
        <v>277</v>
      </c>
      <c r="G367" t="s">
        <v>277</v>
      </c>
      <c r="H367">
        <v>87</v>
      </c>
      <c r="I367" t="s">
        <v>277</v>
      </c>
      <c r="J367">
        <v>0</v>
      </c>
      <c r="K367" t="s">
        <v>277</v>
      </c>
      <c r="L367" t="s">
        <v>277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277</v>
      </c>
      <c r="F368" t="s">
        <v>277</v>
      </c>
      <c r="G368" t="s">
        <v>277</v>
      </c>
      <c r="H368">
        <v>0</v>
      </c>
      <c r="I368" t="s">
        <v>277</v>
      </c>
      <c r="J368">
        <v>0</v>
      </c>
      <c r="K368" t="s">
        <v>277</v>
      </c>
      <c r="L368" t="s">
        <v>277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277</v>
      </c>
      <c r="G369" t="s">
        <v>277</v>
      </c>
      <c r="H369">
        <v>677</v>
      </c>
      <c r="I369" t="s">
        <v>277</v>
      </c>
      <c r="J369">
        <v>61</v>
      </c>
      <c r="K369" t="s">
        <v>277</v>
      </c>
      <c r="L369" t="s">
        <v>277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277</v>
      </c>
      <c r="F370" t="s">
        <v>277</v>
      </c>
      <c r="G370" t="s">
        <v>277</v>
      </c>
      <c r="H370">
        <v>90</v>
      </c>
      <c r="I370" t="s">
        <v>277</v>
      </c>
      <c r="J370">
        <v>0</v>
      </c>
      <c r="K370" t="s">
        <v>277</v>
      </c>
      <c r="L370" t="s">
        <v>277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277</v>
      </c>
      <c r="F371" t="s">
        <v>277</v>
      </c>
      <c r="G371" t="s">
        <v>277</v>
      </c>
      <c r="H371">
        <v>0</v>
      </c>
      <c r="I371" t="s">
        <v>277</v>
      </c>
      <c r="J371">
        <v>0</v>
      </c>
      <c r="K371" t="s">
        <v>277</v>
      </c>
      <c r="L371" t="s">
        <v>277</v>
      </c>
      <c r="M371">
        <v>15</v>
      </c>
      <c r="N37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4419"/>
  <sheetViews>
    <sheetView tabSelected="1" workbookViewId="0">
      <pane xSplit="1" ySplit="1" topLeftCell="B4413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335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277</v>
      </c>
      <c r="G2400" t="s">
        <v>277</v>
      </c>
      <c r="H2400" t="s">
        <v>277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277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277</v>
      </c>
      <c r="G2403" t="s">
        <v>277</v>
      </c>
      <c r="H2403" t="s">
        <v>277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277</v>
      </c>
      <c r="G2404">
        <v>13</v>
      </c>
      <c r="H2404" t="s">
        <v>277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277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277</v>
      </c>
      <c r="G2407" t="s">
        <v>277</v>
      </c>
      <c r="H2407" t="s">
        <v>277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277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277</v>
      </c>
      <c r="G2413">
        <v>36</v>
      </c>
      <c r="H2413" t="s">
        <v>277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277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277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277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277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277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277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277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277</v>
      </c>
      <c r="G2430" t="s">
        <v>277</v>
      </c>
      <c r="H2430" t="s">
        <v>277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277</v>
      </c>
      <c r="G2431">
        <v>8</v>
      </c>
      <c r="H2431" t="s">
        <v>277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277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277</v>
      </c>
      <c r="G2433">
        <v>4</v>
      </c>
      <c r="H2433" t="s">
        <v>277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277</v>
      </c>
      <c r="G2434" t="s">
        <v>277</v>
      </c>
      <c r="H2434" t="s">
        <v>277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277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277</v>
      </c>
      <c r="H2442" t="s">
        <v>277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277</v>
      </c>
      <c r="G2443">
        <v>6</v>
      </c>
      <c r="H2443" t="s">
        <v>277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277</v>
      </c>
      <c r="G2444" t="s">
        <v>277</v>
      </c>
      <c r="H2444" t="s">
        <v>277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277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277</v>
      </c>
      <c r="G2447" t="s">
        <v>277</v>
      </c>
      <c r="H2447" t="s">
        <v>277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277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277</v>
      </c>
      <c r="G2450" t="s">
        <v>277</v>
      </c>
      <c r="H2450" t="s">
        <v>277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277</v>
      </c>
      <c r="G2451">
        <v>13</v>
      </c>
      <c r="H2451" t="s">
        <v>277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277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277</v>
      </c>
      <c r="G2454" t="s">
        <v>277</v>
      </c>
      <c r="H2454" t="s">
        <v>277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277</v>
      </c>
      <c r="G2460">
        <v>36</v>
      </c>
      <c r="H2460" t="s">
        <v>277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277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277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277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277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277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277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277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277</v>
      </c>
      <c r="G2477" t="s">
        <v>277</v>
      </c>
      <c r="H2477" t="s">
        <v>277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277</v>
      </c>
      <c r="G2478">
        <v>8</v>
      </c>
      <c r="H2478" t="s">
        <v>277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277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277</v>
      </c>
      <c r="G2480">
        <v>4</v>
      </c>
      <c r="H2480" t="s">
        <v>277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277</v>
      </c>
      <c r="G2481" t="s">
        <v>277</v>
      </c>
      <c r="H2481" t="s">
        <v>277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277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277</v>
      </c>
      <c r="H2489" t="s">
        <v>277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277</v>
      </c>
      <c r="G2490">
        <v>5</v>
      </c>
      <c r="H2490" t="s">
        <v>277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277</v>
      </c>
      <c r="G2491" t="s">
        <v>277</v>
      </c>
      <c r="H2491" t="s">
        <v>277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277</v>
      </c>
      <c r="G2494" t="s">
        <v>277</v>
      </c>
      <c r="H2494" t="s">
        <v>277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277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277</v>
      </c>
      <c r="G2497" t="s">
        <v>277</v>
      </c>
      <c r="H2497" t="s">
        <v>277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277</v>
      </c>
      <c r="G2498">
        <v>11</v>
      </c>
      <c r="H2498" t="s">
        <v>277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277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277</v>
      </c>
      <c r="G2501" t="s">
        <v>277</v>
      </c>
      <c r="H2501" t="s">
        <v>277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277</v>
      </c>
      <c r="G2507">
        <v>35</v>
      </c>
      <c r="H2507" t="s">
        <v>277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277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277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277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277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277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277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277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277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277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277</v>
      </c>
      <c r="G2524" t="s">
        <v>277</v>
      </c>
      <c r="H2524" t="s">
        <v>277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277</v>
      </c>
      <c r="G2525">
        <v>8</v>
      </c>
      <c r="H2525" t="s">
        <v>277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277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277</v>
      </c>
      <c r="G2527">
        <v>4</v>
      </c>
      <c r="H2527" t="s">
        <v>277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277</v>
      </c>
      <c r="H2528" t="s">
        <v>277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277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277</v>
      </c>
      <c r="H2536" t="s">
        <v>277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277</v>
      </c>
      <c r="G2537">
        <v>5</v>
      </c>
      <c r="H2537" t="s">
        <v>277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277</v>
      </c>
      <c r="G2538" t="s">
        <v>277</v>
      </c>
      <c r="H2538" t="s">
        <v>277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277</v>
      </c>
      <c r="G2541" t="s">
        <v>277</v>
      </c>
      <c r="H2541" t="s">
        <v>277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277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277</v>
      </c>
      <c r="G2544">
        <v>2</v>
      </c>
      <c r="H2544" t="s">
        <v>277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277</v>
      </c>
      <c r="G2545">
        <v>11</v>
      </c>
      <c r="H2545" t="s">
        <v>277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277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277</v>
      </c>
      <c r="G2548" t="s">
        <v>277</v>
      </c>
      <c r="H2548" t="s">
        <v>277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277</v>
      </c>
      <c r="G2554">
        <v>31</v>
      </c>
      <c r="H2554" t="s">
        <v>277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277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277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277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277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277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277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277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277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277</v>
      </c>
      <c r="G2571" t="s">
        <v>277</v>
      </c>
      <c r="H2571" t="s">
        <v>277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277</v>
      </c>
      <c r="G2572">
        <v>6</v>
      </c>
      <c r="H2572" t="s">
        <v>277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277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277</v>
      </c>
      <c r="G2574">
        <v>4</v>
      </c>
      <c r="H2574" t="s">
        <v>277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277</v>
      </c>
      <c r="H2575" t="s">
        <v>277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277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277</v>
      </c>
      <c r="H2583" t="s">
        <v>277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277</v>
      </c>
      <c r="G2584">
        <v>5</v>
      </c>
      <c r="H2584" t="s">
        <v>277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277</v>
      </c>
      <c r="G2585" t="s">
        <v>277</v>
      </c>
      <c r="H2585" t="s">
        <v>277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277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277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277</v>
      </c>
      <c r="G2619">
        <v>6</v>
      </c>
      <c r="H2619" t="s">
        <v>277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277</v>
      </c>
      <c r="G2621">
        <v>4</v>
      </c>
      <c r="H2621" t="s">
        <v>277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277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277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277</v>
      </c>
      <c r="G2666">
        <v>4</v>
      </c>
      <c r="H2666" t="s">
        <v>277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277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277</v>
      </c>
      <c r="G2713">
        <v>4</v>
      </c>
      <c r="H2713" t="s">
        <v>277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277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277</v>
      </c>
      <c r="G2760">
        <v>2</v>
      </c>
      <c r="H2760" t="s">
        <v>277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277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277</v>
      </c>
      <c r="G2807">
        <v>2</v>
      </c>
      <c r="H2807" t="s">
        <v>277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277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277</v>
      </c>
      <c r="G2854">
        <v>2</v>
      </c>
      <c r="H2854" t="s">
        <v>277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277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277</v>
      </c>
      <c r="G2901">
        <v>2</v>
      </c>
      <c r="H2901" t="s">
        <v>277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277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277</v>
      </c>
      <c r="G2948">
        <v>2</v>
      </c>
      <c r="H2948" t="s">
        <v>277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277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277</v>
      </c>
      <c r="G2995">
        <v>1</v>
      </c>
      <c r="H2995" t="s">
        <v>277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277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277</v>
      </c>
      <c r="G3042">
        <v>0</v>
      </c>
      <c r="H3042" t="s">
        <v>277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277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277</v>
      </c>
      <c r="G3089">
        <v>0</v>
      </c>
      <c r="H3089" t="s">
        <v>277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277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277</v>
      </c>
      <c r="G3136">
        <v>0</v>
      </c>
      <c r="H3136" t="s">
        <v>277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277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277</v>
      </c>
      <c r="G3183">
        <v>0</v>
      </c>
      <c r="H3183" t="s">
        <v>277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277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277</v>
      </c>
      <c r="G3230">
        <v>0</v>
      </c>
      <c r="H3230" t="s">
        <v>277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277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277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277</v>
      </c>
      <c r="G3277">
        <v>0</v>
      </c>
      <c r="H3277" t="s">
        <v>277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277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277</v>
      </c>
      <c r="G3324">
        <v>0</v>
      </c>
      <c r="H3324" t="s">
        <v>277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277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277</v>
      </c>
      <c r="G3371">
        <v>0</v>
      </c>
      <c r="H3371" t="s">
        <v>277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277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277</v>
      </c>
      <c r="G3418">
        <v>0</v>
      </c>
      <c r="H3418" t="s">
        <v>277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277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277</v>
      </c>
      <c r="G3465">
        <v>0</v>
      </c>
      <c r="H3465" t="s">
        <v>277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277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277</v>
      </c>
      <c r="G3512">
        <v>0</v>
      </c>
      <c r="H3512" t="s">
        <v>277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277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277</v>
      </c>
      <c r="G3559">
        <v>0</v>
      </c>
      <c r="H3559" t="s">
        <v>277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277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277</v>
      </c>
      <c r="G3606">
        <v>0</v>
      </c>
      <c r="H3606" t="s">
        <v>277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277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277</v>
      </c>
      <c r="G3653">
        <v>0</v>
      </c>
      <c r="H3653" t="s">
        <v>277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277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277</v>
      </c>
      <c r="G3700">
        <v>0</v>
      </c>
      <c r="H3700" t="s">
        <v>277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277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277</v>
      </c>
      <c r="G3747">
        <v>0</v>
      </c>
      <c r="H3747" t="s">
        <v>277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277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277</v>
      </c>
      <c r="G3794">
        <v>0</v>
      </c>
      <c r="H3794" t="s">
        <v>277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277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277</v>
      </c>
      <c r="G3841">
        <v>0</v>
      </c>
      <c r="H3841" t="s">
        <v>277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277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277</v>
      </c>
      <c r="G3888">
        <v>0</v>
      </c>
      <c r="H3888" t="s">
        <v>277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277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277</v>
      </c>
      <c r="G3935">
        <v>0</v>
      </c>
      <c r="H3935" t="s">
        <v>277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277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277</v>
      </c>
      <c r="G3982">
        <v>0</v>
      </c>
      <c r="H3982" t="s">
        <v>277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277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277</v>
      </c>
      <c r="G4029">
        <v>0</v>
      </c>
      <c r="H4029" t="s">
        <v>277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277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277</v>
      </c>
      <c r="G4076">
        <v>0</v>
      </c>
      <c r="H4076" t="s">
        <v>277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277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277</v>
      </c>
      <c r="G4123">
        <v>0</v>
      </c>
      <c r="H4123" t="s">
        <v>277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277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277</v>
      </c>
      <c r="G4170">
        <v>0</v>
      </c>
      <c r="H4170" t="s">
        <v>277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277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277</v>
      </c>
      <c r="G4217">
        <v>0</v>
      </c>
      <c r="H4217" t="s">
        <v>277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277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277</v>
      </c>
      <c r="G4264">
        <v>0</v>
      </c>
      <c r="H4264" t="s">
        <v>277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277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277</v>
      </c>
      <c r="G4311">
        <v>0</v>
      </c>
      <c r="H4311" t="s">
        <v>277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277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277</v>
      </c>
      <c r="G4358">
        <v>0</v>
      </c>
      <c r="H4358" t="s">
        <v>277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277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277</v>
      </c>
      <c r="G4405">
        <v>0</v>
      </c>
      <c r="H4405" t="s">
        <v>277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335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44002</v>
      </c>
      <c r="B3" s="7" t="s">
        <v>6</v>
      </c>
      <c r="C3" s="7">
        <f>IF(C13="", "", C13)</f>
        <v>17512</v>
      </c>
      <c r="D3" s="7">
        <f>IF(B13="", "", B13)</f>
        <v>345249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677</v>
      </c>
      <c r="I3" s="7" t="str">
        <f>IF(I13="", "", I13)</f>
        <v/>
      </c>
      <c r="J3" s="7">
        <f t="shared" ref="J3:L3" si="1">IF(J13="", "", J13)</f>
        <v>61</v>
      </c>
      <c r="K3" s="7" t="str">
        <f t="shared" si="1"/>
        <v/>
      </c>
      <c r="L3" s="7" t="str">
        <f t="shared" si="1"/>
        <v/>
      </c>
      <c r="M3" s="7">
        <f>IF(N13="", "", N13)</f>
        <v>15880</v>
      </c>
      <c r="N3" s="7">
        <f>IF(O13="", "", O13)</f>
        <v>952</v>
      </c>
    </row>
    <row r="4" spans="1:15" x14ac:dyDescent="0.55000000000000004">
      <c r="A4" s="6">
        <f t="shared" ref="A4:A5" si="2">DATE($B$9, $C$9, $D$9)</f>
        <v>44002</v>
      </c>
      <c r="B4" s="7" t="s">
        <v>7</v>
      </c>
      <c r="C4" s="7">
        <f t="shared" ref="C4:C5" si="3">IF(C14="", "", C14)</f>
        <v>272</v>
      </c>
      <c r="D4" s="7">
        <f t="shared" ref="D4:D5" si="4">IF(B14="", "", B14)</f>
        <v>62944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182</v>
      </c>
      <c r="N4" s="7">
        <f t="shared" si="8"/>
        <v>0</v>
      </c>
    </row>
    <row r="5" spans="1:15" x14ac:dyDescent="0.55000000000000004">
      <c r="A5" s="6">
        <f t="shared" si="2"/>
        <v>44002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230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6</v>
      </c>
      <c r="D9" s="9">
        <v>20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331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345249</v>
      </c>
      <c r="C13" s="9">
        <v>17512</v>
      </c>
      <c r="D13" s="8"/>
      <c r="E13" s="8"/>
      <c r="F13" s="8"/>
      <c r="G13" s="8"/>
      <c r="H13" s="9">
        <v>677</v>
      </c>
      <c r="I13" s="8"/>
      <c r="J13" s="9">
        <v>61</v>
      </c>
      <c r="K13" s="8"/>
      <c r="L13" s="8"/>
      <c r="M13" s="31">
        <f>F13</f>
        <v>0</v>
      </c>
      <c r="N13" s="9">
        <v>15880</v>
      </c>
      <c r="O13" s="9">
        <v>952</v>
      </c>
    </row>
    <row r="14" spans="1:15" x14ac:dyDescent="0.55000000000000004">
      <c r="A14" s="7" t="s">
        <v>64</v>
      </c>
      <c r="B14" s="9">
        <v>62944</v>
      </c>
      <c r="C14" s="9">
        <v>272</v>
      </c>
      <c r="D14" s="8"/>
      <c r="E14" s="8"/>
      <c r="F14" s="8"/>
      <c r="G14" s="8"/>
      <c r="H14" s="9">
        <v>90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182</v>
      </c>
      <c r="O14" s="9">
        <v>0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409022</v>
      </c>
      <c r="C16" s="7">
        <f t="shared" ref="C16:O16" si="13">SUM(C13:C15)</f>
        <v>17799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767</v>
      </c>
      <c r="I16" s="7">
        <f t="shared" si="13"/>
        <v>0</v>
      </c>
      <c r="J16" s="7">
        <f t="shared" si="13"/>
        <v>61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16077</v>
      </c>
      <c r="O16" s="7">
        <f t="shared" si="13"/>
        <v>952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0"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278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6</v>
      </c>
      <c r="C2" s="25">
        <f>DAY(DATE('Conv-total'!$B$9, 'Conv-total'!$C$9, 'Conv-total'!$D$9) -1)</f>
        <v>19</v>
      </c>
      <c r="D2" s="49" t="s">
        <v>276</v>
      </c>
      <c r="E2" s="47"/>
      <c r="F2" s="47"/>
      <c r="G2" s="47"/>
      <c r="H2" s="47"/>
      <c r="I2" s="47"/>
      <c r="J2" s="18"/>
    </row>
    <row r="3" spans="1:10" x14ac:dyDescent="0.55000000000000004">
      <c r="A3" s="39"/>
      <c r="B3" s="39"/>
      <c r="C3" s="39" t="s">
        <v>330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335</v>
      </c>
      <c r="I4" s="20" t="s">
        <v>11</v>
      </c>
      <c r="J4" s="21"/>
    </row>
    <row r="5" spans="1:10" s="10" customFormat="1" x14ac:dyDescent="0.55000000000000004">
      <c r="A5" s="24" t="s">
        <v>231</v>
      </c>
      <c r="B5" s="26">
        <f t="shared" ref="B5:B51" si="0">DATE($A$2, $B$2, $C$2)</f>
        <v>44001</v>
      </c>
      <c r="C5" s="28" t="s">
        <v>17</v>
      </c>
      <c r="D5" s="40">
        <f>IFERROR(INT(TRIM(SUBSTITUTE(VLOOKUP($A5&amp;"*",各都道府県の状況!$A:$I,D$3,FALSE), "※5", ""))), "")</f>
        <v>1189</v>
      </c>
      <c r="E5" s="40">
        <f>IFERROR(INT(TRIM(SUBSTITUTE(VLOOKUP($A5&amp;"*",各都道府県の状況!$A:$I,E$3,FALSE), "※5", ""))), "")</f>
        <v>18606</v>
      </c>
      <c r="F5" s="40">
        <f>IFERROR(INT(TRIM(SUBSTITUTE(VLOOKUP($A5&amp;"*",各都道府県の状況!$A:$I,F$3,FALSE), "※5", ""))), "")</f>
        <v>988</v>
      </c>
      <c r="G5" s="40">
        <f>IFERROR(INT(TRIM(SUBSTITUTE(VLOOKUP($A5&amp;"*",各都道府県の状況!$A:$I,G$3,FALSE), "※5", ""))), "")</f>
        <v>93</v>
      </c>
      <c r="H5" s="40">
        <f>IFERROR(INT(TRIM(SUBSTITUTE(VLOOKUP($A5&amp;"*",各都道府県の状況!$A:$I,H$3,FALSE), "※5", ""))), "")</f>
        <v>108</v>
      </c>
      <c r="I5" s="40">
        <f>IFERROR(INT(TRIM(SUBSTITUTE(VLOOKUP($A5&amp;"*",各都道府県の状況!$A:$I,I$3,FALSE), "※5", ""))), "")</f>
        <v>11</v>
      </c>
      <c r="J5" s="5"/>
    </row>
    <row r="6" spans="1:10" x14ac:dyDescent="0.55000000000000004">
      <c r="A6" s="24" t="s">
        <v>232</v>
      </c>
      <c r="B6" s="27">
        <f t="shared" si="0"/>
        <v>44001</v>
      </c>
      <c r="C6" s="19" t="s">
        <v>18</v>
      </c>
      <c r="D6" s="40">
        <f>IFERROR(INT(TRIM(SUBSTITUTE(VLOOKUP($A6&amp;"*",各都道府県の状況!$A:$I,D$3,FALSE), "※5", ""))), "")</f>
        <v>27</v>
      </c>
      <c r="E6" s="40">
        <f>IFERROR(INT(TRIM(SUBSTITUTE(VLOOKUP($A6&amp;"*",各都道府県の状況!$A:$I,E$3,FALSE), "※5", ""))), "")</f>
        <v>937</v>
      </c>
      <c r="F6" s="40">
        <f>IFERROR(INT(TRIM(SUBSTITUTE(VLOOKUP($A6&amp;"*",各都道府県の状況!$A:$I,F$3,FALSE), "※5", ""))), "")</f>
        <v>26</v>
      </c>
      <c r="G6" s="40">
        <f>IFERROR(INT(TRIM(SUBSTITUTE(VLOOKUP($A6&amp;"*",各都道府県の状況!$A:$I,G$3,FALSE), "※5", ""))), "")</f>
        <v>1</v>
      </c>
      <c r="H6" s="40">
        <f>IFERROR(INT(TRIM(SUBSTITUTE(VLOOKUP($A6&amp;"*",各都道府県の状況!$A:$I,H$3,FALSE), "※5", ""))), "")</f>
        <v>0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44001</v>
      </c>
      <c r="C7" s="19" t="s">
        <v>19</v>
      </c>
      <c r="D7" s="40">
        <f>IFERROR(INT(TRIM(SUBSTITUTE(VLOOKUP($A7&amp;"*",各都道府県の状況!$A:$I,D$3,FALSE), "※5", ""))), "")</f>
        <v>0</v>
      </c>
      <c r="E7" s="40">
        <f>IFERROR(INT(TRIM(SUBSTITUTE(VLOOKUP($A7&amp;"*",各都道府県の状況!$A:$I,E$3,FALSE), "※5", ""))), "")</f>
        <v>837</v>
      </c>
      <c r="F7" s="40">
        <f>IFERROR(INT(TRIM(SUBSTITUTE(VLOOKUP($A7&amp;"*",各都道府県の状況!$A:$I,F$3,FALSE), "※5", ""))), "")</f>
        <v>0</v>
      </c>
      <c r="G7" s="40">
        <f>IFERROR(INT(TRIM(SUBSTITUTE(VLOOKUP($A7&amp;"*",各都道府県の状況!$A:$I,G$3,FALSE), "※5", ""))), "")</f>
        <v>0</v>
      </c>
      <c r="H7" s="40">
        <f>IFERROR(INT(TRIM(SUBSTITUTE(VLOOKUP($A7&amp;"*",各都道府県の状況!$A:$I,H$3,FALSE), "※5", ""))), "")</f>
        <v>0</v>
      </c>
      <c r="I7" s="40">
        <f>IFERROR(INT(TRIM(SUBSTITUTE(VLOOKUP($A7&amp;"*",各都道府県の状況!$A:$I,I$3,FALSE), "※5", ""))), "")</f>
        <v>0</v>
      </c>
    </row>
    <row r="8" spans="1:10" x14ac:dyDescent="0.55000000000000004">
      <c r="A8" s="24" t="s">
        <v>233</v>
      </c>
      <c r="B8" s="27">
        <f t="shared" si="0"/>
        <v>44001</v>
      </c>
      <c r="C8" s="19" t="s">
        <v>20</v>
      </c>
      <c r="D8" s="40">
        <f>IFERROR(INT(TRIM(SUBSTITUTE(VLOOKUP($A8&amp;"*",各都道府県の状況!$A:$I,D$3,FALSE), "※5", ""))), "")</f>
        <v>89</v>
      </c>
      <c r="E8" s="40">
        <f>IFERROR(INT(TRIM(SUBSTITUTE(VLOOKUP($A8&amp;"*",各都道府県の状況!$A:$I,E$3,FALSE), "※5", ""))), "")</f>
        <v>3398</v>
      </c>
      <c r="F8" s="40">
        <f>IFERROR(INT(TRIM(SUBSTITUTE(VLOOKUP($A8&amp;"*",各都道府県の状況!$A:$I,F$3,FALSE), "※5", ""))), "")</f>
        <v>87</v>
      </c>
      <c r="G8" s="40">
        <f>IFERROR(INT(TRIM(SUBSTITUTE(VLOOKUP($A8&amp;"*",各都道府県の状況!$A:$I,G$3,FALSE), "※5", ""))), "")</f>
        <v>1</v>
      </c>
      <c r="H8" s="40">
        <f>IFERROR(INT(TRIM(SUBSTITUTE(VLOOKUP($A8&amp;"*",各都道府県の状況!$A:$I,H$3,FALSE), "※5", ""))), "")</f>
        <v>1</v>
      </c>
      <c r="I8" s="40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234</v>
      </c>
      <c r="B9" s="27">
        <f t="shared" si="0"/>
        <v>44001</v>
      </c>
      <c r="C9" s="19" t="s">
        <v>21</v>
      </c>
      <c r="D9" s="40">
        <f>IFERROR(INT(TRIM(SUBSTITUTE(VLOOKUP($A9&amp;"*",各都道府県の状況!$A:$I,D$3,FALSE), "※5", ""))), "")</f>
        <v>16</v>
      </c>
      <c r="E9" s="40">
        <f>IFERROR(INT(TRIM(SUBSTITUTE(VLOOKUP($A9&amp;"*",各都道府県の状況!$A:$I,E$3,FALSE), "※5", ""))), "")</f>
        <v>979</v>
      </c>
      <c r="F9" s="40">
        <f>IFERROR(INT(TRIM(SUBSTITUTE(VLOOKUP($A9&amp;"*",各都道府県の状況!$A:$I,F$3,FALSE), "※5", ""))), "")</f>
        <v>16</v>
      </c>
      <c r="G9" s="40">
        <f>IFERROR(INT(TRIM(SUBSTITUTE(VLOOKUP($A9&amp;"*",各都道府県の状況!$A:$I,G$3,FALSE), "※5", ""))), "")</f>
        <v>0</v>
      </c>
      <c r="H9" s="40">
        <f>IFERROR(INT(TRIM(SUBSTITUTE(VLOOKUP($A9&amp;"*",各都道府県の状況!$A:$I,H$3,FALSE), "※5", ""))), "")</f>
        <v>0</v>
      </c>
      <c r="I9" s="40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235</v>
      </c>
      <c r="B10" s="27">
        <f t="shared" si="0"/>
        <v>44001</v>
      </c>
      <c r="C10" s="19" t="s">
        <v>22</v>
      </c>
      <c r="D10" s="40">
        <f>IFERROR(INT(TRIM(SUBSTITUTE(VLOOKUP($A10&amp;"*",各都道府県の状況!$A:$I,D$3,FALSE), "※5", ""))), "")</f>
        <v>69</v>
      </c>
      <c r="E10" s="40">
        <f>IFERROR(INT(TRIM(SUBSTITUTE(VLOOKUP($A10&amp;"*",各都道府県の状況!$A:$I,E$3,FALSE), "※5", ""))), "")</f>
        <v>2496</v>
      </c>
      <c r="F10" s="40">
        <f>IFERROR(INT(TRIM(SUBSTITUTE(VLOOKUP($A10&amp;"*",各都道府県の状況!$A:$I,F$3,FALSE), "※5", ""))), "")</f>
        <v>68</v>
      </c>
      <c r="G10" s="40">
        <f>IFERROR(INT(TRIM(SUBSTITUTE(VLOOKUP($A10&amp;"*",各都道府県の状況!$A:$I,G$3,FALSE), "※5", ""))), "")</f>
        <v>0</v>
      </c>
      <c r="H10" s="40">
        <f>IFERROR(INT(TRIM(SUBSTITUTE(VLOOKUP($A10&amp;"*",各都道府県の状況!$A:$I,H$3,FALSE), "※5", ""))), "")</f>
        <v>1</v>
      </c>
      <c r="I10" s="40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236</v>
      </c>
      <c r="B11" s="27">
        <f t="shared" si="0"/>
        <v>44001</v>
      </c>
      <c r="C11" s="19" t="s">
        <v>62</v>
      </c>
      <c r="D11" s="40">
        <f>IFERROR(INT(TRIM(SUBSTITUTE(VLOOKUP($A11&amp;"*",各都道府県の状況!$A:$I,D$3,FALSE), "※5", ""))), "")</f>
        <v>82</v>
      </c>
      <c r="E11" s="40">
        <f>IFERROR(INT(TRIM(SUBSTITUTE(VLOOKUP($A11&amp;"*",各都道府県の状況!$A:$I,E$3,FALSE), "※5", ""))), "")</f>
        <v>5961</v>
      </c>
      <c r="F11" s="40">
        <f>IFERROR(INT(TRIM(SUBSTITUTE(VLOOKUP($A11&amp;"*",各都道府県の状況!$A:$I,F$3,FALSE), "※5", ""))), "")</f>
        <v>80</v>
      </c>
      <c r="G11" s="40">
        <f>IFERROR(INT(TRIM(SUBSTITUTE(VLOOKUP($A11&amp;"*",各都道府県の状況!$A:$I,G$3,FALSE), "※5", ""))), "")</f>
        <v>0</v>
      </c>
      <c r="H11" s="40">
        <f>IFERROR(INT(TRIM(SUBSTITUTE(VLOOKUP($A11&amp;"*",各都道府県の状況!$A:$I,H$3,FALSE), "※5", ""))), "")</f>
        <v>2</v>
      </c>
      <c r="I11" s="40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237</v>
      </c>
      <c r="B12" s="27">
        <f t="shared" si="0"/>
        <v>44001</v>
      </c>
      <c r="C12" s="19" t="s">
        <v>23</v>
      </c>
      <c r="D12" s="40">
        <f>IFERROR(INT(TRIM(SUBSTITUTE(VLOOKUP($A12&amp;"*",各都道府県の状況!$A:$I,D$3,FALSE), "※5", ""))), "")</f>
        <v>168</v>
      </c>
      <c r="E12" s="40">
        <f>IFERROR(INT(TRIM(SUBSTITUTE(VLOOKUP($A12&amp;"*",各都道府県の状況!$A:$I,E$3,FALSE), "※5", ""))), "")</f>
        <v>5125</v>
      </c>
      <c r="F12" s="40">
        <f>IFERROR(INT(TRIM(SUBSTITUTE(VLOOKUP($A12&amp;"*",各都道府県の状況!$A:$I,F$3,FALSE), "※5", ""))), "")</f>
        <v>155</v>
      </c>
      <c r="G12" s="40">
        <f>IFERROR(INT(TRIM(SUBSTITUTE(VLOOKUP($A12&amp;"*",各都道府県の状況!$A:$I,G$3,FALSE), "※5", ""))), "")</f>
        <v>10</v>
      </c>
      <c r="H12" s="40">
        <f>IFERROR(INT(TRIM(SUBSTITUTE(VLOOKUP($A12&amp;"*",各都道府県の状況!$A:$I,H$3,FALSE), "※5", ""))), "")</f>
        <v>3</v>
      </c>
      <c r="I12" s="40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238</v>
      </c>
      <c r="B13" s="27">
        <f t="shared" si="0"/>
        <v>44001</v>
      </c>
      <c r="C13" s="19" t="s">
        <v>24</v>
      </c>
      <c r="D13" s="40">
        <f>IFERROR(INT(TRIM(SUBSTITUTE(VLOOKUP($A13&amp;"*",各都道府県の状況!$A:$I,D$3,FALSE), "※5", ""))), "")</f>
        <v>66</v>
      </c>
      <c r="E13" s="40">
        <f>IFERROR(INT(TRIM(SUBSTITUTE(VLOOKUP($A13&amp;"*",各都道府県の状況!$A:$I,E$3,FALSE), "※5", ""))), "")</f>
        <v>6007</v>
      </c>
      <c r="F13" s="40">
        <f>IFERROR(INT(TRIM(SUBSTITUTE(VLOOKUP($A13&amp;"*",各都道府県の状況!$A:$I,F$3,FALSE), "※5", ""))), "")</f>
        <v>65</v>
      </c>
      <c r="G13" s="40">
        <f>IFERROR(INT(TRIM(SUBSTITUTE(VLOOKUP($A13&amp;"*",各都道府県の状況!$A:$I,G$3,FALSE), "※5", ""))), "")</f>
        <v>0</v>
      </c>
      <c r="H13" s="40">
        <f>IFERROR(INT(TRIM(SUBSTITUTE(VLOOKUP($A13&amp;"*",各都道府県の状況!$A:$I,H$3,FALSE), "※5", ""))), "")</f>
        <v>1</v>
      </c>
      <c r="I13" s="40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239</v>
      </c>
      <c r="B14" s="27">
        <f t="shared" si="0"/>
        <v>44001</v>
      </c>
      <c r="C14" s="19" t="s">
        <v>25</v>
      </c>
      <c r="D14" s="40">
        <f>IFERROR(INT(TRIM(SUBSTITUTE(VLOOKUP($A14&amp;"*",各都道府県の状況!$A:$I,D$3,FALSE), "※5", ""))), "")</f>
        <v>151</v>
      </c>
      <c r="E14" s="40">
        <f>IFERROR(INT(TRIM(SUBSTITUTE(VLOOKUP($A14&amp;"*",各都道府県の状況!$A:$I,E$3,FALSE), "※5", ""))), "")</f>
        <v>4546</v>
      </c>
      <c r="F14" s="40">
        <f>IFERROR(INT(TRIM(SUBSTITUTE(VLOOKUP($A14&amp;"*",各都道府県の状況!$A:$I,F$3,FALSE), "※5", ""))), "")</f>
        <v>130</v>
      </c>
      <c r="G14" s="40">
        <f>IFERROR(INT(TRIM(SUBSTITUTE(VLOOKUP($A14&amp;"*",各都道府県の状況!$A:$I,G$3,FALSE), "※5", ""))), "")</f>
        <v>19</v>
      </c>
      <c r="H14" s="40">
        <f>IFERROR(INT(TRIM(SUBSTITUTE(VLOOKUP($A14&amp;"*",各都道府県の状況!$A:$I,H$3,FALSE), "※5", ""))), "")</f>
        <v>2</v>
      </c>
      <c r="I14" s="40">
        <f>IFERROR(INT(TRIM(SUBSTITUTE(VLOOKUP($A14&amp;"*",各都道府県の状況!$A:$I,I$3,FALSE), "※5", ""))), "")</f>
        <v>0</v>
      </c>
    </row>
    <row r="15" spans="1:10" x14ac:dyDescent="0.55000000000000004">
      <c r="A15" s="24" t="s">
        <v>240</v>
      </c>
      <c r="B15" s="27">
        <f t="shared" si="0"/>
        <v>44001</v>
      </c>
      <c r="C15" s="19" t="s">
        <v>26</v>
      </c>
      <c r="D15" s="40">
        <f>IFERROR(INT(TRIM(SUBSTITUTE(VLOOKUP($A15&amp;"*",各都道府県の状況!$A:$I,D$3,FALSE), "※5", ""))), "")</f>
        <v>1027</v>
      </c>
      <c r="E15" s="40">
        <f>IFERROR(INT(TRIM(SUBSTITUTE(VLOOKUP($A15&amp;"*",各都道府県の状況!$A:$I,E$3,FALSE), "※5", ""))), "")</f>
        <v>29886</v>
      </c>
      <c r="F15" s="40">
        <f>IFERROR(INT(TRIM(SUBSTITUTE(VLOOKUP($A15&amp;"*",各都道府県の状況!$A:$I,F$3,FALSE), "※5", ""))), "")</f>
        <v>941</v>
      </c>
      <c r="G15" s="40">
        <f>IFERROR(INT(TRIM(SUBSTITUTE(VLOOKUP($A15&amp;"*",各都道府県の状況!$A:$I,G$3,FALSE), "※5", ""))), "")</f>
        <v>65</v>
      </c>
      <c r="H15" s="40">
        <f>IFERROR(INT(TRIM(SUBSTITUTE(VLOOKUP($A15&amp;"*",各都道府県の状況!$A:$I,H$3,FALSE), "※5", ""))), "")</f>
        <v>21</v>
      </c>
      <c r="I15" s="40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241</v>
      </c>
      <c r="B16" s="27">
        <f t="shared" si="0"/>
        <v>44001</v>
      </c>
      <c r="C16" s="19" t="s">
        <v>27</v>
      </c>
      <c r="D16" s="40">
        <f>IFERROR(INT(TRIM(SUBSTITUTE(VLOOKUP($A16&amp;"*",各都道府県の状況!$A:$I,D$3,FALSE), "※5", ""))), "")</f>
        <v>922</v>
      </c>
      <c r="E16" s="40">
        <f>IFERROR(INT(TRIM(SUBSTITUTE(VLOOKUP($A16&amp;"*",各都道府県の状況!$A:$I,E$3,FALSE), "※5", ""))), "")</f>
        <v>17021</v>
      </c>
      <c r="F16" s="40">
        <f>IFERROR(INT(TRIM(SUBSTITUTE(VLOOKUP($A16&amp;"*",各都道府県の状況!$A:$I,F$3,FALSE), "※5", ""))), "")</f>
        <v>855</v>
      </c>
      <c r="G16" s="40">
        <f>IFERROR(INT(TRIM(SUBSTITUTE(VLOOKUP($A16&amp;"*",各都道府県の状況!$A:$I,G$3,FALSE), "※5", ""))), "")</f>
        <v>45</v>
      </c>
      <c r="H16" s="40">
        <f>IFERROR(INT(TRIM(SUBSTITUTE(VLOOKUP($A16&amp;"*",各都道府県の状況!$A:$I,H$3,FALSE), "※5", ""))), "")</f>
        <v>22</v>
      </c>
      <c r="I16" s="40">
        <f>IFERROR(INT(TRIM(SUBSTITUTE(VLOOKUP($A16&amp;"*",各都道府県の状況!$A:$I,I$3,FALSE), "※5", ""))), "")</f>
        <v>2</v>
      </c>
    </row>
    <row r="17" spans="1:9" x14ac:dyDescent="0.55000000000000004">
      <c r="A17" s="24" t="s">
        <v>242</v>
      </c>
      <c r="B17" s="27">
        <f t="shared" si="0"/>
        <v>44001</v>
      </c>
      <c r="C17" s="19" t="s">
        <v>28</v>
      </c>
      <c r="D17" s="40">
        <f>IFERROR(INT(TRIM(SUBSTITUTE(VLOOKUP($A17&amp;"*",各都道府県の状況!$A:$I,D$3,FALSE), "※5", ""))), "")</f>
        <v>5709</v>
      </c>
      <c r="E17" s="40">
        <f>IFERROR(INT(TRIM(SUBSTITUTE(VLOOKUP($A17&amp;"*",各都道府県の状況!$A:$I,E$3,FALSE), "※5", ""))), "")</f>
        <v>64844</v>
      </c>
      <c r="F17" s="40">
        <f>IFERROR(INT(TRIM(SUBSTITUTE(VLOOKUP($A17&amp;"*",各都道府県の状況!$A:$I,F$3,FALSE), "※5", ""))), "")</f>
        <v>5071</v>
      </c>
      <c r="G17" s="40">
        <f>IFERROR(INT(TRIM(SUBSTITUTE(VLOOKUP($A17&amp;"*",各都道府県の状況!$A:$I,G$3,FALSE), "※5", ""))), "")</f>
        <v>320</v>
      </c>
      <c r="H17" s="40">
        <f>IFERROR(INT(TRIM(SUBSTITUTE(VLOOKUP($A17&amp;"*",各都道府県の状況!$A:$I,H$3,FALSE), "※5", ""))), "")</f>
        <v>318</v>
      </c>
      <c r="I17" s="40">
        <f>IFERROR(INT(TRIM(SUBSTITUTE(VLOOKUP($A17&amp;"*",各都道府県の状況!$A:$I,I$3,FALSE), "※5", ""))), "")</f>
        <v>18</v>
      </c>
    </row>
    <row r="18" spans="1:9" x14ac:dyDescent="0.55000000000000004">
      <c r="A18" s="24" t="s">
        <v>243</v>
      </c>
      <c r="B18" s="27">
        <f t="shared" si="0"/>
        <v>44001</v>
      </c>
      <c r="C18" s="19" t="s">
        <v>29</v>
      </c>
      <c r="D18" s="40">
        <f>IFERROR(INT(TRIM(SUBSTITUTE(VLOOKUP($A18&amp;"*",各都道府県の状況!$A:$I,D$3,FALSE), "※5", ""))), "")</f>
        <v>1428</v>
      </c>
      <c r="E18" s="40">
        <f>IFERROR(INT(TRIM(SUBSTITUTE(VLOOKUP($A18&amp;"*",各都道府県の状況!$A:$I,E$3,FALSE), "※5", ""))), "")</f>
        <v>11826</v>
      </c>
      <c r="F18" s="40">
        <f>IFERROR(INT(TRIM(SUBSTITUTE(VLOOKUP($A18&amp;"*",各都道府県の状況!$A:$I,F$3,FALSE), "※5", ""))), "")</f>
        <v>1265</v>
      </c>
      <c r="G18" s="40">
        <f>IFERROR(INT(TRIM(SUBSTITUTE(VLOOKUP($A18&amp;"*",各都道府県の状況!$A:$I,G$3,FALSE), "※5", ""))), "")</f>
        <v>93</v>
      </c>
      <c r="H18" s="40">
        <f>IFERROR(INT(TRIM(SUBSTITUTE(VLOOKUP($A18&amp;"*",各都道府県の状況!$A:$I,H$3,FALSE), "※5", ""))), "")</f>
        <v>70</v>
      </c>
      <c r="I18" s="40">
        <f>IFERROR(INT(TRIM(SUBSTITUTE(VLOOKUP($A18&amp;"*",各都道府県の状況!$A:$I,I$3,FALSE), "※5", ""))), "")</f>
        <v>10</v>
      </c>
    </row>
    <row r="19" spans="1:9" x14ac:dyDescent="0.55000000000000004">
      <c r="A19" s="24" t="s">
        <v>244</v>
      </c>
      <c r="B19" s="27">
        <f t="shared" si="0"/>
        <v>44001</v>
      </c>
      <c r="C19" s="19" t="s">
        <v>61</v>
      </c>
      <c r="D19" s="40">
        <f>IFERROR(INT(TRIM(SUBSTITUTE(VLOOKUP($A19&amp;"*",各都道府県の状況!$A:$I,D$3,FALSE), "※5", ""))), "")</f>
        <v>84</v>
      </c>
      <c r="E19" s="40">
        <f>IFERROR(INT(TRIM(SUBSTITUTE(VLOOKUP($A19&amp;"*",各都道府県の状況!$A:$I,E$3,FALSE), "※5", ""))), "")</f>
        <v>4711</v>
      </c>
      <c r="F19" s="40">
        <f>IFERROR(INT(TRIM(SUBSTITUTE(VLOOKUP($A19&amp;"*",各都道府県の状況!$A:$I,F$3,FALSE), "※5", ""))), "")</f>
        <v>81</v>
      </c>
      <c r="G19" s="40">
        <f>IFERROR(INT(TRIM(SUBSTITUTE(VLOOKUP($A19&amp;"*",各都道府県の状況!$A:$I,G$3,FALSE), "※5", ""))), "")</f>
        <v>0</v>
      </c>
      <c r="H19" s="40">
        <f>IFERROR(INT(TRIM(SUBSTITUTE(VLOOKUP($A19&amp;"*",各都道府県の状況!$A:$I,H$3,FALSE), "※5", ""))), "")</f>
        <v>2</v>
      </c>
      <c r="I19" s="40">
        <f>IFERROR(INT(TRIM(SUBSTITUTE(VLOOKUP($A19&amp;"*",各都道府県の状況!$A:$I,I$3,FALSE), "※5", ""))), "")</f>
        <v>0</v>
      </c>
    </row>
    <row r="20" spans="1:9" x14ac:dyDescent="0.55000000000000004">
      <c r="A20" s="24" t="s">
        <v>245</v>
      </c>
      <c r="B20" s="27">
        <f t="shared" si="0"/>
        <v>44001</v>
      </c>
      <c r="C20" s="19" t="s">
        <v>30</v>
      </c>
      <c r="D20" s="40">
        <f>IFERROR(INT(TRIM(SUBSTITUTE(VLOOKUP($A20&amp;"*",各都道府県の状況!$A:$I,D$3,FALSE), "※5", ""))), "")</f>
        <v>227</v>
      </c>
      <c r="E20" s="40">
        <f>IFERROR(INT(TRIM(SUBSTITUTE(VLOOKUP($A20&amp;"*",各都道府県の状況!$A:$I,E$3,FALSE), "※5", ""))), "")</f>
        <v>3787</v>
      </c>
      <c r="F20" s="40">
        <f>IFERROR(INT(TRIM(SUBSTITUTE(VLOOKUP($A20&amp;"*",各都道府県の状況!$A:$I,F$3,FALSE), "※5", ""))), "")</f>
        <v>205</v>
      </c>
      <c r="G20" s="40">
        <f>IFERROR(INT(TRIM(SUBSTITUTE(VLOOKUP($A20&amp;"*",各都道府県の状況!$A:$I,G$3,FALSE), "※5", ""))), "")</f>
        <v>22</v>
      </c>
      <c r="H20" s="40">
        <f>IFERROR(INT(TRIM(SUBSTITUTE(VLOOKUP($A20&amp;"*",各都道府県の状況!$A:$I,H$3,FALSE), "※5", ""))), "")</f>
        <v>0</v>
      </c>
      <c r="I20" s="40">
        <f>IFERROR(INT(TRIM(SUBSTITUTE(VLOOKUP($A20&amp;"*",各都道府県の状況!$A:$I,I$3,FALSE), "※5", ""))), "")</f>
        <v>0</v>
      </c>
    </row>
    <row r="21" spans="1:9" x14ac:dyDescent="0.55000000000000004">
      <c r="A21" s="24" t="s">
        <v>246</v>
      </c>
      <c r="B21" s="27">
        <f t="shared" si="0"/>
        <v>44001</v>
      </c>
      <c r="C21" s="19" t="s">
        <v>31</v>
      </c>
      <c r="D21" s="40">
        <f>IFERROR(INT(TRIM(SUBSTITUTE(VLOOKUP($A21&amp;"*",各都道府県の状況!$A:$I,D$3,FALSE), "※5", ""))), "")</f>
        <v>299</v>
      </c>
      <c r="E21" s="40">
        <f>IFERROR(INT(TRIM(SUBSTITUTE(VLOOKUP($A21&amp;"*",各都道府県の状況!$A:$I,E$3,FALSE), "※5", ""))), "")</f>
        <v>2860</v>
      </c>
      <c r="F21" s="40">
        <f>IFERROR(INT(TRIM(SUBSTITUTE(VLOOKUP($A21&amp;"*",各都道府県の状況!$A:$I,F$3,FALSE), "※5", ""))), "")</f>
        <v>247</v>
      </c>
      <c r="G21" s="40">
        <f>IFERROR(INT(TRIM(SUBSTITUTE(VLOOKUP($A21&amp;"*",各都道府県の状況!$A:$I,G$3,FALSE), "※5", ""))), "")</f>
        <v>27</v>
      </c>
      <c r="H21" s="40">
        <f>IFERROR(INT(TRIM(SUBSTITUTE(VLOOKUP($A21&amp;"*",各都道府県の状況!$A:$I,H$3,FALSE), "※5", ""))), "")</f>
        <v>25</v>
      </c>
      <c r="I21" s="40">
        <f>IFERROR(INT(TRIM(SUBSTITUTE(VLOOKUP($A21&amp;"*",各都道府県の状況!$A:$I,I$3,FALSE), "※5", ""))), "")</f>
        <v>2</v>
      </c>
    </row>
    <row r="22" spans="1:9" x14ac:dyDescent="0.55000000000000004">
      <c r="A22" s="24" t="s">
        <v>247</v>
      </c>
      <c r="B22" s="27">
        <f t="shared" si="0"/>
        <v>44001</v>
      </c>
      <c r="C22" s="19" t="s">
        <v>32</v>
      </c>
      <c r="D22" s="40">
        <f>IFERROR(INT(TRIM(SUBSTITUTE(VLOOKUP($A22&amp;"*",各都道府県の状況!$A:$I,D$3,FALSE), "※5", ""))), "")</f>
        <v>122</v>
      </c>
      <c r="E22" s="40">
        <f>IFERROR(INT(TRIM(SUBSTITUTE(VLOOKUP($A22&amp;"*",各都道府県の状況!$A:$I,E$3,FALSE), "※5", ""))), "")</f>
        <v>3159</v>
      </c>
      <c r="F22" s="40">
        <f>IFERROR(INT(TRIM(SUBSTITUTE(VLOOKUP($A22&amp;"*",各都道府県の状況!$A:$I,F$3,FALSE), "※5", ""))), "")</f>
        <v>114</v>
      </c>
      <c r="G22" s="40">
        <f>IFERROR(INT(TRIM(SUBSTITUTE(VLOOKUP($A22&amp;"*",各都道府県の状況!$A:$I,G$3,FALSE), "※5", ""))), "")</f>
        <v>8</v>
      </c>
      <c r="H22" s="40">
        <f>IFERROR(INT(TRIM(SUBSTITUTE(VLOOKUP($A22&amp;"*",各都道府県の状況!$A:$I,H$3,FALSE), "※5", ""))), "")</f>
        <v>0</v>
      </c>
      <c r="I22" s="40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248</v>
      </c>
      <c r="B23" s="27">
        <f t="shared" si="0"/>
        <v>44001</v>
      </c>
      <c r="C23" s="19" t="s">
        <v>33</v>
      </c>
      <c r="D23" s="40">
        <f>IFERROR(INT(TRIM(SUBSTITUTE(VLOOKUP($A23&amp;"*",各都道府県の状況!$A:$I,D$3,FALSE), "※5", ""))), "")</f>
        <v>72</v>
      </c>
      <c r="E23" s="40">
        <f>IFERROR(INT(TRIM(SUBSTITUTE(VLOOKUP($A23&amp;"*",各都道府県の状況!$A:$I,E$3,FALSE), "※5", ""))), "")</f>
        <v>5175</v>
      </c>
      <c r="F23" s="40">
        <f>IFERROR(INT(TRIM(SUBSTITUTE(VLOOKUP($A23&amp;"*",各都道府県の状況!$A:$I,F$3,FALSE), "※5", ""))), "")</f>
        <v>69</v>
      </c>
      <c r="G23" s="40">
        <f>IFERROR(INT(TRIM(SUBSTITUTE(VLOOKUP($A23&amp;"*",各都道府県の状況!$A:$I,G$3,FALSE), "※5", ""))), "")</f>
        <v>1</v>
      </c>
      <c r="H23" s="40">
        <f>IFERROR(INT(TRIM(SUBSTITUTE(VLOOKUP($A23&amp;"*",各都道府県の状況!$A:$I,H$3,FALSE), "※5", ""))), "")</f>
        <v>2</v>
      </c>
      <c r="I23" s="40">
        <f>IFERROR(INT(TRIM(SUBSTITUTE(VLOOKUP($A23&amp;"*",各都道府県の状況!$A:$I,I$3,FALSE), "※5", ""))), "")</f>
        <v>0</v>
      </c>
    </row>
    <row r="24" spans="1:9" x14ac:dyDescent="0.55000000000000004">
      <c r="A24" s="24" t="s">
        <v>249</v>
      </c>
      <c r="B24" s="27">
        <f t="shared" si="0"/>
        <v>44001</v>
      </c>
      <c r="C24" s="19" t="s">
        <v>34</v>
      </c>
      <c r="D24" s="40">
        <f>IFERROR(INT(TRIM(SUBSTITUTE(VLOOKUP($A24&amp;"*",各都道府県の状況!$A:$I,D$3,FALSE), "※5", ""))), "")</f>
        <v>77</v>
      </c>
      <c r="E24" s="40">
        <f>IFERROR(INT(TRIM(SUBSTITUTE(VLOOKUP($A24&amp;"*",各都道府県の状況!$A:$I,E$3,FALSE), "※5", ""))), "")</f>
        <v>3088</v>
      </c>
      <c r="F24" s="40">
        <f>IFERROR(INT(TRIM(SUBSTITUTE(VLOOKUP($A24&amp;"*",各都道府県の状況!$A:$I,F$3,FALSE), "※5", ""))), "")</f>
        <v>75</v>
      </c>
      <c r="G24" s="40" t="str">
        <f>IFERROR(INT(TRIM(SUBSTITUTE(VLOOKUP($A24&amp;"*",各都道府県の状況!$A:$I,G$3,FALSE), "※5", ""))), "")</f>
        <v/>
      </c>
      <c r="H24" s="40">
        <f>IFERROR(INT(TRIM(SUBSTITUTE(VLOOKUP($A24&amp;"*",各都道府県の状況!$A:$I,H$3,FALSE), "※5", ""))), "")</f>
        <v>2</v>
      </c>
      <c r="I24" s="40">
        <f>IFERROR(INT(TRIM(SUBSTITUTE(VLOOKUP($A24&amp;"*",各都道府県の状況!$A:$I,I$3,FALSE), "※5", ""))), "")</f>
        <v>0</v>
      </c>
    </row>
    <row r="25" spans="1:9" x14ac:dyDescent="0.55000000000000004">
      <c r="A25" s="24" t="s">
        <v>250</v>
      </c>
      <c r="B25" s="27">
        <f t="shared" si="0"/>
        <v>44001</v>
      </c>
      <c r="C25" s="19" t="s">
        <v>35</v>
      </c>
      <c r="D25" s="40">
        <f>IFERROR(INT(TRIM(SUBSTITUTE(VLOOKUP($A25&amp;"*",各都道府県の状況!$A:$I,D$3,FALSE), "※5", ""))), "")</f>
        <v>155</v>
      </c>
      <c r="E25" s="40">
        <f>IFERROR(INT(TRIM(SUBSTITUTE(VLOOKUP($A25&amp;"*",各都道府県の状況!$A:$I,E$3,FALSE), "※5", ""))), "")</f>
        <v>4638</v>
      </c>
      <c r="F25" s="40">
        <f>IFERROR(INT(TRIM(SUBSTITUTE(VLOOKUP($A25&amp;"*",各都道府県の状況!$A:$I,F$3,FALSE), "※5", ""))), "")</f>
        <v>144</v>
      </c>
      <c r="G25" s="40">
        <f>IFERROR(INT(TRIM(SUBSTITUTE(VLOOKUP($A25&amp;"*",各都道府県の状況!$A:$I,G$3,FALSE), "※5", ""))), "")</f>
        <v>7</v>
      </c>
      <c r="H25" s="40">
        <f>IFERROR(INT(TRIM(SUBSTITUTE(VLOOKUP($A25&amp;"*",各都道府県の状況!$A:$I,H$3,FALSE), "※5", ""))), "")</f>
        <v>4</v>
      </c>
      <c r="I25" s="40">
        <f>IFERROR(INT(TRIM(SUBSTITUTE(VLOOKUP($A25&amp;"*",各都道府県の状況!$A:$I,I$3,FALSE), "※5", ""))), "")</f>
        <v>2</v>
      </c>
    </row>
    <row r="26" spans="1:9" x14ac:dyDescent="0.55000000000000004">
      <c r="A26" s="24" t="s">
        <v>251</v>
      </c>
      <c r="B26" s="27">
        <f t="shared" si="0"/>
        <v>44001</v>
      </c>
      <c r="C26" s="19" t="s">
        <v>36</v>
      </c>
      <c r="D26" s="40">
        <f>IFERROR(INT(TRIM(SUBSTITUTE(VLOOKUP($A26&amp;"*",各都道府県の状況!$A:$I,D$3,FALSE), "※5", ""))), "")</f>
        <v>80</v>
      </c>
      <c r="E26" s="40">
        <f>IFERROR(INT(TRIM(SUBSTITUTE(VLOOKUP($A26&amp;"*",各都道府県の状況!$A:$I,E$3,FALSE), "※5", ""))), "")</f>
        <v>3744</v>
      </c>
      <c r="F26" s="40">
        <f>IFERROR(INT(TRIM(SUBSTITUTE(VLOOKUP($A26&amp;"*",各都道府県の状況!$A:$I,F$3,FALSE), "※5", ""))), "")</f>
        <v>74</v>
      </c>
      <c r="G26" s="40">
        <f>IFERROR(INT(TRIM(SUBSTITUTE(VLOOKUP($A26&amp;"*",各都道府県の状況!$A:$I,G$3,FALSE), "※5", ""))), "")</f>
        <v>1</v>
      </c>
      <c r="H26" s="40">
        <f>IFERROR(INT(TRIM(SUBSTITUTE(VLOOKUP($A26&amp;"*",各都道府県の状況!$A:$I,H$3,FALSE), "※5", ""))), "")</f>
        <v>5</v>
      </c>
      <c r="I26" s="40">
        <f>IFERROR(INT(TRIM(SUBSTITUTE(VLOOKUP($A26&amp;"*",各都道府県の状況!$A:$I,I$3,FALSE), "※5", ""))), "")</f>
        <v>0</v>
      </c>
    </row>
    <row r="27" spans="1:9" x14ac:dyDescent="0.55000000000000004">
      <c r="A27" s="24" t="s">
        <v>252</v>
      </c>
      <c r="B27" s="27">
        <f t="shared" si="0"/>
        <v>44001</v>
      </c>
      <c r="C27" s="19" t="s">
        <v>37</v>
      </c>
      <c r="D27" s="40">
        <f>IFERROR(INT(TRIM(SUBSTITUTE(VLOOKUP($A27&amp;"*",各都道府県の状況!$A:$I,D$3,FALSE), "※5", ""))), "")</f>
        <v>521</v>
      </c>
      <c r="E27" s="40">
        <f>IFERROR(INT(TRIM(SUBSTITUTE(VLOOKUP($A27&amp;"*",各都道府県の状況!$A:$I,E$3,FALSE), "※5", ""))), "")</f>
        <v>11750</v>
      </c>
      <c r="F27" s="40">
        <f>IFERROR(INT(TRIM(SUBSTITUTE(VLOOKUP($A27&amp;"*",各都道府県の状況!$A:$I,F$3,FALSE), "※5", ""))), "")</f>
        <v>471</v>
      </c>
      <c r="G27" s="40">
        <f>IFERROR(INT(TRIM(SUBSTITUTE(VLOOKUP($A27&amp;"*",各都道府県の状況!$A:$I,G$3,FALSE), "※5", ""))), "")</f>
        <v>34</v>
      </c>
      <c r="H27" s="40">
        <f>IFERROR(INT(TRIM(SUBSTITUTE(VLOOKUP($A27&amp;"*",各都道府県の状況!$A:$I,H$3,FALSE), "※5", ""))), "")</f>
        <v>10</v>
      </c>
      <c r="I27" s="40">
        <f>IFERROR(INT(TRIM(SUBSTITUTE(VLOOKUP($A27&amp;"*",各都道府県の状況!$A:$I,I$3,FALSE), "※5", ""))), "")</f>
        <v>0</v>
      </c>
    </row>
    <row r="28" spans="1:9" x14ac:dyDescent="0.55000000000000004">
      <c r="A28" s="24" t="s">
        <v>253</v>
      </c>
      <c r="B28" s="26">
        <f t="shared" si="0"/>
        <v>44001</v>
      </c>
      <c r="C28" s="28" t="s">
        <v>38</v>
      </c>
      <c r="D28" s="40">
        <f>IFERROR(INT(TRIM(SUBSTITUTE(VLOOKUP($A28&amp;"*",各都道府県の状況!$A:$I,D$3,FALSE), "※5", ""))), "")</f>
        <v>46</v>
      </c>
      <c r="E28" s="40">
        <f>IFERROR(INT(TRIM(SUBSTITUTE(VLOOKUP($A28&amp;"*",各都道府県の状況!$A:$I,E$3,FALSE), "※5", ""))), "")</f>
        <v>2690</v>
      </c>
      <c r="F28" s="40">
        <f>IFERROR(INT(TRIM(SUBSTITUTE(VLOOKUP($A28&amp;"*",各都道府県の状況!$A:$I,F$3,FALSE), "※5", ""))), "")</f>
        <v>44</v>
      </c>
      <c r="G28" s="40">
        <f>IFERROR(INT(TRIM(SUBSTITUTE(VLOOKUP($A28&amp;"*",各都道府県の状況!$A:$I,G$3,FALSE), "※5", ""))), "")</f>
        <v>1</v>
      </c>
      <c r="H28" s="40">
        <f>IFERROR(INT(TRIM(SUBSTITUTE(VLOOKUP($A28&amp;"*",各都道府県の状況!$A:$I,H$3,FALSE), "※5", ""))), "")</f>
        <v>1</v>
      </c>
      <c r="I28" s="40">
        <f>IFERROR(INT(TRIM(SUBSTITUTE(VLOOKUP($A28&amp;"*",各都道府県の状況!$A:$I,I$3,FALSE), "※5", ""))), "")</f>
        <v>0</v>
      </c>
    </row>
    <row r="29" spans="1:9" x14ac:dyDescent="0.55000000000000004">
      <c r="A29" s="24" t="s">
        <v>254</v>
      </c>
      <c r="B29" s="27">
        <f t="shared" si="0"/>
        <v>44001</v>
      </c>
      <c r="C29" s="19" t="s">
        <v>39</v>
      </c>
      <c r="D29" s="40">
        <f>IFERROR(INT(TRIM(SUBSTITUTE(VLOOKUP($A29&amp;"*",各都道府県の状況!$A:$I,D$3,FALSE), "※5", ""))), "")</f>
        <v>101</v>
      </c>
      <c r="E29" s="40">
        <f>IFERROR(INT(TRIM(SUBSTITUTE(VLOOKUP($A29&amp;"*",各都道府県の状況!$A:$I,E$3,FALSE), "※5", ""))), "")</f>
        <v>2172</v>
      </c>
      <c r="F29" s="40">
        <f>IFERROR(INT(TRIM(SUBSTITUTE(VLOOKUP($A29&amp;"*",各都道府県の状況!$A:$I,F$3,FALSE), "※5", ""))), "")</f>
        <v>98</v>
      </c>
      <c r="G29" s="40">
        <f>IFERROR(INT(TRIM(SUBSTITUTE(VLOOKUP($A29&amp;"*",各都道府県の状況!$A:$I,G$3,FALSE), "※5", ""))), "")</f>
        <v>1</v>
      </c>
      <c r="H29" s="40">
        <f>IFERROR(INT(TRIM(SUBSTITUTE(VLOOKUP($A29&amp;"*",各都道府県の状況!$A:$I,H$3,FALSE), "※5", ""))), "")</f>
        <v>2</v>
      </c>
      <c r="I29" s="40">
        <f>IFERROR(INT(TRIM(SUBSTITUTE(VLOOKUP($A29&amp;"*",各都道府県の状況!$A:$I,I$3,FALSE), "※5", ""))), "")</f>
        <v>1</v>
      </c>
    </row>
    <row r="30" spans="1:9" x14ac:dyDescent="0.55000000000000004">
      <c r="A30" s="24" t="s">
        <v>255</v>
      </c>
      <c r="B30" s="27">
        <f t="shared" si="0"/>
        <v>44001</v>
      </c>
      <c r="C30" s="19" t="s">
        <v>40</v>
      </c>
      <c r="D30" s="40">
        <f>IFERROR(INT(TRIM(SUBSTITUTE(VLOOKUP($A30&amp;"*",各都道府県の状況!$A:$I,D$3,FALSE), "※5", ""))), "")</f>
        <v>363</v>
      </c>
      <c r="E30" s="40">
        <f>IFERROR(INT(TRIM(SUBSTITUTE(VLOOKUP($A30&amp;"*",各都道府県の状況!$A:$I,E$3,FALSE), "※5", ""))), "")</f>
        <v>9418</v>
      </c>
      <c r="F30" s="40">
        <f>IFERROR(INT(TRIM(SUBSTITUTE(VLOOKUP($A30&amp;"*",各都道府県の状況!$A:$I,F$3,FALSE), "※5", ""))), "")</f>
        <v>341</v>
      </c>
      <c r="G30" s="40">
        <f>IFERROR(INT(TRIM(SUBSTITUTE(VLOOKUP($A30&amp;"*",各都道府県の状況!$A:$I,G$3,FALSE), "※5", ""))), "")</f>
        <v>18</v>
      </c>
      <c r="H30" s="40">
        <f>IFERROR(INT(TRIM(SUBSTITUTE(VLOOKUP($A30&amp;"*",各都道府県の状況!$A:$I,H$3,FALSE), "※5", ""))), "")</f>
        <v>4</v>
      </c>
      <c r="I30" s="40">
        <f>IFERROR(INT(TRIM(SUBSTITUTE(VLOOKUP($A30&amp;"*",各都道府県の状況!$A:$I,I$3,FALSE), "※5", ""))), "")</f>
        <v>0</v>
      </c>
    </row>
    <row r="31" spans="1:9" x14ac:dyDescent="0.55000000000000004">
      <c r="A31" s="24" t="s">
        <v>256</v>
      </c>
      <c r="B31" s="27">
        <f t="shared" si="0"/>
        <v>44001</v>
      </c>
      <c r="C31" s="19" t="s">
        <v>41</v>
      </c>
      <c r="D31" s="40">
        <f>IFERROR(INT(TRIM(SUBSTITUTE(VLOOKUP($A31&amp;"*",各都道府県の状況!$A:$I,D$3,FALSE), "※5", ""))), "")</f>
        <v>1798</v>
      </c>
      <c r="E31" s="40">
        <f>IFERROR(INT(TRIM(SUBSTITUTE(VLOOKUP($A31&amp;"*",各都道府県の状況!$A:$I,E$3,FALSE), "※5", ""))), "")</f>
        <v>36938</v>
      </c>
      <c r="F31" s="40">
        <f>IFERROR(INT(TRIM(SUBSTITUTE(VLOOKUP($A31&amp;"*",各都道府県の状況!$A:$I,F$3,FALSE), "※5", ""))), "")</f>
        <v>1681</v>
      </c>
      <c r="G31" s="40">
        <f>IFERROR(INT(TRIM(SUBSTITUTE(VLOOKUP($A31&amp;"*",各都道府県の状況!$A:$I,G$3,FALSE), "※5", ""))), "")</f>
        <v>86</v>
      </c>
      <c r="H31" s="40">
        <f>IFERROR(INT(TRIM(SUBSTITUTE(VLOOKUP($A31&amp;"*",各都道府県の状況!$A:$I,H$3,FALSE), "※5", ""))), "")</f>
        <v>31</v>
      </c>
      <c r="I31" s="40">
        <f>IFERROR(INT(TRIM(SUBSTITUTE(VLOOKUP($A31&amp;"*",各都道府県の状況!$A:$I,I$3,FALSE), "※5", ""))), "")</f>
        <v>6</v>
      </c>
    </row>
    <row r="32" spans="1:9" x14ac:dyDescent="0.55000000000000004">
      <c r="A32" s="24" t="s">
        <v>257</v>
      </c>
      <c r="B32" s="27">
        <f t="shared" si="0"/>
        <v>44001</v>
      </c>
      <c r="C32" s="19" t="s">
        <v>42</v>
      </c>
      <c r="D32" s="40">
        <f>IFERROR(INT(TRIM(SUBSTITUTE(VLOOKUP($A32&amp;"*",各都道府県の状況!$A:$I,D$3,FALSE), "※5", ""))), "")</f>
        <v>699</v>
      </c>
      <c r="E32" s="40">
        <f>IFERROR(INT(TRIM(SUBSTITUTE(VLOOKUP($A32&amp;"*",各都道府県の状況!$A:$I,E$3,FALSE), "※5", ""))), "")</f>
        <v>13745</v>
      </c>
      <c r="F32" s="40">
        <f>IFERROR(INT(TRIM(SUBSTITUTE(VLOOKUP($A32&amp;"*",各都道府県の状況!$A:$I,F$3,FALSE), "※5", ""))), "")</f>
        <v>653</v>
      </c>
      <c r="G32" s="40">
        <f>IFERROR(INT(TRIM(SUBSTITUTE(VLOOKUP($A32&amp;"*",各都道府県の状況!$A:$I,G$3,FALSE), "※5", ""))), "")</f>
        <v>43</v>
      </c>
      <c r="H32" s="40">
        <f>IFERROR(INT(TRIM(SUBSTITUTE(VLOOKUP($A32&amp;"*",各都道府県の状況!$A:$I,H$3,FALSE), "※5", ""))), "")</f>
        <v>3</v>
      </c>
      <c r="I32" s="40">
        <f>IFERROR(INT(TRIM(SUBSTITUTE(VLOOKUP($A32&amp;"*",各都道府県の状況!$A:$I,I$3,FALSE), "※5", ""))), "")</f>
        <v>0</v>
      </c>
    </row>
    <row r="33" spans="1:9" x14ac:dyDescent="0.55000000000000004">
      <c r="A33" s="24" t="s">
        <v>258</v>
      </c>
      <c r="B33" s="27">
        <f t="shared" si="0"/>
        <v>44001</v>
      </c>
      <c r="C33" s="19" t="s">
        <v>43</v>
      </c>
      <c r="D33" s="40">
        <f>IFERROR(INT(TRIM(SUBSTITUTE(VLOOKUP($A33&amp;"*",各都道府県の状況!$A:$I,D$3,FALSE), "※5", ""))), "")</f>
        <v>92</v>
      </c>
      <c r="E33" s="40">
        <f>IFERROR(INT(TRIM(SUBSTITUTE(VLOOKUP($A33&amp;"*",各都道府県の状況!$A:$I,E$3,FALSE), "※5", ""))), "")</f>
        <v>3491</v>
      </c>
      <c r="F33" s="40">
        <f>IFERROR(INT(TRIM(SUBSTITUTE(VLOOKUP($A33&amp;"*",各都道府県の状況!$A:$I,F$3,FALSE), "※5", ""))), "")</f>
        <v>90</v>
      </c>
      <c r="G33" s="40">
        <f>IFERROR(INT(TRIM(SUBSTITUTE(VLOOKUP($A33&amp;"*",各都道府県の状況!$A:$I,G$3,FALSE), "※5", ""))), "")</f>
        <v>2</v>
      </c>
      <c r="H33" s="40">
        <f>IFERROR(INT(TRIM(SUBSTITUTE(VLOOKUP($A33&amp;"*",各都道府県の状況!$A:$I,H$3,FALSE), "※5", ""))), "")</f>
        <v>0</v>
      </c>
      <c r="I33" s="40">
        <f>IFERROR(INT(TRIM(SUBSTITUTE(VLOOKUP($A33&amp;"*",各都道府県の状況!$A:$I,I$3,FALSE), "※5", ""))), "")</f>
        <v>0</v>
      </c>
    </row>
    <row r="34" spans="1:9" x14ac:dyDescent="0.55000000000000004">
      <c r="A34" s="24" t="s">
        <v>259</v>
      </c>
      <c r="B34" s="27">
        <f t="shared" si="0"/>
        <v>44001</v>
      </c>
      <c r="C34" s="19" t="s">
        <v>44</v>
      </c>
      <c r="D34" s="40">
        <f>IFERROR(INT(TRIM(SUBSTITUTE(VLOOKUP($A34&amp;"*",各都道府県の状況!$A:$I,D$3,FALSE), "※5", ""))), "")</f>
        <v>63</v>
      </c>
      <c r="E34" s="40">
        <f>IFERROR(INT(TRIM(SUBSTITUTE(VLOOKUP($A34&amp;"*",各都道府県の状況!$A:$I,E$3,FALSE), "※5", ""))), "")</f>
        <v>3883</v>
      </c>
      <c r="F34" s="40">
        <f>IFERROR(INT(TRIM(SUBSTITUTE(VLOOKUP($A34&amp;"*",各都道府県の状況!$A:$I,F$3,FALSE), "※5", ""))), "")</f>
        <v>60</v>
      </c>
      <c r="G34" s="40">
        <f>IFERROR(INT(TRIM(SUBSTITUTE(VLOOKUP($A34&amp;"*",各都道府県の状況!$A:$I,G$3,FALSE), "※5", ""))), "")</f>
        <v>3</v>
      </c>
      <c r="H34" s="40">
        <f>IFERROR(INT(TRIM(SUBSTITUTE(VLOOKUP($A34&amp;"*",各都道府県の状況!$A:$I,H$3,FALSE), "※5", ""))), "")</f>
        <v>0</v>
      </c>
      <c r="I34" s="40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44001</v>
      </c>
      <c r="C35" s="19" t="s">
        <v>45</v>
      </c>
      <c r="D35" s="40">
        <f>IFERROR(INT(TRIM(SUBSTITUTE(VLOOKUP($A35&amp;"*",各都道府県の状況!$A:$I,D$3,FALSE), "※5", ""))), "")</f>
        <v>3</v>
      </c>
      <c r="E35" s="40">
        <f>IFERROR(INT(TRIM(SUBSTITUTE(VLOOKUP($A35&amp;"*",各都道府県の状況!$A:$I,E$3,FALSE), "※5", ""))), "")</f>
        <v>1441</v>
      </c>
      <c r="F35" s="40">
        <f>IFERROR(INT(TRIM(SUBSTITUTE(VLOOKUP($A35&amp;"*",各都道府県の状況!$A:$I,F$3,FALSE), "※5", ""))), "")</f>
        <v>3</v>
      </c>
      <c r="G35" s="40">
        <f>IFERROR(INT(TRIM(SUBSTITUTE(VLOOKUP($A35&amp;"*",各都道府県の状況!$A:$I,G$3,FALSE), "※5", ""))), "")</f>
        <v>0</v>
      </c>
      <c r="H35" s="40">
        <f>IFERROR(INT(TRIM(SUBSTITUTE(VLOOKUP($A35&amp;"*",各都道府県の状況!$A:$I,H$3,FALSE), "※5", ""))), "")</f>
        <v>0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44001</v>
      </c>
      <c r="C36" s="19" t="s">
        <v>46</v>
      </c>
      <c r="D36" s="40">
        <f>IFERROR(INT(TRIM(SUBSTITUTE(VLOOKUP($A36&amp;"*",各都道府県の状況!$A:$I,D$3,FALSE), "※5", ""))), "")</f>
        <v>24</v>
      </c>
      <c r="E36" s="40">
        <f>IFERROR(INT(TRIM(SUBSTITUTE(VLOOKUP($A36&amp;"*",各都道府県の状況!$A:$I,E$3,FALSE), "※5", ""))), "")</f>
        <v>1208</v>
      </c>
      <c r="F36" s="40">
        <f>IFERROR(INT(TRIM(SUBSTITUTE(VLOOKUP($A36&amp;"*",各都道府県の状況!$A:$I,F$3,FALSE), "※5", ""))), "")</f>
        <v>23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1</v>
      </c>
      <c r="I36" s="40">
        <f>IFERROR(INT(TRIM(SUBSTITUTE(VLOOKUP($A36&amp;"*",各都道府県の状況!$A:$I,I$3,FALSE), "※5", ""))), "")</f>
        <v>1</v>
      </c>
    </row>
    <row r="37" spans="1:9" x14ac:dyDescent="0.55000000000000004">
      <c r="A37" s="24" t="s">
        <v>260</v>
      </c>
      <c r="B37" s="27">
        <f t="shared" si="0"/>
        <v>44001</v>
      </c>
      <c r="C37" s="19" t="s">
        <v>47</v>
      </c>
      <c r="D37" s="40">
        <f>IFERROR(INT(TRIM(SUBSTITUTE(VLOOKUP($A37&amp;"*",各都道府県の状況!$A:$I,D$3,FALSE), "※5", ""))), "")</f>
        <v>25</v>
      </c>
      <c r="E37" s="40">
        <f>IFERROR(INT(TRIM(SUBSTITUTE(VLOOKUP($A37&amp;"*",各都道府県の状況!$A:$I,E$3,FALSE), "※5", ""))), "")</f>
        <v>1860</v>
      </c>
      <c r="F37" s="40">
        <f>IFERROR(INT(TRIM(SUBSTITUTE(VLOOKUP($A37&amp;"*",各都道府県の状況!$A:$I,F$3,FALSE), "※5", ""))), "")</f>
        <v>25</v>
      </c>
      <c r="G37" s="40" t="str">
        <f>IFERROR(INT(TRIM(SUBSTITUTE(VLOOKUP($A37&amp;"*",各都道府県の状況!$A:$I,G$3,FALSE), "※5", ""))), "")</f>
        <v/>
      </c>
      <c r="H37" s="40">
        <f>IFERROR(INT(TRIM(SUBSTITUTE(VLOOKUP($A37&amp;"*",各都道府県の状況!$A:$I,H$3,FALSE), "※5", ""))), "")</f>
        <v>0</v>
      </c>
      <c r="I37" s="40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261</v>
      </c>
      <c r="B38" s="27">
        <f t="shared" si="0"/>
        <v>44001</v>
      </c>
      <c r="C38" s="19" t="s">
        <v>48</v>
      </c>
      <c r="D38" s="40">
        <f>IFERROR(INT(TRIM(SUBSTITUTE(VLOOKUP($A38&amp;"*",各都道府県の状況!$A:$I,D$3,FALSE), "※5", ""))), "")</f>
        <v>168</v>
      </c>
      <c r="E38" s="40">
        <f>IFERROR(INT(TRIM(SUBSTITUTE(VLOOKUP($A38&amp;"*",各都道府県の状況!$A:$I,E$3,FALSE), "※5", ""))), "")</f>
        <v>7568</v>
      </c>
      <c r="F38" s="40">
        <f>IFERROR(INT(TRIM(SUBSTITUTE(VLOOKUP($A38&amp;"*",各都道府県の状況!$A:$I,F$3,FALSE), "※5", ""))), "")</f>
        <v>165</v>
      </c>
      <c r="G38" s="40">
        <f>IFERROR(INT(TRIM(SUBSTITUTE(VLOOKUP($A38&amp;"*",各都道府県の状況!$A:$I,G$3,FALSE), "※5", ""))), "")</f>
        <v>3</v>
      </c>
      <c r="H38" s="40">
        <f>IFERROR(INT(TRIM(SUBSTITUTE(VLOOKUP($A38&amp;"*",各都道府県の状況!$A:$I,H$3,FALSE), "※5", ""))), "")</f>
        <v>0</v>
      </c>
      <c r="I38" s="40">
        <f>IFERROR(INT(TRIM(SUBSTITUTE(VLOOKUP($A38&amp;"*",各都道府県の状況!$A:$I,I$3,FALSE), "※5", ""))), "")</f>
        <v>0</v>
      </c>
    </row>
    <row r="39" spans="1:9" x14ac:dyDescent="0.55000000000000004">
      <c r="A39" s="24" t="s">
        <v>262</v>
      </c>
      <c r="B39" s="27">
        <f t="shared" si="0"/>
        <v>44001</v>
      </c>
      <c r="C39" s="19" t="s">
        <v>49</v>
      </c>
      <c r="D39" s="40">
        <f>IFERROR(INT(TRIM(SUBSTITUTE(VLOOKUP($A39&amp;"*",各都道府県の状況!$A:$I,D$3,FALSE), "※5", ""))), "")</f>
        <v>37</v>
      </c>
      <c r="E39" s="40">
        <f>IFERROR(INT(TRIM(SUBSTITUTE(VLOOKUP($A39&amp;"*",各都道府県の状況!$A:$I,E$3,FALSE), "※5", ""))), "")</f>
        <v>2045</v>
      </c>
      <c r="F39" s="40">
        <f>IFERROR(INT(TRIM(SUBSTITUTE(VLOOKUP($A39&amp;"*",各都道府県の状況!$A:$I,F$3,FALSE), "※5", ""))), "")</f>
        <v>36</v>
      </c>
      <c r="G39" s="40">
        <f>IFERROR(INT(TRIM(SUBSTITUTE(VLOOKUP($A39&amp;"*",各都道府県の状況!$A:$I,G$3,FALSE), "※5", ""))), "")</f>
        <v>0</v>
      </c>
      <c r="H39" s="40">
        <f>IFERROR(INT(TRIM(SUBSTITUTE(VLOOKUP($A39&amp;"*",各都道府県の状況!$A:$I,H$3,FALSE), "※5", ""))), "")</f>
        <v>1</v>
      </c>
      <c r="I39" s="40">
        <f>IFERROR(INT(TRIM(SUBSTITUTE(VLOOKUP($A39&amp;"*",各都道府県の状況!$A:$I,I$3,FALSE), "※5", ""))), "")</f>
        <v>1</v>
      </c>
    </row>
    <row r="40" spans="1:9" x14ac:dyDescent="0.55000000000000004">
      <c r="A40" s="24" t="s">
        <v>263</v>
      </c>
      <c r="B40" s="27">
        <f t="shared" si="0"/>
        <v>44001</v>
      </c>
      <c r="C40" s="19" t="s">
        <v>50</v>
      </c>
      <c r="D40" s="40">
        <f>IFERROR(INT(TRIM(SUBSTITUTE(VLOOKUP($A40&amp;"*",各都道府県の状況!$A:$I,D$3,FALSE), "※5", ""))), "")</f>
        <v>5</v>
      </c>
      <c r="E40" s="40">
        <f>IFERROR(INT(TRIM(SUBSTITUTE(VLOOKUP($A40&amp;"*",各都道府県の状況!$A:$I,E$3,FALSE), "※5", ""))), "")</f>
        <v>838</v>
      </c>
      <c r="F40" s="40">
        <f>IFERROR(INT(TRIM(SUBSTITUTE(VLOOKUP($A40&amp;"*",各都道府県の状況!$A:$I,F$3,FALSE), "※5", ""))), "")</f>
        <v>4</v>
      </c>
      <c r="G40" s="40">
        <f>IFERROR(INT(TRIM(SUBSTITUTE(VLOOKUP($A40&amp;"*",各都道府県の状況!$A:$I,G$3,FALSE), "※5", ""))), "")</f>
        <v>1</v>
      </c>
      <c r="H40" s="40">
        <f>IFERROR(INT(TRIM(SUBSTITUTE(VLOOKUP($A40&amp;"*",各都道府県の状況!$A:$I,H$3,FALSE), "※5", ""))), "")</f>
        <v>0</v>
      </c>
      <c r="I40" s="40">
        <f>IFERROR(INT(TRIM(SUBSTITUTE(VLOOKUP($A40&amp;"*",各都道府県の状況!$A:$I,I$3,FALSE), "※5", ""))), "")</f>
        <v>0</v>
      </c>
    </row>
    <row r="41" spans="1:9" x14ac:dyDescent="0.55000000000000004">
      <c r="A41" s="24" t="s">
        <v>264</v>
      </c>
      <c r="B41" s="27">
        <f t="shared" si="0"/>
        <v>44001</v>
      </c>
      <c r="C41" s="19" t="s">
        <v>51</v>
      </c>
      <c r="D41" s="40">
        <f>IFERROR(INT(TRIM(SUBSTITUTE(VLOOKUP($A41&amp;"*",各都道府県の状況!$A:$I,D$3,FALSE), "※5", ""))), "")</f>
        <v>28</v>
      </c>
      <c r="E41" s="40">
        <f>IFERROR(INT(TRIM(SUBSTITUTE(VLOOKUP($A41&amp;"*",各都道府県の状況!$A:$I,E$3,FALSE), "※5", ""))), "")</f>
        <v>2467</v>
      </c>
      <c r="F41" s="40">
        <f>IFERROR(INT(TRIM(SUBSTITUTE(VLOOKUP($A41&amp;"*",各都道府県の状況!$A:$I,F$3,FALSE), "※5", ""))), "")</f>
        <v>28</v>
      </c>
      <c r="G41" s="40">
        <f>IFERROR(INT(TRIM(SUBSTITUTE(VLOOKUP($A41&amp;"*",各都道府県の状況!$A:$I,G$3,FALSE), "※5", ""))), "")</f>
        <v>0</v>
      </c>
      <c r="H41" s="40">
        <f>IFERROR(INT(TRIM(SUBSTITUTE(VLOOKUP($A41&amp;"*",各都道府県の状況!$A:$I,H$3,FALSE), "※5", ""))), "")</f>
        <v>0</v>
      </c>
      <c r="I41" s="40">
        <f>IFERROR(INT(TRIM(SUBSTITUTE(VLOOKUP($A41&amp;"*",各都道府県の状況!$A:$I,I$3,FALSE), "※5", ""))), "")</f>
        <v>0</v>
      </c>
    </row>
    <row r="42" spans="1:9" x14ac:dyDescent="0.55000000000000004">
      <c r="A42" s="24" t="s">
        <v>265</v>
      </c>
      <c r="B42" s="27">
        <f t="shared" si="0"/>
        <v>44001</v>
      </c>
      <c r="C42" s="19" t="s">
        <v>52</v>
      </c>
      <c r="D42" s="40">
        <f>IFERROR(INT(TRIM(SUBSTITUTE(VLOOKUP($A42&amp;"*",各都道府県の状況!$A:$I,D$3,FALSE), "※5", ""))), "")</f>
        <v>82</v>
      </c>
      <c r="E42" s="40">
        <f>IFERROR(INT(TRIM(SUBSTITUTE(VLOOKUP($A42&amp;"*",各都道府県の状況!$A:$I,E$3,FALSE), "※5", ""))), "")</f>
        <v>2558</v>
      </c>
      <c r="F42" s="40">
        <f>IFERROR(INT(TRIM(SUBSTITUTE(VLOOKUP($A42&amp;"*",各都道府県の状況!$A:$I,F$3,FALSE), "※5", ""))), "")</f>
        <v>74</v>
      </c>
      <c r="G42" s="40">
        <f>IFERROR(INT(TRIM(SUBSTITUTE(VLOOKUP($A42&amp;"*",各都道府県の状況!$A:$I,G$3,FALSE), "※5", ""))), "")</f>
        <v>4</v>
      </c>
      <c r="H42" s="40">
        <f>IFERROR(INT(TRIM(SUBSTITUTE(VLOOKUP($A42&amp;"*",各都道府県の状況!$A:$I,H$3,FALSE), "※5", ""))), "")</f>
        <v>4</v>
      </c>
      <c r="I42" s="40">
        <f>IFERROR(INT(TRIM(SUBSTITUTE(VLOOKUP($A42&amp;"*",各都道府県の状況!$A:$I,I$3,FALSE), "※5", ""))), "")</f>
        <v>0</v>
      </c>
    </row>
    <row r="43" spans="1:9" x14ac:dyDescent="0.55000000000000004">
      <c r="A43" s="24" t="s">
        <v>266</v>
      </c>
      <c r="B43" s="27">
        <f t="shared" si="0"/>
        <v>44001</v>
      </c>
      <c r="C43" s="19" t="s">
        <v>169</v>
      </c>
      <c r="D43" s="40">
        <f>IFERROR(INT(TRIM(SUBSTITUTE(VLOOKUP($A43&amp;"*",各都道府県の状況!$A:$I,D$3,FALSE), "※5", ""))), "")</f>
        <v>74</v>
      </c>
      <c r="E43" s="40">
        <f>IFERROR(INT(TRIM(SUBSTITUTE(VLOOKUP($A43&amp;"*",各都道府県の状況!$A:$I,E$3,FALSE), "※5", ""))), "")</f>
        <v>1917</v>
      </c>
      <c r="F43" s="40">
        <f>IFERROR(INT(TRIM(SUBSTITUTE(VLOOKUP($A43&amp;"*",各都道府県の状況!$A:$I,F$3,FALSE), "※5", ""))), "")</f>
        <v>71</v>
      </c>
      <c r="G43" s="40">
        <f>IFERROR(INT(TRIM(SUBSTITUTE(VLOOKUP($A43&amp;"*",各都道府県の状況!$A:$I,G$3,FALSE), "※5", ""))), "")</f>
        <v>3</v>
      </c>
      <c r="H43" s="40">
        <f>IFERROR(INT(TRIM(SUBSTITUTE(VLOOKUP($A43&amp;"*",各都道府県の状況!$A:$I,H$3,FALSE), "※5", ""))), "")</f>
        <v>0</v>
      </c>
      <c r="I43" s="40">
        <f>IFERROR(INT(TRIM(SUBSTITUTE(VLOOKUP($A43&amp;"*",各都道府県の状況!$A:$I,I$3,FALSE), "※5", ""))), "")</f>
        <v>0</v>
      </c>
    </row>
    <row r="44" spans="1:9" x14ac:dyDescent="0.55000000000000004">
      <c r="A44" s="24" t="s">
        <v>267</v>
      </c>
      <c r="B44" s="27">
        <f t="shared" si="0"/>
        <v>44001</v>
      </c>
      <c r="C44" s="19" t="s">
        <v>53</v>
      </c>
      <c r="D44" s="40">
        <f>IFERROR(INT(TRIM(SUBSTITUTE(VLOOKUP($A44&amp;"*",各都道府県の状況!$A:$I,D$3,FALSE), "※5", ""))), "")</f>
        <v>833</v>
      </c>
      <c r="E44" s="40">
        <f>IFERROR(INT(TRIM(SUBSTITUTE(VLOOKUP($A44&amp;"*",各都道府県の状況!$A:$I,E$3,FALSE), "※5", ""))), "")</f>
        <v>15320</v>
      </c>
      <c r="F44" s="40">
        <f>IFERROR(INT(TRIM(SUBSTITUTE(VLOOKUP($A44&amp;"*",各都道府県の状況!$A:$I,F$3,FALSE), "※5", ""))), "")</f>
        <v>776</v>
      </c>
      <c r="G44" s="40">
        <f>IFERROR(INT(TRIM(SUBSTITUTE(VLOOKUP($A44&amp;"*",各都道府県の状況!$A:$I,G$3,FALSE), "※5", ""))), "")</f>
        <v>28</v>
      </c>
      <c r="H44" s="40">
        <f>IFERROR(INT(TRIM(SUBSTITUTE(VLOOKUP($A44&amp;"*",各都道府県の状況!$A:$I,H$3,FALSE), "※5", ""))), "")</f>
        <v>29</v>
      </c>
      <c r="I44" s="40">
        <f>IFERROR(INT(TRIM(SUBSTITUTE(VLOOKUP($A44&amp;"*",各都道府県の状況!$A:$I,I$3,FALSE), "※5", ""))), "")</f>
        <v>3</v>
      </c>
    </row>
    <row r="45" spans="1:9" x14ac:dyDescent="0.55000000000000004">
      <c r="A45" s="24" t="s">
        <v>268</v>
      </c>
      <c r="B45" s="27">
        <f t="shared" si="0"/>
        <v>44001</v>
      </c>
      <c r="C45" s="19" t="s">
        <v>54</v>
      </c>
      <c r="D45" s="40">
        <f>IFERROR(INT(TRIM(SUBSTITUTE(VLOOKUP($A45&amp;"*",各都道府県の状況!$A:$I,D$3,FALSE), "※5", ""))), "")</f>
        <v>47</v>
      </c>
      <c r="E45" s="40">
        <f>IFERROR(INT(TRIM(SUBSTITUTE(VLOOKUP($A45&amp;"*",各都道府県の状況!$A:$I,E$3,FALSE), "※5", ""))), "")</f>
        <v>1588</v>
      </c>
      <c r="F45" s="40">
        <f>IFERROR(INT(TRIM(SUBSTITUTE(VLOOKUP($A45&amp;"*",各都道府県の状況!$A:$I,F$3,FALSE), "※5", ""))), "")</f>
        <v>47</v>
      </c>
      <c r="G45" s="40">
        <f>IFERROR(INT(TRIM(SUBSTITUTE(VLOOKUP($A45&amp;"*",各都道府県の状況!$A:$I,G$3,FALSE), "※5", ""))), "")</f>
        <v>0</v>
      </c>
      <c r="H45" s="40">
        <f>IFERROR(INT(TRIM(SUBSTITUTE(VLOOKUP($A45&amp;"*",各都道府県の状況!$A:$I,H$3,FALSE), "※5", ""))), "")</f>
        <v>0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269</v>
      </c>
      <c r="B46" s="27">
        <f t="shared" si="0"/>
        <v>44001</v>
      </c>
      <c r="C46" s="19" t="s">
        <v>55</v>
      </c>
      <c r="D46" s="40">
        <f>IFERROR(INT(TRIM(SUBSTITUTE(VLOOKUP($A46&amp;"*",各都道府県の状況!$A:$I,D$3,FALSE), "※5", ""))), "")</f>
        <v>17</v>
      </c>
      <c r="E46" s="40">
        <f>IFERROR(INT(TRIM(SUBSTITUTE(VLOOKUP($A46&amp;"*",各都道府県の状況!$A:$I,E$3,FALSE), "※5", ""))), "")</f>
        <v>3093</v>
      </c>
      <c r="F46" s="40">
        <f>IFERROR(INT(TRIM(SUBSTITUTE(VLOOKUP($A46&amp;"*",各都道府県の状況!$A:$I,F$3,FALSE), "※5", ""))), "")</f>
        <v>16</v>
      </c>
      <c r="G46" s="40">
        <f>IFERROR(INT(TRIM(SUBSTITUTE(VLOOKUP($A46&amp;"*",各都道府県の状況!$A:$I,G$3,FALSE), "※5", ""))), "")</f>
        <v>1</v>
      </c>
      <c r="H46" s="40">
        <f>IFERROR(INT(TRIM(SUBSTITUTE(VLOOKUP($A46&amp;"*",各都道府県の状況!$A:$I,H$3,FALSE), "※5", ""))), "")</f>
        <v>0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24" t="s">
        <v>270</v>
      </c>
      <c r="B47" s="27">
        <f t="shared" si="0"/>
        <v>44001</v>
      </c>
      <c r="C47" s="19" t="s">
        <v>56</v>
      </c>
      <c r="D47" s="40">
        <f>IFERROR(INT(TRIM(SUBSTITUTE(VLOOKUP($A47&amp;"*",各都道府県の状況!$A:$I,D$3,FALSE), "※5", ""))), "")</f>
        <v>48</v>
      </c>
      <c r="E47" s="40">
        <f>IFERROR(INT(TRIM(SUBSTITUTE(VLOOKUP($A47&amp;"*",各都道府県の状況!$A:$I,E$3,FALSE), "※5", ""))), "")</f>
        <v>4164</v>
      </c>
      <c r="F47" s="40">
        <f>IFERROR(INT(TRIM(SUBSTITUTE(VLOOKUP($A47&amp;"*",各都道府県の状況!$A:$I,F$3,FALSE), "※5", ""))), "")</f>
        <v>45</v>
      </c>
      <c r="G47" s="40">
        <f>IFERROR(INT(TRIM(SUBSTITUTE(VLOOKUP($A47&amp;"*",各都道府県の状況!$A:$I,G$3,FALSE), "※5", ""))), "")</f>
        <v>3</v>
      </c>
      <c r="H47" s="40">
        <f>IFERROR(INT(TRIM(SUBSTITUTE(VLOOKUP($A47&amp;"*",各都道府県の状況!$A:$I,H$3,FALSE), "※5", ""))), "")</f>
        <v>0</v>
      </c>
      <c r="I47" s="40">
        <f>IFERROR(INT(TRIM(SUBSTITUTE(VLOOKUP($A47&amp;"*",各都道府県の状況!$A:$I,I$3,FALSE), "※5", ""))), "")</f>
        <v>0</v>
      </c>
    </row>
    <row r="48" spans="1:9" x14ac:dyDescent="0.55000000000000004">
      <c r="A48" s="24" t="s">
        <v>271</v>
      </c>
      <c r="B48" s="27">
        <f t="shared" si="0"/>
        <v>44001</v>
      </c>
      <c r="C48" s="19" t="s">
        <v>57</v>
      </c>
      <c r="D48" s="40">
        <f>IFERROR(INT(TRIM(SUBSTITUTE(VLOOKUP($A48&amp;"*",各都道府県の状況!$A:$I,D$3,FALSE), "※5", ""))), "")</f>
        <v>60</v>
      </c>
      <c r="E48" s="40">
        <f>IFERROR(INT(TRIM(SUBSTITUTE(VLOOKUP($A48&amp;"*",各都道府県の状況!$A:$I,E$3,FALSE), "※5", ""))), "")</f>
        <v>4556</v>
      </c>
      <c r="F48" s="40">
        <f>IFERROR(INT(TRIM(SUBSTITUTE(VLOOKUP($A48&amp;"*",各都道府県の状況!$A:$I,F$3,FALSE), "※5", ""))), "")</f>
        <v>59</v>
      </c>
      <c r="G48" s="40">
        <f>IFERROR(INT(TRIM(SUBSTITUTE(VLOOKUP($A48&amp;"*",各都道府県の状況!$A:$I,G$3,FALSE), "※5", ""))), "")</f>
        <v>1</v>
      </c>
      <c r="H48" s="40">
        <f>IFERROR(INT(TRIM(SUBSTITUTE(VLOOKUP($A48&amp;"*",各都道府県の状況!$A:$I,H$3,FALSE), "※5", ""))), "")</f>
        <v>0</v>
      </c>
      <c r="I48" s="40">
        <f>IFERROR(INT(TRIM(SUBSTITUTE(VLOOKUP($A48&amp;"*",各都道府県の状況!$A:$I,I$3,FALSE), "※5", ""))), "")</f>
        <v>0</v>
      </c>
    </row>
    <row r="49" spans="1:9" x14ac:dyDescent="0.55000000000000004">
      <c r="A49" s="24" t="s">
        <v>272</v>
      </c>
      <c r="B49" s="27">
        <f t="shared" si="0"/>
        <v>44001</v>
      </c>
      <c r="C49" s="19" t="s">
        <v>58</v>
      </c>
      <c r="D49" s="40">
        <f>IFERROR(INT(TRIM(SUBSTITUTE(VLOOKUP($A49&amp;"*",各都道府県の状況!$A:$I,D$3,FALSE), "※5", ""))), "")</f>
        <v>17</v>
      </c>
      <c r="E49" s="40">
        <f>IFERROR(INT(TRIM(SUBSTITUTE(VLOOKUP($A49&amp;"*",各都道府県の状況!$A:$I,E$3,FALSE), "※5", ""))), "")</f>
        <v>1509</v>
      </c>
      <c r="F49" s="40">
        <f>IFERROR(INT(TRIM(SUBSTITUTE(VLOOKUP($A49&amp;"*",各都道府県の状況!$A:$I,F$3,FALSE), "※5", ""))), "")</f>
        <v>17</v>
      </c>
      <c r="G49" s="40">
        <f>IFERROR(INT(TRIM(SUBSTITUTE(VLOOKUP($A49&amp;"*",各都道府県の状況!$A:$I,G$3,FALSE), "※5", ""))), "")</f>
        <v>0</v>
      </c>
      <c r="H49" s="40">
        <f>IFERROR(INT(TRIM(SUBSTITUTE(VLOOKUP($A49&amp;"*",各都道府県の状況!$A:$I,H$3,FALSE), "※5", ""))), "")</f>
        <v>0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24" t="s">
        <v>273</v>
      </c>
      <c r="B50" s="27">
        <f t="shared" si="0"/>
        <v>44001</v>
      </c>
      <c r="C50" s="19" t="s">
        <v>59</v>
      </c>
      <c r="D50" s="40">
        <f>IFERROR(INT(TRIM(SUBSTITUTE(VLOOKUP($A50&amp;"*",各都道府県の状況!$A:$I,D$3,FALSE), "※5", ""))), "")</f>
        <v>11</v>
      </c>
      <c r="E50" s="40">
        <f>IFERROR(INT(TRIM(SUBSTITUTE(VLOOKUP($A50&amp;"*",各都道府県の状況!$A:$I,E$3,FALSE), "※5", ""))), "")</f>
        <v>2413</v>
      </c>
      <c r="F50" s="40">
        <f>IFERROR(INT(TRIM(SUBSTITUTE(VLOOKUP($A50&amp;"*",各都道府県の状況!$A:$I,F$3,FALSE), "※5", ""))), "")</f>
        <v>10</v>
      </c>
      <c r="G50" s="40">
        <f>IFERROR(INT(TRIM(SUBSTITUTE(VLOOKUP($A50&amp;"*",各都道府県の状況!$A:$I,G$3,FALSE), "※5", ""))), "")</f>
        <v>0</v>
      </c>
      <c r="H50" s="40">
        <f>IFERROR(INT(TRIM(SUBSTITUTE(VLOOKUP($A50&amp;"*",各都道府県の状況!$A:$I,H$3,FALSE), "※5", ""))), "")</f>
        <v>1</v>
      </c>
      <c r="I50" s="40">
        <f>IFERROR(INT(TRIM(SUBSTITUTE(VLOOKUP($A50&amp;"*",各都道府県の状況!$A:$I,I$3,FALSE), "※5", ""))), "")</f>
        <v>0</v>
      </c>
    </row>
    <row r="51" spans="1:9" x14ac:dyDescent="0.55000000000000004">
      <c r="A51" s="24" t="s">
        <v>274</v>
      </c>
      <c r="B51" s="27">
        <f t="shared" si="0"/>
        <v>44001</v>
      </c>
      <c r="C51" s="19" t="s">
        <v>60</v>
      </c>
      <c r="D51" s="40">
        <f>IFERROR(INT(TRIM(SUBSTITUTE(VLOOKUP($A51&amp;"*",各都道府県の状況!$A:$I,D$3,FALSE), "※5", ""))), "")</f>
        <v>142</v>
      </c>
      <c r="E51" s="40">
        <f>IFERROR(INT(TRIM(SUBSTITUTE(VLOOKUP($A51&amp;"*",各都道府県の状況!$A:$I,E$3,FALSE), "※5", ""))), "")</f>
        <v>2986</v>
      </c>
      <c r="F51" s="40">
        <f>IFERROR(INT(TRIM(SUBSTITUTE(VLOOKUP($A51&amp;"*",各都道府県の状況!$A:$I,F$3,FALSE), "※5", ""))), "")</f>
        <v>139</v>
      </c>
      <c r="G51" s="40">
        <f>IFERROR(INT(TRIM(SUBSTITUTE(VLOOKUP($A51&amp;"*",各都道府県の状況!$A:$I,G$3,FALSE), "※5", ""))), "")</f>
        <v>7</v>
      </c>
      <c r="H51" s="40">
        <f>IFERROR(INT(TRIM(SUBSTITUTE(VLOOKUP($A51&amp;"*",各都道府県の状況!$A:$I,H$3,FALSE), "※5", ""))), "")</f>
        <v>0</v>
      </c>
      <c r="I51" s="40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0" width="25.1640625" style="23" customWidth="1"/>
    <col min="11" max="16384" width="8.6640625" style="23"/>
  </cols>
  <sheetData>
    <row r="1" spans="1:10" x14ac:dyDescent="0.55000000000000004">
      <c r="B1" s="50" t="s">
        <v>336</v>
      </c>
      <c r="C1" s="51"/>
      <c r="D1" s="51"/>
      <c r="E1" s="51"/>
      <c r="F1" s="51"/>
      <c r="G1" s="51"/>
      <c r="H1" s="51"/>
      <c r="I1" s="51"/>
      <c r="J1" s="51"/>
    </row>
    <row r="2" spans="1:10" ht="28.5" customHeight="1" x14ac:dyDescent="0.55000000000000004">
      <c r="B2" s="52" t="s">
        <v>275</v>
      </c>
      <c r="C2" s="53"/>
      <c r="D2" s="53"/>
      <c r="E2" s="53"/>
      <c r="F2" s="53"/>
      <c r="G2" s="53"/>
      <c r="H2" s="53"/>
      <c r="I2" s="53"/>
      <c r="J2" s="53"/>
    </row>
    <row r="3" spans="1:10" ht="10" customHeight="1" x14ac:dyDescent="0.55000000000000004">
      <c r="B3" s="41" t="s">
        <v>334</v>
      </c>
      <c r="C3" s="32" t="s">
        <v>280</v>
      </c>
      <c r="D3" s="33"/>
      <c r="E3" s="33"/>
      <c r="F3" s="33"/>
      <c r="G3" s="33"/>
      <c r="H3" s="33"/>
      <c r="I3" s="34"/>
      <c r="J3" s="33"/>
    </row>
    <row r="4" spans="1:10" ht="17.25" customHeight="1" x14ac:dyDescent="0.55000000000000004">
      <c r="B4" s="54" t="s">
        <v>281</v>
      </c>
      <c r="C4" s="56" t="s">
        <v>337</v>
      </c>
      <c r="D4" s="56" t="s">
        <v>338</v>
      </c>
      <c r="E4" s="58" t="s">
        <v>339</v>
      </c>
      <c r="F4" s="59"/>
      <c r="G4" s="60" t="s">
        <v>340</v>
      </c>
      <c r="H4" s="60" t="s">
        <v>341</v>
      </c>
      <c r="I4" s="62"/>
      <c r="J4" s="60" t="s">
        <v>332</v>
      </c>
    </row>
    <row r="5" spans="1:10" ht="13.25" customHeight="1" x14ac:dyDescent="0.55000000000000004">
      <c r="B5" s="55"/>
      <c r="C5" s="57"/>
      <c r="D5" s="57"/>
      <c r="E5" s="43" t="s">
        <v>342</v>
      </c>
      <c r="F5" s="44" t="s">
        <v>343</v>
      </c>
      <c r="G5" s="61"/>
      <c r="H5" s="61"/>
      <c r="I5" s="62"/>
      <c r="J5" s="61"/>
    </row>
    <row r="6" spans="1:10" ht="12" customHeight="1" x14ac:dyDescent="0.55000000000000004">
      <c r="A6" s="30" t="s">
        <v>231</v>
      </c>
      <c r="B6" s="35" t="s">
        <v>333</v>
      </c>
      <c r="C6" s="45">
        <v>1189</v>
      </c>
      <c r="D6" s="45">
        <v>18606</v>
      </c>
      <c r="E6" s="36">
        <v>108</v>
      </c>
      <c r="F6" s="36">
        <v>11</v>
      </c>
      <c r="G6" s="36">
        <v>988</v>
      </c>
      <c r="H6" s="36">
        <v>93</v>
      </c>
      <c r="I6" s="62"/>
      <c r="J6" s="36">
        <v>0</v>
      </c>
    </row>
    <row r="7" spans="1:10" ht="12" customHeight="1" x14ac:dyDescent="0.55000000000000004">
      <c r="A7" s="30" t="s">
        <v>232</v>
      </c>
      <c r="B7" s="37" t="s">
        <v>282</v>
      </c>
      <c r="C7" s="36">
        <v>27</v>
      </c>
      <c r="D7" s="36">
        <v>937</v>
      </c>
      <c r="E7" s="36">
        <v>0</v>
      </c>
      <c r="F7" s="36">
        <v>0</v>
      </c>
      <c r="G7" s="36">
        <v>26</v>
      </c>
      <c r="H7" s="36">
        <v>1</v>
      </c>
      <c r="I7" s="62"/>
      <c r="J7" s="36">
        <v>1</v>
      </c>
    </row>
    <row r="8" spans="1:10" ht="12" customHeight="1" x14ac:dyDescent="0.55000000000000004">
      <c r="A8" s="30" t="s">
        <v>225</v>
      </c>
      <c r="B8" s="37" t="s">
        <v>283</v>
      </c>
      <c r="C8" s="36">
        <v>0</v>
      </c>
      <c r="D8" s="36">
        <v>837</v>
      </c>
      <c r="E8" s="36">
        <v>0</v>
      </c>
      <c r="F8" s="36">
        <v>0</v>
      </c>
      <c r="G8" s="36">
        <v>0</v>
      </c>
      <c r="H8" s="36">
        <v>0</v>
      </c>
      <c r="I8" s="62"/>
      <c r="J8" s="36">
        <v>0</v>
      </c>
    </row>
    <row r="9" spans="1:10" ht="12" customHeight="1" x14ac:dyDescent="0.55000000000000004">
      <c r="A9" s="30" t="s">
        <v>233</v>
      </c>
      <c r="B9" s="37" t="s">
        <v>284</v>
      </c>
      <c r="C9" s="36">
        <v>89</v>
      </c>
      <c r="D9" s="45">
        <v>3398</v>
      </c>
      <c r="E9" s="36">
        <v>1</v>
      </c>
      <c r="F9" s="36">
        <v>0</v>
      </c>
      <c r="G9" s="36">
        <v>87</v>
      </c>
      <c r="H9" s="36">
        <v>1</v>
      </c>
      <c r="I9" s="62"/>
      <c r="J9" s="36">
        <v>0</v>
      </c>
    </row>
    <row r="10" spans="1:10" ht="12" customHeight="1" x14ac:dyDescent="0.55000000000000004">
      <c r="A10" s="30" t="s">
        <v>234</v>
      </c>
      <c r="B10" s="37" t="s">
        <v>285</v>
      </c>
      <c r="C10" s="36">
        <v>16</v>
      </c>
      <c r="D10" s="36">
        <v>979</v>
      </c>
      <c r="E10" s="36">
        <v>0</v>
      </c>
      <c r="F10" s="36">
        <v>0</v>
      </c>
      <c r="G10" s="36">
        <v>16</v>
      </c>
      <c r="H10" s="36">
        <v>0</v>
      </c>
      <c r="I10" s="62"/>
      <c r="J10" s="36">
        <v>0</v>
      </c>
    </row>
    <row r="11" spans="1:10" ht="12" customHeight="1" x14ac:dyDescent="0.55000000000000004">
      <c r="A11" s="30" t="s">
        <v>235</v>
      </c>
      <c r="B11" s="37" t="s">
        <v>286</v>
      </c>
      <c r="C11" s="36">
        <v>69</v>
      </c>
      <c r="D11" s="45">
        <v>2496</v>
      </c>
      <c r="E11" s="36">
        <v>1</v>
      </c>
      <c r="F11" s="36">
        <v>1</v>
      </c>
      <c r="G11" s="36">
        <v>68</v>
      </c>
      <c r="H11" s="36">
        <v>0</v>
      </c>
      <c r="I11" s="62"/>
      <c r="J11" s="36">
        <v>0</v>
      </c>
    </row>
    <row r="12" spans="1:10" ht="12" customHeight="1" x14ac:dyDescent="0.55000000000000004">
      <c r="A12" s="30" t="s">
        <v>236</v>
      </c>
      <c r="B12" s="37" t="s">
        <v>287</v>
      </c>
      <c r="C12" s="36">
        <v>82</v>
      </c>
      <c r="D12" s="45">
        <v>5961</v>
      </c>
      <c r="E12" s="36">
        <v>2</v>
      </c>
      <c r="F12" s="36">
        <v>0</v>
      </c>
      <c r="G12" s="36">
        <v>80</v>
      </c>
      <c r="H12" s="36">
        <v>0</v>
      </c>
      <c r="I12" s="62"/>
      <c r="J12" s="36">
        <v>0</v>
      </c>
    </row>
    <row r="13" spans="1:10" ht="12" customHeight="1" x14ac:dyDescent="0.55000000000000004">
      <c r="A13" s="30" t="s">
        <v>237</v>
      </c>
      <c r="B13" s="37" t="s">
        <v>288</v>
      </c>
      <c r="C13" s="36">
        <v>168</v>
      </c>
      <c r="D13" s="45">
        <v>5125</v>
      </c>
      <c r="E13" s="36">
        <v>3</v>
      </c>
      <c r="F13" s="36">
        <v>0</v>
      </c>
      <c r="G13" s="36">
        <v>155</v>
      </c>
      <c r="H13" s="36">
        <v>10</v>
      </c>
      <c r="I13" s="62"/>
      <c r="J13" s="36">
        <v>18</v>
      </c>
    </row>
    <row r="14" spans="1:10" ht="12" customHeight="1" x14ac:dyDescent="0.55000000000000004">
      <c r="A14" s="30" t="s">
        <v>238</v>
      </c>
      <c r="B14" s="37" t="s">
        <v>289</v>
      </c>
      <c r="C14" s="36">
        <v>66</v>
      </c>
      <c r="D14" s="45">
        <v>6007</v>
      </c>
      <c r="E14" s="36">
        <v>1</v>
      </c>
      <c r="F14" s="36">
        <v>0</v>
      </c>
      <c r="G14" s="36">
        <v>65</v>
      </c>
      <c r="H14" s="36">
        <v>0</v>
      </c>
      <c r="I14" s="62"/>
      <c r="J14" s="36">
        <v>2</v>
      </c>
    </row>
    <row r="15" spans="1:10" ht="12" customHeight="1" x14ac:dyDescent="0.55000000000000004">
      <c r="A15" s="30" t="s">
        <v>239</v>
      </c>
      <c r="B15" s="37" t="s">
        <v>290</v>
      </c>
      <c r="C15" s="36">
        <v>151</v>
      </c>
      <c r="D15" s="45">
        <v>4546</v>
      </c>
      <c r="E15" s="36">
        <v>2</v>
      </c>
      <c r="F15" s="36">
        <v>0</v>
      </c>
      <c r="G15" s="36">
        <v>130</v>
      </c>
      <c r="H15" s="36">
        <v>19</v>
      </c>
      <c r="I15" s="62"/>
      <c r="J15" s="36">
        <v>0</v>
      </c>
    </row>
    <row r="16" spans="1:10" ht="12" customHeight="1" x14ac:dyDescent="0.55000000000000004">
      <c r="A16" s="30" t="s">
        <v>240</v>
      </c>
      <c r="B16" s="37" t="s">
        <v>291</v>
      </c>
      <c r="C16" s="45">
        <v>1027</v>
      </c>
      <c r="D16" s="45">
        <v>29886</v>
      </c>
      <c r="E16" s="36">
        <v>21</v>
      </c>
      <c r="F16" s="36">
        <v>3</v>
      </c>
      <c r="G16" s="36">
        <v>941</v>
      </c>
      <c r="H16" s="36">
        <v>65</v>
      </c>
      <c r="I16" s="62"/>
      <c r="J16" s="36">
        <v>0</v>
      </c>
    </row>
    <row r="17" spans="1:10" ht="12" customHeight="1" x14ac:dyDescent="0.55000000000000004">
      <c r="A17" s="30" t="s">
        <v>241</v>
      </c>
      <c r="B17" s="37" t="s">
        <v>292</v>
      </c>
      <c r="C17" s="36">
        <v>922</v>
      </c>
      <c r="D17" s="45">
        <v>17021</v>
      </c>
      <c r="E17" s="36">
        <v>22</v>
      </c>
      <c r="F17" s="36">
        <v>2</v>
      </c>
      <c r="G17" s="36">
        <v>855</v>
      </c>
      <c r="H17" s="36">
        <v>45</v>
      </c>
      <c r="I17" s="62"/>
      <c r="J17" s="36">
        <v>3</v>
      </c>
    </row>
    <row r="18" spans="1:10" ht="12" customHeight="1" x14ac:dyDescent="0.55000000000000004">
      <c r="A18" s="30" t="s">
        <v>242</v>
      </c>
      <c r="B18" s="37" t="s">
        <v>293</v>
      </c>
      <c r="C18" s="45">
        <v>5709</v>
      </c>
      <c r="D18" s="45">
        <v>64844</v>
      </c>
      <c r="E18" s="36">
        <v>318</v>
      </c>
      <c r="F18" s="36">
        <v>18</v>
      </c>
      <c r="G18" s="45">
        <v>5071</v>
      </c>
      <c r="H18" s="36">
        <v>320</v>
      </c>
      <c r="I18" s="62"/>
      <c r="J18" s="36">
        <v>0</v>
      </c>
    </row>
    <row r="19" spans="1:10" ht="12" customHeight="1" x14ac:dyDescent="0.55000000000000004">
      <c r="A19" s="30" t="s">
        <v>243</v>
      </c>
      <c r="B19" s="35" t="s">
        <v>294</v>
      </c>
      <c r="C19" s="45">
        <v>1428</v>
      </c>
      <c r="D19" s="45">
        <v>11826</v>
      </c>
      <c r="E19" s="36">
        <v>70</v>
      </c>
      <c r="F19" s="36">
        <v>10</v>
      </c>
      <c r="G19" s="45">
        <v>1265</v>
      </c>
      <c r="H19" s="36">
        <v>93</v>
      </c>
      <c r="I19" s="62"/>
      <c r="J19" s="36">
        <v>0</v>
      </c>
    </row>
    <row r="20" spans="1:10" ht="12" customHeight="1" x14ac:dyDescent="0.55000000000000004">
      <c r="A20" s="30" t="s">
        <v>244</v>
      </c>
      <c r="B20" s="37" t="s">
        <v>295</v>
      </c>
      <c r="C20" s="36">
        <v>84</v>
      </c>
      <c r="D20" s="45">
        <v>4711</v>
      </c>
      <c r="E20" s="36">
        <v>2</v>
      </c>
      <c r="F20" s="36">
        <v>0</v>
      </c>
      <c r="G20" s="36">
        <v>81</v>
      </c>
      <c r="H20" s="36">
        <v>0</v>
      </c>
      <c r="I20" s="62"/>
      <c r="J20" s="36">
        <v>1</v>
      </c>
    </row>
    <row r="21" spans="1:10" ht="12" customHeight="1" x14ac:dyDescent="0.55000000000000004">
      <c r="A21" s="30" t="s">
        <v>245</v>
      </c>
      <c r="B21" s="37" t="s">
        <v>296</v>
      </c>
      <c r="C21" s="36">
        <v>227</v>
      </c>
      <c r="D21" s="45">
        <v>3787</v>
      </c>
      <c r="E21" s="36">
        <v>0</v>
      </c>
      <c r="F21" s="36">
        <v>0</v>
      </c>
      <c r="G21" s="36">
        <v>205</v>
      </c>
      <c r="H21" s="36">
        <v>22</v>
      </c>
      <c r="I21" s="62"/>
      <c r="J21" s="36">
        <v>0</v>
      </c>
    </row>
    <row r="22" spans="1:10" ht="12" customHeight="1" x14ac:dyDescent="0.55000000000000004">
      <c r="A22" s="30" t="s">
        <v>246</v>
      </c>
      <c r="B22" s="37" t="s">
        <v>297</v>
      </c>
      <c r="C22" s="36">
        <v>299</v>
      </c>
      <c r="D22" s="45">
        <v>2860</v>
      </c>
      <c r="E22" s="36">
        <v>25</v>
      </c>
      <c r="F22" s="36">
        <v>2</v>
      </c>
      <c r="G22" s="36">
        <v>247</v>
      </c>
      <c r="H22" s="36">
        <v>27</v>
      </c>
      <c r="I22" s="62"/>
      <c r="J22" s="36">
        <v>0</v>
      </c>
    </row>
    <row r="23" spans="1:10" ht="12" customHeight="1" x14ac:dyDescent="0.55000000000000004">
      <c r="A23" s="30" t="s">
        <v>247</v>
      </c>
      <c r="B23" s="37" t="s">
        <v>298</v>
      </c>
      <c r="C23" s="36">
        <v>122</v>
      </c>
      <c r="D23" s="45">
        <v>3159</v>
      </c>
      <c r="E23" s="36">
        <v>0</v>
      </c>
      <c r="F23" s="36">
        <v>0</v>
      </c>
      <c r="G23" s="36">
        <v>114</v>
      </c>
      <c r="H23" s="36">
        <v>8</v>
      </c>
      <c r="I23" s="62"/>
      <c r="J23" s="36">
        <v>0</v>
      </c>
    </row>
    <row r="24" spans="1:10" ht="12" customHeight="1" x14ac:dyDescent="0.55000000000000004">
      <c r="A24" s="30" t="s">
        <v>248</v>
      </c>
      <c r="B24" s="37" t="s">
        <v>299</v>
      </c>
      <c r="C24" s="36">
        <v>72</v>
      </c>
      <c r="D24" s="45">
        <v>5175</v>
      </c>
      <c r="E24" s="36">
        <v>2</v>
      </c>
      <c r="F24" s="36">
        <v>0</v>
      </c>
      <c r="G24" s="36">
        <v>69</v>
      </c>
      <c r="H24" s="36">
        <v>1</v>
      </c>
      <c r="I24" s="62"/>
      <c r="J24" s="36">
        <v>0</v>
      </c>
    </row>
    <row r="25" spans="1:10" ht="12" customHeight="1" x14ac:dyDescent="0.55000000000000004">
      <c r="A25" s="30" t="s">
        <v>249</v>
      </c>
      <c r="B25" s="37" t="s">
        <v>300</v>
      </c>
      <c r="C25" s="36">
        <v>77</v>
      </c>
      <c r="D25" s="45">
        <v>3088</v>
      </c>
      <c r="E25" s="36">
        <v>2</v>
      </c>
      <c r="F25" s="36">
        <v>0</v>
      </c>
      <c r="G25" s="36">
        <v>75</v>
      </c>
      <c r="H25" s="46" t="s">
        <v>344</v>
      </c>
      <c r="I25" s="62"/>
      <c r="J25" s="36">
        <v>0</v>
      </c>
    </row>
    <row r="26" spans="1:10" ht="12" customHeight="1" x14ac:dyDescent="0.55000000000000004">
      <c r="A26" s="30" t="s">
        <v>250</v>
      </c>
      <c r="B26" s="37" t="s">
        <v>301</v>
      </c>
      <c r="C26" s="36">
        <v>155</v>
      </c>
      <c r="D26" s="45">
        <v>4638</v>
      </c>
      <c r="E26" s="36">
        <v>4</v>
      </c>
      <c r="F26" s="36">
        <v>2</v>
      </c>
      <c r="G26" s="36">
        <v>144</v>
      </c>
      <c r="H26" s="36">
        <v>7</v>
      </c>
      <c r="I26" s="62"/>
      <c r="J26" s="36">
        <v>0</v>
      </c>
    </row>
    <row r="27" spans="1:10" ht="12" customHeight="1" x14ac:dyDescent="0.55000000000000004">
      <c r="A27" s="30" t="s">
        <v>251</v>
      </c>
      <c r="B27" s="37" t="s">
        <v>302</v>
      </c>
      <c r="C27" s="36">
        <v>80</v>
      </c>
      <c r="D27" s="45">
        <v>3744</v>
      </c>
      <c r="E27" s="36">
        <v>5</v>
      </c>
      <c r="F27" s="36">
        <v>0</v>
      </c>
      <c r="G27" s="36">
        <v>74</v>
      </c>
      <c r="H27" s="36">
        <v>1</v>
      </c>
      <c r="I27" s="62"/>
      <c r="J27" s="36">
        <v>0</v>
      </c>
    </row>
    <row r="28" spans="1:10" ht="12" customHeight="1" x14ac:dyDescent="0.55000000000000004">
      <c r="A28" s="30" t="s">
        <v>252</v>
      </c>
      <c r="B28" s="37" t="s">
        <v>303</v>
      </c>
      <c r="C28" s="36">
        <v>521</v>
      </c>
      <c r="D28" s="45">
        <v>11750</v>
      </c>
      <c r="E28" s="36">
        <v>10</v>
      </c>
      <c r="F28" s="36">
        <v>0</v>
      </c>
      <c r="G28" s="36">
        <v>471</v>
      </c>
      <c r="H28" s="36">
        <v>34</v>
      </c>
      <c r="I28" s="62"/>
      <c r="J28" s="36">
        <v>4</v>
      </c>
    </row>
    <row r="29" spans="1:10" ht="12" customHeight="1" x14ac:dyDescent="0.55000000000000004">
      <c r="A29" s="30" t="s">
        <v>253</v>
      </c>
      <c r="B29" s="37" t="s">
        <v>304</v>
      </c>
      <c r="C29" s="36">
        <v>46</v>
      </c>
      <c r="D29" s="45">
        <v>2690</v>
      </c>
      <c r="E29" s="36">
        <v>1</v>
      </c>
      <c r="F29" s="36">
        <v>0</v>
      </c>
      <c r="G29" s="36">
        <v>44</v>
      </c>
      <c r="H29" s="36">
        <v>1</v>
      </c>
      <c r="I29" s="62"/>
      <c r="J29" s="36">
        <v>0</v>
      </c>
    </row>
    <row r="30" spans="1:10" ht="12" customHeight="1" x14ac:dyDescent="0.55000000000000004">
      <c r="A30" s="30" t="s">
        <v>254</v>
      </c>
      <c r="B30" s="37" t="s">
        <v>305</v>
      </c>
      <c r="C30" s="36">
        <v>101</v>
      </c>
      <c r="D30" s="45">
        <v>2172</v>
      </c>
      <c r="E30" s="36">
        <v>2</v>
      </c>
      <c r="F30" s="36">
        <v>1</v>
      </c>
      <c r="G30" s="36">
        <v>98</v>
      </c>
      <c r="H30" s="36">
        <v>1</v>
      </c>
      <c r="I30" s="62"/>
      <c r="J30" s="36">
        <v>0</v>
      </c>
    </row>
    <row r="31" spans="1:10" ht="12" customHeight="1" x14ac:dyDescent="0.55000000000000004">
      <c r="A31" s="30" t="s">
        <v>255</v>
      </c>
      <c r="B31" s="37" t="s">
        <v>306</v>
      </c>
      <c r="C31" s="36">
        <v>363</v>
      </c>
      <c r="D31" s="45">
        <v>9418</v>
      </c>
      <c r="E31" s="36">
        <v>4</v>
      </c>
      <c r="F31" s="36">
        <v>0</v>
      </c>
      <c r="G31" s="36">
        <v>341</v>
      </c>
      <c r="H31" s="36">
        <v>18</v>
      </c>
      <c r="I31" s="62"/>
      <c r="J31" s="36">
        <v>0</v>
      </c>
    </row>
    <row r="32" spans="1:10" ht="12" customHeight="1" x14ac:dyDescent="0.55000000000000004">
      <c r="A32" s="30" t="s">
        <v>256</v>
      </c>
      <c r="B32" s="37" t="s">
        <v>307</v>
      </c>
      <c r="C32" s="45">
        <v>1798</v>
      </c>
      <c r="D32" s="45">
        <v>36938</v>
      </c>
      <c r="E32" s="36">
        <v>31</v>
      </c>
      <c r="F32" s="36">
        <v>6</v>
      </c>
      <c r="G32" s="45">
        <v>1681</v>
      </c>
      <c r="H32" s="36">
        <v>86</v>
      </c>
      <c r="I32" s="62"/>
      <c r="J32" s="36">
        <v>9</v>
      </c>
    </row>
    <row r="33" spans="1:10" ht="12" customHeight="1" x14ac:dyDescent="0.55000000000000004">
      <c r="A33" s="30" t="s">
        <v>257</v>
      </c>
      <c r="B33" s="37" t="s">
        <v>308</v>
      </c>
      <c r="C33" s="36">
        <v>699</v>
      </c>
      <c r="D33" s="45">
        <v>13745</v>
      </c>
      <c r="E33" s="36">
        <v>3</v>
      </c>
      <c r="F33" s="36">
        <v>0</v>
      </c>
      <c r="G33" s="36">
        <v>653</v>
      </c>
      <c r="H33" s="36">
        <v>43</v>
      </c>
      <c r="I33" s="62"/>
      <c r="J33" s="36">
        <v>0</v>
      </c>
    </row>
    <row r="34" spans="1:10" ht="12" customHeight="1" x14ac:dyDescent="0.55000000000000004">
      <c r="A34" s="30" t="s">
        <v>258</v>
      </c>
      <c r="B34" s="37" t="s">
        <v>309</v>
      </c>
      <c r="C34" s="36">
        <v>92</v>
      </c>
      <c r="D34" s="45">
        <v>3491</v>
      </c>
      <c r="E34" s="36">
        <v>0</v>
      </c>
      <c r="F34" s="36">
        <v>0</v>
      </c>
      <c r="G34" s="36">
        <v>90</v>
      </c>
      <c r="H34" s="36">
        <v>2</v>
      </c>
      <c r="I34" s="62"/>
      <c r="J34" s="36">
        <v>0</v>
      </c>
    </row>
    <row r="35" spans="1:10" ht="12" customHeight="1" x14ac:dyDescent="0.55000000000000004">
      <c r="A35" s="30" t="s">
        <v>259</v>
      </c>
      <c r="B35" s="35" t="s">
        <v>310</v>
      </c>
      <c r="C35" s="36">
        <v>63</v>
      </c>
      <c r="D35" s="45">
        <v>3883</v>
      </c>
      <c r="E35" s="36">
        <v>0</v>
      </c>
      <c r="F35" s="36">
        <v>0</v>
      </c>
      <c r="G35" s="36">
        <v>60</v>
      </c>
      <c r="H35" s="36">
        <v>3</v>
      </c>
      <c r="I35" s="62"/>
      <c r="J35" s="36">
        <v>0</v>
      </c>
    </row>
    <row r="36" spans="1:10" ht="12" customHeight="1" x14ac:dyDescent="0.55000000000000004">
      <c r="A36" s="30" t="s">
        <v>226</v>
      </c>
      <c r="B36" s="37" t="s">
        <v>311</v>
      </c>
      <c r="C36" s="36">
        <v>3</v>
      </c>
      <c r="D36" s="45">
        <v>1441</v>
      </c>
      <c r="E36" s="36">
        <v>0</v>
      </c>
      <c r="F36" s="36">
        <v>0</v>
      </c>
      <c r="G36" s="36">
        <v>3</v>
      </c>
      <c r="H36" s="36">
        <v>0</v>
      </c>
      <c r="I36" s="62"/>
      <c r="J36" s="36">
        <v>0</v>
      </c>
    </row>
    <row r="37" spans="1:10" ht="12" customHeight="1" x14ac:dyDescent="0.55000000000000004">
      <c r="A37" s="30" t="s">
        <v>227</v>
      </c>
      <c r="B37" s="37" t="s">
        <v>312</v>
      </c>
      <c r="C37" s="36">
        <v>24</v>
      </c>
      <c r="D37" s="45">
        <v>1208</v>
      </c>
      <c r="E37" s="36">
        <v>1</v>
      </c>
      <c r="F37" s="36">
        <v>1</v>
      </c>
      <c r="G37" s="36">
        <v>23</v>
      </c>
      <c r="H37" s="36">
        <v>0</v>
      </c>
      <c r="I37" s="62"/>
      <c r="J37" s="36">
        <v>0</v>
      </c>
    </row>
    <row r="38" spans="1:10" ht="12" customHeight="1" x14ac:dyDescent="0.55000000000000004">
      <c r="A38" s="30" t="s">
        <v>260</v>
      </c>
      <c r="B38" s="37" t="s">
        <v>313</v>
      </c>
      <c r="C38" s="36">
        <v>25</v>
      </c>
      <c r="D38" s="45">
        <v>1860</v>
      </c>
      <c r="E38" s="36">
        <v>0</v>
      </c>
      <c r="F38" s="46" t="s">
        <v>344</v>
      </c>
      <c r="G38" s="36">
        <v>25</v>
      </c>
      <c r="H38" s="46" t="s">
        <v>344</v>
      </c>
      <c r="I38" s="62"/>
      <c r="J38" s="36">
        <v>0</v>
      </c>
    </row>
    <row r="39" spans="1:10" ht="12" customHeight="1" x14ac:dyDescent="0.55000000000000004">
      <c r="A39" s="30" t="s">
        <v>261</v>
      </c>
      <c r="B39" s="37" t="s">
        <v>314</v>
      </c>
      <c r="C39" s="36">
        <v>168</v>
      </c>
      <c r="D39" s="45">
        <v>7568</v>
      </c>
      <c r="E39" s="36">
        <v>0</v>
      </c>
      <c r="F39" s="36">
        <v>0</v>
      </c>
      <c r="G39" s="36">
        <v>165</v>
      </c>
      <c r="H39" s="36">
        <v>3</v>
      </c>
      <c r="I39" s="62"/>
      <c r="J39" s="36">
        <v>0</v>
      </c>
    </row>
    <row r="40" spans="1:10" ht="12" customHeight="1" x14ac:dyDescent="0.55000000000000004">
      <c r="A40" s="30" t="s">
        <v>262</v>
      </c>
      <c r="B40" s="37" t="s">
        <v>315</v>
      </c>
      <c r="C40" s="36">
        <v>37</v>
      </c>
      <c r="D40" s="45">
        <v>2045</v>
      </c>
      <c r="E40" s="36">
        <v>1</v>
      </c>
      <c r="F40" s="36">
        <v>1</v>
      </c>
      <c r="G40" s="36">
        <v>36</v>
      </c>
      <c r="H40" s="36">
        <v>0</v>
      </c>
      <c r="I40" s="62"/>
      <c r="J40" s="36">
        <v>0</v>
      </c>
    </row>
    <row r="41" spans="1:10" ht="12" customHeight="1" x14ac:dyDescent="0.55000000000000004">
      <c r="A41" s="30" t="s">
        <v>263</v>
      </c>
      <c r="B41" s="37" t="s">
        <v>316</v>
      </c>
      <c r="C41" s="36">
        <v>5</v>
      </c>
      <c r="D41" s="36">
        <v>838</v>
      </c>
      <c r="E41" s="36">
        <v>0</v>
      </c>
      <c r="F41" s="36">
        <v>0</v>
      </c>
      <c r="G41" s="36">
        <v>4</v>
      </c>
      <c r="H41" s="36">
        <v>1</v>
      </c>
      <c r="I41" s="62"/>
      <c r="J41" s="36">
        <v>0</v>
      </c>
    </row>
    <row r="42" spans="1:10" ht="12" customHeight="1" x14ac:dyDescent="0.55000000000000004">
      <c r="A42" s="30" t="s">
        <v>264</v>
      </c>
      <c r="B42" s="37" t="s">
        <v>317</v>
      </c>
      <c r="C42" s="36">
        <v>28</v>
      </c>
      <c r="D42" s="45">
        <v>2467</v>
      </c>
      <c r="E42" s="36">
        <v>0</v>
      </c>
      <c r="F42" s="36">
        <v>0</v>
      </c>
      <c r="G42" s="36">
        <v>28</v>
      </c>
      <c r="H42" s="36">
        <v>0</v>
      </c>
      <c r="I42" s="62"/>
      <c r="J42" s="36">
        <v>0</v>
      </c>
    </row>
    <row r="43" spans="1:10" ht="12" customHeight="1" x14ac:dyDescent="0.55000000000000004">
      <c r="A43" s="30" t="s">
        <v>265</v>
      </c>
      <c r="B43" s="37" t="s">
        <v>318</v>
      </c>
      <c r="C43" s="36">
        <v>82</v>
      </c>
      <c r="D43" s="45">
        <v>2558</v>
      </c>
      <c r="E43" s="36">
        <v>4</v>
      </c>
      <c r="F43" s="36">
        <v>0</v>
      </c>
      <c r="G43" s="36">
        <v>74</v>
      </c>
      <c r="H43" s="36">
        <v>4</v>
      </c>
      <c r="I43" s="62"/>
      <c r="J43" s="36">
        <v>0</v>
      </c>
    </row>
    <row r="44" spans="1:10" ht="12" customHeight="1" x14ac:dyDescent="0.55000000000000004">
      <c r="A44" s="30" t="s">
        <v>266</v>
      </c>
      <c r="B44" s="37" t="s">
        <v>319</v>
      </c>
      <c r="C44" s="36">
        <v>74</v>
      </c>
      <c r="D44" s="45">
        <v>1917</v>
      </c>
      <c r="E44" s="36">
        <v>0</v>
      </c>
      <c r="F44" s="36">
        <v>0</v>
      </c>
      <c r="G44" s="36">
        <v>71</v>
      </c>
      <c r="H44" s="36">
        <v>3</v>
      </c>
      <c r="I44" s="62"/>
      <c r="J44" s="36">
        <v>0</v>
      </c>
    </row>
    <row r="45" spans="1:10" ht="12" customHeight="1" x14ac:dyDescent="0.55000000000000004">
      <c r="A45" s="30" t="s">
        <v>267</v>
      </c>
      <c r="B45" s="37" t="s">
        <v>320</v>
      </c>
      <c r="C45" s="36">
        <v>833</v>
      </c>
      <c r="D45" s="45">
        <v>15320</v>
      </c>
      <c r="E45" s="36">
        <v>29</v>
      </c>
      <c r="F45" s="36">
        <v>3</v>
      </c>
      <c r="G45" s="36">
        <v>776</v>
      </c>
      <c r="H45" s="36">
        <v>28</v>
      </c>
      <c r="I45" s="62"/>
      <c r="J45" s="36">
        <v>0</v>
      </c>
    </row>
    <row r="46" spans="1:10" ht="12" customHeight="1" x14ac:dyDescent="0.55000000000000004">
      <c r="A46" s="30" t="s">
        <v>268</v>
      </c>
      <c r="B46" s="37" t="s">
        <v>321</v>
      </c>
      <c r="C46" s="36">
        <v>47</v>
      </c>
      <c r="D46" s="45">
        <v>1588</v>
      </c>
      <c r="E46" s="36">
        <v>0</v>
      </c>
      <c r="F46" s="36">
        <v>0</v>
      </c>
      <c r="G46" s="36">
        <v>47</v>
      </c>
      <c r="H46" s="36">
        <v>0</v>
      </c>
      <c r="I46" s="62"/>
      <c r="J46" s="36">
        <v>2</v>
      </c>
    </row>
    <row r="47" spans="1:10" ht="12" customHeight="1" x14ac:dyDescent="0.55000000000000004">
      <c r="A47" s="30" t="s">
        <v>269</v>
      </c>
      <c r="B47" s="37" t="s">
        <v>322</v>
      </c>
      <c r="C47" s="36">
        <v>17</v>
      </c>
      <c r="D47" s="45">
        <v>3093</v>
      </c>
      <c r="E47" s="36">
        <v>0</v>
      </c>
      <c r="F47" s="36">
        <v>0</v>
      </c>
      <c r="G47" s="36">
        <v>16</v>
      </c>
      <c r="H47" s="36">
        <v>1</v>
      </c>
      <c r="I47" s="62"/>
      <c r="J47" s="36">
        <v>0</v>
      </c>
    </row>
    <row r="48" spans="1:10" ht="12" customHeight="1" x14ac:dyDescent="0.55000000000000004">
      <c r="A48" s="30" t="s">
        <v>270</v>
      </c>
      <c r="B48" s="37" t="s">
        <v>323</v>
      </c>
      <c r="C48" s="36">
        <v>48</v>
      </c>
      <c r="D48" s="45">
        <v>4164</v>
      </c>
      <c r="E48" s="36">
        <v>0</v>
      </c>
      <c r="F48" s="36">
        <v>0</v>
      </c>
      <c r="G48" s="36">
        <v>45</v>
      </c>
      <c r="H48" s="36">
        <v>3</v>
      </c>
      <c r="I48" s="62"/>
      <c r="J48" s="36">
        <v>0</v>
      </c>
    </row>
    <row r="49" spans="1:10" ht="12" customHeight="1" x14ac:dyDescent="0.55000000000000004">
      <c r="A49" s="30" t="s">
        <v>271</v>
      </c>
      <c r="B49" s="37" t="s">
        <v>324</v>
      </c>
      <c r="C49" s="36">
        <v>60</v>
      </c>
      <c r="D49" s="45">
        <v>4556</v>
      </c>
      <c r="E49" s="36">
        <v>0</v>
      </c>
      <c r="F49" s="36">
        <v>0</v>
      </c>
      <c r="G49" s="36">
        <v>59</v>
      </c>
      <c r="H49" s="36">
        <v>1</v>
      </c>
      <c r="I49" s="62"/>
      <c r="J49" s="36">
        <v>0</v>
      </c>
    </row>
    <row r="50" spans="1:10" ht="12" customHeight="1" x14ac:dyDescent="0.55000000000000004">
      <c r="A50" s="30" t="s">
        <v>272</v>
      </c>
      <c r="B50" s="37" t="s">
        <v>325</v>
      </c>
      <c r="C50" s="36">
        <v>17</v>
      </c>
      <c r="D50" s="45">
        <v>1509</v>
      </c>
      <c r="E50" s="36">
        <v>0</v>
      </c>
      <c r="F50" s="36">
        <v>0</v>
      </c>
      <c r="G50" s="36">
        <v>17</v>
      </c>
      <c r="H50" s="36">
        <v>0</v>
      </c>
      <c r="I50" s="62"/>
      <c r="J50" s="36">
        <v>0</v>
      </c>
    </row>
    <row r="51" spans="1:10" ht="12" customHeight="1" x14ac:dyDescent="0.55000000000000004">
      <c r="A51" s="30" t="s">
        <v>273</v>
      </c>
      <c r="B51" s="35" t="s">
        <v>326</v>
      </c>
      <c r="C51" s="36">
        <v>11</v>
      </c>
      <c r="D51" s="45">
        <v>2413</v>
      </c>
      <c r="E51" s="36">
        <v>1</v>
      </c>
      <c r="F51" s="36">
        <v>0</v>
      </c>
      <c r="G51" s="36">
        <v>10</v>
      </c>
      <c r="H51" s="36">
        <v>0</v>
      </c>
      <c r="I51" s="62"/>
      <c r="J51" s="36">
        <v>0</v>
      </c>
    </row>
    <row r="52" spans="1:10" ht="12" customHeight="1" x14ac:dyDescent="0.55000000000000004">
      <c r="A52" s="30" t="s">
        <v>274</v>
      </c>
      <c r="B52" s="37" t="s">
        <v>327</v>
      </c>
      <c r="C52" s="36">
        <v>142</v>
      </c>
      <c r="D52" s="45">
        <v>2986</v>
      </c>
      <c r="E52" s="36">
        <v>0</v>
      </c>
      <c r="F52" s="36">
        <v>0</v>
      </c>
      <c r="G52" s="36">
        <v>139</v>
      </c>
      <c r="H52" s="36">
        <v>7</v>
      </c>
      <c r="I52" s="62"/>
      <c r="J52" s="36">
        <v>0</v>
      </c>
    </row>
    <row r="53" spans="1:10" ht="12" customHeight="1" x14ac:dyDescent="0.55000000000000004">
      <c r="B53" s="38" t="s">
        <v>328</v>
      </c>
      <c r="C53" s="36">
        <v>149</v>
      </c>
      <c r="D53" s="46" t="s">
        <v>344</v>
      </c>
      <c r="E53" s="36">
        <v>1</v>
      </c>
      <c r="F53" s="46" t="s">
        <v>344</v>
      </c>
      <c r="G53" s="36">
        <v>148</v>
      </c>
      <c r="H53" s="46" t="s">
        <v>344</v>
      </c>
      <c r="I53" s="62"/>
      <c r="J53" s="36">
        <v>143</v>
      </c>
    </row>
    <row r="54" spans="1:10" ht="12" customHeight="1" x14ac:dyDescent="0.55000000000000004">
      <c r="B54" s="37" t="s">
        <v>329</v>
      </c>
      <c r="C54" s="45">
        <v>17512</v>
      </c>
      <c r="D54" s="45">
        <v>345249</v>
      </c>
      <c r="E54" s="36">
        <v>677</v>
      </c>
      <c r="F54" s="36">
        <v>61</v>
      </c>
      <c r="G54" s="45">
        <v>15880</v>
      </c>
      <c r="H54" s="36">
        <v>952</v>
      </c>
      <c r="I54" s="62"/>
      <c r="J54" s="36">
        <v>183</v>
      </c>
    </row>
    <row r="55" spans="1:10" ht="18" x14ac:dyDescent="0.55000000000000004">
      <c r="C55" s="42"/>
      <c r="D55" s="42"/>
      <c r="E55" s="42"/>
      <c r="F55" s="42"/>
      <c r="G55" s="42"/>
      <c r="H55" s="42"/>
    </row>
  </sheetData>
  <mergeCells count="10">
    <mergeCell ref="B1:J1"/>
    <mergeCell ref="B2:J2"/>
    <mergeCell ref="B4:B5"/>
    <mergeCell ref="C4:C5"/>
    <mergeCell ref="D4:D5"/>
    <mergeCell ref="E4:F4"/>
    <mergeCell ref="G4:G5"/>
    <mergeCell ref="H4:H5"/>
    <mergeCell ref="I4:I54"/>
    <mergeCell ref="J4:J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2020-06-20T15:16:44Z</dcterms:modified>
</cp:coreProperties>
</file>