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A4505DB7-97A2-446A-99C2-422CFC6735A2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<sst xmlns="http://schemas.openxmlformats.org/spreadsheetml/2006/main" count="21807" uniqueCount="342">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</sst>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4" fillId="0" borderId="6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 indent="1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96"/>
  <sheetViews>
    <sheetView zoomScaleNormal="100" workbookViewId="0">
      <pane xSplit="1" ySplit="1" topLeftCell="B891" activePane="bottomRight" state="frozen"/>
      <selection activeCell="A12598" sqref="A12598"/>
      <selection pane="topRight" activeCell="A12598" sqref="A12598"/>
      <selection pane="bottomLeft" activeCell="A12598" sqref="A12598"/>
      <selection pane="bottomRight" activeCell="A897" sqref="A897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  <row r="885" spans="1:14" x14ac:dyDescent="0.55000000000000004">
      <c r="A885" s="1">
        <v>44174</v>
      </c>
      <c r="B885" t="s">
        <v>81</v>
      </c>
      <c r="C885">
        <v>164203</v>
      </c>
      <c r="D885">
        <v>3493092</v>
      </c>
      <c r="F885" t="s">
        <v>276</v>
      </c>
      <c r="G885" t="s">
        <v>276</v>
      </c>
      <c r="H885">
        <v>22412</v>
      </c>
      <c r="I885" t="s">
        <v>276</v>
      </c>
      <c r="J885">
        <v>555</v>
      </c>
      <c r="K885" t="s">
        <v>276</v>
      </c>
      <c r="L885" t="s">
        <v>276</v>
      </c>
      <c r="M885">
        <v>139124</v>
      </c>
      <c r="N885">
        <v>2419</v>
      </c>
    </row>
    <row r="886" spans="1:14" x14ac:dyDescent="0.55000000000000004">
      <c r="A886" s="1">
        <v>44174</v>
      </c>
      <c r="B886" t="s">
        <v>82</v>
      </c>
      <c r="C886">
        <v>1622</v>
      </c>
      <c r="D886">
        <v>348603</v>
      </c>
      <c r="E886" t="s">
        <v>276</v>
      </c>
      <c r="F886" t="s">
        <v>276</v>
      </c>
      <c r="G886" t="s">
        <v>276</v>
      </c>
      <c r="H886">
        <v>138</v>
      </c>
      <c r="I886" t="s">
        <v>276</v>
      </c>
      <c r="J886">
        <v>0</v>
      </c>
      <c r="K886" t="s">
        <v>276</v>
      </c>
      <c r="L886" t="s">
        <v>276</v>
      </c>
      <c r="M886">
        <v>1483</v>
      </c>
      <c r="N886">
        <v>1</v>
      </c>
    </row>
    <row r="887" spans="1:14" x14ac:dyDescent="0.55000000000000004">
      <c r="A887" s="1">
        <v>44174</v>
      </c>
      <c r="B887" t="s">
        <v>83</v>
      </c>
      <c r="C887">
        <v>15</v>
      </c>
      <c r="D887">
        <v>829</v>
      </c>
      <c r="E887" t="s">
        <v>276</v>
      </c>
      <c r="F887" t="s">
        <v>276</v>
      </c>
      <c r="G887" t="s">
        <v>276</v>
      </c>
      <c r="H887">
        <v>0</v>
      </c>
      <c r="I887" t="s">
        <v>276</v>
      </c>
      <c r="J887">
        <v>0</v>
      </c>
      <c r="K887" t="s">
        <v>276</v>
      </c>
      <c r="L887" t="s">
        <v>276</v>
      </c>
      <c r="M887">
        <v>15</v>
      </c>
      <c r="N887">
        <v>0</v>
      </c>
    </row>
    <row r="888" spans="1:14" x14ac:dyDescent="0.55000000000000004">
      <c r="A888" s="1">
        <v>44175</v>
      </c>
      <c r="B888" t="s">
        <v>81</v>
      </c>
      <c r="C888">
        <v>166928</v>
      </c>
      <c r="D888">
        <v>3547649</v>
      </c>
      <c r="F888" t="s">
        <v>276</v>
      </c>
      <c r="G888" t="s">
        <v>276</v>
      </c>
      <c r="H888">
        <v>22683</v>
      </c>
      <c r="I888" t="s">
        <v>276</v>
      </c>
      <c r="J888">
        <v>543</v>
      </c>
      <c r="K888" t="s">
        <v>276</v>
      </c>
      <c r="L888" t="s">
        <v>276</v>
      </c>
      <c r="M888">
        <v>141494</v>
      </c>
      <c r="N888">
        <v>2464</v>
      </c>
    </row>
    <row r="889" spans="1:14" x14ac:dyDescent="0.55000000000000004">
      <c r="A889" s="1">
        <v>44175</v>
      </c>
      <c r="B889" t="s">
        <v>82</v>
      </c>
      <c r="C889">
        <v>1630</v>
      </c>
      <c r="D889">
        <v>350491</v>
      </c>
      <c r="E889" t="s">
        <v>276</v>
      </c>
      <c r="F889" t="s">
        <v>276</v>
      </c>
      <c r="G889" t="s">
        <v>276</v>
      </c>
      <c r="H889">
        <v>132</v>
      </c>
      <c r="I889" t="s">
        <v>276</v>
      </c>
      <c r="J889">
        <v>0</v>
      </c>
      <c r="K889" t="s">
        <v>276</v>
      </c>
      <c r="L889" t="s">
        <v>276</v>
      </c>
      <c r="M889">
        <v>1497</v>
      </c>
      <c r="N889">
        <v>1</v>
      </c>
    </row>
    <row r="890" spans="1:14" x14ac:dyDescent="0.55000000000000004">
      <c r="A890" s="1">
        <v>44175</v>
      </c>
      <c r="B890" t="s">
        <v>83</v>
      </c>
      <c r="C890">
        <v>15</v>
      </c>
      <c r="D890">
        <v>829</v>
      </c>
      <c r="E890" t="s">
        <v>276</v>
      </c>
      <c r="F890" t="s">
        <v>276</v>
      </c>
      <c r="G890" t="s">
        <v>276</v>
      </c>
      <c r="H890">
        <v>0</v>
      </c>
      <c r="I890" t="s">
        <v>276</v>
      </c>
      <c r="J890">
        <v>0</v>
      </c>
      <c r="K890" t="s">
        <v>276</v>
      </c>
      <c r="L890" t="s">
        <v>276</v>
      </c>
      <c r="M890">
        <v>15</v>
      </c>
      <c r="N890">
        <v>0</v>
      </c>
    </row>
    <row r="891" spans="1:14" x14ac:dyDescent="0.55000000000000004">
      <c r="A891" s="1">
        <v>44176</v>
      </c>
      <c r="B891" t="s">
        <v>81</v>
      </c>
      <c r="C891">
        <v>169890</v>
      </c>
      <c r="D891">
        <v>3592261</v>
      </c>
      <c r="F891" t="s">
        <v>276</v>
      </c>
      <c r="G891" t="s">
        <v>276</v>
      </c>
      <c r="H891">
        <v>23646</v>
      </c>
      <c r="I891" t="s">
        <v>276</v>
      </c>
      <c r="J891">
        <v>554</v>
      </c>
      <c r="K891" t="s">
        <v>276</v>
      </c>
      <c r="L891" t="s">
        <v>276</v>
      </c>
      <c r="M891">
        <v>143491</v>
      </c>
      <c r="N891">
        <v>2501</v>
      </c>
    </row>
    <row r="892" spans="1:14" x14ac:dyDescent="0.55000000000000004">
      <c r="A892" s="1">
        <v>44176</v>
      </c>
      <c r="B892" t="s">
        <v>82</v>
      </c>
      <c r="C892">
        <v>1637</v>
      </c>
      <c r="D892">
        <v>352740</v>
      </c>
      <c r="E892" t="s">
        <v>276</v>
      </c>
      <c r="F892" t="s">
        <v>276</v>
      </c>
      <c r="G892" t="s">
        <v>276</v>
      </c>
      <c r="H892">
        <v>128</v>
      </c>
      <c r="I892" t="s">
        <v>276</v>
      </c>
      <c r="J892">
        <v>0</v>
      </c>
      <c r="K892" t="s">
        <v>276</v>
      </c>
      <c r="L892" t="s">
        <v>276</v>
      </c>
      <c r="M892">
        <v>1508</v>
      </c>
      <c r="N892">
        <v>1</v>
      </c>
    </row>
    <row r="893" spans="1:14" x14ac:dyDescent="0.55000000000000004">
      <c r="A893" s="1">
        <v>44176</v>
      </c>
      <c r="B893" t="s">
        <v>83</v>
      </c>
      <c r="C893">
        <v>15</v>
      </c>
      <c r="D893">
        <v>829</v>
      </c>
      <c r="E893" t="s">
        <v>276</v>
      </c>
      <c r="F893" t="s">
        <v>276</v>
      </c>
      <c r="G893" t="s">
        <v>276</v>
      </c>
      <c r="H893">
        <v>0</v>
      </c>
      <c r="I893" t="s">
        <v>276</v>
      </c>
      <c r="J893">
        <v>0</v>
      </c>
      <c r="K893" t="s">
        <v>276</v>
      </c>
      <c r="L893" t="s">
        <v>276</v>
      </c>
      <c r="M893">
        <v>15</v>
      </c>
      <c r="N893">
        <v>0</v>
      </c>
    </row>
    <row r="894" spans="1:14" x14ac:dyDescent="0.55000000000000004">
      <c r="A894" s="1">
        <v>44177</v>
      </c>
      <c r="B894" t="s">
        <v>81</v>
      </c>
      <c r="C894">
        <v>172638</v>
      </c>
      <c r="D894">
        <v>3646095</v>
      </c>
      <c r="F894" t="s">
        <v>276</v>
      </c>
      <c r="G894" t="s">
        <v>276</v>
      </c>
      <c r="H894">
        <v>23867</v>
      </c>
      <c r="I894" t="s">
        <v>276</v>
      </c>
      <c r="J894">
        <v>578</v>
      </c>
      <c r="K894" t="s">
        <v>276</v>
      </c>
      <c r="L894" t="s">
        <v>276</v>
      </c>
      <c r="M894">
        <v>145987</v>
      </c>
      <c r="N894">
        <v>2533</v>
      </c>
    </row>
    <row r="895" spans="1:14" x14ac:dyDescent="0.55000000000000004">
      <c r="A895" s="1">
        <v>44177</v>
      </c>
      <c r="B895" t="s">
        <v>82</v>
      </c>
      <c r="C895">
        <v>1646</v>
      </c>
      <c r="D895">
        <v>354630</v>
      </c>
      <c r="E895" t="s">
        <v>276</v>
      </c>
      <c r="F895" t="s">
        <v>276</v>
      </c>
      <c r="G895" t="s">
        <v>276</v>
      </c>
      <c r="H895">
        <v>123</v>
      </c>
      <c r="I895" t="s">
        <v>276</v>
      </c>
      <c r="J895">
        <v>0</v>
      </c>
      <c r="K895" t="s">
        <v>276</v>
      </c>
      <c r="L895" t="s">
        <v>276</v>
      </c>
      <c r="M895">
        <v>1522</v>
      </c>
      <c r="N895">
        <v>1</v>
      </c>
    </row>
    <row r="896" spans="1:14" x14ac:dyDescent="0.55000000000000004">
      <c r="A896" s="1">
        <v>44177</v>
      </c>
      <c r="B896" t="s">
        <v>83</v>
      </c>
      <c r="C896">
        <v>15</v>
      </c>
      <c r="D896">
        <v>829</v>
      </c>
      <c r="E896" t="s">
        <v>276</v>
      </c>
      <c r="F896" t="s">
        <v>276</v>
      </c>
      <c r="G896" t="s">
        <v>276</v>
      </c>
      <c r="H896">
        <v>0</v>
      </c>
      <c r="I896" t="s">
        <v>276</v>
      </c>
      <c r="J896">
        <v>0</v>
      </c>
      <c r="K896" t="s">
        <v>276</v>
      </c>
      <c r="L896" t="s">
        <v>276</v>
      </c>
      <c r="M896">
        <v>15</v>
      </c>
      <c r="N896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2644"/>
  <sheetViews>
    <sheetView tabSelected="1" workbookViewId="0">
      <pane xSplit="1" ySplit="1" topLeftCell="B12643" activePane="bottomRight" state="frozen"/>
      <selection activeCell="A8" sqref="A8:O8"/>
      <selection pane="topRight" activeCell="A8" sqref="A8:O8"/>
      <selection pane="bottomLeft" activeCell="A8" sqref="A8:O8"/>
      <selection pane="bottomRight" activeCell="A12645" sqref="A12645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  <row r="12457" spans="1:8" x14ac:dyDescent="0.55000000000000004">
      <c r="A12457" s="1">
        <v>44173</v>
      </c>
      <c r="B12457" s="4" t="s">
        <v>84</v>
      </c>
      <c r="C12457">
        <v>10163</v>
      </c>
      <c r="D12457">
        <v>173120</v>
      </c>
      <c r="E12457">
        <v>7640</v>
      </c>
      <c r="F12457">
        <v>262</v>
      </c>
      <c r="G12457">
        <v>2261</v>
      </c>
      <c r="H12457">
        <v>26</v>
      </c>
    </row>
    <row r="12458" spans="1:8" x14ac:dyDescent="0.55000000000000004">
      <c r="A12458" s="1">
        <v>44173</v>
      </c>
      <c r="B12458" s="4" t="s">
        <v>85</v>
      </c>
      <c r="C12458">
        <v>345</v>
      </c>
      <c r="D12458">
        <v>7496</v>
      </c>
      <c r="E12458">
        <v>286</v>
      </c>
      <c r="F12458">
        <v>6</v>
      </c>
      <c r="G12458">
        <v>53</v>
      </c>
      <c r="H12458">
        <v>2</v>
      </c>
    </row>
    <row r="12459" spans="1:8" x14ac:dyDescent="0.55000000000000004">
      <c r="A12459" s="1">
        <v>44173</v>
      </c>
      <c r="B12459" s="4" t="s">
        <v>86</v>
      </c>
      <c r="C12459">
        <v>224</v>
      </c>
      <c r="D12459">
        <v>10258</v>
      </c>
      <c r="E12459">
        <v>161</v>
      </c>
      <c r="F12459">
        <v>6</v>
      </c>
      <c r="G12459">
        <v>57</v>
      </c>
      <c r="H12459">
        <v>4</v>
      </c>
    </row>
    <row r="12460" spans="1:8" x14ac:dyDescent="0.55000000000000004">
      <c r="A12460" s="1">
        <v>44173</v>
      </c>
      <c r="B12460" s="4" t="s">
        <v>87</v>
      </c>
      <c r="C12460">
        <v>1319</v>
      </c>
      <c r="D12460">
        <v>20230</v>
      </c>
      <c r="E12460">
        <v>1158</v>
      </c>
      <c r="F12460">
        <v>11</v>
      </c>
      <c r="G12460">
        <v>150</v>
      </c>
      <c r="H12460">
        <v>3</v>
      </c>
    </row>
    <row r="12461" spans="1:8" x14ac:dyDescent="0.55000000000000004">
      <c r="A12461" s="1">
        <v>44173</v>
      </c>
      <c r="B12461" s="4" t="s">
        <v>88</v>
      </c>
      <c r="C12461">
        <v>90</v>
      </c>
      <c r="D12461">
        <v>3733</v>
      </c>
      <c r="E12461">
        <v>87</v>
      </c>
      <c r="F12461">
        <v>1</v>
      </c>
      <c r="G12461">
        <v>2</v>
      </c>
      <c r="H12461">
        <v>0</v>
      </c>
    </row>
    <row r="12462" spans="1:8" x14ac:dyDescent="0.55000000000000004">
      <c r="A12462" s="1">
        <v>44173</v>
      </c>
      <c r="B12462" s="4" t="s">
        <v>89</v>
      </c>
      <c r="C12462">
        <v>186</v>
      </c>
      <c r="D12462">
        <v>8531</v>
      </c>
      <c r="E12462">
        <v>129</v>
      </c>
      <c r="F12462">
        <v>1</v>
      </c>
      <c r="G12462">
        <v>56</v>
      </c>
      <c r="H12462">
        <v>1</v>
      </c>
    </row>
    <row r="12463" spans="1:8" x14ac:dyDescent="0.55000000000000004">
      <c r="A12463" s="1">
        <v>44173</v>
      </c>
      <c r="B12463" s="4" t="s">
        <v>90</v>
      </c>
      <c r="C12463">
        <v>548</v>
      </c>
      <c r="D12463">
        <v>42464</v>
      </c>
      <c r="E12463">
        <v>477</v>
      </c>
      <c r="F12463">
        <v>8</v>
      </c>
      <c r="G12463">
        <v>63</v>
      </c>
      <c r="H12463">
        <v>5</v>
      </c>
    </row>
    <row r="12464" spans="1:8" x14ac:dyDescent="0.55000000000000004">
      <c r="A12464" s="1">
        <v>44173</v>
      </c>
      <c r="B12464" s="4" t="s">
        <v>91</v>
      </c>
      <c r="C12464">
        <v>1878</v>
      </c>
      <c r="D12464">
        <v>17536</v>
      </c>
      <c r="E12464">
        <v>1484</v>
      </c>
      <c r="F12464">
        <v>24</v>
      </c>
      <c r="G12464">
        <v>370</v>
      </c>
      <c r="H12464">
        <v>18</v>
      </c>
    </row>
    <row r="12465" spans="1:8" x14ac:dyDescent="0.55000000000000004">
      <c r="A12465" s="1">
        <v>44173</v>
      </c>
      <c r="B12465" s="4" t="s">
        <v>92</v>
      </c>
      <c r="C12465">
        <v>782</v>
      </c>
      <c r="D12465">
        <v>57351</v>
      </c>
      <c r="E12465">
        <v>599</v>
      </c>
      <c r="F12465">
        <v>2</v>
      </c>
      <c r="G12465">
        <v>183</v>
      </c>
      <c r="H12465">
        <v>11</v>
      </c>
    </row>
    <row r="12466" spans="1:8" x14ac:dyDescent="0.55000000000000004">
      <c r="A12466" s="1">
        <v>44173</v>
      </c>
      <c r="B12466" s="4" t="s">
        <v>93</v>
      </c>
      <c r="C12466">
        <v>1433</v>
      </c>
      <c r="D12466">
        <v>39971</v>
      </c>
      <c r="E12466">
        <v>1129</v>
      </c>
      <c r="F12466">
        <v>23</v>
      </c>
      <c r="G12466">
        <v>249</v>
      </c>
      <c r="H12466">
        <v>7</v>
      </c>
    </row>
    <row r="12467" spans="1:8" x14ac:dyDescent="0.55000000000000004">
      <c r="A12467" s="1">
        <v>44173</v>
      </c>
      <c r="B12467" s="4" t="s">
        <v>94</v>
      </c>
      <c r="C12467">
        <v>9583</v>
      </c>
      <c r="D12467">
        <v>252336</v>
      </c>
      <c r="E12467">
        <v>7825</v>
      </c>
      <c r="F12467">
        <v>160</v>
      </c>
      <c r="G12467">
        <v>1598</v>
      </c>
      <c r="H12467">
        <v>26</v>
      </c>
    </row>
    <row r="12468" spans="1:8" x14ac:dyDescent="0.55000000000000004">
      <c r="A12468" s="1">
        <v>44173</v>
      </c>
      <c r="B12468" s="4" t="s">
        <v>95</v>
      </c>
      <c r="C12468">
        <v>7599</v>
      </c>
      <c r="D12468">
        <v>175488</v>
      </c>
      <c r="E12468">
        <v>6724</v>
      </c>
      <c r="F12468">
        <v>95</v>
      </c>
      <c r="G12468">
        <v>780</v>
      </c>
      <c r="H12468">
        <v>15</v>
      </c>
    </row>
    <row r="12469" spans="1:8" x14ac:dyDescent="0.55000000000000004">
      <c r="A12469" s="1">
        <v>44173</v>
      </c>
      <c r="B12469" s="4" t="s">
        <v>96</v>
      </c>
      <c r="C12469">
        <v>44355</v>
      </c>
      <c r="D12469">
        <v>816435</v>
      </c>
      <c r="E12469">
        <v>39558</v>
      </c>
      <c r="F12469">
        <v>523</v>
      </c>
      <c r="G12469">
        <v>4274</v>
      </c>
      <c r="H12469">
        <v>60</v>
      </c>
    </row>
    <row r="12470" spans="1:8" x14ac:dyDescent="0.55000000000000004">
      <c r="A12470" s="1">
        <v>44173</v>
      </c>
      <c r="B12470" s="4" t="s">
        <v>97</v>
      </c>
      <c r="C12470">
        <v>13855</v>
      </c>
      <c r="D12470">
        <v>272325</v>
      </c>
      <c r="E12470">
        <v>12207</v>
      </c>
      <c r="F12470">
        <v>217</v>
      </c>
      <c r="G12470">
        <v>1431</v>
      </c>
      <c r="H12470">
        <v>62</v>
      </c>
    </row>
    <row r="12471" spans="1:8" x14ac:dyDescent="0.55000000000000004">
      <c r="A12471" s="1">
        <v>44173</v>
      </c>
      <c r="B12471" s="4" t="s">
        <v>98</v>
      </c>
      <c r="C12471">
        <v>363</v>
      </c>
      <c r="D12471">
        <v>23497</v>
      </c>
      <c r="E12471">
        <v>284</v>
      </c>
      <c r="F12471">
        <v>0</v>
      </c>
      <c r="G12471">
        <v>79</v>
      </c>
      <c r="H12471">
        <v>0</v>
      </c>
    </row>
    <row r="12472" spans="1:8" x14ac:dyDescent="0.55000000000000004">
      <c r="A12472" s="1">
        <v>44173</v>
      </c>
      <c r="B12472" s="4" t="s">
        <v>99</v>
      </c>
      <c r="C12472">
        <v>462</v>
      </c>
      <c r="D12472">
        <v>18199</v>
      </c>
      <c r="E12472">
        <v>430</v>
      </c>
      <c r="F12472">
        <v>26</v>
      </c>
      <c r="G12472">
        <v>6</v>
      </c>
      <c r="H12472">
        <v>2</v>
      </c>
    </row>
    <row r="12473" spans="1:8" x14ac:dyDescent="0.55000000000000004">
      <c r="A12473" s="1">
        <v>44173</v>
      </c>
      <c r="B12473" s="4" t="s">
        <v>100</v>
      </c>
      <c r="C12473">
        <v>879</v>
      </c>
      <c r="D12473">
        <v>23696</v>
      </c>
      <c r="E12473">
        <v>798</v>
      </c>
      <c r="F12473">
        <v>50</v>
      </c>
      <c r="G12473">
        <v>31</v>
      </c>
      <c r="H12473">
        <v>0</v>
      </c>
    </row>
    <row r="12474" spans="1:8" x14ac:dyDescent="0.55000000000000004">
      <c r="A12474" s="1">
        <v>44173</v>
      </c>
      <c r="B12474" s="4" t="s">
        <v>101</v>
      </c>
      <c r="C12474">
        <v>326</v>
      </c>
      <c r="D12474">
        <v>16140</v>
      </c>
      <c r="E12474">
        <v>298</v>
      </c>
      <c r="F12474">
        <v>11</v>
      </c>
      <c r="G12474">
        <v>17</v>
      </c>
      <c r="H12474">
        <v>2</v>
      </c>
    </row>
    <row r="12475" spans="1:8" x14ac:dyDescent="0.55000000000000004">
      <c r="A12475" s="1">
        <v>44173</v>
      </c>
      <c r="B12475" s="4" t="s">
        <v>102</v>
      </c>
      <c r="C12475">
        <v>429</v>
      </c>
      <c r="D12475">
        <v>13914</v>
      </c>
      <c r="E12475">
        <v>331</v>
      </c>
      <c r="F12475">
        <v>9</v>
      </c>
      <c r="G12475">
        <v>89</v>
      </c>
      <c r="H12475">
        <v>0</v>
      </c>
    </row>
    <row r="12476" spans="1:8" x14ac:dyDescent="0.55000000000000004">
      <c r="A12476" s="1">
        <v>44173</v>
      </c>
      <c r="B12476" s="4" t="s">
        <v>103</v>
      </c>
      <c r="C12476">
        <v>838</v>
      </c>
      <c r="D12476">
        <v>34537</v>
      </c>
      <c r="E12476">
        <v>695</v>
      </c>
      <c r="F12476">
        <v>6</v>
      </c>
      <c r="G12476">
        <v>108</v>
      </c>
      <c r="H12476">
        <v>4</v>
      </c>
    </row>
    <row r="12477" spans="1:8" x14ac:dyDescent="0.55000000000000004">
      <c r="A12477" s="1">
        <v>44173</v>
      </c>
      <c r="B12477" s="4" t="s">
        <v>104</v>
      </c>
      <c r="C12477">
        <v>1300</v>
      </c>
      <c r="D12477">
        <v>45207</v>
      </c>
      <c r="E12477">
        <v>1017</v>
      </c>
      <c r="F12477">
        <v>15</v>
      </c>
      <c r="G12477">
        <v>268</v>
      </c>
      <c r="H12477">
        <v>1</v>
      </c>
    </row>
    <row r="12478" spans="1:8" x14ac:dyDescent="0.55000000000000004">
      <c r="A12478" s="1">
        <v>44173</v>
      </c>
      <c r="B12478" s="4" t="s">
        <v>105</v>
      </c>
      <c r="C12478">
        <v>1988</v>
      </c>
      <c r="D12478">
        <v>63637</v>
      </c>
      <c r="E12478">
        <v>1353</v>
      </c>
      <c r="F12478">
        <v>19</v>
      </c>
      <c r="G12478">
        <v>616</v>
      </c>
      <c r="H12478">
        <v>13</v>
      </c>
    </row>
    <row r="12479" spans="1:8" x14ac:dyDescent="0.55000000000000004">
      <c r="A12479" s="1">
        <v>44173</v>
      </c>
      <c r="B12479" s="4" t="s">
        <v>106</v>
      </c>
      <c r="C12479">
        <v>11438</v>
      </c>
      <c r="D12479">
        <v>143982</v>
      </c>
      <c r="E12479">
        <v>9414</v>
      </c>
      <c r="F12479">
        <v>134</v>
      </c>
      <c r="G12479">
        <v>1890</v>
      </c>
      <c r="H12479">
        <v>30</v>
      </c>
    </row>
    <row r="12480" spans="1:8" x14ac:dyDescent="0.55000000000000004">
      <c r="A12480" s="1">
        <v>44173</v>
      </c>
      <c r="B12480" s="4" t="s">
        <v>107</v>
      </c>
      <c r="C12480">
        <v>967</v>
      </c>
      <c r="D12480">
        <v>22079</v>
      </c>
      <c r="E12480">
        <v>779</v>
      </c>
      <c r="F12480">
        <v>10</v>
      </c>
      <c r="G12480">
        <v>178</v>
      </c>
      <c r="H12480">
        <v>6</v>
      </c>
    </row>
    <row r="12481" spans="1:8" x14ac:dyDescent="0.55000000000000004">
      <c r="A12481" s="1">
        <v>44173</v>
      </c>
      <c r="B12481" s="4" t="s">
        <v>108</v>
      </c>
      <c r="C12481">
        <v>832</v>
      </c>
      <c r="D12481">
        <v>29557</v>
      </c>
      <c r="E12481">
        <v>759</v>
      </c>
      <c r="F12481">
        <v>11</v>
      </c>
      <c r="G12481">
        <v>62</v>
      </c>
      <c r="H12481">
        <v>2</v>
      </c>
    </row>
    <row r="12482" spans="1:8" x14ac:dyDescent="0.55000000000000004">
      <c r="A12482" s="1">
        <v>44173</v>
      </c>
      <c r="B12482" s="4" t="s">
        <v>109</v>
      </c>
      <c r="C12482">
        <v>2884</v>
      </c>
      <c r="D12482">
        <v>70833</v>
      </c>
      <c r="E12482">
        <v>2561</v>
      </c>
      <c r="F12482">
        <v>39</v>
      </c>
      <c r="G12482">
        <v>290</v>
      </c>
      <c r="H12482">
        <v>8</v>
      </c>
    </row>
    <row r="12483" spans="1:8" x14ac:dyDescent="0.55000000000000004">
      <c r="A12483" s="1">
        <v>44173</v>
      </c>
      <c r="B12483" s="4" t="s">
        <v>110</v>
      </c>
      <c r="C12483">
        <v>22993</v>
      </c>
      <c r="D12483">
        <v>357109</v>
      </c>
      <c r="E12483">
        <v>18413</v>
      </c>
      <c r="F12483">
        <v>371</v>
      </c>
      <c r="G12483">
        <v>4190</v>
      </c>
      <c r="H12483">
        <v>146</v>
      </c>
    </row>
    <row r="12484" spans="1:8" x14ac:dyDescent="0.55000000000000004">
      <c r="A12484" s="1">
        <v>44173</v>
      </c>
      <c r="B12484" s="4" t="s">
        <v>111</v>
      </c>
      <c r="C12484">
        <v>6547</v>
      </c>
      <c r="D12484">
        <v>105709</v>
      </c>
      <c r="E12484">
        <v>5623</v>
      </c>
      <c r="F12484">
        <v>99</v>
      </c>
      <c r="G12484">
        <v>825</v>
      </c>
      <c r="H12484">
        <v>40</v>
      </c>
    </row>
    <row r="12485" spans="1:8" x14ac:dyDescent="0.55000000000000004">
      <c r="A12485" s="1">
        <v>44173</v>
      </c>
      <c r="B12485" s="4" t="s">
        <v>112</v>
      </c>
      <c r="C12485">
        <v>1351</v>
      </c>
      <c r="D12485">
        <v>36543</v>
      </c>
      <c r="E12485">
        <v>1078</v>
      </c>
      <c r="F12485">
        <v>13</v>
      </c>
      <c r="G12485">
        <v>260</v>
      </c>
      <c r="H12485">
        <v>8</v>
      </c>
    </row>
    <row r="12486" spans="1:8" x14ac:dyDescent="0.55000000000000004">
      <c r="A12486" s="1">
        <v>44173</v>
      </c>
      <c r="B12486" s="4" t="s">
        <v>113</v>
      </c>
      <c r="C12486">
        <v>516</v>
      </c>
      <c r="D12486">
        <v>14303</v>
      </c>
      <c r="E12486">
        <v>433</v>
      </c>
      <c r="F12486">
        <v>7</v>
      </c>
      <c r="G12486">
        <v>65</v>
      </c>
      <c r="H12486">
        <v>5</v>
      </c>
    </row>
    <row r="12487" spans="1:8" x14ac:dyDescent="0.55000000000000004">
      <c r="A12487" s="1">
        <v>44173</v>
      </c>
      <c r="B12487" s="4" t="s">
        <v>114</v>
      </c>
      <c r="C12487">
        <v>65</v>
      </c>
      <c r="D12487">
        <v>18758</v>
      </c>
      <c r="E12487">
        <v>56</v>
      </c>
      <c r="F12487">
        <v>0</v>
      </c>
      <c r="G12487">
        <v>8</v>
      </c>
      <c r="H12487">
        <v>0</v>
      </c>
    </row>
    <row r="12488" spans="1:8" x14ac:dyDescent="0.55000000000000004">
      <c r="A12488" s="1">
        <v>44173</v>
      </c>
      <c r="B12488" s="4" t="s">
        <v>115</v>
      </c>
      <c r="C12488">
        <v>158</v>
      </c>
      <c r="D12488">
        <v>7158</v>
      </c>
      <c r="E12488">
        <v>146</v>
      </c>
      <c r="F12488">
        <v>0</v>
      </c>
      <c r="G12488">
        <v>12</v>
      </c>
      <c r="H12488">
        <v>0</v>
      </c>
    </row>
    <row r="12489" spans="1:8" x14ac:dyDescent="0.55000000000000004">
      <c r="A12489" s="1">
        <v>44173</v>
      </c>
      <c r="B12489" s="4" t="s">
        <v>116</v>
      </c>
      <c r="C12489">
        <v>678</v>
      </c>
      <c r="D12489">
        <v>20802</v>
      </c>
      <c r="E12489">
        <v>468</v>
      </c>
      <c r="F12489">
        <v>11</v>
      </c>
      <c r="G12489">
        <v>140</v>
      </c>
      <c r="H12489">
        <v>5</v>
      </c>
    </row>
    <row r="12490" spans="1:8" x14ac:dyDescent="0.55000000000000004">
      <c r="A12490" s="1">
        <v>44173</v>
      </c>
      <c r="B12490" s="4" t="s">
        <v>117</v>
      </c>
      <c r="C12490">
        <v>1128</v>
      </c>
      <c r="D12490">
        <v>39067</v>
      </c>
      <c r="E12490">
        <v>820</v>
      </c>
      <c r="F12490">
        <v>7</v>
      </c>
      <c r="G12490">
        <v>225</v>
      </c>
      <c r="H12490">
        <v>6</v>
      </c>
    </row>
    <row r="12491" spans="1:8" x14ac:dyDescent="0.55000000000000004">
      <c r="A12491" s="1">
        <v>44173</v>
      </c>
      <c r="B12491" s="4" t="s">
        <v>118</v>
      </c>
      <c r="C12491">
        <v>418</v>
      </c>
      <c r="D12491">
        <v>19028</v>
      </c>
      <c r="E12491">
        <v>360</v>
      </c>
      <c r="F12491">
        <v>2</v>
      </c>
      <c r="G12491">
        <v>52</v>
      </c>
      <c r="H12491">
        <v>3</v>
      </c>
    </row>
    <row r="12492" spans="1:8" x14ac:dyDescent="0.55000000000000004">
      <c r="A12492" s="1">
        <v>44173</v>
      </c>
      <c r="B12492" s="4" t="s">
        <v>119</v>
      </c>
      <c r="C12492">
        <v>186</v>
      </c>
      <c r="D12492">
        <v>13518</v>
      </c>
      <c r="E12492">
        <v>170</v>
      </c>
      <c r="F12492">
        <v>9</v>
      </c>
      <c r="G12492">
        <v>6</v>
      </c>
      <c r="H12492">
        <v>1</v>
      </c>
    </row>
    <row r="12493" spans="1:8" x14ac:dyDescent="0.55000000000000004">
      <c r="A12493" s="1">
        <v>44173</v>
      </c>
      <c r="B12493" s="4" t="s">
        <v>120</v>
      </c>
      <c r="C12493">
        <v>174</v>
      </c>
      <c r="D12493">
        <v>18512</v>
      </c>
      <c r="E12493">
        <v>129</v>
      </c>
      <c r="F12493">
        <v>3</v>
      </c>
      <c r="G12493">
        <v>42</v>
      </c>
      <c r="H12493">
        <v>0</v>
      </c>
    </row>
    <row r="12494" spans="1:8" x14ac:dyDescent="0.55000000000000004">
      <c r="A12494" s="1">
        <v>44173</v>
      </c>
      <c r="B12494" s="4" t="s">
        <v>121</v>
      </c>
      <c r="C12494">
        <v>352</v>
      </c>
      <c r="D12494">
        <v>8593</v>
      </c>
      <c r="E12494">
        <v>259</v>
      </c>
      <c r="F12494">
        <v>6</v>
      </c>
      <c r="G12494">
        <v>86</v>
      </c>
      <c r="H12494">
        <v>3</v>
      </c>
    </row>
    <row r="12495" spans="1:8" x14ac:dyDescent="0.55000000000000004">
      <c r="A12495" s="1">
        <v>44173</v>
      </c>
      <c r="B12495" s="4" t="s">
        <v>169</v>
      </c>
      <c r="C12495">
        <v>263</v>
      </c>
      <c r="D12495">
        <v>4223</v>
      </c>
      <c r="E12495">
        <v>156</v>
      </c>
      <c r="F12495">
        <v>4</v>
      </c>
      <c r="G12495">
        <v>88</v>
      </c>
      <c r="H12495">
        <v>0</v>
      </c>
    </row>
    <row r="12496" spans="1:8" x14ac:dyDescent="0.55000000000000004">
      <c r="A12496" s="1">
        <v>44173</v>
      </c>
      <c r="B12496" s="4" t="s">
        <v>122</v>
      </c>
      <c r="C12496">
        <v>6125</v>
      </c>
      <c r="D12496">
        <v>214039</v>
      </c>
      <c r="E12496">
        <v>5598</v>
      </c>
      <c r="F12496">
        <v>109</v>
      </c>
      <c r="G12496">
        <v>418</v>
      </c>
      <c r="H12496">
        <v>11</v>
      </c>
    </row>
    <row r="12497" spans="1:8" x14ac:dyDescent="0.55000000000000004">
      <c r="A12497" s="1">
        <v>44173</v>
      </c>
      <c r="B12497" s="4" t="s">
        <v>123</v>
      </c>
      <c r="C12497">
        <v>347</v>
      </c>
      <c r="D12497">
        <v>10755</v>
      </c>
      <c r="E12497">
        <v>305</v>
      </c>
      <c r="F12497">
        <v>2</v>
      </c>
      <c r="G12497">
        <v>43</v>
      </c>
      <c r="H12497">
        <v>0</v>
      </c>
    </row>
    <row r="12498" spans="1:8" x14ac:dyDescent="0.55000000000000004">
      <c r="A12498" s="1">
        <v>44173</v>
      </c>
      <c r="B12498" s="4" t="s">
        <v>124</v>
      </c>
      <c r="C12498">
        <v>276</v>
      </c>
      <c r="D12498">
        <v>28610</v>
      </c>
      <c r="E12498">
        <v>264</v>
      </c>
      <c r="F12498">
        <v>3</v>
      </c>
      <c r="G12498">
        <v>11</v>
      </c>
      <c r="H12498">
        <v>0</v>
      </c>
    </row>
    <row r="12499" spans="1:8" x14ac:dyDescent="0.55000000000000004">
      <c r="A12499" s="1">
        <v>44173</v>
      </c>
      <c r="B12499" s="4" t="s">
        <v>125</v>
      </c>
      <c r="C12499">
        <v>1111</v>
      </c>
      <c r="D12499">
        <v>26758</v>
      </c>
      <c r="E12499">
        <v>986</v>
      </c>
      <c r="F12499">
        <v>13</v>
      </c>
      <c r="G12499">
        <v>79</v>
      </c>
      <c r="H12499">
        <v>8</v>
      </c>
    </row>
    <row r="12500" spans="1:8" x14ac:dyDescent="0.55000000000000004">
      <c r="A12500" s="1">
        <v>44173</v>
      </c>
      <c r="B12500" s="4" t="s">
        <v>126</v>
      </c>
      <c r="C12500">
        <v>418</v>
      </c>
      <c r="D12500">
        <v>31001</v>
      </c>
      <c r="E12500">
        <v>271</v>
      </c>
      <c r="F12500">
        <v>3</v>
      </c>
      <c r="G12500">
        <v>144</v>
      </c>
      <c r="H12500">
        <v>2</v>
      </c>
    </row>
    <row r="12501" spans="1:8" x14ac:dyDescent="0.55000000000000004">
      <c r="A12501" s="1">
        <v>44173</v>
      </c>
      <c r="B12501" s="4" t="s">
        <v>127</v>
      </c>
      <c r="C12501">
        <v>568</v>
      </c>
      <c r="D12501">
        <v>10600</v>
      </c>
      <c r="E12501">
        <v>474</v>
      </c>
      <c r="F12501">
        <v>1</v>
      </c>
      <c r="G12501">
        <v>95</v>
      </c>
      <c r="H12501">
        <v>1</v>
      </c>
    </row>
    <row r="12502" spans="1:8" x14ac:dyDescent="0.55000000000000004">
      <c r="A12502" s="1">
        <v>44173</v>
      </c>
      <c r="B12502" s="4" t="s">
        <v>128</v>
      </c>
      <c r="C12502">
        <v>701</v>
      </c>
      <c r="D12502">
        <v>28832</v>
      </c>
      <c r="E12502">
        <v>619</v>
      </c>
      <c r="F12502">
        <v>13</v>
      </c>
      <c r="G12502">
        <v>82</v>
      </c>
      <c r="H12502">
        <v>1</v>
      </c>
    </row>
    <row r="12503" spans="1:8" x14ac:dyDescent="0.55000000000000004">
      <c r="A12503" s="1">
        <v>44173</v>
      </c>
      <c r="B12503" s="4" t="s">
        <v>129</v>
      </c>
      <c r="C12503">
        <v>4613</v>
      </c>
      <c r="D12503">
        <v>76622</v>
      </c>
      <c r="E12503">
        <v>4164</v>
      </c>
      <c r="F12503">
        <v>74</v>
      </c>
      <c r="G12503">
        <v>380</v>
      </c>
      <c r="H12503">
        <v>7</v>
      </c>
    </row>
    <row r="12504" spans="1:8" x14ac:dyDescent="0.55000000000000004">
      <c r="A12504" s="1">
        <v>44174</v>
      </c>
      <c r="B12504" s="4" t="s">
        <v>84</v>
      </c>
      <c r="C12504">
        <v>10367</v>
      </c>
      <c r="D12504">
        <v>175957</v>
      </c>
      <c r="E12504">
        <v>7848</v>
      </c>
      <c r="F12504">
        <v>271</v>
      </c>
      <c r="G12504">
        <v>2248</v>
      </c>
      <c r="H12504">
        <v>27</v>
      </c>
    </row>
    <row r="12505" spans="1:8" x14ac:dyDescent="0.55000000000000004">
      <c r="A12505" s="1">
        <v>44174</v>
      </c>
      <c r="B12505" s="4" t="s">
        <v>85</v>
      </c>
      <c r="C12505">
        <v>354</v>
      </c>
      <c r="D12505">
        <v>7598</v>
      </c>
      <c r="E12505">
        <v>287</v>
      </c>
      <c r="F12505">
        <v>6</v>
      </c>
      <c r="G12505">
        <v>61</v>
      </c>
      <c r="H12505">
        <v>2</v>
      </c>
    </row>
    <row r="12506" spans="1:8" x14ac:dyDescent="0.55000000000000004">
      <c r="A12506" s="1">
        <v>44174</v>
      </c>
      <c r="B12506" s="4" t="s">
        <v>86</v>
      </c>
      <c r="C12506">
        <v>225</v>
      </c>
      <c r="D12506">
        <v>10329</v>
      </c>
      <c r="E12506">
        <v>162</v>
      </c>
      <c r="F12506">
        <v>6</v>
      </c>
      <c r="G12506">
        <v>57</v>
      </c>
      <c r="H12506">
        <v>4</v>
      </c>
    </row>
    <row r="12507" spans="1:8" x14ac:dyDescent="0.55000000000000004">
      <c r="A12507" s="1">
        <v>44174</v>
      </c>
      <c r="B12507" s="4" t="s">
        <v>87</v>
      </c>
      <c r="C12507">
        <v>1336</v>
      </c>
      <c r="D12507">
        <v>20570</v>
      </c>
      <c r="E12507">
        <v>1173</v>
      </c>
      <c r="F12507">
        <v>11</v>
      </c>
      <c r="G12507">
        <v>152</v>
      </c>
      <c r="H12507">
        <v>3</v>
      </c>
    </row>
    <row r="12508" spans="1:8" x14ac:dyDescent="0.55000000000000004">
      <c r="A12508" s="1">
        <v>44174</v>
      </c>
      <c r="B12508" s="4" t="s">
        <v>88</v>
      </c>
      <c r="C12508">
        <v>90</v>
      </c>
      <c r="D12508">
        <v>3744</v>
      </c>
      <c r="E12508">
        <v>88</v>
      </c>
      <c r="F12508">
        <v>1</v>
      </c>
      <c r="G12508">
        <v>1</v>
      </c>
      <c r="H12508">
        <v>0</v>
      </c>
    </row>
    <row r="12509" spans="1:8" x14ac:dyDescent="0.55000000000000004">
      <c r="A12509" s="1">
        <v>44174</v>
      </c>
      <c r="B12509" s="4" t="s">
        <v>89</v>
      </c>
      <c r="C12509">
        <v>196</v>
      </c>
      <c r="D12509">
        <v>8585</v>
      </c>
      <c r="E12509">
        <v>134</v>
      </c>
      <c r="F12509">
        <v>1</v>
      </c>
      <c r="G12509">
        <v>61</v>
      </c>
      <c r="H12509">
        <v>1</v>
      </c>
    </row>
    <row r="12510" spans="1:8" x14ac:dyDescent="0.55000000000000004">
      <c r="A12510" s="1">
        <v>44174</v>
      </c>
      <c r="B12510" s="4" t="s">
        <v>90</v>
      </c>
      <c r="C12510">
        <v>555</v>
      </c>
      <c r="D12510">
        <v>42934</v>
      </c>
      <c r="E12510">
        <v>483</v>
      </c>
      <c r="F12510">
        <v>8</v>
      </c>
      <c r="G12510">
        <v>64</v>
      </c>
      <c r="H12510">
        <v>5</v>
      </c>
    </row>
    <row r="12511" spans="1:8" x14ac:dyDescent="0.55000000000000004">
      <c r="A12511" s="1">
        <v>44174</v>
      </c>
      <c r="B12511" s="4" t="s">
        <v>91</v>
      </c>
      <c r="C12511">
        <v>1892</v>
      </c>
      <c r="D12511">
        <v>17667</v>
      </c>
      <c r="E12511">
        <v>1516</v>
      </c>
      <c r="F12511">
        <v>24</v>
      </c>
      <c r="G12511">
        <v>352</v>
      </c>
      <c r="H12511">
        <v>16</v>
      </c>
    </row>
    <row r="12512" spans="1:8" x14ac:dyDescent="0.55000000000000004">
      <c r="A12512" s="1">
        <v>44174</v>
      </c>
      <c r="B12512" s="4" t="s">
        <v>92</v>
      </c>
      <c r="C12512">
        <v>800</v>
      </c>
      <c r="D12512">
        <v>59719</v>
      </c>
      <c r="E12512">
        <v>606</v>
      </c>
      <c r="F12512">
        <v>2</v>
      </c>
      <c r="G12512">
        <v>194</v>
      </c>
      <c r="H12512">
        <v>10</v>
      </c>
    </row>
    <row r="12513" spans="1:8" x14ac:dyDescent="0.55000000000000004">
      <c r="A12513" s="1">
        <v>44174</v>
      </c>
      <c r="B12513" s="4" t="s">
        <v>93</v>
      </c>
      <c r="C12513">
        <v>1482</v>
      </c>
      <c r="D12513">
        <v>40276</v>
      </c>
      <c r="E12513">
        <v>1162</v>
      </c>
      <c r="F12513">
        <v>24</v>
      </c>
      <c r="G12513">
        <v>247</v>
      </c>
      <c r="H12513">
        <v>7</v>
      </c>
    </row>
    <row r="12514" spans="1:8" x14ac:dyDescent="0.55000000000000004">
      <c r="A12514" s="1">
        <v>44174</v>
      </c>
      <c r="B12514" s="4" t="s">
        <v>94</v>
      </c>
      <c r="C12514">
        <v>9728</v>
      </c>
      <c r="D12514">
        <v>254923</v>
      </c>
      <c r="E12514">
        <v>7999</v>
      </c>
      <c r="F12514">
        <v>167</v>
      </c>
      <c r="G12514">
        <v>1562</v>
      </c>
      <c r="H12514">
        <v>27</v>
      </c>
    </row>
    <row r="12515" spans="1:8" x14ac:dyDescent="0.55000000000000004">
      <c r="A12515" s="1">
        <v>44174</v>
      </c>
      <c r="B12515" s="4" t="s">
        <v>95</v>
      </c>
      <c r="C12515">
        <v>7692</v>
      </c>
      <c r="D12515">
        <v>186561</v>
      </c>
      <c r="E12515">
        <v>6831</v>
      </c>
      <c r="F12515">
        <v>95</v>
      </c>
      <c r="G12515">
        <v>766</v>
      </c>
      <c r="H12515">
        <v>15</v>
      </c>
    </row>
    <row r="12516" spans="1:8" x14ac:dyDescent="0.55000000000000004">
      <c r="A12516" s="1">
        <v>44174</v>
      </c>
      <c r="B12516" s="4" t="s">
        <v>96</v>
      </c>
      <c r="C12516">
        <v>44927</v>
      </c>
      <c r="D12516">
        <v>824387</v>
      </c>
      <c r="E12516">
        <v>39970</v>
      </c>
      <c r="F12516">
        <v>528</v>
      </c>
      <c r="G12516">
        <v>4429</v>
      </c>
      <c r="H12516">
        <v>59</v>
      </c>
    </row>
    <row r="12517" spans="1:8" x14ac:dyDescent="0.55000000000000004">
      <c r="A12517" s="1">
        <v>44174</v>
      </c>
      <c r="B12517" s="4" t="s">
        <v>97</v>
      </c>
      <c r="C12517">
        <v>14100</v>
      </c>
      <c r="D12517">
        <v>275654</v>
      </c>
      <c r="E12517">
        <v>12482</v>
      </c>
      <c r="F12517">
        <v>219</v>
      </c>
      <c r="G12517">
        <v>1399</v>
      </c>
      <c r="H12517">
        <v>54</v>
      </c>
    </row>
    <row r="12518" spans="1:8" x14ac:dyDescent="0.55000000000000004">
      <c r="A12518" s="1">
        <v>44174</v>
      </c>
      <c r="B12518" s="4" t="s">
        <v>98</v>
      </c>
      <c r="C12518">
        <v>369</v>
      </c>
      <c r="D12518">
        <v>23681</v>
      </c>
      <c r="E12518">
        <v>291</v>
      </c>
      <c r="F12518">
        <v>0</v>
      </c>
      <c r="G12518">
        <v>78</v>
      </c>
      <c r="H12518">
        <v>0</v>
      </c>
    </row>
    <row r="12519" spans="1:8" x14ac:dyDescent="0.55000000000000004">
      <c r="A12519" s="1">
        <v>44174</v>
      </c>
      <c r="B12519" s="4" t="s">
        <v>99</v>
      </c>
      <c r="C12519">
        <v>462</v>
      </c>
      <c r="D12519">
        <v>18434</v>
      </c>
      <c r="E12519">
        <v>430</v>
      </c>
      <c r="F12519">
        <v>26</v>
      </c>
      <c r="G12519">
        <v>6</v>
      </c>
      <c r="H12519">
        <v>2</v>
      </c>
    </row>
    <row r="12520" spans="1:8" x14ac:dyDescent="0.55000000000000004">
      <c r="A12520" s="1">
        <v>44174</v>
      </c>
      <c r="B12520" s="4" t="s">
        <v>100</v>
      </c>
      <c r="C12520">
        <v>884</v>
      </c>
      <c r="D12520">
        <v>24070</v>
      </c>
      <c r="E12520">
        <v>803</v>
      </c>
      <c r="F12520">
        <v>50</v>
      </c>
      <c r="G12520">
        <v>32</v>
      </c>
      <c r="H12520">
        <v>0</v>
      </c>
    </row>
    <row r="12521" spans="1:8" x14ac:dyDescent="0.55000000000000004">
      <c r="A12521" s="1">
        <v>44174</v>
      </c>
      <c r="B12521" s="4" t="s">
        <v>101</v>
      </c>
      <c r="C12521">
        <v>329</v>
      </c>
      <c r="D12521">
        <v>16252</v>
      </c>
      <c r="E12521">
        <v>298</v>
      </c>
      <c r="F12521">
        <v>11</v>
      </c>
      <c r="G12521">
        <v>20</v>
      </c>
      <c r="H12521">
        <v>2</v>
      </c>
    </row>
    <row r="12522" spans="1:8" x14ac:dyDescent="0.55000000000000004">
      <c r="A12522" s="1">
        <v>44174</v>
      </c>
      <c r="B12522" s="4" t="s">
        <v>102</v>
      </c>
      <c r="C12522">
        <v>431</v>
      </c>
      <c r="D12522">
        <v>14021</v>
      </c>
      <c r="E12522">
        <v>333</v>
      </c>
      <c r="F12522">
        <v>9</v>
      </c>
      <c r="G12522">
        <v>89</v>
      </c>
      <c r="H12522">
        <v>0</v>
      </c>
    </row>
    <row r="12523" spans="1:8" x14ac:dyDescent="0.55000000000000004">
      <c r="A12523" s="1">
        <v>44174</v>
      </c>
      <c r="B12523" s="4" t="s">
        <v>103</v>
      </c>
      <c r="C12523">
        <v>863</v>
      </c>
      <c r="D12523">
        <v>34907</v>
      </c>
      <c r="E12523">
        <v>712</v>
      </c>
      <c r="F12523">
        <v>6</v>
      </c>
      <c r="G12523">
        <v>117</v>
      </c>
      <c r="H12523">
        <v>4</v>
      </c>
    </row>
    <row r="12524" spans="1:8" x14ac:dyDescent="0.55000000000000004">
      <c r="A12524" s="1">
        <v>44174</v>
      </c>
      <c r="B12524" s="4" t="s">
        <v>104</v>
      </c>
      <c r="C12524">
        <v>1336</v>
      </c>
      <c r="D12524">
        <v>46517</v>
      </c>
      <c r="E12524">
        <v>1049</v>
      </c>
      <c r="F12524">
        <v>16</v>
      </c>
      <c r="G12524">
        <v>271</v>
      </c>
      <c r="H12524">
        <v>1</v>
      </c>
    </row>
    <row r="12525" spans="1:8" x14ac:dyDescent="0.55000000000000004">
      <c r="A12525" s="1">
        <v>44174</v>
      </c>
      <c r="B12525" s="4" t="s">
        <v>105</v>
      </c>
      <c r="C12525">
        <v>2030</v>
      </c>
      <c r="D12525">
        <v>66196</v>
      </c>
      <c r="E12525">
        <v>1367</v>
      </c>
      <c r="F12525">
        <v>19</v>
      </c>
      <c r="G12525">
        <v>644</v>
      </c>
      <c r="H12525">
        <v>12</v>
      </c>
    </row>
    <row r="12526" spans="1:8" x14ac:dyDescent="0.55000000000000004">
      <c r="A12526" s="1">
        <v>44174</v>
      </c>
      <c r="B12526" s="4" t="s">
        <v>106</v>
      </c>
      <c r="C12526">
        <v>11636</v>
      </c>
      <c r="D12526">
        <v>143982</v>
      </c>
      <c r="E12526">
        <v>9547</v>
      </c>
      <c r="F12526">
        <v>138</v>
      </c>
      <c r="G12526">
        <v>1951</v>
      </c>
      <c r="H12526">
        <v>28</v>
      </c>
    </row>
    <row r="12527" spans="1:8" x14ac:dyDescent="0.55000000000000004">
      <c r="A12527" s="1">
        <v>44174</v>
      </c>
      <c r="B12527" s="4" t="s">
        <v>107</v>
      </c>
      <c r="C12527">
        <v>967</v>
      </c>
      <c r="D12527">
        <v>22079</v>
      </c>
      <c r="E12527">
        <v>779</v>
      </c>
      <c r="F12527">
        <v>10</v>
      </c>
      <c r="G12527">
        <v>178</v>
      </c>
      <c r="H12527">
        <v>6</v>
      </c>
    </row>
    <row r="12528" spans="1:8" x14ac:dyDescent="0.55000000000000004">
      <c r="A12528" s="1">
        <v>44174</v>
      </c>
      <c r="B12528" s="4" t="s">
        <v>108</v>
      </c>
      <c r="C12528">
        <v>842</v>
      </c>
      <c r="D12528">
        <v>29940</v>
      </c>
      <c r="E12528">
        <v>768</v>
      </c>
      <c r="F12528">
        <v>11</v>
      </c>
      <c r="G12528">
        <v>63</v>
      </c>
      <c r="H12528">
        <v>2</v>
      </c>
    </row>
    <row r="12529" spans="1:8" x14ac:dyDescent="0.55000000000000004">
      <c r="A12529" s="1">
        <v>44174</v>
      </c>
      <c r="B12529" s="4" t="s">
        <v>109</v>
      </c>
      <c r="C12529">
        <v>2947</v>
      </c>
      <c r="D12529">
        <v>71928</v>
      </c>
      <c r="E12529">
        <v>2590</v>
      </c>
      <c r="F12529">
        <v>39</v>
      </c>
      <c r="G12529">
        <v>325</v>
      </c>
      <c r="H12529">
        <v>8</v>
      </c>
    </row>
    <row r="12530" spans="1:8" x14ac:dyDescent="0.55000000000000004">
      <c r="A12530" s="1">
        <v>44174</v>
      </c>
      <c r="B12530" s="4" t="s">
        <v>110</v>
      </c>
      <c r="C12530">
        <v>23420</v>
      </c>
      <c r="D12530">
        <v>362323</v>
      </c>
      <c r="E12530">
        <v>18825</v>
      </c>
      <c r="F12530">
        <v>380</v>
      </c>
      <c r="G12530">
        <v>4193</v>
      </c>
      <c r="H12530">
        <v>147</v>
      </c>
    </row>
    <row r="12531" spans="1:8" x14ac:dyDescent="0.55000000000000004">
      <c r="A12531" s="1">
        <v>44174</v>
      </c>
      <c r="B12531" s="4" t="s">
        <v>111</v>
      </c>
      <c r="C12531">
        <v>6692</v>
      </c>
      <c r="D12531">
        <v>106995</v>
      </c>
      <c r="E12531">
        <v>5781</v>
      </c>
      <c r="F12531">
        <v>102</v>
      </c>
      <c r="G12531">
        <v>809</v>
      </c>
      <c r="H12531">
        <v>41</v>
      </c>
    </row>
    <row r="12532" spans="1:8" x14ac:dyDescent="0.55000000000000004">
      <c r="A12532" s="1">
        <v>44174</v>
      </c>
      <c r="B12532" s="4" t="s">
        <v>112</v>
      </c>
      <c r="C12532">
        <v>1386</v>
      </c>
      <c r="D12532">
        <v>37171</v>
      </c>
      <c r="E12532">
        <v>1124</v>
      </c>
      <c r="F12532">
        <v>13</v>
      </c>
      <c r="G12532">
        <v>249</v>
      </c>
      <c r="H12532">
        <v>6</v>
      </c>
    </row>
    <row r="12533" spans="1:8" x14ac:dyDescent="0.55000000000000004">
      <c r="A12533" s="1">
        <v>44174</v>
      </c>
      <c r="B12533" s="4" t="s">
        <v>113</v>
      </c>
      <c r="C12533">
        <v>528</v>
      </c>
      <c r="D12533">
        <v>14421</v>
      </c>
      <c r="E12533">
        <v>439</v>
      </c>
      <c r="F12533">
        <v>7</v>
      </c>
      <c r="G12533">
        <v>71</v>
      </c>
      <c r="H12533">
        <v>8</v>
      </c>
    </row>
    <row r="12534" spans="1:8" x14ac:dyDescent="0.55000000000000004">
      <c r="A12534" s="1">
        <v>44174</v>
      </c>
      <c r="B12534" s="4" t="s">
        <v>114</v>
      </c>
      <c r="C12534">
        <v>66</v>
      </c>
      <c r="D12534">
        <v>19097</v>
      </c>
      <c r="E12534">
        <v>56</v>
      </c>
      <c r="F12534">
        <v>0</v>
      </c>
      <c r="G12534">
        <v>9</v>
      </c>
      <c r="H12534">
        <v>0</v>
      </c>
    </row>
    <row r="12535" spans="1:8" x14ac:dyDescent="0.55000000000000004">
      <c r="A12535" s="1">
        <v>44174</v>
      </c>
      <c r="B12535" s="4" t="s">
        <v>115</v>
      </c>
      <c r="C12535">
        <v>158</v>
      </c>
      <c r="D12535">
        <v>7158</v>
      </c>
      <c r="E12535">
        <v>147</v>
      </c>
      <c r="F12535">
        <v>0</v>
      </c>
      <c r="G12535">
        <v>11</v>
      </c>
      <c r="H12535">
        <v>0</v>
      </c>
    </row>
    <row r="12536" spans="1:8" x14ac:dyDescent="0.55000000000000004">
      <c r="A12536" s="1">
        <v>44174</v>
      </c>
      <c r="B12536" s="4" t="s">
        <v>116</v>
      </c>
      <c r="C12536">
        <v>689</v>
      </c>
      <c r="D12536">
        <v>20802</v>
      </c>
      <c r="E12536">
        <v>468</v>
      </c>
      <c r="F12536">
        <v>11</v>
      </c>
      <c r="G12536">
        <v>140</v>
      </c>
      <c r="H12536">
        <v>5</v>
      </c>
    </row>
    <row r="12537" spans="1:8" x14ac:dyDescent="0.55000000000000004">
      <c r="A12537" s="1">
        <v>44174</v>
      </c>
      <c r="B12537" s="4" t="s">
        <v>117</v>
      </c>
      <c r="C12537">
        <v>1128</v>
      </c>
      <c r="D12537">
        <v>39067</v>
      </c>
      <c r="E12537">
        <v>820</v>
      </c>
      <c r="F12537">
        <v>7</v>
      </c>
      <c r="G12537">
        <v>225</v>
      </c>
      <c r="H12537">
        <v>7</v>
      </c>
    </row>
    <row r="12538" spans="1:8" x14ac:dyDescent="0.55000000000000004">
      <c r="A12538" s="1">
        <v>44174</v>
      </c>
      <c r="B12538" s="4" t="s">
        <v>118</v>
      </c>
      <c r="C12538">
        <v>422</v>
      </c>
      <c r="D12538">
        <v>22347</v>
      </c>
      <c r="E12538">
        <v>365</v>
      </c>
      <c r="F12538">
        <v>2</v>
      </c>
      <c r="G12538">
        <v>51</v>
      </c>
      <c r="H12538">
        <v>3</v>
      </c>
    </row>
    <row r="12539" spans="1:8" x14ac:dyDescent="0.55000000000000004">
      <c r="A12539" s="1">
        <v>44174</v>
      </c>
      <c r="B12539" s="4" t="s">
        <v>119</v>
      </c>
      <c r="C12539">
        <v>187</v>
      </c>
      <c r="D12539">
        <v>13592</v>
      </c>
      <c r="E12539">
        <v>172</v>
      </c>
      <c r="F12539">
        <v>9</v>
      </c>
      <c r="G12539">
        <v>6</v>
      </c>
      <c r="H12539">
        <v>1</v>
      </c>
    </row>
    <row r="12540" spans="1:8" x14ac:dyDescent="0.55000000000000004">
      <c r="A12540" s="1">
        <v>44174</v>
      </c>
      <c r="B12540" s="4" t="s">
        <v>120</v>
      </c>
      <c r="C12540">
        <v>191</v>
      </c>
      <c r="D12540">
        <v>18712</v>
      </c>
      <c r="E12540">
        <v>134</v>
      </c>
      <c r="F12540">
        <v>3</v>
      </c>
      <c r="G12540">
        <v>54</v>
      </c>
      <c r="H12540">
        <v>0</v>
      </c>
    </row>
    <row r="12541" spans="1:8" x14ac:dyDescent="0.55000000000000004">
      <c r="A12541" s="1">
        <v>44174</v>
      </c>
      <c r="B12541" s="4" t="s">
        <v>121</v>
      </c>
      <c r="C12541">
        <v>353</v>
      </c>
      <c r="D12541">
        <v>8633</v>
      </c>
      <c r="E12541">
        <v>268</v>
      </c>
      <c r="F12541">
        <v>7</v>
      </c>
      <c r="G12541">
        <v>77</v>
      </c>
      <c r="H12541">
        <v>2</v>
      </c>
    </row>
    <row r="12542" spans="1:8" x14ac:dyDescent="0.55000000000000004">
      <c r="A12542" s="1">
        <v>44174</v>
      </c>
      <c r="B12542" s="4" t="s">
        <v>169</v>
      </c>
      <c r="C12542">
        <v>281</v>
      </c>
      <c r="D12542">
        <v>4309</v>
      </c>
      <c r="E12542">
        <v>161</v>
      </c>
      <c r="F12542">
        <v>4</v>
      </c>
      <c r="G12542">
        <v>95</v>
      </c>
      <c r="H12542">
        <v>1</v>
      </c>
    </row>
    <row r="12543" spans="1:8" x14ac:dyDescent="0.55000000000000004">
      <c r="A12543" s="1">
        <v>44174</v>
      </c>
      <c r="B12543" s="4" t="s">
        <v>122</v>
      </c>
      <c r="C12543">
        <v>6264</v>
      </c>
      <c r="D12543">
        <v>216468</v>
      </c>
      <c r="E12543">
        <v>5712</v>
      </c>
      <c r="F12543">
        <v>110</v>
      </c>
      <c r="G12543">
        <v>442</v>
      </c>
      <c r="H12543">
        <v>9</v>
      </c>
    </row>
    <row r="12544" spans="1:8" x14ac:dyDescent="0.55000000000000004">
      <c r="A12544" s="1">
        <v>44174</v>
      </c>
      <c r="B12544" s="4" t="s">
        <v>123</v>
      </c>
      <c r="C12544">
        <v>354</v>
      </c>
      <c r="D12544">
        <v>10900</v>
      </c>
      <c r="E12544">
        <v>310</v>
      </c>
      <c r="F12544">
        <v>2</v>
      </c>
      <c r="G12544">
        <v>48</v>
      </c>
      <c r="H12544">
        <v>0</v>
      </c>
    </row>
    <row r="12545" spans="1:8" x14ac:dyDescent="0.55000000000000004">
      <c r="A12545" s="1">
        <v>44174</v>
      </c>
      <c r="B12545" s="4" t="s">
        <v>124</v>
      </c>
      <c r="C12545">
        <v>277</v>
      </c>
      <c r="D12545">
        <v>28830</v>
      </c>
      <c r="E12545">
        <v>265</v>
      </c>
      <c r="F12545">
        <v>3</v>
      </c>
      <c r="G12545">
        <v>9</v>
      </c>
      <c r="H12545">
        <v>0</v>
      </c>
    </row>
    <row r="12546" spans="1:8" x14ac:dyDescent="0.55000000000000004">
      <c r="A12546" s="1">
        <v>44174</v>
      </c>
      <c r="B12546" s="4" t="s">
        <v>125</v>
      </c>
      <c r="C12546">
        <v>1133</v>
      </c>
      <c r="D12546">
        <v>26916</v>
      </c>
      <c r="E12546">
        <v>1004</v>
      </c>
      <c r="F12546">
        <v>13</v>
      </c>
      <c r="G12546">
        <v>76</v>
      </c>
      <c r="H12546">
        <v>7</v>
      </c>
    </row>
    <row r="12547" spans="1:8" x14ac:dyDescent="0.55000000000000004">
      <c r="A12547" s="1">
        <v>44174</v>
      </c>
      <c r="B12547" s="4" t="s">
        <v>126</v>
      </c>
      <c r="C12547">
        <v>439</v>
      </c>
      <c r="D12547">
        <v>31686</v>
      </c>
      <c r="E12547">
        <v>284</v>
      </c>
      <c r="F12547">
        <v>3</v>
      </c>
      <c r="G12547">
        <v>152</v>
      </c>
      <c r="H12547">
        <v>2</v>
      </c>
    </row>
    <row r="12548" spans="1:8" x14ac:dyDescent="0.55000000000000004">
      <c r="A12548" s="1">
        <v>44174</v>
      </c>
      <c r="B12548" s="4" t="s">
        <v>127</v>
      </c>
      <c r="C12548">
        <v>574</v>
      </c>
      <c r="D12548">
        <v>10751</v>
      </c>
      <c r="E12548">
        <v>479</v>
      </c>
      <c r="F12548">
        <v>2</v>
      </c>
      <c r="G12548">
        <v>95</v>
      </c>
      <c r="H12548">
        <v>1</v>
      </c>
    </row>
    <row r="12549" spans="1:8" x14ac:dyDescent="0.55000000000000004">
      <c r="A12549" s="1">
        <v>44174</v>
      </c>
      <c r="B12549" s="4" t="s">
        <v>128</v>
      </c>
      <c r="C12549">
        <v>741</v>
      </c>
      <c r="D12549">
        <v>29079</v>
      </c>
      <c r="E12549">
        <v>621</v>
      </c>
      <c r="F12549">
        <v>13</v>
      </c>
      <c r="G12549">
        <v>120</v>
      </c>
      <c r="H12549">
        <v>1</v>
      </c>
    </row>
    <row r="12550" spans="1:8" x14ac:dyDescent="0.55000000000000004">
      <c r="A12550" s="1">
        <v>44174</v>
      </c>
      <c r="B12550" s="4" t="s">
        <v>129</v>
      </c>
      <c r="C12550">
        <v>4656</v>
      </c>
      <c r="D12550">
        <v>77481</v>
      </c>
      <c r="E12550">
        <v>4202</v>
      </c>
      <c r="F12550">
        <v>75</v>
      </c>
      <c r="G12550">
        <v>384</v>
      </c>
      <c r="H12550">
        <v>7</v>
      </c>
    </row>
    <row r="12551" spans="1:8" x14ac:dyDescent="0.55000000000000004">
      <c r="A12551" s="1">
        <v>44175</v>
      </c>
      <c r="B12551" s="4" t="s">
        <v>84</v>
      </c>
      <c r="C12551">
        <v>10564</v>
      </c>
      <c r="D12551">
        <v>179615</v>
      </c>
      <c r="E12551">
        <v>8025</v>
      </c>
      <c r="F12551">
        <v>287</v>
      </c>
      <c r="G12551">
        <v>2252</v>
      </c>
      <c r="H12551">
        <v>32</v>
      </c>
    </row>
    <row r="12552" spans="1:8" x14ac:dyDescent="0.55000000000000004">
      <c r="A12552" s="1">
        <v>44175</v>
      </c>
      <c r="B12552" s="4" t="s">
        <v>85</v>
      </c>
      <c r="C12552">
        <v>358</v>
      </c>
      <c r="D12552">
        <v>7732</v>
      </c>
      <c r="E12552">
        <v>291</v>
      </c>
      <c r="F12552">
        <v>6</v>
      </c>
      <c r="G12552">
        <v>61</v>
      </c>
      <c r="H12552">
        <v>2</v>
      </c>
    </row>
    <row r="12553" spans="1:8" x14ac:dyDescent="0.55000000000000004">
      <c r="A12553" s="1">
        <v>44175</v>
      </c>
      <c r="B12553" s="4" t="s">
        <v>86</v>
      </c>
      <c r="C12553">
        <v>230</v>
      </c>
      <c r="D12553">
        <v>10500</v>
      </c>
      <c r="E12553">
        <v>168</v>
      </c>
      <c r="F12553">
        <v>8</v>
      </c>
      <c r="G12553">
        <v>54</v>
      </c>
      <c r="H12553">
        <v>4</v>
      </c>
    </row>
    <row r="12554" spans="1:8" x14ac:dyDescent="0.55000000000000004">
      <c r="A12554" s="1">
        <v>44175</v>
      </c>
      <c r="B12554" s="4" t="s">
        <v>87</v>
      </c>
      <c r="C12554">
        <v>1379</v>
      </c>
      <c r="D12554">
        <v>20768</v>
      </c>
      <c r="E12554">
        <v>1185</v>
      </c>
      <c r="F12554">
        <v>12</v>
      </c>
      <c r="G12554">
        <v>182</v>
      </c>
      <c r="H12554">
        <v>3</v>
      </c>
    </row>
    <row r="12555" spans="1:8" x14ac:dyDescent="0.55000000000000004">
      <c r="A12555" s="1">
        <v>44175</v>
      </c>
      <c r="B12555" s="4" t="s">
        <v>88</v>
      </c>
      <c r="C12555">
        <v>90</v>
      </c>
      <c r="D12555">
        <v>3746</v>
      </c>
      <c r="E12555">
        <v>89</v>
      </c>
      <c r="F12555">
        <v>1</v>
      </c>
      <c r="G12555">
        <v>0</v>
      </c>
      <c r="H12555">
        <v>0</v>
      </c>
    </row>
    <row r="12556" spans="1:8" x14ac:dyDescent="0.55000000000000004">
      <c r="A12556" s="1">
        <v>44175</v>
      </c>
      <c r="B12556" s="4" t="s">
        <v>89</v>
      </c>
      <c r="C12556">
        <v>211</v>
      </c>
      <c r="D12556">
        <v>8725</v>
      </c>
      <c r="E12556">
        <v>138</v>
      </c>
      <c r="F12556">
        <v>1</v>
      </c>
      <c r="G12556">
        <v>72</v>
      </c>
      <c r="H12556">
        <v>1</v>
      </c>
    </row>
    <row r="12557" spans="1:8" x14ac:dyDescent="0.55000000000000004">
      <c r="A12557" s="1">
        <v>44175</v>
      </c>
      <c r="B12557" s="4" t="s">
        <v>90</v>
      </c>
      <c r="C12557">
        <v>565</v>
      </c>
      <c r="D12557">
        <v>43381</v>
      </c>
      <c r="E12557">
        <v>486</v>
      </c>
      <c r="F12557">
        <v>8</v>
      </c>
      <c r="G12557">
        <v>71</v>
      </c>
      <c r="H12557">
        <v>5</v>
      </c>
    </row>
    <row r="12558" spans="1:8" x14ac:dyDescent="0.55000000000000004">
      <c r="A12558" s="1">
        <v>44175</v>
      </c>
      <c r="B12558" s="4" t="s">
        <v>91</v>
      </c>
      <c r="C12558">
        <v>1911</v>
      </c>
      <c r="D12558">
        <v>17732</v>
      </c>
      <c r="E12558">
        <v>1546</v>
      </c>
      <c r="F12558">
        <v>25</v>
      </c>
      <c r="G12558">
        <v>340</v>
      </c>
      <c r="H12558">
        <v>16</v>
      </c>
    </row>
    <row r="12559" spans="1:8" x14ac:dyDescent="0.55000000000000004">
      <c r="A12559" s="1">
        <v>44175</v>
      </c>
      <c r="B12559" s="4" t="s">
        <v>92</v>
      </c>
      <c r="C12559">
        <v>822</v>
      </c>
      <c r="D12559">
        <v>59955</v>
      </c>
      <c r="E12559">
        <v>615</v>
      </c>
      <c r="F12559">
        <v>2</v>
      </c>
      <c r="G12559">
        <v>207</v>
      </c>
      <c r="H12559">
        <v>9</v>
      </c>
    </row>
    <row r="12560" spans="1:8" x14ac:dyDescent="0.55000000000000004">
      <c r="A12560" s="1">
        <v>44175</v>
      </c>
      <c r="B12560" s="4" t="s">
        <v>93</v>
      </c>
      <c r="C12560">
        <v>1526</v>
      </c>
      <c r="D12560">
        <v>40734</v>
      </c>
      <c r="E12560">
        <v>1176</v>
      </c>
      <c r="F12560">
        <v>24</v>
      </c>
      <c r="G12560">
        <v>282</v>
      </c>
      <c r="H12560">
        <v>9</v>
      </c>
    </row>
    <row r="12561" spans="1:8" x14ac:dyDescent="0.55000000000000004">
      <c r="A12561" s="1">
        <v>44175</v>
      </c>
      <c r="B12561" s="4" t="s">
        <v>94</v>
      </c>
      <c r="C12561">
        <v>9916</v>
      </c>
      <c r="D12561">
        <v>257874</v>
      </c>
      <c r="E12561">
        <v>8087</v>
      </c>
      <c r="F12561">
        <v>168</v>
      </c>
      <c r="G12561">
        <v>1661</v>
      </c>
      <c r="H12561">
        <v>30</v>
      </c>
    </row>
    <row r="12562" spans="1:8" x14ac:dyDescent="0.55000000000000004">
      <c r="A12562" s="1">
        <v>44175</v>
      </c>
      <c r="B12562" s="4" t="s">
        <v>95</v>
      </c>
      <c r="C12562">
        <v>7842</v>
      </c>
      <c r="D12562">
        <v>187875</v>
      </c>
      <c r="E12562">
        <v>6891</v>
      </c>
      <c r="F12562">
        <v>95</v>
      </c>
      <c r="G12562">
        <v>856</v>
      </c>
      <c r="H12562">
        <v>13</v>
      </c>
    </row>
    <row r="12563" spans="1:8" x14ac:dyDescent="0.55000000000000004">
      <c r="A12563" s="1">
        <v>44175</v>
      </c>
      <c r="B12563" s="4" t="s">
        <v>96</v>
      </c>
      <c r="C12563">
        <v>45529</v>
      </c>
      <c r="D12563">
        <v>832855</v>
      </c>
      <c r="E12563">
        <v>40375</v>
      </c>
      <c r="F12563">
        <v>530</v>
      </c>
      <c r="G12563">
        <v>4624</v>
      </c>
      <c r="H12563">
        <v>59</v>
      </c>
    </row>
    <row r="12564" spans="1:8" x14ac:dyDescent="0.55000000000000004">
      <c r="A12564" s="1">
        <v>44175</v>
      </c>
      <c r="B12564" s="4" t="s">
        <v>97</v>
      </c>
      <c r="C12564">
        <v>14314</v>
      </c>
      <c r="D12564">
        <v>278675</v>
      </c>
      <c r="E12564">
        <v>12662</v>
      </c>
      <c r="F12564">
        <v>220</v>
      </c>
      <c r="G12564">
        <v>1432</v>
      </c>
      <c r="H12564">
        <v>55</v>
      </c>
    </row>
    <row r="12565" spans="1:8" x14ac:dyDescent="0.55000000000000004">
      <c r="A12565" s="1">
        <v>44175</v>
      </c>
      <c r="B12565" s="4" t="s">
        <v>98</v>
      </c>
      <c r="C12565">
        <v>374</v>
      </c>
      <c r="D12565">
        <v>23908</v>
      </c>
      <c r="E12565">
        <v>294</v>
      </c>
      <c r="F12565">
        <v>0</v>
      </c>
      <c r="G12565">
        <v>80</v>
      </c>
      <c r="H12565">
        <v>0</v>
      </c>
    </row>
    <row r="12566" spans="1:8" x14ac:dyDescent="0.55000000000000004">
      <c r="A12566" s="1">
        <v>44175</v>
      </c>
      <c r="B12566" s="4" t="s">
        <v>99</v>
      </c>
      <c r="C12566">
        <v>462</v>
      </c>
      <c r="D12566">
        <v>18434</v>
      </c>
      <c r="E12566">
        <v>430</v>
      </c>
      <c r="F12566">
        <v>26</v>
      </c>
      <c r="G12566">
        <v>6</v>
      </c>
      <c r="H12566">
        <v>1</v>
      </c>
    </row>
    <row r="12567" spans="1:8" x14ac:dyDescent="0.55000000000000004">
      <c r="A12567" s="1">
        <v>44175</v>
      </c>
      <c r="B12567" s="4" t="s">
        <v>100</v>
      </c>
      <c r="C12567">
        <v>888</v>
      </c>
      <c r="D12567">
        <v>24224</v>
      </c>
      <c r="E12567">
        <v>806</v>
      </c>
      <c r="F12567">
        <v>50</v>
      </c>
      <c r="G12567">
        <v>33</v>
      </c>
      <c r="H12567">
        <v>0</v>
      </c>
    </row>
    <row r="12568" spans="1:8" x14ac:dyDescent="0.55000000000000004">
      <c r="A12568" s="1">
        <v>44175</v>
      </c>
      <c r="B12568" s="4" t="s">
        <v>101</v>
      </c>
      <c r="C12568">
        <v>331</v>
      </c>
      <c r="D12568">
        <v>16405</v>
      </c>
      <c r="E12568">
        <v>302</v>
      </c>
      <c r="F12568">
        <v>11</v>
      </c>
      <c r="G12568">
        <v>18</v>
      </c>
      <c r="H12568">
        <v>2</v>
      </c>
    </row>
    <row r="12569" spans="1:8" x14ac:dyDescent="0.55000000000000004">
      <c r="A12569" s="1">
        <v>44175</v>
      </c>
      <c r="B12569" s="4" t="s">
        <v>102</v>
      </c>
      <c r="C12569">
        <v>437</v>
      </c>
      <c r="D12569">
        <v>14053</v>
      </c>
      <c r="E12569">
        <v>341</v>
      </c>
      <c r="F12569">
        <v>9</v>
      </c>
      <c r="G12569">
        <v>87</v>
      </c>
      <c r="H12569">
        <v>0</v>
      </c>
    </row>
    <row r="12570" spans="1:8" x14ac:dyDescent="0.55000000000000004">
      <c r="A12570" s="1">
        <v>44175</v>
      </c>
      <c r="B12570" s="4" t="s">
        <v>103</v>
      </c>
      <c r="C12570">
        <v>892</v>
      </c>
      <c r="D12570">
        <v>35313</v>
      </c>
      <c r="E12570">
        <v>729</v>
      </c>
      <c r="F12570">
        <v>6</v>
      </c>
      <c r="G12570">
        <v>126</v>
      </c>
      <c r="H12570">
        <v>3</v>
      </c>
    </row>
    <row r="12571" spans="1:8" x14ac:dyDescent="0.55000000000000004">
      <c r="A12571" s="1">
        <v>44175</v>
      </c>
      <c r="B12571" s="4" t="s">
        <v>104</v>
      </c>
      <c r="C12571">
        <v>1381</v>
      </c>
      <c r="D12571">
        <v>47457</v>
      </c>
      <c r="E12571">
        <v>1074</v>
      </c>
      <c r="F12571">
        <v>16</v>
      </c>
      <c r="G12571">
        <v>291</v>
      </c>
      <c r="H12571">
        <v>2</v>
      </c>
    </row>
    <row r="12572" spans="1:8" x14ac:dyDescent="0.55000000000000004">
      <c r="A12572" s="1">
        <v>44175</v>
      </c>
      <c r="B12572" s="4" t="s">
        <v>105</v>
      </c>
      <c r="C12572">
        <v>2059</v>
      </c>
      <c r="D12572">
        <v>67074</v>
      </c>
      <c r="E12572">
        <v>1402</v>
      </c>
      <c r="F12572">
        <v>19</v>
      </c>
      <c r="G12572">
        <v>638</v>
      </c>
      <c r="H12572">
        <v>16</v>
      </c>
    </row>
    <row r="12573" spans="1:8" x14ac:dyDescent="0.55000000000000004">
      <c r="A12573" s="1">
        <v>44175</v>
      </c>
      <c r="B12573" s="4" t="s">
        <v>106</v>
      </c>
      <c r="C12573">
        <v>11881</v>
      </c>
      <c r="D12573">
        <v>150622</v>
      </c>
      <c r="E12573">
        <v>9717</v>
      </c>
      <c r="F12573">
        <v>138</v>
      </c>
      <c r="G12573">
        <v>2026</v>
      </c>
      <c r="H12573">
        <v>28</v>
      </c>
    </row>
    <row r="12574" spans="1:8" x14ac:dyDescent="0.55000000000000004">
      <c r="A12574" s="1">
        <v>44175</v>
      </c>
      <c r="B12574" s="4" t="s">
        <v>107</v>
      </c>
      <c r="C12574">
        <v>1011</v>
      </c>
      <c r="D12574">
        <v>22079</v>
      </c>
      <c r="E12574">
        <v>817</v>
      </c>
      <c r="F12574">
        <v>10</v>
      </c>
      <c r="G12574">
        <v>184</v>
      </c>
      <c r="H12574">
        <v>6</v>
      </c>
    </row>
    <row r="12575" spans="1:8" x14ac:dyDescent="0.55000000000000004">
      <c r="A12575" s="1">
        <v>44175</v>
      </c>
      <c r="B12575" s="4" t="s">
        <v>108</v>
      </c>
      <c r="C12575">
        <v>847</v>
      </c>
      <c r="D12575">
        <v>30278</v>
      </c>
      <c r="E12575">
        <v>770</v>
      </c>
      <c r="F12575">
        <v>11</v>
      </c>
      <c r="G12575">
        <v>66</v>
      </c>
      <c r="H12575">
        <v>1</v>
      </c>
    </row>
    <row r="12576" spans="1:8" x14ac:dyDescent="0.55000000000000004">
      <c r="A12576" s="1">
        <v>44175</v>
      </c>
      <c r="B12576" s="4" t="s">
        <v>109</v>
      </c>
      <c r="C12576">
        <v>3022</v>
      </c>
      <c r="D12576">
        <v>72905</v>
      </c>
      <c r="E12576">
        <v>2622</v>
      </c>
      <c r="F12576">
        <v>39</v>
      </c>
      <c r="G12576">
        <v>369</v>
      </c>
      <c r="H12576">
        <v>8</v>
      </c>
    </row>
    <row r="12577" spans="1:8" x14ac:dyDescent="0.55000000000000004">
      <c r="A12577" s="1">
        <v>44175</v>
      </c>
      <c r="B12577" s="4" t="s">
        <v>110</v>
      </c>
      <c r="C12577">
        <v>23835</v>
      </c>
      <c r="D12577">
        <v>367365</v>
      </c>
      <c r="E12577">
        <v>19065</v>
      </c>
      <c r="F12577">
        <v>389</v>
      </c>
      <c r="G12577">
        <v>4359</v>
      </c>
      <c r="H12577">
        <v>150</v>
      </c>
    </row>
    <row r="12578" spans="1:8" x14ac:dyDescent="0.55000000000000004">
      <c r="A12578" s="1">
        <v>44175</v>
      </c>
      <c r="B12578" s="4" t="s">
        <v>111</v>
      </c>
      <c r="C12578">
        <v>6849</v>
      </c>
      <c r="D12578">
        <v>108330</v>
      </c>
      <c r="E12578">
        <v>5918</v>
      </c>
      <c r="F12578">
        <v>103</v>
      </c>
      <c r="G12578">
        <v>828</v>
      </c>
      <c r="H12578">
        <v>42</v>
      </c>
    </row>
    <row r="12579" spans="1:8" x14ac:dyDescent="0.55000000000000004">
      <c r="A12579" s="1">
        <v>44175</v>
      </c>
      <c r="B12579" s="4" t="s">
        <v>112</v>
      </c>
      <c r="C12579">
        <v>1410</v>
      </c>
      <c r="D12579">
        <v>37665</v>
      </c>
      <c r="E12579">
        <v>1142</v>
      </c>
      <c r="F12579">
        <v>13</v>
      </c>
      <c r="G12579">
        <v>255</v>
      </c>
      <c r="H12579">
        <v>6</v>
      </c>
    </row>
    <row r="12580" spans="1:8" x14ac:dyDescent="0.55000000000000004">
      <c r="A12580" s="1">
        <v>44175</v>
      </c>
      <c r="B12580" s="4" t="s">
        <v>113</v>
      </c>
      <c r="C12580">
        <v>538</v>
      </c>
      <c r="D12580">
        <v>14550</v>
      </c>
      <c r="E12580">
        <v>445</v>
      </c>
      <c r="F12580">
        <v>7</v>
      </c>
      <c r="G12580">
        <v>75</v>
      </c>
      <c r="H12580">
        <v>9</v>
      </c>
    </row>
    <row r="12581" spans="1:8" x14ac:dyDescent="0.55000000000000004">
      <c r="A12581" s="1">
        <v>44175</v>
      </c>
      <c r="B12581" s="4" t="s">
        <v>114</v>
      </c>
      <c r="C12581">
        <v>67</v>
      </c>
      <c r="D12581">
        <v>19267</v>
      </c>
      <c r="E12581">
        <v>56</v>
      </c>
      <c r="F12581">
        <v>0</v>
      </c>
      <c r="G12581">
        <v>10</v>
      </c>
      <c r="H12581">
        <v>0</v>
      </c>
    </row>
    <row r="12582" spans="1:8" x14ac:dyDescent="0.55000000000000004">
      <c r="A12582" s="1">
        <v>44175</v>
      </c>
      <c r="B12582" s="4" t="s">
        <v>115</v>
      </c>
      <c r="C12582">
        <v>159</v>
      </c>
      <c r="D12582">
        <v>7158</v>
      </c>
      <c r="E12582">
        <v>148</v>
      </c>
      <c r="F12582">
        <v>0</v>
      </c>
      <c r="G12582">
        <v>11</v>
      </c>
      <c r="H12582">
        <v>0</v>
      </c>
    </row>
    <row r="12583" spans="1:8" x14ac:dyDescent="0.55000000000000004">
      <c r="A12583" s="1">
        <v>44175</v>
      </c>
      <c r="B12583" s="4" t="s">
        <v>116</v>
      </c>
      <c r="C12583">
        <v>702</v>
      </c>
      <c r="D12583">
        <v>20802</v>
      </c>
      <c r="E12583">
        <v>562</v>
      </c>
      <c r="F12583">
        <v>11</v>
      </c>
      <c r="G12583">
        <v>116</v>
      </c>
      <c r="H12583">
        <v>3</v>
      </c>
    </row>
    <row r="12584" spans="1:8" x14ac:dyDescent="0.55000000000000004">
      <c r="A12584" s="1">
        <v>44175</v>
      </c>
      <c r="B12584" s="4" t="s">
        <v>117</v>
      </c>
      <c r="C12584">
        <v>1249</v>
      </c>
      <c r="D12584">
        <v>39067</v>
      </c>
      <c r="E12584">
        <v>857</v>
      </c>
      <c r="F12584">
        <v>8</v>
      </c>
      <c r="G12584">
        <v>257</v>
      </c>
      <c r="H12584">
        <v>6</v>
      </c>
    </row>
    <row r="12585" spans="1:8" x14ac:dyDescent="0.55000000000000004">
      <c r="A12585" s="1">
        <v>44175</v>
      </c>
      <c r="B12585" s="4" t="s">
        <v>118</v>
      </c>
      <c r="C12585">
        <v>427</v>
      </c>
      <c r="D12585">
        <v>22347</v>
      </c>
      <c r="E12585">
        <v>367</v>
      </c>
      <c r="F12585">
        <v>2</v>
      </c>
      <c r="G12585">
        <v>54</v>
      </c>
      <c r="H12585">
        <v>3</v>
      </c>
    </row>
    <row r="12586" spans="1:8" x14ac:dyDescent="0.55000000000000004">
      <c r="A12586" s="1">
        <v>44175</v>
      </c>
      <c r="B12586" s="4" t="s">
        <v>119</v>
      </c>
      <c r="C12586">
        <v>187</v>
      </c>
      <c r="D12586">
        <v>13733</v>
      </c>
      <c r="E12586">
        <v>173</v>
      </c>
      <c r="F12586">
        <v>9</v>
      </c>
      <c r="G12586">
        <v>5</v>
      </c>
      <c r="H12586">
        <v>0</v>
      </c>
    </row>
    <row r="12587" spans="1:8" x14ac:dyDescent="0.55000000000000004">
      <c r="A12587" s="1">
        <v>44175</v>
      </c>
      <c r="B12587" s="4" t="s">
        <v>120</v>
      </c>
      <c r="C12587">
        <v>195</v>
      </c>
      <c r="D12587">
        <v>19072</v>
      </c>
      <c r="E12587">
        <v>136</v>
      </c>
      <c r="F12587">
        <v>3</v>
      </c>
      <c r="G12587">
        <v>56</v>
      </c>
      <c r="H12587">
        <v>0</v>
      </c>
    </row>
    <row r="12588" spans="1:8" x14ac:dyDescent="0.55000000000000004">
      <c r="A12588" s="1">
        <v>44175</v>
      </c>
      <c r="B12588" s="4" t="s">
        <v>121</v>
      </c>
      <c r="C12588">
        <v>354</v>
      </c>
      <c r="D12588">
        <v>8650</v>
      </c>
      <c r="E12588">
        <v>278</v>
      </c>
      <c r="F12588">
        <v>7</v>
      </c>
      <c r="G12588">
        <v>68</v>
      </c>
      <c r="H12588">
        <v>2</v>
      </c>
    </row>
    <row r="12589" spans="1:8" x14ac:dyDescent="0.55000000000000004">
      <c r="A12589" s="1">
        <v>44175</v>
      </c>
      <c r="B12589" s="4" t="s">
        <v>169</v>
      </c>
      <c r="C12589">
        <v>301</v>
      </c>
      <c r="D12589">
        <v>4414</v>
      </c>
      <c r="E12589">
        <v>168</v>
      </c>
      <c r="F12589">
        <v>4</v>
      </c>
      <c r="G12589">
        <v>129</v>
      </c>
      <c r="H12589">
        <v>1</v>
      </c>
    </row>
    <row r="12590" spans="1:8" x14ac:dyDescent="0.55000000000000004">
      <c r="A12590" s="1">
        <v>44175</v>
      </c>
      <c r="B12590" s="4" t="s">
        <v>122</v>
      </c>
      <c r="C12590">
        <v>6343</v>
      </c>
      <c r="D12590">
        <v>218811</v>
      </c>
      <c r="E12590">
        <v>5748</v>
      </c>
      <c r="F12590">
        <v>110</v>
      </c>
      <c r="G12590">
        <v>485</v>
      </c>
      <c r="H12590">
        <v>10</v>
      </c>
    </row>
    <row r="12591" spans="1:8" x14ac:dyDescent="0.55000000000000004">
      <c r="A12591" s="1">
        <v>44175</v>
      </c>
      <c r="B12591" s="4" t="s">
        <v>123</v>
      </c>
      <c r="C12591">
        <v>367</v>
      </c>
      <c r="D12591">
        <v>11101</v>
      </c>
      <c r="E12591">
        <v>311</v>
      </c>
      <c r="F12591">
        <v>3</v>
      </c>
      <c r="G12591">
        <v>60</v>
      </c>
      <c r="H12591">
        <v>0</v>
      </c>
    </row>
    <row r="12592" spans="1:8" x14ac:dyDescent="0.55000000000000004">
      <c r="A12592" s="1">
        <v>44175</v>
      </c>
      <c r="B12592" s="4" t="s">
        <v>124</v>
      </c>
      <c r="C12592">
        <v>278</v>
      </c>
      <c r="D12592">
        <v>29063</v>
      </c>
      <c r="E12592">
        <v>265</v>
      </c>
      <c r="F12592">
        <v>3</v>
      </c>
      <c r="G12592">
        <v>11</v>
      </c>
      <c r="H12592">
        <v>0</v>
      </c>
    </row>
    <row r="12593" spans="1:8" x14ac:dyDescent="0.55000000000000004">
      <c r="A12593" s="1">
        <v>44175</v>
      </c>
      <c r="B12593" s="4" t="s">
        <v>125</v>
      </c>
      <c r="C12593">
        <v>1152</v>
      </c>
      <c r="D12593">
        <v>27107</v>
      </c>
      <c r="E12593">
        <v>1012</v>
      </c>
      <c r="F12593">
        <v>13</v>
      </c>
      <c r="G12593">
        <v>89</v>
      </c>
      <c r="H12593">
        <v>7</v>
      </c>
    </row>
    <row r="12594" spans="1:8" x14ac:dyDescent="0.55000000000000004">
      <c r="A12594" s="1">
        <v>44175</v>
      </c>
      <c r="B12594" s="4" t="s">
        <v>126</v>
      </c>
      <c r="C12594">
        <v>464</v>
      </c>
      <c r="D12594">
        <v>32363</v>
      </c>
      <c r="E12594">
        <v>300</v>
      </c>
      <c r="F12594">
        <v>3</v>
      </c>
      <c r="G12594">
        <v>161</v>
      </c>
      <c r="H12594">
        <v>1</v>
      </c>
    </row>
    <row r="12595" spans="1:8" x14ac:dyDescent="0.55000000000000004">
      <c r="A12595" s="1">
        <v>44175</v>
      </c>
      <c r="B12595" s="4" t="s">
        <v>127</v>
      </c>
      <c r="C12595">
        <v>579</v>
      </c>
      <c r="D12595">
        <v>10795</v>
      </c>
      <c r="E12595">
        <v>485</v>
      </c>
      <c r="F12595">
        <v>3</v>
      </c>
      <c r="G12595">
        <v>94</v>
      </c>
      <c r="H12595">
        <v>1</v>
      </c>
    </row>
    <row r="12596" spans="1:8" x14ac:dyDescent="0.55000000000000004">
      <c r="A12596" s="1">
        <v>44175</v>
      </c>
      <c r="B12596" s="4" t="s">
        <v>128</v>
      </c>
      <c r="C12596">
        <v>741</v>
      </c>
      <c r="D12596">
        <v>29617</v>
      </c>
      <c r="E12596">
        <v>621</v>
      </c>
      <c r="F12596">
        <v>13</v>
      </c>
      <c r="G12596">
        <v>120</v>
      </c>
      <c r="H12596">
        <v>1</v>
      </c>
    </row>
    <row r="12597" spans="1:8" x14ac:dyDescent="0.55000000000000004">
      <c r="A12597" s="1">
        <v>44175</v>
      </c>
      <c r="B12597" s="4" t="s">
        <v>129</v>
      </c>
      <c r="C12597">
        <v>4702</v>
      </c>
      <c r="D12597">
        <v>78065</v>
      </c>
      <c r="E12597">
        <v>4247</v>
      </c>
      <c r="F12597">
        <v>75</v>
      </c>
      <c r="G12597">
        <v>385</v>
      </c>
      <c r="H12597">
        <v>7</v>
      </c>
    </row>
    <row r="12598" spans="1:8" x14ac:dyDescent="0.55000000000000004">
      <c r="A12598" s="1">
        <v>44176</v>
      </c>
      <c r="B12598" s="4" t="s">
        <v>84</v>
      </c>
      <c r="C12598">
        <v>10805</v>
      </c>
      <c r="D12598">
        <v>183390</v>
      </c>
      <c r="E12598">
        <v>8239</v>
      </c>
      <c r="F12598">
        <v>292</v>
      </c>
      <c r="G12598">
        <v>2274</v>
      </c>
      <c r="H12598">
        <v>33</v>
      </c>
    </row>
    <row r="12599" spans="1:8" x14ac:dyDescent="0.55000000000000004">
      <c r="A12599" s="1">
        <v>44176</v>
      </c>
      <c r="B12599" s="4" t="s">
        <v>85</v>
      </c>
      <c r="C12599">
        <v>364</v>
      </c>
      <c r="D12599">
        <v>7849</v>
      </c>
      <c r="E12599">
        <v>293</v>
      </c>
      <c r="F12599">
        <v>6</v>
      </c>
      <c r="G12599">
        <v>65</v>
      </c>
      <c r="H12599">
        <v>2</v>
      </c>
    </row>
    <row r="12600" spans="1:8" x14ac:dyDescent="0.55000000000000004">
      <c r="A12600" s="1">
        <v>44176</v>
      </c>
      <c r="B12600" s="4" t="s">
        <v>86</v>
      </c>
      <c r="C12600">
        <v>252</v>
      </c>
      <c r="D12600">
        <v>10662</v>
      </c>
      <c r="E12600">
        <v>173</v>
      </c>
      <c r="F12600">
        <v>8</v>
      </c>
      <c r="G12600">
        <v>71</v>
      </c>
      <c r="H12600">
        <v>4</v>
      </c>
    </row>
    <row r="12601" spans="1:8" x14ac:dyDescent="0.55000000000000004">
      <c r="A12601" s="1">
        <v>44176</v>
      </c>
      <c r="B12601" s="4" t="s">
        <v>87</v>
      </c>
      <c r="C12601">
        <v>1417</v>
      </c>
      <c r="D12601">
        <v>21113</v>
      </c>
      <c r="E12601">
        <v>1197</v>
      </c>
      <c r="F12601">
        <v>12</v>
      </c>
      <c r="G12601">
        <v>208</v>
      </c>
      <c r="H12601">
        <v>3</v>
      </c>
    </row>
    <row r="12602" spans="1:8" x14ac:dyDescent="0.55000000000000004">
      <c r="A12602" s="1">
        <v>44176</v>
      </c>
      <c r="B12602" s="4" t="s">
        <v>88</v>
      </c>
      <c r="C12602">
        <v>90</v>
      </c>
      <c r="D12602">
        <v>3746</v>
      </c>
      <c r="E12602">
        <v>89</v>
      </c>
      <c r="F12602">
        <v>1</v>
      </c>
      <c r="G12602">
        <v>0</v>
      </c>
      <c r="H12602">
        <v>0</v>
      </c>
    </row>
    <row r="12603" spans="1:8" x14ac:dyDescent="0.55000000000000004">
      <c r="A12603" s="1">
        <v>44176</v>
      </c>
      <c r="B12603" s="4" t="s">
        <v>89</v>
      </c>
      <c r="C12603">
        <v>218</v>
      </c>
      <c r="D12603">
        <v>8932</v>
      </c>
      <c r="E12603">
        <v>145</v>
      </c>
      <c r="F12603">
        <v>1</v>
      </c>
      <c r="G12603">
        <v>72</v>
      </c>
      <c r="H12603">
        <v>1</v>
      </c>
    </row>
    <row r="12604" spans="1:8" x14ac:dyDescent="0.55000000000000004">
      <c r="A12604" s="1">
        <v>44176</v>
      </c>
      <c r="B12604" s="4" t="s">
        <v>90</v>
      </c>
      <c r="C12604">
        <v>582</v>
      </c>
      <c r="D12604">
        <v>44199</v>
      </c>
      <c r="E12604">
        <v>493</v>
      </c>
      <c r="F12604">
        <v>8</v>
      </c>
      <c r="G12604">
        <v>81</v>
      </c>
      <c r="H12604">
        <v>4</v>
      </c>
    </row>
    <row r="12605" spans="1:8" x14ac:dyDescent="0.55000000000000004">
      <c r="A12605" s="1">
        <v>44176</v>
      </c>
      <c r="B12605" s="4" t="s">
        <v>91</v>
      </c>
      <c r="C12605">
        <v>1935</v>
      </c>
      <c r="D12605">
        <v>17774</v>
      </c>
      <c r="E12605">
        <v>1580</v>
      </c>
      <c r="F12605">
        <v>26</v>
      </c>
      <c r="G12605">
        <v>329</v>
      </c>
      <c r="H12605">
        <v>14</v>
      </c>
    </row>
    <row r="12606" spans="1:8" x14ac:dyDescent="0.55000000000000004">
      <c r="A12606" s="1">
        <v>44176</v>
      </c>
      <c r="B12606" s="4" t="s">
        <v>92</v>
      </c>
      <c r="C12606">
        <v>839</v>
      </c>
      <c r="D12606">
        <v>60231</v>
      </c>
      <c r="E12606">
        <v>627</v>
      </c>
      <c r="F12606">
        <v>2</v>
      </c>
      <c r="G12606">
        <v>212</v>
      </c>
      <c r="H12606">
        <v>9</v>
      </c>
    </row>
    <row r="12607" spans="1:8" x14ac:dyDescent="0.55000000000000004">
      <c r="A12607" s="1">
        <v>44176</v>
      </c>
      <c r="B12607" s="4" t="s">
        <v>93</v>
      </c>
      <c r="C12607">
        <v>1572</v>
      </c>
      <c r="D12607">
        <v>42544</v>
      </c>
      <c r="E12607">
        <v>1242</v>
      </c>
      <c r="F12607">
        <v>24</v>
      </c>
      <c r="G12607">
        <v>306</v>
      </c>
      <c r="H12607">
        <v>8</v>
      </c>
    </row>
    <row r="12608" spans="1:8" x14ac:dyDescent="0.55000000000000004">
      <c r="A12608" s="1">
        <v>44176</v>
      </c>
      <c r="B12608" s="4" t="s">
        <v>94</v>
      </c>
      <c r="C12608">
        <v>10101</v>
      </c>
      <c r="D12608">
        <v>260942</v>
      </c>
      <c r="E12608">
        <v>8208</v>
      </c>
      <c r="F12608">
        <v>170</v>
      </c>
      <c r="G12608">
        <v>1723</v>
      </c>
      <c r="H12608">
        <v>34</v>
      </c>
    </row>
    <row r="12609" spans="1:8" x14ac:dyDescent="0.55000000000000004">
      <c r="A12609" s="1">
        <v>44176</v>
      </c>
      <c r="B12609" s="4" t="s">
        <v>95</v>
      </c>
      <c r="C12609">
        <v>7958</v>
      </c>
      <c r="D12609">
        <v>189306</v>
      </c>
      <c r="E12609">
        <v>6988</v>
      </c>
      <c r="F12609">
        <v>97</v>
      </c>
      <c r="G12609">
        <v>873</v>
      </c>
      <c r="H12609">
        <v>14</v>
      </c>
    </row>
    <row r="12610" spans="1:8" x14ac:dyDescent="0.55000000000000004">
      <c r="A12610" s="1">
        <v>44176</v>
      </c>
      <c r="B12610" s="4" t="s">
        <v>96</v>
      </c>
      <c r="C12610">
        <v>46124</v>
      </c>
      <c r="D12610">
        <v>840791</v>
      </c>
      <c r="E12610">
        <v>40970</v>
      </c>
      <c r="F12610">
        <v>535</v>
      </c>
      <c r="G12610">
        <v>4619</v>
      </c>
      <c r="H12610">
        <v>67</v>
      </c>
    </row>
    <row r="12611" spans="1:8" x14ac:dyDescent="0.55000000000000004">
      <c r="A12611" s="1">
        <v>44176</v>
      </c>
      <c r="B12611" s="4" t="s">
        <v>97</v>
      </c>
      <c r="C12611">
        <v>14599</v>
      </c>
      <c r="D12611">
        <v>281819</v>
      </c>
      <c r="E12611">
        <v>12843</v>
      </c>
      <c r="F12611">
        <v>220</v>
      </c>
      <c r="G12611">
        <v>1536</v>
      </c>
      <c r="H12611">
        <v>53</v>
      </c>
    </row>
    <row r="12612" spans="1:8" x14ac:dyDescent="0.55000000000000004">
      <c r="A12612" s="1">
        <v>44176</v>
      </c>
      <c r="B12612" s="4" t="s">
        <v>98</v>
      </c>
      <c r="C12612">
        <v>380</v>
      </c>
      <c r="D12612">
        <v>24145</v>
      </c>
      <c r="E12612">
        <v>306</v>
      </c>
      <c r="F12612">
        <v>0</v>
      </c>
      <c r="G12612">
        <v>74</v>
      </c>
      <c r="H12612">
        <v>0</v>
      </c>
    </row>
    <row r="12613" spans="1:8" x14ac:dyDescent="0.55000000000000004">
      <c r="A12613" s="1">
        <v>44176</v>
      </c>
      <c r="B12613" s="4" t="s">
        <v>99</v>
      </c>
      <c r="C12613">
        <v>462</v>
      </c>
      <c r="D12613">
        <v>18434</v>
      </c>
      <c r="E12613">
        <v>430</v>
      </c>
      <c r="F12613">
        <v>26</v>
      </c>
      <c r="G12613">
        <v>6</v>
      </c>
      <c r="H12613">
        <v>1</v>
      </c>
    </row>
    <row r="12614" spans="1:8" x14ac:dyDescent="0.55000000000000004">
      <c r="A12614" s="1">
        <v>44176</v>
      </c>
      <c r="B12614" s="4" t="s">
        <v>100</v>
      </c>
      <c r="C12614">
        <v>899</v>
      </c>
      <c r="D12614">
        <v>24571</v>
      </c>
      <c r="E12614">
        <v>807</v>
      </c>
      <c r="F12614">
        <v>50</v>
      </c>
      <c r="G12614">
        <v>44</v>
      </c>
      <c r="H12614">
        <v>0</v>
      </c>
    </row>
    <row r="12615" spans="1:8" x14ac:dyDescent="0.55000000000000004">
      <c r="A12615" s="1">
        <v>44176</v>
      </c>
      <c r="B12615" s="4" t="s">
        <v>101</v>
      </c>
      <c r="C12615">
        <v>331</v>
      </c>
      <c r="D12615">
        <v>16507</v>
      </c>
      <c r="E12615">
        <v>305</v>
      </c>
      <c r="F12615">
        <v>11</v>
      </c>
      <c r="G12615">
        <v>15</v>
      </c>
      <c r="H12615">
        <v>2</v>
      </c>
    </row>
    <row r="12616" spans="1:8" x14ac:dyDescent="0.55000000000000004">
      <c r="A12616" s="1">
        <v>44176</v>
      </c>
      <c r="B12616" s="4" t="s">
        <v>102</v>
      </c>
      <c r="C12616">
        <v>440</v>
      </c>
      <c r="D12616">
        <v>14073</v>
      </c>
      <c r="E12616">
        <v>348</v>
      </c>
      <c r="F12616">
        <v>9</v>
      </c>
      <c r="G12616">
        <v>83</v>
      </c>
      <c r="H12616">
        <v>0</v>
      </c>
    </row>
    <row r="12617" spans="1:8" x14ac:dyDescent="0.55000000000000004">
      <c r="A12617" s="1">
        <v>44176</v>
      </c>
      <c r="B12617" s="4" t="s">
        <v>103</v>
      </c>
      <c r="C12617">
        <v>909</v>
      </c>
      <c r="D12617">
        <v>35844</v>
      </c>
      <c r="E12617">
        <v>743</v>
      </c>
      <c r="F12617">
        <v>6</v>
      </c>
      <c r="G12617">
        <v>128</v>
      </c>
      <c r="H12617">
        <v>3</v>
      </c>
    </row>
    <row r="12618" spans="1:8" x14ac:dyDescent="0.55000000000000004">
      <c r="A12618" s="1">
        <v>44176</v>
      </c>
      <c r="B12618" s="4" t="s">
        <v>104</v>
      </c>
      <c r="C12618">
        <v>1406</v>
      </c>
      <c r="D12618">
        <v>48913</v>
      </c>
      <c r="E12618">
        <v>1105</v>
      </c>
      <c r="F12618">
        <v>19</v>
      </c>
      <c r="G12618">
        <v>282</v>
      </c>
      <c r="H12618">
        <v>3</v>
      </c>
    </row>
    <row r="12619" spans="1:8" x14ac:dyDescent="0.55000000000000004">
      <c r="A12619" s="1">
        <v>44176</v>
      </c>
      <c r="B12619" s="4" t="s">
        <v>105</v>
      </c>
      <c r="C12619">
        <v>2087</v>
      </c>
      <c r="D12619">
        <v>67934</v>
      </c>
      <c r="E12619">
        <v>1428</v>
      </c>
      <c r="F12619">
        <v>20</v>
      </c>
      <c r="G12619">
        <v>639</v>
      </c>
      <c r="H12619">
        <v>16</v>
      </c>
    </row>
    <row r="12620" spans="1:8" x14ac:dyDescent="0.55000000000000004">
      <c r="A12620" s="1">
        <v>44176</v>
      </c>
      <c r="B12620" s="4" t="s">
        <v>106</v>
      </c>
      <c r="C12620">
        <v>12123</v>
      </c>
      <c r="D12620">
        <v>152984</v>
      </c>
      <c r="E12620">
        <v>9922</v>
      </c>
      <c r="F12620">
        <v>140</v>
      </c>
      <c r="G12620">
        <v>2061</v>
      </c>
      <c r="H12620">
        <v>28</v>
      </c>
    </row>
    <row r="12621" spans="1:8" x14ac:dyDescent="0.55000000000000004">
      <c r="A12621" s="1">
        <v>44176</v>
      </c>
      <c r="B12621" s="4" t="s">
        <v>107</v>
      </c>
      <c r="C12621">
        <v>1028</v>
      </c>
      <c r="D12621">
        <v>24205</v>
      </c>
      <c r="E12621">
        <v>834</v>
      </c>
      <c r="F12621">
        <v>11</v>
      </c>
      <c r="G12621">
        <v>183</v>
      </c>
      <c r="H12621">
        <v>5</v>
      </c>
    </row>
    <row r="12622" spans="1:8" x14ac:dyDescent="0.55000000000000004">
      <c r="A12622" s="1">
        <v>44176</v>
      </c>
      <c r="B12622" s="4" t="s">
        <v>108</v>
      </c>
      <c r="C12622">
        <v>852</v>
      </c>
      <c r="D12622">
        <v>30612</v>
      </c>
      <c r="E12622">
        <v>776</v>
      </c>
      <c r="F12622">
        <v>11</v>
      </c>
      <c r="G12622">
        <v>65</v>
      </c>
      <c r="H12622">
        <v>1</v>
      </c>
    </row>
    <row r="12623" spans="1:8" x14ac:dyDescent="0.55000000000000004">
      <c r="A12623" s="1">
        <v>44176</v>
      </c>
      <c r="B12623" s="4" t="s">
        <v>109</v>
      </c>
      <c r="C12623">
        <v>3076</v>
      </c>
      <c r="D12623">
        <v>73836</v>
      </c>
      <c r="E12623">
        <v>2644</v>
      </c>
      <c r="F12623">
        <v>40</v>
      </c>
      <c r="G12623">
        <v>406</v>
      </c>
      <c r="H12623">
        <v>8</v>
      </c>
    </row>
    <row r="12624" spans="1:8" x14ac:dyDescent="0.55000000000000004">
      <c r="A12624" s="1">
        <v>44176</v>
      </c>
      <c r="B12624" s="4" t="s">
        <v>110</v>
      </c>
      <c r="C12624">
        <v>24192</v>
      </c>
      <c r="D12624">
        <v>372343</v>
      </c>
      <c r="E12624">
        <v>19524</v>
      </c>
      <c r="F12624">
        <v>396</v>
      </c>
      <c r="G12624">
        <v>4256</v>
      </c>
      <c r="H12624">
        <v>155</v>
      </c>
    </row>
    <row r="12625" spans="1:8" x14ac:dyDescent="0.55000000000000004">
      <c r="A12625" s="1">
        <v>44176</v>
      </c>
      <c r="B12625" s="4" t="s">
        <v>111</v>
      </c>
      <c r="C12625">
        <v>6994</v>
      </c>
      <c r="D12625">
        <v>109727</v>
      </c>
      <c r="E12625">
        <v>6072</v>
      </c>
      <c r="F12625">
        <v>104</v>
      </c>
      <c r="G12625">
        <v>818</v>
      </c>
      <c r="H12625">
        <v>45</v>
      </c>
    </row>
    <row r="12626" spans="1:8" x14ac:dyDescent="0.55000000000000004">
      <c r="A12626" s="1">
        <v>44176</v>
      </c>
      <c r="B12626" s="4" t="s">
        <v>112</v>
      </c>
      <c r="C12626">
        <v>1433</v>
      </c>
      <c r="D12626">
        <v>38382</v>
      </c>
      <c r="E12626">
        <v>1183</v>
      </c>
      <c r="F12626">
        <v>13</v>
      </c>
      <c r="G12626">
        <v>237</v>
      </c>
      <c r="H12626">
        <v>6</v>
      </c>
    </row>
    <row r="12627" spans="1:8" x14ac:dyDescent="0.55000000000000004">
      <c r="A12627" s="1">
        <v>44176</v>
      </c>
      <c r="B12627" s="4" t="s">
        <v>113</v>
      </c>
      <c r="C12627">
        <v>545</v>
      </c>
      <c r="D12627">
        <v>14702</v>
      </c>
      <c r="E12627">
        <v>457</v>
      </c>
      <c r="F12627">
        <v>7</v>
      </c>
      <c r="G12627">
        <v>70</v>
      </c>
      <c r="H12627">
        <v>10</v>
      </c>
    </row>
    <row r="12628" spans="1:8" x14ac:dyDescent="0.55000000000000004">
      <c r="A12628" s="1">
        <v>44176</v>
      </c>
      <c r="B12628" s="4" t="s">
        <v>114</v>
      </c>
      <c r="C12628">
        <v>67</v>
      </c>
      <c r="D12628">
        <v>19438</v>
      </c>
      <c r="E12628">
        <v>57</v>
      </c>
      <c r="F12628">
        <v>0</v>
      </c>
      <c r="G12628">
        <v>9</v>
      </c>
      <c r="H12628">
        <v>0</v>
      </c>
    </row>
    <row r="12629" spans="1:8" x14ac:dyDescent="0.55000000000000004">
      <c r="A12629" s="1">
        <v>44176</v>
      </c>
      <c r="B12629" s="4" t="s">
        <v>115</v>
      </c>
      <c r="C12629">
        <v>165</v>
      </c>
      <c r="D12629">
        <v>7659</v>
      </c>
      <c r="E12629">
        <v>154</v>
      </c>
      <c r="F12629">
        <v>0</v>
      </c>
      <c r="G12629">
        <v>11</v>
      </c>
      <c r="H12629">
        <v>1</v>
      </c>
    </row>
    <row r="12630" spans="1:8" x14ac:dyDescent="0.55000000000000004">
      <c r="A12630" s="1">
        <v>44176</v>
      </c>
      <c r="B12630" s="4" t="s">
        <v>116</v>
      </c>
      <c r="C12630">
        <v>702</v>
      </c>
      <c r="D12630">
        <v>24136</v>
      </c>
      <c r="E12630">
        <v>562</v>
      </c>
      <c r="F12630">
        <v>11</v>
      </c>
      <c r="G12630">
        <v>116</v>
      </c>
      <c r="H12630">
        <v>3</v>
      </c>
    </row>
    <row r="12631" spans="1:8" x14ac:dyDescent="0.55000000000000004">
      <c r="A12631" s="1">
        <v>44176</v>
      </c>
      <c r="B12631" s="4" t="s">
        <v>117</v>
      </c>
      <c r="C12631">
        <v>1322</v>
      </c>
      <c r="D12631">
        <v>43500</v>
      </c>
      <c r="E12631">
        <v>878</v>
      </c>
      <c r="F12631">
        <v>8</v>
      </c>
      <c r="G12631">
        <v>276</v>
      </c>
      <c r="H12631">
        <v>10</v>
      </c>
    </row>
    <row r="12632" spans="1:8" x14ac:dyDescent="0.55000000000000004">
      <c r="A12632" s="1">
        <v>44176</v>
      </c>
      <c r="B12632" s="4" t="s">
        <v>118</v>
      </c>
      <c r="C12632">
        <v>429</v>
      </c>
      <c r="D12632">
        <v>22347</v>
      </c>
      <c r="E12632">
        <v>372</v>
      </c>
      <c r="F12632">
        <v>2</v>
      </c>
      <c r="G12632">
        <v>51</v>
      </c>
      <c r="H12632">
        <v>3</v>
      </c>
    </row>
    <row r="12633" spans="1:8" x14ac:dyDescent="0.55000000000000004">
      <c r="A12633" s="1">
        <v>44176</v>
      </c>
      <c r="B12633" s="4" t="s">
        <v>119</v>
      </c>
      <c r="C12633">
        <v>187</v>
      </c>
      <c r="D12633">
        <v>13790</v>
      </c>
      <c r="E12633">
        <v>173</v>
      </c>
      <c r="F12633">
        <v>9</v>
      </c>
      <c r="G12633">
        <v>6</v>
      </c>
      <c r="H12633">
        <v>0</v>
      </c>
    </row>
    <row r="12634" spans="1:8" x14ac:dyDescent="0.55000000000000004">
      <c r="A12634" s="1">
        <v>44176</v>
      </c>
      <c r="B12634" s="4" t="s">
        <v>120</v>
      </c>
      <c r="C12634">
        <v>198</v>
      </c>
      <c r="D12634">
        <v>19091</v>
      </c>
      <c r="E12634">
        <v>141</v>
      </c>
      <c r="F12634">
        <v>3</v>
      </c>
      <c r="G12634">
        <v>54</v>
      </c>
      <c r="H12634">
        <v>0</v>
      </c>
    </row>
    <row r="12635" spans="1:8" x14ac:dyDescent="0.55000000000000004">
      <c r="A12635" s="1">
        <v>44176</v>
      </c>
      <c r="B12635" s="4" t="s">
        <v>121</v>
      </c>
      <c r="C12635">
        <v>356</v>
      </c>
      <c r="D12635">
        <v>9639</v>
      </c>
      <c r="E12635">
        <v>281</v>
      </c>
      <c r="F12635">
        <v>8</v>
      </c>
      <c r="G12635">
        <v>66</v>
      </c>
      <c r="H12635">
        <v>2</v>
      </c>
    </row>
    <row r="12636" spans="1:8" x14ac:dyDescent="0.55000000000000004">
      <c r="A12636" s="1">
        <v>44176</v>
      </c>
      <c r="B12636" s="4" t="s">
        <v>169</v>
      </c>
      <c r="C12636">
        <v>312</v>
      </c>
      <c r="D12636">
        <v>4483</v>
      </c>
      <c r="E12636">
        <v>180</v>
      </c>
      <c r="F12636">
        <v>4</v>
      </c>
      <c r="G12636">
        <v>128</v>
      </c>
      <c r="H12636">
        <v>1</v>
      </c>
    </row>
    <row r="12637" spans="1:8" x14ac:dyDescent="0.55000000000000004">
      <c r="A12637" s="1">
        <v>44176</v>
      </c>
      <c r="B12637" s="4" t="s">
        <v>122</v>
      </c>
      <c r="C12637">
        <v>6343</v>
      </c>
      <c r="D12637">
        <v>221015</v>
      </c>
      <c r="E12637">
        <v>5748</v>
      </c>
      <c r="F12637">
        <v>110</v>
      </c>
      <c r="G12637">
        <v>485</v>
      </c>
      <c r="H12637">
        <v>11</v>
      </c>
    </row>
    <row r="12638" spans="1:8" x14ac:dyDescent="0.55000000000000004">
      <c r="A12638" s="1">
        <v>44176</v>
      </c>
      <c r="B12638" s="4" t="s">
        <v>123</v>
      </c>
      <c r="C12638">
        <v>371</v>
      </c>
      <c r="D12638">
        <v>11401</v>
      </c>
      <c r="E12638">
        <v>315</v>
      </c>
      <c r="F12638">
        <v>3</v>
      </c>
      <c r="G12638">
        <v>55</v>
      </c>
      <c r="H12638">
        <v>0</v>
      </c>
    </row>
    <row r="12639" spans="1:8" x14ac:dyDescent="0.55000000000000004">
      <c r="A12639" s="1">
        <v>44176</v>
      </c>
      <c r="B12639" s="4" t="s">
        <v>124</v>
      </c>
      <c r="C12639">
        <v>290</v>
      </c>
      <c r="D12639">
        <v>29313</v>
      </c>
      <c r="E12639">
        <v>265</v>
      </c>
      <c r="F12639">
        <v>3</v>
      </c>
      <c r="G12639">
        <v>21</v>
      </c>
      <c r="H12639">
        <v>0</v>
      </c>
    </row>
    <row r="12640" spans="1:8" x14ac:dyDescent="0.55000000000000004">
      <c r="A12640" s="1">
        <v>44176</v>
      </c>
      <c r="B12640" s="4" t="s">
        <v>125</v>
      </c>
      <c r="C12640">
        <v>1184</v>
      </c>
      <c r="D12640">
        <v>27352</v>
      </c>
      <c r="E12640">
        <v>1020</v>
      </c>
      <c r="F12640">
        <v>13</v>
      </c>
      <c r="G12640">
        <v>97</v>
      </c>
      <c r="H12640">
        <v>8</v>
      </c>
    </row>
    <row r="12641" spans="1:8" x14ac:dyDescent="0.55000000000000004">
      <c r="A12641" s="1">
        <v>44176</v>
      </c>
      <c r="B12641" s="4" t="s">
        <v>126</v>
      </c>
      <c r="C12641">
        <v>490</v>
      </c>
      <c r="D12641">
        <v>32945</v>
      </c>
      <c r="E12641">
        <v>319</v>
      </c>
      <c r="F12641">
        <v>3</v>
      </c>
      <c r="G12641">
        <v>168</v>
      </c>
      <c r="H12641">
        <v>2</v>
      </c>
    </row>
    <row r="12642" spans="1:8" x14ac:dyDescent="0.55000000000000004">
      <c r="A12642" s="1">
        <v>44176</v>
      </c>
      <c r="B12642" s="4" t="s">
        <v>127</v>
      </c>
      <c r="C12642">
        <v>584</v>
      </c>
      <c r="D12642">
        <v>10923</v>
      </c>
      <c r="E12642">
        <v>497</v>
      </c>
      <c r="F12642">
        <v>3</v>
      </c>
      <c r="G12642">
        <v>87</v>
      </c>
      <c r="H12642">
        <v>1</v>
      </c>
    </row>
    <row r="12643" spans="1:8" x14ac:dyDescent="0.55000000000000004">
      <c r="A12643" s="1">
        <v>44176</v>
      </c>
      <c r="B12643" s="4" t="s">
        <v>128</v>
      </c>
      <c r="C12643">
        <v>741</v>
      </c>
      <c r="D12643">
        <v>30031</v>
      </c>
      <c r="E12643">
        <v>621</v>
      </c>
      <c r="F12643">
        <v>13</v>
      </c>
      <c r="G12643">
        <v>120</v>
      </c>
      <c r="H12643">
        <v>1</v>
      </c>
    </row>
    <row r="12644" spans="1:8" x14ac:dyDescent="0.55000000000000004">
      <c r="A12644" s="1">
        <v>44176</v>
      </c>
      <c r="B12644" s="4" t="s">
        <v>129</v>
      </c>
      <c r="C12644">
        <v>4735</v>
      </c>
      <c r="D12644">
        <v>78522</v>
      </c>
      <c r="E12644">
        <v>4284</v>
      </c>
      <c r="F12644">
        <v>75</v>
      </c>
      <c r="G12644">
        <v>381</v>
      </c>
      <c r="H12644">
        <v>6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3" t="s">
        <v>229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44177</v>
      </c>
      <c r="B3" s="7" t="s">
        <v>6</v>
      </c>
      <c r="C3" s="7">
        <f>IF(C13="", "", C13)</f>
        <v>172638</v>
      </c>
      <c r="D3" s="7">
        <f>IF(B13="", "", B13)</f>
        <v>3646095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23867</v>
      </c>
      <c r="I3" s="7" t="str">
        <f>IF(I13="", "", I13)</f>
        <v/>
      </c>
      <c r="J3" s="7">
        <f t="shared" ref="J3:L3" si="1">IF(J13="", "", J13)</f>
        <v>578</v>
      </c>
      <c r="K3" s="7" t="str">
        <f t="shared" si="1"/>
        <v/>
      </c>
      <c r="L3" s="7" t="str">
        <f t="shared" si="1"/>
        <v/>
      </c>
      <c r="M3" s="7">
        <f>IF(N13="", "", N13)</f>
        <v>145987</v>
      </c>
      <c r="N3" s="7">
        <f>IF(O13="", "", O13)</f>
        <v>2533</v>
      </c>
    </row>
    <row r="4" spans="1:15" x14ac:dyDescent="0.55000000000000004">
      <c r="A4" s="6">
        <f t="shared" ref="A4:A5" si="2">DATE($B$9, $C$9, $D$9)</f>
        <v>44177</v>
      </c>
      <c r="B4" s="7" t="s">
        <v>7</v>
      </c>
      <c r="C4" s="7">
        <f t="shared" ref="C4:C5" si="3">IF(C14="", "", C14)</f>
        <v>1646</v>
      </c>
      <c r="D4" s="7">
        <f t="shared" ref="D4:D5" si="4">IF(B14="", "", B14)</f>
        <v>354630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123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1522</v>
      </c>
      <c r="N4" s="7">
        <f t="shared" si="8"/>
        <v>1</v>
      </c>
    </row>
    <row r="5" spans="1:15" x14ac:dyDescent="0.55000000000000004">
      <c r="A5" s="6">
        <f t="shared" si="2"/>
        <v>44177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3" t="s">
        <v>278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</row>
    <row r="8" spans="1:15" x14ac:dyDescent="0.55000000000000004">
      <c r="A8" s="44" t="s">
        <v>333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x14ac:dyDescent="0.55000000000000004">
      <c r="B9" s="9">
        <v>2020</v>
      </c>
      <c r="C9" s="9">
        <v>12</v>
      </c>
      <c r="D9" s="9">
        <v>12</v>
      </c>
    </row>
    <row r="10" spans="1:15" x14ac:dyDescent="0.55000000000000004">
      <c r="B10" s="43" t="s">
        <v>66</v>
      </c>
      <c r="C10" s="43"/>
      <c r="D10" s="43" t="s">
        <v>67</v>
      </c>
      <c r="E10" s="43"/>
      <c r="F10" s="43"/>
      <c r="G10" s="43" t="s">
        <v>70</v>
      </c>
      <c r="H10" s="43"/>
      <c r="I10" s="43"/>
      <c r="J10" s="43"/>
      <c r="K10" s="43"/>
      <c r="L10" s="43"/>
      <c r="M10" s="43"/>
      <c r="N10" s="43"/>
      <c r="O10" s="43"/>
    </row>
    <row r="11" spans="1:15" x14ac:dyDescent="0.55000000000000004">
      <c r="B11" s="43"/>
      <c r="C11" s="43"/>
      <c r="D11" s="43"/>
      <c r="E11" s="43"/>
      <c r="F11" s="43"/>
      <c r="G11" s="43" t="s">
        <v>71</v>
      </c>
      <c r="H11" s="43"/>
      <c r="I11" s="43"/>
      <c r="J11" s="43"/>
      <c r="K11" s="43"/>
      <c r="L11" s="43"/>
      <c r="M11" s="43"/>
      <c r="N11" s="43" t="s">
        <v>79</v>
      </c>
      <c r="O11" s="43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3"/>
      <c r="O12" s="43"/>
    </row>
    <row r="13" spans="1:15" x14ac:dyDescent="0.55000000000000004">
      <c r="A13" s="7" t="s">
        <v>63</v>
      </c>
      <c r="B13" s="9">
        <v>3646095</v>
      </c>
      <c r="C13" s="9">
        <v>172638</v>
      </c>
      <c r="D13" s="8"/>
      <c r="E13" s="8"/>
      <c r="F13" s="8"/>
      <c r="G13" s="8"/>
      <c r="H13" s="9">
        <v>23867</v>
      </c>
      <c r="I13" s="8"/>
      <c r="J13" s="9">
        <v>578</v>
      </c>
      <c r="K13" s="8"/>
      <c r="L13" s="8"/>
      <c r="M13" s="31">
        <f>F13</f>
        <v>0</v>
      </c>
      <c r="N13" s="9">
        <v>145987</v>
      </c>
      <c r="O13" s="9">
        <v>2533</v>
      </c>
    </row>
    <row r="14" spans="1:15" x14ac:dyDescent="0.55000000000000004">
      <c r="A14" s="7" t="s">
        <v>64</v>
      </c>
      <c r="B14" s="9">
        <v>354630</v>
      </c>
      <c r="C14" s="9">
        <v>1646</v>
      </c>
      <c r="D14" s="8"/>
      <c r="E14" s="8"/>
      <c r="F14" s="8"/>
      <c r="G14" s="8"/>
      <c r="H14" s="9">
        <v>123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1522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4001554</v>
      </c>
      <c r="C16" s="7">
        <f t="shared" ref="C16:O16" si="13">SUM(C13:C15)</f>
        <v>174299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23990</v>
      </c>
      <c r="I16" s="7">
        <f t="shared" si="13"/>
        <v>0</v>
      </c>
      <c r="J16" s="7">
        <f t="shared" si="13"/>
        <v>578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147524</v>
      </c>
      <c r="O16" s="7">
        <f t="shared" si="13"/>
        <v>2534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3" t="s">
        <v>277</v>
      </c>
      <c r="B1" s="43"/>
      <c r="C1" s="43"/>
      <c r="D1" s="43"/>
      <c r="E1" s="43"/>
      <c r="F1" s="43"/>
      <c r="G1" s="43"/>
      <c r="H1" s="43"/>
      <c r="I1" s="43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12</v>
      </c>
      <c r="C2" s="25">
        <f>DAY(DATE('Conv-total'!$B$9, 'Conv-total'!$C$9, 'Conv-total'!$D$9) -1)</f>
        <v>11</v>
      </c>
      <c r="D2" s="45" t="s">
        <v>275</v>
      </c>
      <c r="E2" s="43"/>
      <c r="F2" s="43"/>
      <c r="G2" s="43"/>
      <c r="H2" s="43"/>
      <c r="I2" s="43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44176</v>
      </c>
      <c r="C5" s="28" t="s">
        <v>17</v>
      </c>
      <c r="D5" s="39">
        <f>IFERROR(INT(TRIM(SUBSTITUTE(VLOOKUP($A5&amp;"*",各都道府県の状況!$A:$I,D$3,FALSE), "※5", ""))), "")</f>
        <v>10805</v>
      </c>
      <c r="E5" s="39">
        <f>IFERROR(INT(TRIM(SUBSTITUTE(VLOOKUP($A5&amp;"*",各都道府県の状況!$A:$I,E$3,FALSE), "※5", ""))), "")</f>
        <v>183390</v>
      </c>
      <c r="F5" s="39">
        <f>IFERROR(INT(TRIM(SUBSTITUTE(VLOOKUP($A5&amp;"*",各都道府県の状況!$A:$I,F$3,FALSE), "※5", ""))), "")</f>
        <v>8239</v>
      </c>
      <c r="G5" s="39">
        <f>IFERROR(INT(TRIM(SUBSTITUTE(VLOOKUP($A5&amp;"*",各都道府県の状況!$A:$I,G$3,FALSE), "※5", ""))), "")</f>
        <v>292</v>
      </c>
      <c r="H5" s="39">
        <f>IFERROR(INT(TRIM(SUBSTITUTE(VLOOKUP($A5&amp;"*",各都道府県の状況!$A:$I,H$3,FALSE), "※5", ""))), "")</f>
        <v>2274</v>
      </c>
      <c r="I5" s="39">
        <f>IFERROR(INT(TRIM(SUBSTITUTE(VLOOKUP($A5&amp;"*",各都道府県の状況!$A:$I,I$3,FALSE), "※5", ""))), "")</f>
        <v>33</v>
      </c>
      <c r="J5" s="5"/>
    </row>
    <row r="6" spans="1:10" x14ac:dyDescent="0.55000000000000004">
      <c r="A6" s="24" t="s">
        <v>231</v>
      </c>
      <c r="B6" s="27">
        <f t="shared" si="0"/>
        <v>44176</v>
      </c>
      <c r="C6" s="19" t="s">
        <v>18</v>
      </c>
      <c r="D6" s="39">
        <f>IFERROR(INT(TRIM(SUBSTITUTE(VLOOKUP($A6&amp;"*",各都道府県の状況!$A:$I,D$3,FALSE), "※5", ""))), "")</f>
        <v>364</v>
      </c>
      <c r="E6" s="39">
        <f>IFERROR(INT(TRIM(SUBSTITUTE(VLOOKUP($A6&amp;"*",各都道府県の状況!$A:$I,E$3,FALSE), "※5", ""))), "")</f>
        <v>7849</v>
      </c>
      <c r="F6" s="39">
        <f>IFERROR(INT(TRIM(SUBSTITUTE(VLOOKUP($A6&amp;"*",各都道府県の状況!$A:$I,F$3,FALSE), "※5", ""))), "")</f>
        <v>293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65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44176</v>
      </c>
      <c r="C7" s="19" t="s">
        <v>19</v>
      </c>
      <c r="D7" s="39">
        <f>IFERROR(INT(TRIM(SUBSTITUTE(VLOOKUP($A7&amp;"*",各都道府県の状況!$A:$I,D$3,FALSE), "※5", ""))), "")</f>
        <v>252</v>
      </c>
      <c r="E7" s="39">
        <f>IFERROR(INT(TRIM(SUBSTITUTE(VLOOKUP($A7&amp;"*",各都道府県の状況!$A:$I,E$3,FALSE), "※5", ""))), "")</f>
        <v>10662</v>
      </c>
      <c r="F7" s="39">
        <f>IFERROR(INT(TRIM(SUBSTITUTE(VLOOKUP($A7&amp;"*",各都道府県の状況!$A:$I,F$3,FALSE), "※5", ""))), "")</f>
        <v>173</v>
      </c>
      <c r="G7" s="39">
        <f>IFERROR(INT(TRIM(SUBSTITUTE(VLOOKUP($A7&amp;"*",各都道府県の状況!$A:$I,G$3,FALSE), "※5", ""))), "")</f>
        <v>8</v>
      </c>
      <c r="H7" s="39">
        <f>IFERROR(INT(TRIM(SUBSTITUTE(VLOOKUP($A7&amp;"*",各都道府県の状況!$A:$I,H$3,FALSE), "※5", ""))), "")</f>
        <v>71</v>
      </c>
      <c r="I7" s="39">
        <f>IFERROR(INT(TRIM(SUBSTITUTE(VLOOKUP($A7&amp;"*",各都道府県の状況!$A:$I,I$3,FALSE), "※5", ""))), "")</f>
        <v>4</v>
      </c>
    </row>
    <row r="8" spans="1:10" x14ac:dyDescent="0.55000000000000004">
      <c r="A8" s="24" t="s">
        <v>232</v>
      </c>
      <c r="B8" s="27">
        <f t="shared" si="0"/>
        <v>44176</v>
      </c>
      <c r="C8" s="19" t="s">
        <v>20</v>
      </c>
      <c r="D8" s="39">
        <f>IFERROR(INT(TRIM(SUBSTITUTE(VLOOKUP($A8&amp;"*",各都道府県の状況!$A:$I,D$3,FALSE), "※5", ""))), "")</f>
        <v>1417</v>
      </c>
      <c r="E8" s="39">
        <f>IFERROR(INT(TRIM(SUBSTITUTE(VLOOKUP($A8&amp;"*",各都道府県の状況!$A:$I,E$3,FALSE), "※5", ""))), "")</f>
        <v>21113</v>
      </c>
      <c r="F8" s="39">
        <f>IFERROR(INT(TRIM(SUBSTITUTE(VLOOKUP($A8&amp;"*",各都道府県の状況!$A:$I,F$3,FALSE), "※5", ""))), "")</f>
        <v>1197</v>
      </c>
      <c r="G8" s="39">
        <f>IFERROR(INT(TRIM(SUBSTITUTE(VLOOKUP($A8&amp;"*",各都道府県の状況!$A:$I,G$3,FALSE), "※5", ""))), "")</f>
        <v>12</v>
      </c>
      <c r="H8" s="39">
        <f>IFERROR(INT(TRIM(SUBSTITUTE(VLOOKUP($A8&amp;"*",各都道府県の状況!$A:$I,H$3,FALSE), "※5", ""))), "")</f>
        <v>208</v>
      </c>
      <c r="I8" s="39">
        <f>IFERROR(INT(TRIM(SUBSTITUTE(VLOOKUP($A8&amp;"*",各都道府県の状況!$A:$I,I$3,FALSE), "※5", ""))), "")</f>
        <v>3</v>
      </c>
    </row>
    <row r="9" spans="1:10" ht="21" customHeight="1" x14ac:dyDescent="0.55000000000000004">
      <c r="A9" s="24" t="s">
        <v>233</v>
      </c>
      <c r="B9" s="27">
        <f t="shared" si="0"/>
        <v>44176</v>
      </c>
      <c r="C9" s="19" t="s">
        <v>21</v>
      </c>
      <c r="D9" s="39">
        <f>IFERROR(INT(TRIM(SUBSTITUTE(VLOOKUP($A9&amp;"*",各都道府県の状況!$A:$I,D$3,FALSE), "※5", ""))), "")</f>
        <v>90</v>
      </c>
      <c r="E9" s="39">
        <f>IFERROR(INT(TRIM(SUBSTITUTE(VLOOKUP($A9&amp;"*",各都道府県の状況!$A:$I,E$3,FALSE), "※5", ""))), "")</f>
        <v>3746</v>
      </c>
      <c r="F9" s="39">
        <f>IFERROR(INT(TRIM(SUBSTITUTE(VLOOKUP($A9&amp;"*",各都道府県の状況!$A:$I,F$3,FALSE), "※5", ""))), "")</f>
        <v>89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0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44176</v>
      </c>
      <c r="C10" s="19" t="s">
        <v>22</v>
      </c>
      <c r="D10" s="39">
        <f>IFERROR(INT(TRIM(SUBSTITUTE(VLOOKUP($A10&amp;"*",各都道府県の状況!$A:$I,D$3,FALSE), "※5", ""))), "")</f>
        <v>218</v>
      </c>
      <c r="E10" s="39">
        <f>IFERROR(INT(TRIM(SUBSTITUTE(VLOOKUP($A10&amp;"*",各都道府県の状況!$A:$I,E$3,FALSE), "※5", ""))), "")</f>
        <v>8932</v>
      </c>
      <c r="F10" s="39">
        <f>IFERROR(INT(TRIM(SUBSTITUTE(VLOOKUP($A10&amp;"*",各都道府県の状況!$A:$I,F$3,FALSE), "※5", ""))), "")</f>
        <v>145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72</v>
      </c>
      <c r="I10" s="39">
        <f>IFERROR(INT(TRIM(SUBSTITUTE(VLOOKUP($A10&amp;"*",各都道府県の状況!$A:$I,I$3,FALSE), "※5", ""))), "")</f>
        <v>1</v>
      </c>
    </row>
    <row r="11" spans="1:10" x14ac:dyDescent="0.55000000000000004">
      <c r="A11" s="24" t="s">
        <v>235</v>
      </c>
      <c r="B11" s="27">
        <f t="shared" si="0"/>
        <v>44176</v>
      </c>
      <c r="C11" s="19" t="s">
        <v>62</v>
      </c>
      <c r="D11" s="39">
        <f>IFERROR(INT(TRIM(SUBSTITUTE(VLOOKUP($A11&amp;"*",各都道府県の状況!$A:$I,D$3,FALSE), "※5", ""))), "")</f>
        <v>582</v>
      </c>
      <c r="E11" s="39">
        <f>IFERROR(INT(TRIM(SUBSTITUTE(VLOOKUP($A11&amp;"*",各都道府県の状況!$A:$I,E$3,FALSE), "※5", ""))), "")</f>
        <v>44199</v>
      </c>
      <c r="F11" s="39">
        <f>IFERROR(INT(TRIM(SUBSTITUTE(VLOOKUP($A11&amp;"*",各都道府県の状況!$A:$I,F$3,FALSE), "※5", ""))), "")</f>
        <v>493</v>
      </c>
      <c r="G11" s="39">
        <f>IFERROR(INT(TRIM(SUBSTITUTE(VLOOKUP($A11&amp;"*",各都道府県の状況!$A:$I,G$3,FALSE), "※5", ""))), "")</f>
        <v>8</v>
      </c>
      <c r="H11" s="39">
        <f>IFERROR(INT(TRIM(SUBSTITUTE(VLOOKUP($A11&amp;"*",各都道府県の状況!$A:$I,H$3,FALSE), "※5", ""))), "")</f>
        <v>81</v>
      </c>
      <c r="I11" s="39">
        <f>IFERROR(INT(TRIM(SUBSTITUTE(VLOOKUP($A11&amp;"*",各都道府県の状況!$A:$I,I$3,FALSE), "※5", ""))), "")</f>
        <v>4</v>
      </c>
    </row>
    <row r="12" spans="1:10" x14ac:dyDescent="0.55000000000000004">
      <c r="A12" s="24" t="s">
        <v>236</v>
      </c>
      <c r="B12" s="27">
        <f t="shared" si="0"/>
        <v>44176</v>
      </c>
      <c r="C12" s="19" t="s">
        <v>23</v>
      </c>
      <c r="D12" s="39">
        <f>IFERROR(INT(TRIM(SUBSTITUTE(VLOOKUP($A12&amp;"*",各都道府県の状況!$A:$I,D$3,FALSE), "※5", ""))), "")</f>
        <v>1935</v>
      </c>
      <c r="E12" s="39">
        <f>IFERROR(INT(TRIM(SUBSTITUTE(VLOOKUP($A12&amp;"*",各都道府県の状況!$A:$I,E$3,FALSE), "※5", ""))), "")</f>
        <v>17774</v>
      </c>
      <c r="F12" s="39">
        <f>IFERROR(INT(TRIM(SUBSTITUTE(VLOOKUP($A12&amp;"*",各都道府県の状況!$A:$I,F$3,FALSE), "※5", ""))), "")</f>
        <v>1580</v>
      </c>
      <c r="G12" s="39">
        <f>IFERROR(INT(TRIM(SUBSTITUTE(VLOOKUP($A12&amp;"*",各都道府県の状況!$A:$I,G$3,FALSE), "※5", ""))), "")</f>
        <v>26</v>
      </c>
      <c r="H12" s="39">
        <f>IFERROR(INT(TRIM(SUBSTITUTE(VLOOKUP($A12&amp;"*",各都道府県の状況!$A:$I,H$3,FALSE), "※5", ""))), "")</f>
        <v>329</v>
      </c>
      <c r="I12" s="39">
        <f>IFERROR(INT(TRIM(SUBSTITUTE(VLOOKUP($A12&amp;"*",各都道府県の状況!$A:$I,I$3,FALSE), "※5", ""))), "")</f>
        <v>14</v>
      </c>
    </row>
    <row r="13" spans="1:10" x14ac:dyDescent="0.55000000000000004">
      <c r="A13" s="24" t="s">
        <v>237</v>
      </c>
      <c r="B13" s="27">
        <f t="shared" si="0"/>
        <v>44176</v>
      </c>
      <c r="C13" s="19" t="s">
        <v>24</v>
      </c>
      <c r="D13" s="39">
        <f>IFERROR(INT(TRIM(SUBSTITUTE(VLOOKUP($A13&amp;"*",各都道府県の状況!$A:$I,D$3,FALSE), "※5", ""))), "")</f>
        <v>839</v>
      </c>
      <c r="E13" s="39">
        <f>IFERROR(INT(TRIM(SUBSTITUTE(VLOOKUP($A13&amp;"*",各都道府県の状況!$A:$I,E$3,FALSE), "※5", ""))), "")</f>
        <v>60231</v>
      </c>
      <c r="F13" s="39">
        <f>IFERROR(INT(TRIM(SUBSTITUTE(VLOOKUP($A13&amp;"*",各都道府県の状況!$A:$I,F$3,FALSE), "※5", ""))), "")</f>
        <v>627</v>
      </c>
      <c r="G13" s="39">
        <f>IFERROR(INT(TRIM(SUBSTITUTE(VLOOKUP($A13&amp;"*",各都道府県の状況!$A:$I,G$3,FALSE), "※5", ""))), "")</f>
        <v>2</v>
      </c>
      <c r="H13" s="39">
        <f>IFERROR(INT(TRIM(SUBSTITUTE(VLOOKUP($A13&amp;"*",各都道府県の状況!$A:$I,H$3,FALSE), "※5", ""))), "")</f>
        <v>212</v>
      </c>
      <c r="I13" s="39">
        <f>IFERROR(INT(TRIM(SUBSTITUTE(VLOOKUP($A13&amp;"*",各都道府県の状況!$A:$I,I$3,FALSE), "※5", ""))), "")</f>
        <v>9</v>
      </c>
    </row>
    <row r="14" spans="1:10" x14ac:dyDescent="0.55000000000000004">
      <c r="A14" s="24" t="s">
        <v>238</v>
      </c>
      <c r="B14" s="27">
        <f t="shared" si="0"/>
        <v>44176</v>
      </c>
      <c r="C14" s="19" t="s">
        <v>25</v>
      </c>
      <c r="D14" s="39">
        <f>IFERROR(INT(TRIM(SUBSTITUTE(VLOOKUP($A14&amp;"*",各都道府県の状況!$A:$I,D$3,FALSE), "※5", ""))), "")</f>
        <v>1572</v>
      </c>
      <c r="E14" s="39">
        <f>IFERROR(INT(TRIM(SUBSTITUTE(VLOOKUP($A14&amp;"*",各都道府県の状況!$A:$I,E$3,FALSE), "※5", ""))), "")</f>
        <v>42544</v>
      </c>
      <c r="F14" s="39">
        <f>IFERROR(INT(TRIM(SUBSTITUTE(VLOOKUP($A14&amp;"*",各都道府県の状況!$A:$I,F$3,FALSE), "※5", ""))), "")</f>
        <v>1242</v>
      </c>
      <c r="G14" s="39">
        <f>IFERROR(INT(TRIM(SUBSTITUTE(VLOOKUP($A14&amp;"*",各都道府県の状況!$A:$I,G$3,FALSE), "※5", ""))), "")</f>
        <v>24</v>
      </c>
      <c r="H14" s="39">
        <f>IFERROR(INT(TRIM(SUBSTITUTE(VLOOKUP($A14&amp;"*",各都道府県の状況!$A:$I,H$3,FALSE), "※5", ""))), "")</f>
        <v>306</v>
      </c>
      <c r="I14" s="39">
        <f>IFERROR(INT(TRIM(SUBSTITUTE(VLOOKUP($A14&amp;"*",各都道府県の状況!$A:$I,I$3,FALSE), "※5", ""))), "")</f>
        <v>8</v>
      </c>
    </row>
    <row r="15" spans="1:10" x14ac:dyDescent="0.55000000000000004">
      <c r="A15" s="24" t="s">
        <v>239</v>
      </c>
      <c r="B15" s="27">
        <f t="shared" si="0"/>
        <v>44176</v>
      </c>
      <c r="C15" s="19" t="s">
        <v>26</v>
      </c>
      <c r="D15" s="39">
        <f>IFERROR(INT(TRIM(SUBSTITUTE(VLOOKUP($A15&amp;"*",各都道府県の状況!$A:$I,D$3,FALSE), "※5", ""))), "")</f>
        <v>10101</v>
      </c>
      <c r="E15" s="39">
        <f>IFERROR(INT(TRIM(SUBSTITUTE(VLOOKUP($A15&amp;"*",各都道府県の状況!$A:$I,E$3,FALSE), "※5", ""))), "")</f>
        <v>260942</v>
      </c>
      <c r="F15" s="39">
        <f>IFERROR(INT(TRIM(SUBSTITUTE(VLOOKUP($A15&amp;"*",各都道府県の状況!$A:$I,F$3,FALSE), "※5", ""))), "")</f>
        <v>8208</v>
      </c>
      <c r="G15" s="39">
        <f>IFERROR(INT(TRIM(SUBSTITUTE(VLOOKUP($A15&amp;"*",各都道府県の状況!$A:$I,G$3,FALSE), "※5", ""))), "")</f>
        <v>170</v>
      </c>
      <c r="H15" s="39">
        <f>IFERROR(INT(TRIM(SUBSTITUTE(VLOOKUP($A15&amp;"*",各都道府県の状況!$A:$I,H$3,FALSE), "※5", ""))), "")</f>
        <v>1723</v>
      </c>
      <c r="I15" s="39">
        <f>IFERROR(INT(TRIM(SUBSTITUTE(VLOOKUP($A15&amp;"*",各都道府県の状況!$A:$I,I$3,FALSE), "※5", ""))), "")</f>
        <v>34</v>
      </c>
    </row>
    <row r="16" spans="1:10" x14ac:dyDescent="0.55000000000000004">
      <c r="A16" s="24" t="s">
        <v>240</v>
      </c>
      <c r="B16" s="27">
        <f t="shared" si="0"/>
        <v>44176</v>
      </c>
      <c r="C16" s="19" t="s">
        <v>27</v>
      </c>
      <c r="D16" s="39">
        <f>IFERROR(INT(TRIM(SUBSTITUTE(VLOOKUP($A16&amp;"*",各都道府県の状況!$A:$I,D$3,FALSE), "※5", ""))), "")</f>
        <v>7958</v>
      </c>
      <c r="E16" s="39">
        <f>IFERROR(INT(TRIM(SUBSTITUTE(VLOOKUP($A16&amp;"*",各都道府県の状況!$A:$I,E$3,FALSE), "※5", ""))), "")</f>
        <v>189306</v>
      </c>
      <c r="F16" s="39">
        <f>IFERROR(INT(TRIM(SUBSTITUTE(VLOOKUP($A16&amp;"*",各都道府県の状況!$A:$I,F$3,FALSE), "※5", ""))), "")</f>
        <v>6988</v>
      </c>
      <c r="G16" s="39">
        <f>IFERROR(INT(TRIM(SUBSTITUTE(VLOOKUP($A16&amp;"*",各都道府県の状況!$A:$I,G$3,FALSE), "※5", ""))), "")</f>
        <v>97</v>
      </c>
      <c r="H16" s="39">
        <f>IFERROR(INT(TRIM(SUBSTITUTE(VLOOKUP($A16&amp;"*",各都道府県の状況!$A:$I,H$3,FALSE), "※5", ""))), "")</f>
        <v>873</v>
      </c>
      <c r="I16" s="39">
        <f>IFERROR(INT(TRIM(SUBSTITUTE(VLOOKUP($A16&amp;"*",各都道府県の状況!$A:$I,I$3,FALSE), "※5", ""))), "")</f>
        <v>14</v>
      </c>
    </row>
    <row r="17" spans="1:9" x14ac:dyDescent="0.55000000000000004">
      <c r="A17" s="24" t="s">
        <v>241</v>
      </c>
      <c r="B17" s="27">
        <f t="shared" si="0"/>
        <v>44176</v>
      </c>
      <c r="C17" s="19" t="s">
        <v>28</v>
      </c>
      <c r="D17" s="39">
        <f>IFERROR(INT(TRIM(SUBSTITUTE(VLOOKUP($A17&amp;"*",各都道府県の状況!$A:$I,D$3,FALSE), "※5", ""))), "")</f>
        <v>46124</v>
      </c>
      <c r="E17" s="39">
        <f>IFERROR(INT(TRIM(SUBSTITUTE(VLOOKUP($A17&amp;"*",各都道府県の状況!$A:$I,E$3,FALSE), "※5", ""))), "")</f>
        <v>840791</v>
      </c>
      <c r="F17" s="39">
        <f>IFERROR(INT(TRIM(SUBSTITUTE(VLOOKUP($A17&amp;"*",各都道府県の状況!$A:$I,F$3,FALSE), "※5", ""))), "")</f>
        <v>40970</v>
      </c>
      <c r="G17" s="39">
        <f>IFERROR(INT(TRIM(SUBSTITUTE(VLOOKUP($A17&amp;"*",各都道府県の状況!$A:$I,G$3,FALSE), "※5", ""))), "")</f>
        <v>535</v>
      </c>
      <c r="H17" s="39">
        <f>IFERROR(INT(TRIM(SUBSTITUTE(VLOOKUP($A17&amp;"*",各都道府県の状況!$A:$I,H$3,FALSE), "※5", ""))), "")</f>
        <v>4619</v>
      </c>
      <c r="I17" s="39">
        <f>IFERROR(INT(TRIM(SUBSTITUTE(VLOOKUP($A17&amp;"*",各都道府県の状況!$A:$I,I$3,FALSE), "※5", ""))), "")</f>
        <v>67</v>
      </c>
    </row>
    <row r="18" spans="1:9" x14ac:dyDescent="0.55000000000000004">
      <c r="A18" s="24" t="s">
        <v>242</v>
      </c>
      <c r="B18" s="27">
        <f t="shared" si="0"/>
        <v>44176</v>
      </c>
      <c r="C18" s="19" t="s">
        <v>29</v>
      </c>
      <c r="D18" s="39">
        <f>IFERROR(INT(TRIM(SUBSTITUTE(VLOOKUP($A18&amp;"*",各都道府県の状況!$A:$I,D$3,FALSE), "※5", ""))), "")</f>
        <v>14599</v>
      </c>
      <c r="E18" s="39">
        <f>IFERROR(INT(TRIM(SUBSTITUTE(VLOOKUP($A18&amp;"*",各都道府県の状況!$A:$I,E$3,FALSE), "※5", ""))), "")</f>
        <v>281819</v>
      </c>
      <c r="F18" s="39">
        <f>IFERROR(INT(TRIM(SUBSTITUTE(VLOOKUP($A18&amp;"*",各都道府県の状況!$A:$I,F$3,FALSE), "※5", ""))), "")</f>
        <v>12843</v>
      </c>
      <c r="G18" s="39">
        <f>IFERROR(INT(TRIM(SUBSTITUTE(VLOOKUP($A18&amp;"*",各都道府県の状況!$A:$I,G$3,FALSE), "※5", ""))), "")</f>
        <v>220</v>
      </c>
      <c r="H18" s="39">
        <f>IFERROR(INT(TRIM(SUBSTITUTE(VLOOKUP($A18&amp;"*",各都道府県の状況!$A:$I,H$3,FALSE), "※5", ""))), "")</f>
        <v>1536</v>
      </c>
      <c r="I18" s="39">
        <f>IFERROR(INT(TRIM(SUBSTITUTE(VLOOKUP($A18&amp;"*",各都道府県の状況!$A:$I,I$3,FALSE), "※5", ""))), "")</f>
        <v>53</v>
      </c>
    </row>
    <row r="19" spans="1:9" x14ac:dyDescent="0.55000000000000004">
      <c r="A19" s="24" t="s">
        <v>243</v>
      </c>
      <c r="B19" s="27">
        <f t="shared" si="0"/>
        <v>44176</v>
      </c>
      <c r="C19" s="19" t="s">
        <v>61</v>
      </c>
      <c r="D19" s="39">
        <f>IFERROR(INT(TRIM(SUBSTITUTE(VLOOKUP($A19&amp;"*",各都道府県の状況!$A:$I,D$3,FALSE), "※5", ""))), "")</f>
        <v>380</v>
      </c>
      <c r="E19" s="39">
        <f>IFERROR(INT(TRIM(SUBSTITUTE(VLOOKUP($A19&amp;"*",各都道府県の状況!$A:$I,E$3,FALSE), "※5", ""))), "")</f>
        <v>24145</v>
      </c>
      <c r="F19" s="39">
        <f>IFERROR(INT(TRIM(SUBSTITUTE(VLOOKUP($A19&amp;"*",各都道府県の状況!$A:$I,F$3,FALSE), "※5", ""))), "")</f>
        <v>306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74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44176</v>
      </c>
      <c r="C20" s="19" t="s">
        <v>30</v>
      </c>
      <c r="D20" s="39">
        <f>IFERROR(INT(TRIM(SUBSTITUTE(VLOOKUP($A20&amp;"*",各都道府県の状況!$A:$I,D$3,FALSE), "※5", ""))), "")</f>
        <v>462</v>
      </c>
      <c r="E20" s="39">
        <f>IFERROR(INT(TRIM(SUBSTITUTE(VLOOKUP($A20&amp;"*",各都道府県の状況!$A:$I,E$3,FALSE), "※5", ""))), "")</f>
        <v>18434</v>
      </c>
      <c r="F20" s="39">
        <f>IFERROR(INT(TRIM(SUBSTITUTE(VLOOKUP($A20&amp;"*",各都道府県の状況!$A:$I,F$3,FALSE), "※5", ""))), "")</f>
        <v>430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6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44176</v>
      </c>
      <c r="C21" s="19" t="s">
        <v>31</v>
      </c>
      <c r="D21" s="39">
        <f>IFERROR(INT(TRIM(SUBSTITUTE(VLOOKUP($A21&amp;"*",各都道府県の状況!$A:$I,D$3,FALSE), "※5", ""))), "")</f>
        <v>899</v>
      </c>
      <c r="E21" s="39">
        <f>IFERROR(INT(TRIM(SUBSTITUTE(VLOOKUP($A21&amp;"*",各都道府県の状況!$A:$I,E$3,FALSE), "※5", ""))), "")</f>
        <v>24571</v>
      </c>
      <c r="F21" s="39">
        <f>IFERROR(INT(TRIM(SUBSTITUTE(VLOOKUP($A21&amp;"*",各都道府県の状況!$A:$I,F$3,FALSE), "※5", ""))), "")</f>
        <v>807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44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44176</v>
      </c>
      <c r="C22" s="19" t="s">
        <v>32</v>
      </c>
      <c r="D22" s="39">
        <f>IFERROR(INT(TRIM(SUBSTITUTE(VLOOKUP($A22&amp;"*",各都道府県の状況!$A:$I,D$3,FALSE), "※5", ""))), "")</f>
        <v>331</v>
      </c>
      <c r="E22" s="39">
        <f>IFERROR(INT(TRIM(SUBSTITUTE(VLOOKUP($A22&amp;"*",各都道府県の状況!$A:$I,E$3,FALSE), "※5", ""))), "")</f>
        <v>16507</v>
      </c>
      <c r="F22" s="39">
        <f>IFERROR(INT(TRIM(SUBSTITUTE(VLOOKUP($A22&amp;"*",各都道府県の状況!$A:$I,F$3,FALSE), "※5", ""))), "")</f>
        <v>305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15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44176</v>
      </c>
      <c r="C23" s="19" t="s">
        <v>33</v>
      </c>
      <c r="D23" s="39">
        <f>IFERROR(INT(TRIM(SUBSTITUTE(VLOOKUP($A23&amp;"*",各都道府県の状況!$A:$I,D$3,FALSE), "※5", ""))), "")</f>
        <v>440</v>
      </c>
      <c r="E23" s="39">
        <f>IFERROR(INT(TRIM(SUBSTITUTE(VLOOKUP($A23&amp;"*",各都道府県の状況!$A:$I,E$3,FALSE), "※5", ""))), "")</f>
        <v>14073</v>
      </c>
      <c r="F23" s="39">
        <f>IFERROR(INT(TRIM(SUBSTITUTE(VLOOKUP($A23&amp;"*",各都道府県の状況!$A:$I,F$3,FALSE), "※5", ""))), "")</f>
        <v>348</v>
      </c>
      <c r="G23" s="39">
        <f>IFERROR(INT(TRIM(SUBSTITUTE(VLOOKUP($A23&amp;"*",各都道府県の状況!$A:$I,G$3,FALSE), "※5", ""))), "")</f>
        <v>9</v>
      </c>
      <c r="H23" s="39">
        <f>IFERROR(INT(TRIM(SUBSTITUTE(VLOOKUP($A23&amp;"*",各都道府県の状況!$A:$I,H$3,FALSE), "※5", ""))), "")</f>
        <v>83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44176</v>
      </c>
      <c r="C24" s="19" t="s">
        <v>34</v>
      </c>
      <c r="D24" s="39">
        <f>IFERROR(INT(TRIM(SUBSTITUTE(VLOOKUP($A24&amp;"*",各都道府県の状況!$A:$I,D$3,FALSE), "※5", ""))), "")</f>
        <v>909</v>
      </c>
      <c r="E24" s="39">
        <f>IFERROR(INT(TRIM(SUBSTITUTE(VLOOKUP($A24&amp;"*",各都道府県の状況!$A:$I,E$3,FALSE), "※5", ""))), "")</f>
        <v>35844</v>
      </c>
      <c r="F24" s="39">
        <f>IFERROR(INT(TRIM(SUBSTITUTE(VLOOKUP($A24&amp;"*",各都道府県の状況!$A:$I,F$3,FALSE), "※5", ""))), "")</f>
        <v>743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128</v>
      </c>
      <c r="I24" s="39">
        <f>IFERROR(INT(TRIM(SUBSTITUTE(VLOOKUP($A24&amp;"*",各都道府県の状況!$A:$I,I$3,FALSE), "※5", ""))), "")</f>
        <v>3</v>
      </c>
    </row>
    <row r="25" spans="1:9" x14ac:dyDescent="0.55000000000000004">
      <c r="A25" s="24" t="s">
        <v>249</v>
      </c>
      <c r="B25" s="27">
        <f t="shared" si="0"/>
        <v>44176</v>
      </c>
      <c r="C25" s="19" t="s">
        <v>35</v>
      </c>
      <c r="D25" s="39">
        <f>IFERROR(INT(TRIM(SUBSTITUTE(VLOOKUP($A25&amp;"*",各都道府県の状況!$A:$I,D$3,FALSE), "※5", ""))), "")</f>
        <v>1406</v>
      </c>
      <c r="E25" s="39">
        <f>IFERROR(INT(TRIM(SUBSTITUTE(VLOOKUP($A25&amp;"*",各都道府県の状況!$A:$I,E$3,FALSE), "※5", ""))), "")</f>
        <v>48913</v>
      </c>
      <c r="F25" s="39">
        <f>IFERROR(INT(TRIM(SUBSTITUTE(VLOOKUP($A25&amp;"*",各都道府県の状況!$A:$I,F$3,FALSE), "※5", ""))), "")</f>
        <v>1105</v>
      </c>
      <c r="G25" s="39">
        <f>IFERROR(INT(TRIM(SUBSTITUTE(VLOOKUP($A25&amp;"*",各都道府県の状況!$A:$I,G$3,FALSE), "※5", ""))), "")</f>
        <v>19</v>
      </c>
      <c r="H25" s="39">
        <f>IFERROR(INT(TRIM(SUBSTITUTE(VLOOKUP($A25&amp;"*",各都道府県の状況!$A:$I,H$3,FALSE), "※5", ""))), "")</f>
        <v>282</v>
      </c>
      <c r="I25" s="39">
        <f>IFERROR(INT(TRIM(SUBSTITUTE(VLOOKUP($A25&amp;"*",各都道府県の状況!$A:$I,I$3,FALSE), "※5", ""))), "")</f>
        <v>3</v>
      </c>
    </row>
    <row r="26" spans="1:9" x14ac:dyDescent="0.55000000000000004">
      <c r="A26" s="24" t="s">
        <v>250</v>
      </c>
      <c r="B26" s="27">
        <f t="shared" si="0"/>
        <v>44176</v>
      </c>
      <c r="C26" s="19" t="s">
        <v>36</v>
      </c>
      <c r="D26" s="39">
        <f>IFERROR(INT(TRIM(SUBSTITUTE(VLOOKUP($A26&amp;"*",各都道府県の状況!$A:$I,D$3,FALSE), "※5", ""))), "")</f>
        <v>2087</v>
      </c>
      <c r="E26" s="39">
        <f>IFERROR(INT(TRIM(SUBSTITUTE(VLOOKUP($A26&amp;"*",各都道府県の状況!$A:$I,E$3,FALSE), "※5", ""))), "")</f>
        <v>67934</v>
      </c>
      <c r="F26" s="39">
        <f>IFERROR(INT(TRIM(SUBSTITUTE(VLOOKUP($A26&amp;"*",各都道府県の状況!$A:$I,F$3,FALSE), "※5", ""))), "")</f>
        <v>1428</v>
      </c>
      <c r="G26" s="39">
        <f>IFERROR(INT(TRIM(SUBSTITUTE(VLOOKUP($A26&amp;"*",各都道府県の状況!$A:$I,G$3,FALSE), "※5", ""))), "")</f>
        <v>20</v>
      </c>
      <c r="H26" s="39">
        <f>IFERROR(INT(TRIM(SUBSTITUTE(VLOOKUP($A26&amp;"*",各都道府県の状況!$A:$I,H$3,FALSE), "※5", ""))), "")</f>
        <v>639</v>
      </c>
      <c r="I26" s="39">
        <f>IFERROR(INT(TRIM(SUBSTITUTE(VLOOKUP($A26&amp;"*",各都道府県の状況!$A:$I,I$3,FALSE), "※5", ""))), "")</f>
        <v>16</v>
      </c>
    </row>
    <row r="27" spans="1:9" x14ac:dyDescent="0.55000000000000004">
      <c r="A27" s="24" t="s">
        <v>251</v>
      </c>
      <c r="B27" s="27">
        <f t="shared" si="0"/>
        <v>44176</v>
      </c>
      <c r="C27" s="19" t="s">
        <v>37</v>
      </c>
      <c r="D27" s="39">
        <f>IFERROR(INT(TRIM(SUBSTITUTE(VLOOKUP($A27&amp;"*",各都道府県の状況!$A:$I,D$3,FALSE), "※5", ""))), "")</f>
        <v>12123</v>
      </c>
      <c r="E27" s="39">
        <f>IFERROR(INT(TRIM(SUBSTITUTE(VLOOKUP($A27&amp;"*",各都道府県の状況!$A:$I,E$3,FALSE), "※5", ""))), "")</f>
        <v>152984</v>
      </c>
      <c r="F27" s="39">
        <f>IFERROR(INT(TRIM(SUBSTITUTE(VLOOKUP($A27&amp;"*",各都道府県の状況!$A:$I,F$3,FALSE), "※5", ""))), "")</f>
        <v>9922</v>
      </c>
      <c r="G27" s="39">
        <f>IFERROR(INT(TRIM(SUBSTITUTE(VLOOKUP($A27&amp;"*",各都道府県の状況!$A:$I,G$3,FALSE), "※5", ""))), "")</f>
        <v>140</v>
      </c>
      <c r="H27" s="39">
        <f>IFERROR(INT(TRIM(SUBSTITUTE(VLOOKUP($A27&amp;"*",各都道府県の状況!$A:$I,H$3,FALSE), "※5", ""))), "")</f>
        <v>2061</v>
      </c>
      <c r="I27" s="39">
        <f>IFERROR(INT(TRIM(SUBSTITUTE(VLOOKUP($A27&amp;"*",各都道府県の状況!$A:$I,I$3,FALSE), "※5", ""))), "")</f>
        <v>28</v>
      </c>
    </row>
    <row r="28" spans="1:9" x14ac:dyDescent="0.55000000000000004">
      <c r="A28" s="24" t="s">
        <v>252</v>
      </c>
      <c r="B28" s="26">
        <f t="shared" si="0"/>
        <v>44176</v>
      </c>
      <c r="C28" s="28" t="s">
        <v>38</v>
      </c>
      <c r="D28" s="39">
        <f>IFERROR(INT(TRIM(SUBSTITUTE(VLOOKUP($A28&amp;"*",各都道府県の状況!$A:$I,D$3,FALSE), "※5", ""))), "")</f>
        <v>1028</v>
      </c>
      <c r="E28" s="39">
        <f>IFERROR(INT(TRIM(SUBSTITUTE(VLOOKUP($A28&amp;"*",各都道府県の状況!$A:$I,E$3,FALSE), "※5", ""))), "")</f>
        <v>24205</v>
      </c>
      <c r="F28" s="39">
        <f>IFERROR(INT(TRIM(SUBSTITUTE(VLOOKUP($A28&amp;"*",各都道府県の状況!$A:$I,F$3,FALSE), "※5", ""))), "")</f>
        <v>834</v>
      </c>
      <c r="G28" s="39">
        <f>IFERROR(INT(TRIM(SUBSTITUTE(VLOOKUP($A28&amp;"*",各都道府県の状況!$A:$I,G$3,FALSE), "※5", ""))), "")</f>
        <v>11</v>
      </c>
      <c r="H28" s="39">
        <f>IFERROR(INT(TRIM(SUBSTITUTE(VLOOKUP($A28&amp;"*",各都道府県の状況!$A:$I,H$3,FALSE), "※5", ""))), "")</f>
        <v>183</v>
      </c>
      <c r="I28" s="39">
        <f>IFERROR(INT(TRIM(SUBSTITUTE(VLOOKUP($A28&amp;"*",各都道府県の状況!$A:$I,I$3,FALSE), "※5", ""))), "")</f>
        <v>5</v>
      </c>
    </row>
    <row r="29" spans="1:9" x14ac:dyDescent="0.55000000000000004">
      <c r="A29" s="24" t="s">
        <v>253</v>
      </c>
      <c r="B29" s="27">
        <f t="shared" si="0"/>
        <v>44176</v>
      </c>
      <c r="C29" s="19" t="s">
        <v>39</v>
      </c>
      <c r="D29" s="39">
        <f>IFERROR(INT(TRIM(SUBSTITUTE(VLOOKUP($A29&amp;"*",各都道府県の状況!$A:$I,D$3,FALSE), "※5", ""))), "")</f>
        <v>852</v>
      </c>
      <c r="E29" s="39">
        <f>IFERROR(INT(TRIM(SUBSTITUTE(VLOOKUP($A29&amp;"*",各都道府県の状況!$A:$I,E$3,FALSE), "※5", ""))), "")</f>
        <v>30612</v>
      </c>
      <c r="F29" s="39">
        <f>IFERROR(INT(TRIM(SUBSTITUTE(VLOOKUP($A29&amp;"*",各都道府県の状況!$A:$I,F$3,FALSE), "※5", ""))), "")</f>
        <v>776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65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44176</v>
      </c>
      <c r="C30" s="19" t="s">
        <v>40</v>
      </c>
      <c r="D30" s="39">
        <f>IFERROR(INT(TRIM(SUBSTITUTE(VLOOKUP($A30&amp;"*",各都道府県の状況!$A:$I,D$3,FALSE), "※5", ""))), "")</f>
        <v>3076</v>
      </c>
      <c r="E30" s="39">
        <f>IFERROR(INT(TRIM(SUBSTITUTE(VLOOKUP($A30&amp;"*",各都道府県の状況!$A:$I,E$3,FALSE), "※5", ""))), "")</f>
        <v>73836</v>
      </c>
      <c r="F30" s="39">
        <f>IFERROR(INT(TRIM(SUBSTITUTE(VLOOKUP($A30&amp;"*",各都道府県の状況!$A:$I,F$3,FALSE), "※5", ""))), "")</f>
        <v>2644</v>
      </c>
      <c r="G30" s="39">
        <f>IFERROR(INT(TRIM(SUBSTITUTE(VLOOKUP($A30&amp;"*",各都道府県の状況!$A:$I,G$3,FALSE), "※5", ""))), "")</f>
        <v>40</v>
      </c>
      <c r="H30" s="39">
        <f>IFERROR(INT(TRIM(SUBSTITUTE(VLOOKUP($A30&amp;"*",各都道府県の状況!$A:$I,H$3,FALSE), "※5", ""))), "")</f>
        <v>406</v>
      </c>
      <c r="I30" s="39">
        <f>IFERROR(INT(TRIM(SUBSTITUTE(VLOOKUP($A30&amp;"*",各都道府県の状況!$A:$I,I$3,FALSE), "※5", ""))), "")</f>
        <v>8</v>
      </c>
    </row>
    <row r="31" spans="1:9" x14ac:dyDescent="0.55000000000000004">
      <c r="A31" s="24" t="s">
        <v>255</v>
      </c>
      <c r="B31" s="27">
        <f t="shared" si="0"/>
        <v>44176</v>
      </c>
      <c r="C31" s="19" t="s">
        <v>41</v>
      </c>
      <c r="D31" s="39">
        <f>IFERROR(INT(TRIM(SUBSTITUTE(VLOOKUP($A31&amp;"*",各都道府県の状況!$A:$I,D$3,FALSE), "※5", ""))), "")</f>
        <v>24192</v>
      </c>
      <c r="E31" s="39">
        <f>IFERROR(INT(TRIM(SUBSTITUTE(VLOOKUP($A31&amp;"*",各都道府県の状況!$A:$I,E$3,FALSE), "※5", ""))), "")</f>
        <v>372343</v>
      </c>
      <c r="F31" s="39">
        <f>IFERROR(INT(TRIM(SUBSTITUTE(VLOOKUP($A31&amp;"*",各都道府県の状況!$A:$I,F$3,FALSE), "※5", ""))), "")</f>
        <v>19524</v>
      </c>
      <c r="G31" s="39">
        <f>IFERROR(INT(TRIM(SUBSTITUTE(VLOOKUP($A31&amp;"*",各都道府県の状況!$A:$I,G$3,FALSE), "※5", ""))), "")</f>
        <v>396</v>
      </c>
      <c r="H31" s="39">
        <f>IFERROR(INT(TRIM(SUBSTITUTE(VLOOKUP($A31&amp;"*",各都道府県の状況!$A:$I,H$3,FALSE), "※5", ""))), "")</f>
        <v>4256</v>
      </c>
      <c r="I31" s="39">
        <f>IFERROR(INT(TRIM(SUBSTITUTE(VLOOKUP($A31&amp;"*",各都道府県の状況!$A:$I,I$3,FALSE), "※5", ""))), "")</f>
        <v>155</v>
      </c>
    </row>
    <row r="32" spans="1:9" x14ac:dyDescent="0.55000000000000004">
      <c r="A32" s="24" t="s">
        <v>256</v>
      </c>
      <c r="B32" s="27">
        <f t="shared" si="0"/>
        <v>44176</v>
      </c>
      <c r="C32" s="19" t="s">
        <v>42</v>
      </c>
      <c r="D32" s="39">
        <f>IFERROR(INT(TRIM(SUBSTITUTE(VLOOKUP($A32&amp;"*",各都道府県の状況!$A:$I,D$3,FALSE), "※5", ""))), "")</f>
        <v>6994</v>
      </c>
      <c r="E32" s="39">
        <f>IFERROR(INT(TRIM(SUBSTITUTE(VLOOKUP($A32&amp;"*",各都道府県の状況!$A:$I,E$3,FALSE), "※5", ""))), "")</f>
        <v>109727</v>
      </c>
      <c r="F32" s="39">
        <f>IFERROR(INT(TRIM(SUBSTITUTE(VLOOKUP($A32&amp;"*",各都道府県の状況!$A:$I,F$3,FALSE), "※5", ""))), "")</f>
        <v>6072</v>
      </c>
      <c r="G32" s="39">
        <f>IFERROR(INT(TRIM(SUBSTITUTE(VLOOKUP($A32&amp;"*",各都道府県の状況!$A:$I,G$3,FALSE), "※5", ""))), "")</f>
        <v>104</v>
      </c>
      <c r="H32" s="39">
        <f>IFERROR(INT(TRIM(SUBSTITUTE(VLOOKUP($A32&amp;"*",各都道府県の状況!$A:$I,H$3,FALSE), "※5", ""))), "")</f>
        <v>818</v>
      </c>
      <c r="I32" s="39">
        <f>IFERROR(INT(TRIM(SUBSTITUTE(VLOOKUP($A32&amp;"*",各都道府県の状況!$A:$I,I$3,FALSE), "※5", ""))), "")</f>
        <v>45</v>
      </c>
    </row>
    <row r="33" spans="1:9" x14ac:dyDescent="0.55000000000000004">
      <c r="A33" s="24" t="s">
        <v>257</v>
      </c>
      <c r="B33" s="27">
        <f t="shared" si="0"/>
        <v>44176</v>
      </c>
      <c r="C33" s="19" t="s">
        <v>43</v>
      </c>
      <c r="D33" s="39">
        <f>IFERROR(INT(TRIM(SUBSTITUTE(VLOOKUP($A33&amp;"*",各都道府県の状況!$A:$I,D$3,FALSE), "※5", ""))), "")</f>
        <v>1433</v>
      </c>
      <c r="E33" s="39">
        <f>IFERROR(INT(TRIM(SUBSTITUTE(VLOOKUP($A33&amp;"*",各都道府県の状況!$A:$I,E$3,FALSE), "※5", ""))), "")</f>
        <v>38382</v>
      </c>
      <c r="F33" s="39">
        <f>IFERROR(INT(TRIM(SUBSTITUTE(VLOOKUP($A33&amp;"*",各都道府県の状況!$A:$I,F$3,FALSE), "※5", ""))), "")</f>
        <v>1183</v>
      </c>
      <c r="G33" s="39">
        <f>IFERROR(INT(TRIM(SUBSTITUTE(VLOOKUP($A33&amp;"*",各都道府県の状況!$A:$I,G$3,FALSE), "※5", ""))), "")</f>
        <v>13</v>
      </c>
      <c r="H33" s="39">
        <f>IFERROR(INT(TRIM(SUBSTITUTE(VLOOKUP($A33&amp;"*",各都道府県の状況!$A:$I,H$3,FALSE), "※5", ""))), "")</f>
        <v>237</v>
      </c>
      <c r="I33" s="39">
        <f>IFERROR(INT(TRIM(SUBSTITUTE(VLOOKUP($A33&amp;"*",各都道府県の状況!$A:$I,I$3,FALSE), "※5", ""))), "")</f>
        <v>6</v>
      </c>
    </row>
    <row r="34" spans="1:9" x14ac:dyDescent="0.55000000000000004">
      <c r="A34" s="24" t="s">
        <v>258</v>
      </c>
      <c r="B34" s="27">
        <f t="shared" si="0"/>
        <v>44176</v>
      </c>
      <c r="C34" s="19" t="s">
        <v>44</v>
      </c>
      <c r="D34" s="39">
        <f>IFERROR(INT(TRIM(SUBSTITUTE(VLOOKUP($A34&amp;"*",各都道府県の状況!$A:$I,D$3,FALSE), "※5", ""))), "")</f>
        <v>545</v>
      </c>
      <c r="E34" s="39">
        <f>IFERROR(INT(TRIM(SUBSTITUTE(VLOOKUP($A34&amp;"*",各都道府県の状況!$A:$I,E$3,FALSE), "※5", ""))), "")</f>
        <v>14702</v>
      </c>
      <c r="F34" s="39">
        <f>IFERROR(INT(TRIM(SUBSTITUTE(VLOOKUP($A34&amp;"*",各都道府県の状況!$A:$I,F$3,FALSE), "※5", ""))), "")</f>
        <v>457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70</v>
      </c>
      <c r="I34" s="39">
        <f>IFERROR(INT(TRIM(SUBSTITUTE(VLOOKUP($A34&amp;"*",各都道府県の状況!$A:$I,I$3,FALSE), "※5", ""))), "")</f>
        <v>10</v>
      </c>
    </row>
    <row r="35" spans="1:9" x14ac:dyDescent="0.55000000000000004">
      <c r="A35" s="24" t="s">
        <v>226</v>
      </c>
      <c r="B35" s="27">
        <f t="shared" si="0"/>
        <v>44176</v>
      </c>
      <c r="C35" s="19" t="s">
        <v>45</v>
      </c>
      <c r="D35" s="39">
        <f>IFERROR(INT(TRIM(SUBSTITUTE(VLOOKUP($A35&amp;"*",各都道府県の状況!$A:$I,D$3,FALSE), "※5", ""))), "")</f>
        <v>67</v>
      </c>
      <c r="E35" s="39">
        <f>IFERROR(INT(TRIM(SUBSTITUTE(VLOOKUP($A35&amp;"*",各都道府県の状況!$A:$I,E$3,FALSE), "※5", ""))), "")</f>
        <v>19438</v>
      </c>
      <c r="F35" s="39">
        <f>IFERROR(INT(TRIM(SUBSTITUTE(VLOOKUP($A35&amp;"*",各都道府県の状況!$A:$I,F$3,FALSE), "※5", ""))), "")</f>
        <v>57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9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44176</v>
      </c>
      <c r="C36" s="19" t="s">
        <v>46</v>
      </c>
      <c r="D36" s="39">
        <f>IFERROR(INT(TRIM(SUBSTITUTE(VLOOKUP($A36&amp;"*",各都道府県の状況!$A:$I,D$3,FALSE), "※5", ""))), "")</f>
        <v>165</v>
      </c>
      <c r="E36" s="39">
        <f>IFERROR(INT(TRIM(SUBSTITUTE(VLOOKUP($A36&amp;"*",各都道府県の状況!$A:$I,E$3,FALSE), "※5", ""))), "")</f>
        <v>7659</v>
      </c>
      <c r="F36" s="39">
        <f>IFERROR(INT(TRIM(SUBSTITUTE(VLOOKUP($A36&amp;"*",各都道府県の状況!$A:$I,F$3,FALSE), "※5", ""))), "")</f>
        <v>154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11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44176</v>
      </c>
      <c r="C37" s="19" t="s">
        <v>47</v>
      </c>
      <c r="D37" s="39">
        <f>IFERROR(INT(TRIM(SUBSTITUTE(VLOOKUP($A37&amp;"*",各都道府県の状況!$A:$I,D$3,FALSE), "※5", ""))), "")</f>
        <v>702</v>
      </c>
      <c r="E37" s="39">
        <f>IFERROR(INT(TRIM(SUBSTITUTE(VLOOKUP($A37&amp;"*",各都道府県の状況!$A:$I,E$3,FALSE), "※5", ""))), "")</f>
        <v>24136</v>
      </c>
      <c r="F37" s="39">
        <f>IFERROR(INT(TRIM(SUBSTITUTE(VLOOKUP($A37&amp;"*",各都道府県の状況!$A:$I,F$3,FALSE), "※5", ""))), "")</f>
        <v>562</v>
      </c>
      <c r="G37" s="39">
        <f>IFERROR(INT(TRIM(SUBSTITUTE(VLOOKUP($A37&amp;"*",各都道府県の状況!$A:$I,G$3,FALSE), "※5", ""))), "")</f>
        <v>11</v>
      </c>
      <c r="H37" s="39">
        <f>IFERROR(INT(TRIM(SUBSTITUTE(VLOOKUP($A37&amp;"*",各都道府県の状況!$A:$I,H$3,FALSE), "※5", ""))), "")</f>
        <v>116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44176</v>
      </c>
      <c r="C38" s="19" t="s">
        <v>48</v>
      </c>
      <c r="D38" s="39">
        <f>IFERROR(INT(TRIM(SUBSTITUTE(VLOOKUP($A38&amp;"*",各都道府県の状況!$A:$I,D$3,FALSE), "※5", ""))), "")</f>
        <v>1322</v>
      </c>
      <c r="E38" s="39">
        <f>IFERROR(INT(TRIM(SUBSTITUTE(VLOOKUP($A38&amp;"*",各都道府県の状況!$A:$I,E$3,FALSE), "※5", ""))), "")</f>
        <v>43500</v>
      </c>
      <c r="F38" s="39">
        <f>IFERROR(INT(TRIM(SUBSTITUTE(VLOOKUP($A38&amp;"*",各都道府県の状況!$A:$I,F$3,FALSE), "※5", ""))), "")</f>
        <v>878</v>
      </c>
      <c r="G38" s="39">
        <f>IFERROR(INT(TRIM(SUBSTITUTE(VLOOKUP($A38&amp;"*",各都道府県の状況!$A:$I,G$3,FALSE), "※5", ""))), "")</f>
        <v>8</v>
      </c>
      <c r="H38" s="39">
        <f>IFERROR(INT(TRIM(SUBSTITUTE(VLOOKUP($A38&amp;"*",各都道府県の状況!$A:$I,H$3,FALSE), "※5", ""))), "")</f>
        <v>276</v>
      </c>
      <c r="I38" s="39">
        <f>IFERROR(INT(TRIM(SUBSTITUTE(VLOOKUP($A38&amp;"*",各都道府県の状況!$A:$I,I$3,FALSE), "※5", ""))), "")</f>
        <v>10</v>
      </c>
    </row>
    <row r="39" spans="1:9" x14ac:dyDescent="0.55000000000000004">
      <c r="A39" s="24" t="s">
        <v>261</v>
      </c>
      <c r="B39" s="27">
        <f t="shared" si="0"/>
        <v>44176</v>
      </c>
      <c r="C39" s="19" t="s">
        <v>49</v>
      </c>
      <c r="D39" s="39">
        <f>IFERROR(INT(TRIM(SUBSTITUTE(VLOOKUP($A39&amp;"*",各都道府県の状況!$A:$I,D$3,FALSE), "※5", ""))), "")</f>
        <v>429</v>
      </c>
      <c r="E39" s="39">
        <f>IFERROR(INT(TRIM(SUBSTITUTE(VLOOKUP($A39&amp;"*",各都道府県の状況!$A:$I,E$3,FALSE), "※5", ""))), "")</f>
        <v>22347</v>
      </c>
      <c r="F39" s="39">
        <f>IFERROR(INT(TRIM(SUBSTITUTE(VLOOKUP($A39&amp;"*",各都道府県の状況!$A:$I,F$3,FALSE), "※5", ""))), "")</f>
        <v>372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51</v>
      </c>
      <c r="I39" s="39">
        <f>IFERROR(INT(TRIM(SUBSTITUTE(VLOOKUP($A39&amp;"*",各都道府県の状況!$A:$I,I$3,FALSE), "※5", ""))), "")</f>
        <v>3</v>
      </c>
    </row>
    <row r="40" spans="1:9" x14ac:dyDescent="0.55000000000000004">
      <c r="A40" s="24" t="s">
        <v>262</v>
      </c>
      <c r="B40" s="27">
        <f t="shared" si="0"/>
        <v>44176</v>
      </c>
      <c r="C40" s="19" t="s">
        <v>50</v>
      </c>
      <c r="D40" s="39">
        <f>IFERROR(INT(TRIM(SUBSTITUTE(VLOOKUP($A40&amp;"*",各都道府県の状況!$A:$I,D$3,FALSE), "※5", ""))), "")</f>
        <v>187</v>
      </c>
      <c r="E40" s="39">
        <f>IFERROR(INT(TRIM(SUBSTITUTE(VLOOKUP($A40&amp;"*",各都道府県の状況!$A:$I,E$3,FALSE), "※5", ""))), "")</f>
        <v>13790</v>
      </c>
      <c r="F40" s="39">
        <f>IFERROR(INT(TRIM(SUBSTITUTE(VLOOKUP($A40&amp;"*",各都道府県の状況!$A:$I,F$3,FALSE), "※5", ""))), "")</f>
        <v>173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6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44176</v>
      </c>
      <c r="C41" s="19" t="s">
        <v>51</v>
      </c>
      <c r="D41" s="39">
        <f>IFERROR(INT(TRIM(SUBSTITUTE(VLOOKUP($A41&amp;"*",各都道府県の状況!$A:$I,D$3,FALSE), "※5", ""))), "")</f>
        <v>198</v>
      </c>
      <c r="E41" s="39">
        <f>IFERROR(INT(TRIM(SUBSTITUTE(VLOOKUP($A41&amp;"*",各都道府県の状況!$A:$I,E$3,FALSE), "※5", ""))), "")</f>
        <v>19091</v>
      </c>
      <c r="F41" s="39">
        <f>IFERROR(INT(TRIM(SUBSTITUTE(VLOOKUP($A41&amp;"*",各都道府県の状況!$A:$I,F$3,FALSE), "※5", ""))), "")</f>
        <v>141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54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44176</v>
      </c>
      <c r="C42" s="19" t="s">
        <v>52</v>
      </c>
      <c r="D42" s="39">
        <f>IFERROR(INT(TRIM(SUBSTITUTE(VLOOKUP($A42&amp;"*",各都道府県の状況!$A:$I,D$3,FALSE), "※5", ""))), "")</f>
        <v>356</v>
      </c>
      <c r="E42" s="39">
        <f>IFERROR(INT(TRIM(SUBSTITUTE(VLOOKUP($A42&amp;"*",各都道府県の状況!$A:$I,E$3,FALSE), "※5", ""))), "")</f>
        <v>9639</v>
      </c>
      <c r="F42" s="39">
        <f>IFERROR(INT(TRIM(SUBSTITUTE(VLOOKUP($A42&amp;"*",各都道府県の状況!$A:$I,F$3,FALSE), "※5", ""))), "")</f>
        <v>281</v>
      </c>
      <c r="G42" s="39">
        <f>IFERROR(INT(TRIM(SUBSTITUTE(VLOOKUP($A42&amp;"*",各都道府県の状況!$A:$I,G$3,FALSE), "※5", ""))), "")</f>
        <v>8</v>
      </c>
      <c r="H42" s="39">
        <f>IFERROR(INT(TRIM(SUBSTITUTE(VLOOKUP($A42&amp;"*",各都道府県の状況!$A:$I,H$3,FALSE), "※5", ""))), "")</f>
        <v>66</v>
      </c>
      <c r="I42" s="39">
        <f>IFERROR(INT(TRIM(SUBSTITUTE(VLOOKUP($A42&amp;"*",各都道府県の状況!$A:$I,I$3,FALSE), "※5", ""))), "")</f>
        <v>2</v>
      </c>
    </row>
    <row r="43" spans="1:9" x14ac:dyDescent="0.55000000000000004">
      <c r="A43" s="24" t="s">
        <v>265</v>
      </c>
      <c r="B43" s="27">
        <f t="shared" si="0"/>
        <v>44176</v>
      </c>
      <c r="C43" s="19" t="s">
        <v>169</v>
      </c>
      <c r="D43" s="39">
        <f>IFERROR(INT(TRIM(SUBSTITUTE(VLOOKUP($A43&amp;"*",各都道府県の状況!$A:$I,D$3,FALSE), "※5", ""))), "")</f>
        <v>312</v>
      </c>
      <c r="E43" s="39">
        <f>IFERROR(INT(TRIM(SUBSTITUTE(VLOOKUP($A43&amp;"*",各都道府県の状況!$A:$I,E$3,FALSE), "※5", ""))), "")</f>
        <v>4483</v>
      </c>
      <c r="F43" s="39">
        <f>IFERROR(INT(TRIM(SUBSTITUTE(VLOOKUP($A43&amp;"*",各都道府県の状況!$A:$I,F$3,FALSE), "※5", ""))), "")</f>
        <v>180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128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44176</v>
      </c>
      <c r="C44" s="19" t="s">
        <v>53</v>
      </c>
      <c r="D44" s="39">
        <f>IFERROR(INT(TRIM(SUBSTITUTE(VLOOKUP($A44&amp;"*",各都道府県の状況!$A:$I,D$3,FALSE), "※5", ""))), "")</f>
        <v>6343</v>
      </c>
      <c r="E44" s="39">
        <f>IFERROR(INT(TRIM(SUBSTITUTE(VLOOKUP($A44&amp;"*",各都道府県の状況!$A:$I,E$3,FALSE), "※5", ""))), "")</f>
        <v>221015</v>
      </c>
      <c r="F44" s="39">
        <f>IFERROR(INT(TRIM(SUBSTITUTE(VLOOKUP($A44&amp;"*",各都道府県の状況!$A:$I,F$3,FALSE), "※5", ""))), "")</f>
        <v>5748</v>
      </c>
      <c r="G44" s="39">
        <f>IFERROR(INT(TRIM(SUBSTITUTE(VLOOKUP($A44&amp;"*",各都道府県の状況!$A:$I,G$3,FALSE), "※5", ""))), "")</f>
        <v>110</v>
      </c>
      <c r="H44" s="39">
        <f>IFERROR(INT(TRIM(SUBSTITUTE(VLOOKUP($A44&amp;"*",各都道府県の状況!$A:$I,H$3,FALSE), "※5", ""))), "")</f>
        <v>485</v>
      </c>
      <c r="I44" s="39">
        <f>IFERROR(INT(TRIM(SUBSTITUTE(VLOOKUP($A44&amp;"*",各都道府県の状況!$A:$I,I$3,FALSE), "※5", ""))), "")</f>
        <v>11</v>
      </c>
    </row>
    <row r="45" spans="1:9" x14ac:dyDescent="0.55000000000000004">
      <c r="A45" s="24" t="s">
        <v>267</v>
      </c>
      <c r="B45" s="27">
        <f t="shared" si="0"/>
        <v>44176</v>
      </c>
      <c r="C45" s="19" t="s">
        <v>54</v>
      </c>
      <c r="D45" s="39">
        <f>IFERROR(INT(TRIM(SUBSTITUTE(VLOOKUP($A45&amp;"*",各都道府県の状況!$A:$I,D$3,FALSE), "※5", ""))), "")</f>
        <v>371</v>
      </c>
      <c r="E45" s="39">
        <f>IFERROR(INT(TRIM(SUBSTITUTE(VLOOKUP($A45&amp;"*",各都道府県の状況!$A:$I,E$3,FALSE), "※5", ""))), "")</f>
        <v>11401</v>
      </c>
      <c r="F45" s="39">
        <f>IFERROR(INT(TRIM(SUBSTITUTE(VLOOKUP($A45&amp;"*",各都道府県の状況!$A:$I,F$3,FALSE), "※5", ""))), "")</f>
        <v>315</v>
      </c>
      <c r="G45" s="39">
        <f>IFERROR(INT(TRIM(SUBSTITUTE(VLOOKUP($A45&amp;"*",各都道府県の状況!$A:$I,G$3,FALSE), "※5", ""))), "")</f>
        <v>3</v>
      </c>
      <c r="H45" s="39">
        <f>IFERROR(INT(TRIM(SUBSTITUTE(VLOOKUP($A45&amp;"*",各都道府県の状況!$A:$I,H$3,FALSE), "※5", ""))), "")</f>
        <v>55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44176</v>
      </c>
      <c r="C46" s="19" t="s">
        <v>55</v>
      </c>
      <c r="D46" s="39">
        <f>IFERROR(INT(TRIM(SUBSTITUTE(VLOOKUP($A46&amp;"*",各都道府県の状況!$A:$I,D$3,FALSE), "※5", ""))), "")</f>
        <v>290</v>
      </c>
      <c r="E46" s="39">
        <f>IFERROR(INT(TRIM(SUBSTITUTE(VLOOKUP($A46&amp;"*",各都道府県の状況!$A:$I,E$3,FALSE), "※5", ""))), "")</f>
        <v>29313</v>
      </c>
      <c r="F46" s="39">
        <f>IFERROR(INT(TRIM(SUBSTITUTE(VLOOKUP($A46&amp;"*",各都道府県の状況!$A:$I,F$3,FALSE), "※5", ""))), "")</f>
        <v>265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21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44176</v>
      </c>
      <c r="C47" s="19" t="s">
        <v>56</v>
      </c>
      <c r="D47" s="39">
        <f>IFERROR(INT(TRIM(SUBSTITUTE(VLOOKUP($A47&amp;"*",各都道府県の状況!$A:$I,D$3,FALSE), "※5", ""))), "")</f>
        <v>1184</v>
      </c>
      <c r="E47" s="39">
        <f>IFERROR(INT(TRIM(SUBSTITUTE(VLOOKUP($A47&amp;"*",各都道府県の状況!$A:$I,E$3,FALSE), "※5", ""))), "")</f>
        <v>27352</v>
      </c>
      <c r="F47" s="39">
        <f>IFERROR(INT(TRIM(SUBSTITUTE(VLOOKUP($A47&amp;"*",各都道府県の状況!$A:$I,F$3,FALSE), "※5", ""))), "")</f>
        <v>1020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97</v>
      </c>
      <c r="I47" s="39">
        <f>IFERROR(INT(TRIM(SUBSTITUTE(VLOOKUP($A47&amp;"*",各都道府県の状況!$A:$I,I$3,FALSE), "※5", ""))), "")</f>
        <v>8</v>
      </c>
    </row>
    <row r="48" spans="1:9" x14ac:dyDescent="0.55000000000000004">
      <c r="A48" s="24" t="s">
        <v>270</v>
      </c>
      <c r="B48" s="27">
        <f t="shared" si="0"/>
        <v>44176</v>
      </c>
      <c r="C48" s="19" t="s">
        <v>57</v>
      </c>
      <c r="D48" s="39">
        <f>IFERROR(INT(TRIM(SUBSTITUTE(VLOOKUP($A48&amp;"*",各都道府県の状況!$A:$I,D$3,FALSE), "※5", ""))), "")</f>
        <v>490</v>
      </c>
      <c r="E48" s="39">
        <f>IFERROR(INT(TRIM(SUBSTITUTE(VLOOKUP($A48&amp;"*",各都道府県の状況!$A:$I,E$3,FALSE), "※5", ""))), "")</f>
        <v>32945</v>
      </c>
      <c r="F48" s="39">
        <f>IFERROR(INT(TRIM(SUBSTITUTE(VLOOKUP($A48&amp;"*",各都道府県の状況!$A:$I,F$3,FALSE), "※5", ""))), "")</f>
        <v>319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168</v>
      </c>
      <c r="I48" s="39">
        <f>IFERROR(INT(TRIM(SUBSTITUTE(VLOOKUP($A48&amp;"*",各都道府県の状況!$A:$I,I$3,FALSE), "※5", ""))), "")</f>
        <v>2</v>
      </c>
    </row>
    <row r="49" spans="1:9" x14ac:dyDescent="0.55000000000000004">
      <c r="A49" s="24" t="s">
        <v>271</v>
      </c>
      <c r="B49" s="27">
        <f t="shared" si="0"/>
        <v>44176</v>
      </c>
      <c r="C49" s="19" t="s">
        <v>58</v>
      </c>
      <c r="D49" s="39">
        <f>IFERROR(INT(TRIM(SUBSTITUTE(VLOOKUP($A49&amp;"*",各都道府県の状況!$A:$I,D$3,FALSE), "※5", ""))), "")</f>
        <v>584</v>
      </c>
      <c r="E49" s="39">
        <f>IFERROR(INT(TRIM(SUBSTITUTE(VLOOKUP($A49&amp;"*",各都道府県の状況!$A:$I,E$3,FALSE), "※5", ""))), "")</f>
        <v>10923</v>
      </c>
      <c r="F49" s="39">
        <f>IFERROR(INT(TRIM(SUBSTITUTE(VLOOKUP($A49&amp;"*",各都道府県の状況!$A:$I,F$3,FALSE), "※5", ""))), "")</f>
        <v>497</v>
      </c>
      <c r="G49" s="39">
        <f>IFERROR(INT(TRIM(SUBSTITUTE(VLOOKUP($A49&amp;"*",各都道府県の状況!$A:$I,G$3,FALSE), "※5", ""))), "")</f>
        <v>3</v>
      </c>
      <c r="H49" s="39">
        <f>IFERROR(INT(TRIM(SUBSTITUTE(VLOOKUP($A49&amp;"*",各都道府県の状況!$A:$I,H$3,FALSE), "※5", ""))), "")</f>
        <v>87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44176</v>
      </c>
      <c r="C50" s="19" t="s">
        <v>59</v>
      </c>
      <c r="D50" s="39">
        <f>IFERROR(INT(TRIM(SUBSTITUTE(VLOOKUP($A50&amp;"*",各都道府県の状況!$A:$I,D$3,FALSE), "※5", ""))), "")</f>
        <v>741</v>
      </c>
      <c r="E50" s="39">
        <f>IFERROR(INT(TRIM(SUBSTITUTE(VLOOKUP($A50&amp;"*",各都道府県の状況!$A:$I,E$3,FALSE), "※5", ""))), "")</f>
        <v>30031</v>
      </c>
      <c r="F50" s="39">
        <f>IFERROR(INT(TRIM(SUBSTITUTE(VLOOKUP($A50&amp;"*",各都道府県の状況!$A:$I,F$3,FALSE), "※5", ""))), "")</f>
        <v>621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120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44176</v>
      </c>
      <c r="C51" s="19" t="s">
        <v>60</v>
      </c>
      <c r="D51" s="39">
        <f>IFERROR(INT(TRIM(SUBSTITUTE(VLOOKUP($A51&amp;"*",各都道府県の状況!$A:$I,D$3,FALSE), "※5", ""))), "")</f>
        <v>4735</v>
      </c>
      <c r="E51" s="39">
        <f>IFERROR(INT(TRIM(SUBSTITUTE(VLOOKUP($A51&amp;"*",各都道府県の状況!$A:$I,E$3,FALSE), "※5", ""))), "")</f>
        <v>78522</v>
      </c>
      <c r="F51" s="39">
        <f>IFERROR(INT(TRIM(SUBSTITUTE(VLOOKUP($A51&amp;"*",各都道府県の状況!$A:$I,F$3,FALSE), "※5", ""))), "")</f>
        <v>4284</v>
      </c>
      <c r="G51" s="39">
        <f>IFERROR(INT(TRIM(SUBSTITUTE(VLOOKUP($A51&amp;"*",各都道府県の状況!$A:$I,G$3,FALSE), "※5", ""))), "")</f>
        <v>75</v>
      </c>
      <c r="H51" s="39">
        <f>IFERROR(INT(TRIM(SUBSTITUTE(VLOOKUP($A51&amp;"*",各都道府県の状況!$A:$I,H$3,FALSE), "※5", ""))), "")</f>
        <v>381</v>
      </c>
      <c r="I51" s="39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46" t="s">
        <v>332</v>
      </c>
      <c r="C1" s="47"/>
      <c r="D1" s="47"/>
      <c r="E1" s="47"/>
      <c r="F1" s="47"/>
      <c r="G1" s="47"/>
      <c r="H1" s="47"/>
      <c r="I1" s="47"/>
    </row>
    <row r="2" spans="1:9" ht="28.5" customHeight="1" x14ac:dyDescent="0.55000000000000004">
      <c r="B2" s="48" t="s">
        <v>274</v>
      </c>
      <c r="C2" s="49"/>
      <c r="D2" s="49"/>
      <c r="E2" s="49"/>
      <c r="F2" s="49"/>
      <c r="G2" s="49"/>
      <c r="H2" s="49"/>
      <c r="I2" s="49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0" t="s">
        <v>279</v>
      </c>
      <c r="C4" s="54" t="s">
        <v>334</v>
      </c>
      <c r="D4" s="55" t="s">
        <v>335</v>
      </c>
      <c r="E4" s="56" t="s">
        <v>336</v>
      </c>
      <c r="F4" s="57"/>
      <c r="G4" s="52" t="s">
        <v>337</v>
      </c>
      <c r="H4" s="52" t="s">
        <v>338</v>
      </c>
      <c r="I4" s="34"/>
    </row>
    <row r="5" spans="1:9" ht="13.25" customHeight="1" x14ac:dyDescent="0.55000000000000004">
      <c r="B5" s="51"/>
      <c r="C5" s="58"/>
      <c r="D5" s="59"/>
      <c r="E5" s="60" t="s">
        <v>339</v>
      </c>
      <c r="F5" s="61" t="s">
        <v>340</v>
      </c>
      <c r="G5" s="53"/>
      <c r="H5" s="53"/>
      <c r="I5" s="34"/>
    </row>
    <row r="6" spans="1:9" ht="12" customHeight="1" x14ac:dyDescent="0.55000000000000004">
      <c r="A6" s="30" t="s">
        <v>230</v>
      </c>
      <c r="B6" s="35" t="s">
        <v>330</v>
      </c>
      <c r="C6" s="62">
        <v>10805</v>
      </c>
      <c r="D6" s="62">
        <v>183390</v>
      </c>
      <c r="E6" s="62">
        <v>2274</v>
      </c>
      <c r="F6" s="63">
        <v>33</v>
      </c>
      <c r="G6" s="62">
        <v>8239</v>
      </c>
      <c r="H6" s="63">
        <v>292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63">
        <v>364</v>
      </c>
      <c r="D7" s="62">
        <v>7849</v>
      </c>
      <c r="E7" s="63">
        <v>65</v>
      </c>
      <c r="F7" s="63">
        <v>2</v>
      </c>
      <c r="G7" s="63">
        <v>293</v>
      </c>
      <c r="H7" s="63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63">
        <v>252</v>
      </c>
      <c r="D8" s="62">
        <v>10662</v>
      </c>
      <c r="E8" s="63">
        <v>71</v>
      </c>
      <c r="F8" s="63">
        <v>4</v>
      </c>
      <c r="G8" s="63">
        <v>173</v>
      </c>
      <c r="H8" s="63">
        <v>8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62">
        <v>1417</v>
      </c>
      <c r="D9" s="62">
        <v>21113</v>
      </c>
      <c r="E9" s="63">
        <v>208</v>
      </c>
      <c r="F9" s="63">
        <v>3</v>
      </c>
      <c r="G9" s="62">
        <v>1197</v>
      </c>
      <c r="H9" s="63">
        <v>12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63">
        <v>90</v>
      </c>
      <c r="D10" s="62">
        <v>3746</v>
      </c>
      <c r="E10" s="63">
        <v>0</v>
      </c>
      <c r="F10" s="63">
        <v>0</v>
      </c>
      <c r="G10" s="63">
        <v>89</v>
      </c>
      <c r="H10" s="63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63">
        <v>218</v>
      </c>
      <c r="D11" s="62">
        <v>8932</v>
      </c>
      <c r="E11" s="63">
        <v>72</v>
      </c>
      <c r="F11" s="63">
        <v>1</v>
      </c>
      <c r="G11" s="63">
        <v>145</v>
      </c>
      <c r="H11" s="63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63">
        <v>582</v>
      </c>
      <c r="D12" s="62">
        <v>44199</v>
      </c>
      <c r="E12" s="63">
        <v>81</v>
      </c>
      <c r="F12" s="63">
        <v>4</v>
      </c>
      <c r="G12" s="63">
        <v>493</v>
      </c>
      <c r="H12" s="63">
        <v>8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62">
        <v>1935</v>
      </c>
      <c r="D13" s="62">
        <v>17774</v>
      </c>
      <c r="E13" s="63">
        <v>329</v>
      </c>
      <c r="F13" s="63">
        <v>14</v>
      </c>
      <c r="G13" s="62">
        <v>1580</v>
      </c>
      <c r="H13" s="63">
        <v>26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63">
        <v>839</v>
      </c>
      <c r="D14" s="62">
        <v>60231</v>
      </c>
      <c r="E14" s="63">
        <v>212</v>
      </c>
      <c r="F14" s="63">
        <v>9</v>
      </c>
      <c r="G14" s="63">
        <v>627</v>
      </c>
      <c r="H14" s="63">
        <v>2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62">
        <v>1572</v>
      </c>
      <c r="D15" s="62">
        <v>42544</v>
      </c>
      <c r="E15" s="63">
        <v>306</v>
      </c>
      <c r="F15" s="63">
        <v>8</v>
      </c>
      <c r="G15" s="62">
        <v>1242</v>
      </c>
      <c r="H15" s="63">
        <v>24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62">
        <v>10101</v>
      </c>
      <c r="D16" s="62">
        <v>260942</v>
      </c>
      <c r="E16" s="62">
        <v>1723</v>
      </c>
      <c r="F16" s="63">
        <v>34</v>
      </c>
      <c r="G16" s="62">
        <v>8208</v>
      </c>
      <c r="H16" s="63">
        <v>170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62">
        <v>7958</v>
      </c>
      <c r="D17" s="62">
        <v>189306</v>
      </c>
      <c r="E17" s="63">
        <v>873</v>
      </c>
      <c r="F17" s="63">
        <v>14</v>
      </c>
      <c r="G17" s="62">
        <v>6988</v>
      </c>
      <c r="H17" s="63">
        <v>97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62">
        <v>46124</v>
      </c>
      <c r="D18" s="62">
        <v>840791</v>
      </c>
      <c r="E18" s="62">
        <v>4619</v>
      </c>
      <c r="F18" s="63">
        <v>67</v>
      </c>
      <c r="G18" s="62">
        <v>40970</v>
      </c>
      <c r="H18" s="63">
        <v>535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62">
        <v>14599</v>
      </c>
      <c r="D19" s="62">
        <v>281819</v>
      </c>
      <c r="E19" s="62">
        <v>1536</v>
      </c>
      <c r="F19" s="63">
        <v>53</v>
      </c>
      <c r="G19" s="62">
        <v>12843</v>
      </c>
      <c r="H19" s="63">
        <v>220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63">
        <v>380</v>
      </c>
      <c r="D20" s="62">
        <v>24145</v>
      </c>
      <c r="E20" s="63">
        <v>74</v>
      </c>
      <c r="F20" s="63">
        <v>0</v>
      </c>
      <c r="G20" s="63">
        <v>306</v>
      </c>
      <c r="H20" s="63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63">
        <v>462</v>
      </c>
      <c r="D21" s="62">
        <v>18434</v>
      </c>
      <c r="E21" s="63">
        <v>6</v>
      </c>
      <c r="F21" s="63">
        <v>1</v>
      </c>
      <c r="G21" s="63">
        <v>430</v>
      </c>
      <c r="H21" s="63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63">
        <v>899</v>
      </c>
      <c r="D22" s="62">
        <v>24571</v>
      </c>
      <c r="E22" s="63">
        <v>44</v>
      </c>
      <c r="F22" s="63">
        <v>0</v>
      </c>
      <c r="G22" s="63">
        <v>807</v>
      </c>
      <c r="H22" s="63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63">
        <v>331</v>
      </c>
      <c r="D23" s="62">
        <v>16507</v>
      </c>
      <c r="E23" s="63">
        <v>15</v>
      </c>
      <c r="F23" s="63">
        <v>2</v>
      </c>
      <c r="G23" s="63">
        <v>305</v>
      </c>
      <c r="H23" s="63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63">
        <v>440</v>
      </c>
      <c r="D24" s="62">
        <v>14073</v>
      </c>
      <c r="E24" s="63">
        <v>83</v>
      </c>
      <c r="F24" s="63">
        <v>0</v>
      </c>
      <c r="G24" s="63">
        <v>348</v>
      </c>
      <c r="H24" s="63">
        <v>9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63">
        <v>909</v>
      </c>
      <c r="D25" s="62">
        <v>35844</v>
      </c>
      <c r="E25" s="63">
        <v>128</v>
      </c>
      <c r="F25" s="63">
        <v>3</v>
      </c>
      <c r="G25" s="63">
        <v>743</v>
      </c>
      <c r="H25" s="63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62">
        <v>1406</v>
      </c>
      <c r="D26" s="62">
        <v>48913</v>
      </c>
      <c r="E26" s="63">
        <v>282</v>
      </c>
      <c r="F26" s="63">
        <v>3</v>
      </c>
      <c r="G26" s="62">
        <v>1105</v>
      </c>
      <c r="H26" s="63">
        <v>19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62">
        <v>2087</v>
      </c>
      <c r="D27" s="62">
        <v>67934</v>
      </c>
      <c r="E27" s="63">
        <v>639</v>
      </c>
      <c r="F27" s="63">
        <v>16</v>
      </c>
      <c r="G27" s="62">
        <v>1428</v>
      </c>
      <c r="H27" s="63">
        <v>20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62">
        <v>12123</v>
      </c>
      <c r="D28" s="62">
        <v>152984</v>
      </c>
      <c r="E28" s="62">
        <v>2061</v>
      </c>
      <c r="F28" s="63">
        <v>28</v>
      </c>
      <c r="G28" s="62">
        <v>9922</v>
      </c>
      <c r="H28" s="63">
        <v>140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62">
        <v>1028</v>
      </c>
      <c r="D29" s="62">
        <v>24205</v>
      </c>
      <c r="E29" s="63">
        <v>183</v>
      </c>
      <c r="F29" s="63">
        <v>5</v>
      </c>
      <c r="G29" s="63">
        <v>834</v>
      </c>
      <c r="H29" s="63">
        <v>11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63">
        <v>852</v>
      </c>
      <c r="D30" s="62">
        <v>30612</v>
      </c>
      <c r="E30" s="63">
        <v>65</v>
      </c>
      <c r="F30" s="63">
        <v>1</v>
      </c>
      <c r="G30" s="63">
        <v>776</v>
      </c>
      <c r="H30" s="63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62">
        <v>3076</v>
      </c>
      <c r="D31" s="62">
        <v>73836</v>
      </c>
      <c r="E31" s="63">
        <v>406</v>
      </c>
      <c r="F31" s="63">
        <v>8</v>
      </c>
      <c r="G31" s="62">
        <v>2644</v>
      </c>
      <c r="H31" s="63">
        <v>40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62">
        <v>24192</v>
      </c>
      <c r="D32" s="62">
        <v>372343</v>
      </c>
      <c r="E32" s="62">
        <v>4256</v>
      </c>
      <c r="F32" s="63">
        <v>155</v>
      </c>
      <c r="G32" s="62">
        <v>19524</v>
      </c>
      <c r="H32" s="63">
        <v>396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62">
        <v>6994</v>
      </c>
      <c r="D33" s="62">
        <v>109727</v>
      </c>
      <c r="E33" s="63">
        <v>818</v>
      </c>
      <c r="F33" s="63">
        <v>45</v>
      </c>
      <c r="G33" s="62">
        <v>6072</v>
      </c>
      <c r="H33" s="63">
        <v>104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62">
        <v>1433</v>
      </c>
      <c r="D34" s="62">
        <v>38382</v>
      </c>
      <c r="E34" s="63">
        <v>237</v>
      </c>
      <c r="F34" s="63">
        <v>6</v>
      </c>
      <c r="G34" s="62">
        <v>1183</v>
      </c>
      <c r="H34" s="63">
        <v>13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63">
        <v>545</v>
      </c>
      <c r="D35" s="62">
        <v>14702</v>
      </c>
      <c r="E35" s="63">
        <v>70</v>
      </c>
      <c r="F35" s="63">
        <v>10</v>
      </c>
      <c r="G35" s="63">
        <v>457</v>
      </c>
      <c r="H35" s="63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63">
        <v>67</v>
      </c>
      <c r="D36" s="62">
        <v>19438</v>
      </c>
      <c r="E36" s="63">
        <v>9</v>
      </c>
      <c r="F36" s="63">
        <v>0</v>
      </c>
      <c r="G36" s="63">
        <v>57</v>
      </c>
      <c r="H36" s="63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63">
        <v>165</v>
      </c>
      <c r="D37" s="62">
        <v>7659</v>
      </c>
      <c r="E37" s="63">
        <v>11</v>
      </c>
      <c r="F37" s="63">
        <v>1</v>
      </c>
      <c r="G37" s="63">
        <v>154</v>
      </c>
      <c r="H37" s="63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63">
        <v>702</v>
      </c>
      <c r="D38" s="62">
        <v>24136</v>
      </c>
      <c r="E38" s="63">
        <v>116</v>
      </c>
      <c r="F38" s="63">
        <v>3</v>
      </c>
      <c r="G38" s="63">
        <v>562</v>
      </c>
      <c r="H38" s="63">
        <v>11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62">
        <v>1322</v>
      </c>
      <c r="D39" s="62">
        <v>43500</v>
      </c>
      <c r="E39" s="63">
        <v>276</v>
      </c>
      <c r="F39" s="63">
        <v>10</v>
      </c>
      <c r="G39" s="63">
        <v>878</v>
      </c>
      <c r="H39" s="63">
        <v>8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63">
        <v>429</v>
      </c>
      <c r="D40" s="62">
        <v>22347</v>
      </c>
      <c r="E40" s="63">
        <v>51</v>
      </c>
      <c r="F40" s="63">
        <v>3</v>
      </c>
      <c r="G40" s="63">
        <v>372</v>
      </c>
      <c r="H40" s="63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63">
        <v>187</v>
      </c>
      <c r="D41" s="62">
        <v>13790</v>
      </c>
      <c r="E41" s="63">
        <v>6</v>
      </c>
      <c r="F41" s="63">
        <v>0</v>
      </c>
      <c r="G41" s="63">
        <v>173</v>
      </c>
      <c r="H41" s="63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63">
        <v>198</v>
      </c>
      <c r="D42" s="62">
        <v>19091</v>
      </c>
      <c r="E42" s="63">
        <v>54</v>
      </c>
      <c r="F42" s="63">
        <v>0</v>
      </c>
      <c r="G42" s="63">
        <v>141</v>
      </c>
      <c r="H42" s="63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63">
        <v>356</v>
      </c>
      <c r="D43" s="62">
        <v>9639</v>
      </c>
      <c r="E43" s="63">
        <v>66</v>
      </c>
      <c r="F43" s="63">
        <v>2</v>
      </c>
      <c r="G43" s="63">
        <v>281</v>
      </c>
      <c r="H43" s="63">
        <v>8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63">
        <v>312</v>
      </c>
      <c r="D44" s="62">
        <v>4483</v>
      </c>
      <c r="E44" s="63">
        <v>128</v>
      </c>
      <c r="F44" s="63">
        <v>1</v>
      </c>
      <c r="G44" s="63">
        <v>180</v>
      </c>
      <c r="H44" s="63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62">
        <v>6343</v>
      </c>
      <c r="D45" s="62">
        <v>221015</v>
      </c>
      <c r="E45" s="63">
        <v>485</v>
      </c>
      <c r="F45" s="63">
        <v>11</v>
      </c>
      <c r="G45" s="62">
        <v>5748</v>
      </c>
      <c r="H45" s="63">
        <v>110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63">
        <v>371</v>
      </c>
      <c r="D46" s="62">
        <v>11401</v>
      </c>
      <c r="E46" s="63">
        <v>55</v>
      </c>
      <c r="F46" s="63">
        <v>0</v>
      </c>
      <c r="G46" s="63">
        <v>315</v>
      </c>
      <c r="H46" s="63">
        <v>3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63">
        <v>290</v>
      </c>
      <c r="D47" s="62">
        <v>29313</v>
      </c>
      <c r="E47" s="63">
        <v>21</v>
      </c>
      <c r="F47" s="63">
        <v>0</v>
      </c>
      <c r="G47" s="63">
        <v>265</v>
      </c>
      <c r="H47" s="63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62">
        <v>1184</v>
      </c>
      <c r="D48" s="62">
        <v>27352</v>
      </c>
      <c r="E48" s="63">
        <v>97</v>
      </c>
      <c r="F48" s="63">
        <v>8</v>
      </c>
      <c r="G48" s="62">
        <v>1020</v>
      </c>
      <c r="H48" s="63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63">
        <v>490</v>
      </c>
      <c r="D49" s="62">
        <v>32945</v>
      </c>
      <c r="E49" s="63">
        <v>168</v>
      </c>
      <c r="F49" s="63">
        <v>2</v>
      </c>
      <c r="G49" s="63">
        <v>319</v>
      </c>
      <c r="H49" s="63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63">
        <v>584</v>
      </c>
      <c r="D50" s="62">
        <v>10923</v>
      </c>
      <c r="E50" s="63">
        <v>87</v>
      </c>
      <c r="F50" s="63">
        <v>1</v>
      </c>
      <c r="G50" s="63">
        <v>497</v>
      </c>
      <c r="H50" s="63">
        <v>3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63">
        <v>741</v>
      </c>
      <c r="D51" s="62">
        <v>30031</v>
      </c>
      <c r="E51" s="63">
        <v>120</v>
      </c>
      <c r="F51" s="63">
        <v>1</v>
      </c>
      <c r="G51" s="63">
        <v>621</v>
      </c>
      <c r="H51" s="63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62">
        <v>4735</v>
      </c>
      <c r="D52" s="62">
        <v>78522</v>
      </c>
      <c r="E52" s="63">
        <v>381</v>
      </c>
      <c r="F52" s="63">
        <v>6</v>
      </c>
      <c r="G52" s="62">
        <v>4284</v>
      </c>
      <c r="H52" s="63">
        <v>75</v>
      </c>
      <c r="I52" s="42"/>
    </row>
    <row r="53" spans="1:9" ht="12" customHeight="1" x14ac:dyDescent="0.55000000000000004">
      <c r="B53" s="37" t="s">
        <v>326</v>
      </c>
      <c r="C53" s="63">
        <v>149</v>
      </c>
      <c r="D53" s="64" t="s">
        <v>341</v>
      </c>
      <c r="E53" s="63">
        <v>0</v>
      </c>
      <c r="F53" s="64" t="s">
        <v>341</v>
      </c>
      <c r="G53" s="63">
        <v>149</v>
      </c>
      <c r="H53" s="64" t="s">
        <v>341</v>
      </c>
      <c r="I53" s="42"/>
    </row>
    <row r="54" spans="1:9" ht="12" customHeight="1" x14ac:dyDescent="0.55000000000000004">
      <c r="B54" s="36" t="s">
        <v>327</v>
      </c>
      <c r="C54" s="62">
        <v>172638</v>
      </c>
      <c r="D54" s="62">
        <v>3646095</v>
      </c>
      <c r="E54" s="62">
        <v>23867</v>
      </c>
      <c r="F54" s="63">
        <v>578</v>
      </c>
      <c r="G54" s="62">
        <v>145987</v>
      </c>
      <c r="H54" s="62">
        <v>2533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2020-12-12T10:57:10Z</dcterms:modified>
</cp:coreProperties>
</file>